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\\FS19\Data\Priprava\Akce\Lahodny\Rok 2020\119_20_TORO Hlavečník_Modernizace porážky TORO Hlavečník\Nabídka\Pro odeslání do VŘ ze dne 23.2.2021\"/>
    </mc:Choice>
  </mc:AlternateContent>
  <xr:revisionPtr revIDLastSave="0" documentId="13_ncr:1_{9BB17507-765C-4107-86E9-773D5C2C2D78}" xr6:coauthVersionLast="46" xr6:coauthVersionMax="46" xr10:uidLastSave="{00000000-0000-0000-0000-000000000000}"/>
  <bookViews>
    <workbookView xWindow="28680" yWindow="-120" windowWidth="29040" windowHeight="17640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3FD872C1_8887_4EA3_9FC2_897EF4F3D2C3_FIGURE__">#REF!</definedName>
    <definedName name="__3FD872C1_8887_4EA3_9FC2_897EF4F3D2C3_ITEM__">Zakázka!$A$12:$Q$12</definedName>
    <definedName name="__3FD872C1_8887_4EA3_9FC2_897EF4F3D2C3_ITEM_GROUP1__">Zakázka!$A$6:$Q$2024</definedName>
    <definedName name="__3FD872C1_8887_4EA3_9FC2_897EF4F3D2C3_ITEM_GROUP1_RECAP__">Rekapitulace!$A$6:$F$11</definedName>
    <definedName name="__3FD872C1_8887_4EA3_9FC2_897EF4F3D2C3_ITEM_GROUP2__">Zakázka!$A$7:$Q$1868</definedName>
    <definedName name="__3FD872C1_8887_4EA3_9FC2_897EF4F3D2C3_ITEM_GROUP2_RECAP__">Rekapitulace!$A$7:$F$11</definedName>
    <definedName name="__3FD872C1_8887_4EA3_9FC2_897EF4F3D2C3_ITEM_GROUP3__X">Zakázka!$A$8:$Q$329</definedName>
    <definedName name="__3FD872C1_8887_4EA3_9FC2_897EF4F3D2C3_ITEM_GROUP3_RECAP__">Rekapitulace!$A$8:$F$11</definedName>
    <definedName name="__3FD872C1_8887_4EA3_9FC2_897EF4F3D2C3_ITEM_GROUP4__X">Zakázka!$A$9:$Q$329</definedName>
    <definedName name="__3FD872C1_8887_4EA3_9FC2_897EF4F3D2C3_ITEM_GROUP4_RECAP__">Rekapitulace!$A$9:$F$11</definedName>
    <definedName name="__3FD872C1_8887_4EA3_9FC2_897EF4F3D2C3_ITEM_GROUP5__X">Zakázka!$A$10:$Q$23</definedName>
    <definedName name="__3FD872C1_8887_4EA3_9FC2_897EF4F3D2C3_ITEM_GROUP5_RECAP__">Rekapitulace!$A$10:$F$11</definedName>
    <definedName name="__3FD872C1_8887_4EA3_9FC2_897EF4F3D2C3_ITEM_GROUP6__X">Zakázka!$A$11:$Q$23</definedName>
    <definedName name="__3FD872C1_8887_4EA3_9FC2_897EF4F3D2C3_ITEM_GROUP6_RECAP__">Rekapitulace!$A$11:$F$11</definedName>
    <definedName name="__3FD872C1_8887_4EA3_9FC2_897EF4F3D2C3_QBILL__">Zakázka!#REF!</definedName>
    <definedName name="__3FD872C1_8887_4EA3_9FC2_897EF4F3D2C3_QBILLFIG__">#REF!</definedName>
    <definedName name="__3FD872C1_8887_4EA3_9FC2_897EF4F3D2C3_QINDEX__">Zakázka!#REF!</definedName>
    <definedName name="_xlnm._FilterDatabase" localSheetId="2" hidden="1">Zakázka!$I$1:$I$2073</definedName>
    <definedName name="GROUP_ID">Zakázka!$B$6:$B$2074</definedName>
    <definedName name="ITEM_PRICES">Zakázka!$J$6:$J$2074</definedName>
    <definedName name="_xlnm.Print_Titles" localSheetId="1">Rekapitulace!$4:$5</definedName>
    <definedName name="_xlnm.Print_Titles" localSheetId="2">Zakázka!$4:$5</definedName>
    <definedName name="_xlnm.Print_Area" localSheetId="0">'Krycí List'!$C$1:$H$30</definedName>
    <definedName name="_xlnm.Print_Area" localSheetId="1">Rekapitulace!$B$1:$F$392</definedName>
    <definedName name="_xlnm.Print_Area" localSheetId="2">Zakázka!$C$1:$Q$2074</definedName>
    <definedName name="VAT_RATES">Zakázka!$O$6:$O$2074</definedName>
  </definedNames>
  <calcPr calcId="181029"/>
</workbook>
</file>

<file path=xl/calcChain.xml><?xml version="1.0" encoding="utf-8"?>
<calcChain xmlns="http://schemas.openxmlformats.org/spreadsheetml/2006/main">
  <c r="A3" i="1" l="1" a="1"/>
  <c r="A3" i="1" s="1"/>
  <c r="L8" i="1"/>
  <c r="L9" i="1"/>
  <c r="L10" i="1"/>
  <c r="L11" i="1"/>
  <c r="F28" i="1"/>
  <c r="F29" i="1"/>
  <c r="J12" i="4"/>
  <c r="L12" i="4"/>
  <c r="N12" i="4"/>
  <c r="J13" i="4"/>
  <c r="P13" i="4" s="1"/>
  <c r="Q13" i="4" s="1"/>
  <c r="L13" i="4"/>
  <c r="N13" i="4"/>
  <c r="J14" i="4"/>
  <c r="P14" i="4" s="1"/>
  <c r="L14" i="4"/>
  <c r="N14" i="4"/>
  <c r="J15" i="4"/>
  <c r="L15" i="4"/>
  <c r="N15" i="4"/>
  <c r="J16" i="4"/>
  <c r="P16" i="4" s="1"/>
  <c r="Q16" i="4" s="1"/>
  <c r="L16" i="4"/>
  <c r="N16" i="4"/>
  <c r="J17" i="4"/>
  <c r="P17" i="4" s="1"/>
  <c r="L17" i="4"/>
  <c r="N17" i="4"/>
  <c r="J18" i="4"/>
  <c r="P18" i="4" s="1"/>
  <c r="Q18" i="4" s="1"/>
  <c r="L18" i="4"/>
  <c r="N18" i="4"/>
  <c r="J19" i="4"/>
  <c r="L19" i="4"/>
  <c r="N19" i="4"/>
  <c r="J20" i="4"/>
  <c r="L20" i="4"/>
  <c r="N20" i="4"/>
  <c r="J21" i="4"/>
  <c r="P21" i="4" s="1"/>
  <c r="Q21" i="4" s="1"/>
  <c r="L21" i="4"/>
  <c r="N21" i="4"/>
  <c r="J22" i="4"/>
  <c r="L22" i="4"/>
  <c r="N22" i="4"/>
  <c r="J26" i="4"/>
  <c r="L26" i="4"/>
  <c r="N26" i="4"/>
  <c r="J27" i="4"/>
  <c r="L27" i="4"/>
  <c r="N27" i="4"/>
  <c r="J28" i="4"/>
  <c r="P28" i="4" s="1"/>
  <c r="L28" i="4"/>
  <c r="N28" i="4"/>
  <c r="J29" i="4"/>
  <c r="P29" i="4" s="1"/>
  <c r="Q29" i="4" s="1"/>
  <c r="L29" i="4"/>
  <c r="N29" i="4"/>
  <c r="J30" i="4"/>
  <c r="L30" i="4"/>
  <c r="N30" i="4"/>
  <c r="N25" i="4" s="1"/>
  <c r="N24" i="4" s="1"/>
  <c r="J31" i="4"/>
  <c r="L31" i="4"/>
  <c r="N31" i="4"/>
  <c r="J32" i="4"/>
  <c r="L32" i="4"/>
  <c r="N32" i="4"/>
  <c r="J33" i="4"/>
  <c r="P33" i="4" s="1"/>
  <c r="L33" i="4"/>
  <c r="N33" i="4"/>
  <c r="J37" i="4"/>
  <c r="P37" i="4" s="1"/>
  <c r="L37" i="4"/>
  <c r="N37" i="4"/>
  <c r="J38" i="4"/>
  <c r="L38" i="4"/>
  <c r="N38" i="4"/>
  <c r="J39" i="4"/>
  <c r="P39" i="4" s="1"/>
  <c r="L39" i="4"/>
  <c r="N39" i="4"/>
  <c r="J40" i="4"/>
  <c r="L40" i="4"/>
  <c r="N40" i="4"/>
  <c r="J41" i="4"/>
  <c r="L41" i="4"/>
  <c r="N41" i="4"/>
  <c r="J42" i="4"/>
  <c r="P42" i="4" s="1"/>
  <c r="L42" i="4"/>
  <c r="N42" i="4"/>
  <c r="J43" i="4"/>
  <c r="P43" i="4" s="1"/>
  <c r="L43" i="4"/>
  <c r="N43" i="4"/>
  <c r="J44" i="4"/>
  <c r="P44" i="4" s="1"/>
  <c r="L44" i="4"/>
  <c r="N44" i="4"/>
  <c r="J45" i="4"/>
  <c r="P45" i="4" s="1"/>
  <c r="Q45" i="4" s="1"/>
  <c r="L45" i="4"/>
  <c r="N45" i="4"/>
  <c r="J46" i="4"/>
  <c r="P46" i="4" s="1"/>
  <c r="L46" i="4"/>
  <c r="N46" i="4"/>
  <c r="J47" i="4"/>
  <c r="L47" i="4"/>
  <c r="N47" i="4"/>
  <c r="J48" i="4"/>
  <c r="P48" i="4" s="1"/>
  <c r="L48" i="4"/>
  <c r="N48" i="4"/>
  <c r="J51" i="4"/>
  <c r="P51" i="4" s="1"/>
  <c r="L51" i="4"/>
  <c r="N51" i="4"/>
  <c r="J52" i="4"/>
  <c r="L52" i="4"/>
  <c r="N52" i="4"/>
  <c r="J53" i="4"/>
  <c r="L53" i="4"/>
  <c r="N53" i="4"/>
  <c r="J54" i="4"/>
  <c r="P54" i="4" s="1"/>
  <c r="Q54" i="4" s="1"/>
  <c r="L54" i="4"/>
  <c r="N54" i="4"/>
  <c r="J55" i="4"/>
  <c r="L55" i="4"/>
  <c r="N55" i="4"/>
  <c r="J58" i="4"/>
  <c r="P58" i="4" s="1"/>
  <c r="L58" i="4"/>
  <c r="N58" i="4"/>
  <c r="J59" i="4"/>
  <c r="L59" i="4"/>
  <c r="N59" i="4"/>
  <c r="J60" i="4"/>
  <c r="P60" i="4" s="1"/>
  <c r="Q60" i="4" s="1"/>
  <c r="L60" i="4"/>
  <c r="N60" i="4"/>
  <c r="J61" i="4"/>
  <c r="P61" i="4" s="1"/>
  <c r="Q61" i="4" s="1"/>
  <c r="L61" i="4"/>
  <c r="N61" i="4"/>
  <c r="J65" i="4"/>
  <c r="L65" i="4"/>
  <c r="N65" i="4"/>
  <c r="J66" i="4"/>
  <c r="P66" i="4" s="1"/>
  <c r="L66" i="4"/>
  <c r="N66" i="4"/>
  <c r="J67" i="4"/>
  <c r="P67" i="4" s="1"/>
  <c r="L67" i="4"/>
  <c r="N67" i="4"/>
  <c r="J68" i="4"/>
  <c r="P68" i="4" s="1"/>
  <c r="L68" i="4"/>
  <c r="N68" i="4"/>
  <c r="J71" i="4"/>
  <c r="L71" i="4"/>
  <c r="N71" i="4"/>
  <c r="J72" i="4"/>
  <c r="P72" i="4" s="1"/>
  <c r="L72" i="4"/>
  <c r="L70" i="4" s="1"/>
  <c r="D20" i="3" s="1"/>
  <c r="N72" i="4"/>
  <c r="J73" i="4"/>
  <c r="P73" i="4" s="1"/>
  <c r="Q73" i="4" s="1"/>
  <c r="L73" i="4"/>
  <c r="N73" i="4"/>
  <c r="J76" i="4"/>
  <c r="P76" i="4" s="1"/>
  <c r="L76" i="4"/>
  <c r="N76" i="4"/>
  <c r="J77" i="4"/>
  <c r="L77" i="4"/>
  <c r="N77" i="4"/>
  <c r="J78" i="4"/>
  <c r="L78" i="4"/>
  <c r="N78" i="4"/>
  <c r="P78" i="4"/>
  <c r="J82" i="4"/>
  <c r="P82" i="4" s="1"/>
  <c r="L82" i="4"/>
  <c r="N82" i="4"/>
  <c r="J83" i="4"/>
  <c r="P83" i="4" s="1"/>
  <c r="Q83" i="4" s="1"/>
  <c r="L83" i="4"/>
  <c r="N83" i="4"/>
  <c r="J84" i="4"/>
  <c r="L84" i="4"/>
  <c r="N84" i="4"/>
  <c r="J85" i="4"/>
  <c r="L85" i="4"/>
  <c r="N85" i="4"/>
  <c r="J86" i="4"/>
  <c r="P86" i="4" s="1"/>
  <c r="L86" i="4"/>
  <c r="N86" i="4"/>
  <c r="J87" i="4"/>
  <c r="P87" i="4" s="1"/>
  <c r="L87" i="4"/>
  <c r="N87" i="4"/>
  <c r="J88" i="4"/>
  <c r="L88" i="4"/>
  <c r="N88" i="4"/>
  <c r="J89" i="4"/>
  <c r="P89" i="4" s="1"/>
  <c r="Q89" i="4" s="1"/>
  <c r="L89" i="4"/>
  <c r="N89" i="4"/>
  <c r="J90" i="4"/>
  <c r="L90" i="4"/>
  <c r="N90" i="4"/>
  <c r="J91" i="4"/>
  <c r="P91" i="4" s="1"/>
  <c r="L91" i="4"/>
  <c r="N91" i="4"/>
  <c r="J92" i="4"/>
  <c r="L92" i="4"/>
  <c r="N92" i="4"/>
  <c r="J93" i="4"/>
  <c r="P93" i="4" s="1"/>
  <c r="L93" i="4"/>
  <c r="N93" i="4"/>
  <c r="J94" i="4"/>
  <c r="P94" i="4" s="1"/>
  <c r="Q94" i="4" s="1"/>
  <c r="L94" i="4"/>
  <c r="N94" i="4"/>
  <c r="J95" i="4"/>
  <c r="L95" i="4"/>
  <c r="N95" i="4"/>
  <c r="J96" i="4"/>
  <c r="L96" i="4"/>
  <c r="N96" i="4"/>
  <c r="J99" i="4"/>
  <c r="L99" i="4"/>
  <c r="N99" i="4"/>
  <c r="J100" i="4"/>
  <c r="L100" i="4"/>
  <c r="N100" i="4"/>
  <c r="J101" i="4"/>
  <c r="P101" i="4" s="1"/>
  <c r="L101" i="4"/>
  <c r="N101" i="4"/>
  <c r="J102" i="4"/>
  <c r="P102" i="4" s="1"/>
  <c r="Q102" i="4" s="1"/>
  <c r="L102" i="4"/>
  <c r="N102" i="4"/>
  <c r="J103" i="4"/>
  <c r="P103" i="4" s="1"/>
  <c r="L103" i="4"/>
  <c r="N103" i="4"/>
  <c r="J104" i="4"/>
  <c r="P104" i="4" s="1"/>
  <c r="L104" i="4"/>
  <c r="N104" i="4"/>
  <c r="J105" i="4"/>
  <c r="P105" i="4" s="1"/>
  <c r="Q105" i="4" s="1"/>
  <c r="L105" i="4"/>
  <c r="N105" i="4"/>
  <c r="J108" i="4"/>
  <c r="P108" i="4" s="1"/>
  <c r="L108" i="4"/>
  <c r="N108" i="4"/>
  <c r="J109" i="4"/>
  <c r="P109" i="4" s="1"/>
  <c r="Q109" i="4" s="1"/>
  <c r="L109" i="4"/>
  <c r="N109" i="4"/>
  <c r="J110" i="4"/>
  <c r="L110" i="4"/>
  <c r="N110" i="4"/>
  <c r="J111" i="4"/>
  <c r="P111" i="4" s="1"/>
  <c r="L111" i="4"/>
  <c r="N111" i="4"/>
  <c r="J112" i="4"/>
  <c r="P112" i="4" s="1"/>
  <c r="Q112" i="4" s="1"/>
  <c r="L112" i="4"/>
  <c r="N112" i="4"/>
  <c r="J113" i="4"/>
  <c r="L113" i="4"/>
  <c r="N113" i="4"/>
  <c r="J114" i="4"/>
  <c r="P114" i="4" s="1"/>
  <c r="L114" i="4"/>
  <c r="N114" i="4"/>
  <c r="J115" i="4"/>
  <c r="P115" i="4" s="1"/>
  <c r="Q115" i="4" s="1"/>
  <c r="L115" i="4"/>
  <c r="N115" i="4"/>
  <c r="J116" i="4"/>
  <c r="L116" i="4"/>
  <c r="N116" i="4"/>
  <c r="J117" i="4"/>
  <c r="P117" i="4" s="1"/>
  <c r="L117" i="4"/>
  <c r="N117" i="4"/>
  <c r="J118" i="4"/>
  <c r="P118" i="4" s="1"/>
  <c r="L118" i="4"/>
  <c r="N118" i="4"/>
  <c r="J119" i="4"/>
  <c r="L119" i="4"/>
  <c r="N119" i="4"/>
  <c r="J120" i="4"/>
  <c r="P120" i="4" s="1"/>
  <c r="Q120" i="4" s="1"/>
  <c r="L120" i="4"/>
  <c r="N120" i="4"/>
  <c r="J121" i="4"/>
  <c r="L121" i="4"/>
  <c r="N121" i="4"/>
  <c r="J122" i="4"/>
  <c r="P122" i="4" s="1"/>
  <c r="L122" i="4"/>
  <c r="N122" i="4"/>
  <c r="J123" i="4"/>
  <c r="L123" i="4"/>
  <c r="N123" i="4"/>
  <c r="J126" i="4"/>
  <c r="P126" i="4" s="1"/>
  <c r="Q126" i="4" s="1"/>
  <c r="L126" i="4"/>
  <c r="N126" i="4"/>
  <c r="J127" i="4"/>
  <c r="L127" i="4"/>
  <c r="N127" i="4"/>
  <c r="J131" i="4"/>
  <c r="L131" i="4"/>
  <c r="N131" i="4"/>
  <c r="J132" i="4"/>
  <c r="P132" i="4" s="1"/>
  <c r="Q132" i="4" s="1"/>
  <c r="L132" i="4"/>
  <c r="N132" i="4"/>
  <c r="J135" i="4"/>
  <c r="P135" i="4" s="1"/>
  <c r="L135" i="4"/>
  <c r="N135" i="4"/>
  <c r="J136" i="4"/>
  <c r="P136" i="4" s="1"/>
  <c r="Q136" i="4" s="1"/>
  <c r="L136" i="4"/>
  <c r="N136" i="4"/>
  <c r="J139" i="4"/>
  <c r="L139" i="4"/>
  <c r="L138" i="4" s="1"/>
  <c r="D30" i="3" s="1"/>
  <c r="N139" i="4"/>
  <c r="N138" i="4" s="1"/>
  <c r="J142" i="4"/>
  <c r="L142" i="4"/>
  <c r="N142" i="4"/>
  <c r="J143" i="4"/>
  <c r="P143" i="4" s="1"/>
  <c r="L143" i="4"/>
  <c r="N143" i="4"/>
  <c r="J144" i="4"/>
  <c r="L144" i="4"/>
  <c r="N144" i="4"/>
  <c r="J145" i="4"/>
  <c r="P145" i="4" s="1"/>
  <c r="L145" i="4"/>
  <c r="N145" i="4"/>
  <c r="J146" i="4"/>
  <c r="P146" i="4" s="1"/>
  <c r="Q146" i="4" s="1"/>
  <c r="L146" i="4"/>
  <c r="N146" i="4"/>
  <c r="J147" i="4"/>
  <c r="L147" i="4"/>
  <c r="N147" i="4"/>
  <c r="J148" i="4"/>
  <c r="P148" i="4" s="1"/>
  <c r="L148" i="4"/>
  <c r="N148" i="4"/>
  <c r="J149" i="4"/>
  <c r="L149" i="4"/>
  <c r="N149" i="4"/>
  <c r="J150" i="4"/>
  <c r="P150" i="4" s="1"/>
  <c r="L150" i="4"/>
  <c r="N150" i="4"/>
  <c r="J151" i="4"/>
  <c r="P151" i="4" s="1"/>
  <c r="Q151" i="4" s="1"/>
  <c r="L151" i="4"/>
  <c r="N151" i="4"/>
  <c r="J152" i="4"/>
  <c r="P152" i="4" s="1"/>
  <c r="L152" i="4"/>
  <c r="N152" i="4"/>
  <c r="J153" i="4"/>
  <c r="L153" i="4"/>
  <c r="N153" i="4"/>
  <c r="J154" i="4"/>
  <c r="P154" i="4" s="1"/>
  <c r="Q154" i="4" s="1"/>
  <c r="L154" i="4"/>
  <c r="N154" i="4"/>
  <c r="J155" i="4"/>
  <c r="P155" i="4" s="1"/>
  <c r="L155" i="4"/>
  <c r="N155" i="4"/>
  <c r="J156" i="4"/>
  <c r="P156" i="4" s="1"/>
  <c r="Q156" i="4" s="1"/>
  <c r="L156" i="4"/>
  <c r="N156" i="4"/>
  <c r="J157" i="4"/>
  <c r="P157" i="4" s="1"/>
  <c r="L157" i="4"/>
  <c r="N157" i="4"/>
  <c r="J158" i="4"/>
  <c r="P158" i="4" s="1"/>
  <c r="L158" i="4"/>
  <c r="N158" i="4"/>
  <c r="J159" i="4"/>
  <c r="P159" i="4" s="1"/>
  <c r="L159" i="4"/>
  <c r="N159" i="4"/>
  <c r="J160" i="4"/>
  <c r="L160" i="4"/>
  <c r="N160" i="4"/>
  <c r="J161" i="4"/>
  <c r="L161" i="4"/>
  <c r="N161" i="4"/>
  <c r="P161" i="4"/>
  <c r="Q161" i="4" s="1"/>
  <c r="J164" i="4"/>
  <c r="L164" i="4"/>
  <c r="N164" i="4"/>
  <c r="J165" i="4"/>
  <c r="P165" i="4" s="1"/>
  <c r="L165" i="4"/>
  <c r="N165" i="4"/>
  <c r="J166" i="4"/>
  <c r="L166" i="4"/>
  <c r="N166" i="4"/>
  <c r="P166" i="4"/>
  <c r="J167" i="4"/>
  <c r="L167" i="4"/>
  <c r="N167" i="4"/>
  <c r="J168" i="4"/>
  <c r="L168" i="4"/>
  <c r="N168" i="4"/>
  <c r="J169" i="4"/>
  <c r="P169" i="4" s="1"/>
  <c r="Q169" i="4" s="1"/>
  <c r="L169" i="4"/>
  <c r="N169" i="4"/>
  <c r="J170" i="4"/>
  <c r="L170" i="4"/>
  <c r="N170" i="4"/>
  <c r="J171" i="4"/>
  <c r="P171" i="4" s="1"/>
  <c r="L171" i="4"/>
  <c r="N171" i="4"/>
  <c r="J172" i="4"/>
  <c r="P172" i="4" s="1"/>
  <c r="L172" i="4"/>
  <c r="N172" i="4"/>
  <c r="J173" i="4"/>
  <c r="P173" i="4" s="1"/>
  <c r="L173" i="4"/>
  <c r="N173" i="4"/>
  <c r="J174" i="4"/>
  <c r="P174" i="4" s="1"/>
  <c r="Q174" i="4" s="1"/>
  <c r="L174" i="4"/>
  <c r="N174" i="4"/>
  <c r="J175" i="4"/>
  <c r="L175" i="4"/>
  <c r="N175" i="4"/>
  <c r="J176" i="4"/>
  <c r="L176" i="4"/>
  <c r="N176" i="4"/>
  <c r="J177" i="4"/>
  <c r="L177" i="4"/>
  <c r="N177" i="4"/>
  <c r="J178" i="4"/>
  <c r="P178" i="4" s="1"/>
  <c r="Q178" i="4" s="1"/>
  <c r="L178" i="4"/>
  <c r="N178" i="4"/>
  <c r="J179" i="4"/>
  <c r="P179" i="4" s="1"/>
  <c r="Q179" i="4" s="1"/>
  <c r="L179" i="4"/>
  <c r="N179" i="4"/>
  <c r="J180" i="4"/>
  <c r="L180" i="4"/>
  <c r="N180" i="4"/>
  <c r="J181" i="4"/>
  <c r="P181" i="4" s="1"/>
  <c r="L181" i="4"/>
  <c r="N181" i="4"/>
  <c r="J182" i="4"/>
  <c r="P182" i="4" s="1"/>
  <c r="Q182" i="4" s="1"/>
  <c r="L182" i="4"/>
  <c r="N182" i="4"/>
  <c r="J183" i="4"/>
  <c r="P183" i="4" s="1"/>
  <c r="L183" i="4"/>
  <c r="N183" i="4"/>
  <c r="J187" i="4"/>
  <c r="P187" i="4" s="1"/>
  <c r="L187" i="4"/>
  <c r="L186" i="4" s="1"/>
  <c r="N187" i="4"/>
  <c r="N186" i="4" s="1"/>
  <c r="J191" i="4"/>
  <c r="L191" i="4"/>
  <c r="N191" i="4"/>
  <c r="J192" i="4"/>
  <c r="P192" i="4" s="1"/>
  <c r="L192" i="4"/>
  <c r="N192" i="4"/>
  <c r="J193" i="4"/>
  <c r="P193" i="4" s="1"/>
  <c r="L193" i="4"/>
  <c r="N193" i="4"/>
  <c r="J194" i="4"/>
  <c r="L194" i="4"/>
  <c r="N194" i="4"/>
  <c r="P194" i="4"/>
  <c r="Q194" i="4" s="1"/>
  <c r="J195" i="4"/>
  <c r="P195" i="4" s="1"/>
  <c r="Q195" i="4" s="1"/>
  <c r="L195" i="4"/>
  <c r="N195" i="4"/>
  <c r="J196" i="4"/>
  <c r="L196" i="4"/>
  <c r="N196" i="4"/>
  <c r="J197" i="4"/>
  <c r="P197" i="4" s="1"/>
  <c r="Q197" i="4" s="1"/>
  <c r="L197" i="4"/>
  <c r="N197" i="4"/>
  <c r="J198" i="4"/>
  <c r="L198" i="4"/>
  <c r="N198" i="4"/>
  <c r="J199" i="4"/>
  <c r="P199" i="4" s="1"/>
  <c r="Q199" i="4" s="1"/>
  <c r="L199" i="4"/>
  <c r="N199" i="4"/>
  <c r="J200" i="4"/>
  <c r="P200" i="4" s="1"/>
  <c r="Q200" i="4" s="1"/>
  <c r="L200" i="4"/>
  <c r="N200" i="4"/>
  <c r="L203" i="4"/>
  <c r="N203" i="4"/>
  <c r="N202" i="4" s="1"/>
  <c r="J204" i="4"/>
  <c r="L204" i="4"/>
  <c r="N204" i="4"/>
  <c r="J208" i="4"/>
  <c r="L208" i="4"/>
  <c r="L207" i="4" s="1"/>
  <c r="N208" i="4"/>
  <c r="N207" i="4" s="1"/>
  <c r="N206" i="4" s="1"/>
  <c r="J212" i="4"/>
  <c r="L212" i="4"/>
  <c r="N212" i="4"/>
  <c r="J213" i="4"/>
  <c r="P213" i="4" s="1"/>
  <c r="L213" i="4"/>
  <c r="N213" i="4"/>
  <c r="J214" i="4"/>
  <c r="P214" i="4" s="1"/>
  <c r="L214" i="4"/>
  <c r="N214" i="4"/>
  <c r="J215" i="4"/>
  <c r="P215" i="4" s="1"/>
  <c r="Q215" i="4" s="1"/>
  <c r="L215" i="4"/>
  <c r="N215" i="4"/>
  <c r="J216" i="4"/>
  <c r="P216" i="4" s="1"/>
  <c r="Q216" i="4" s="1"/>
  <c r="L216" i="4"/>
  <c r="N216" i="4"/>
  <c r="J217" i="4"/>
  <c r="L217" i="4"/>
  <c r="N217" i="4"/>
  <c r="J218" i="4"/>
  <c r="L218" i="4"/>
  <c r="N218" i="4"/>
  <c r="J219" i="4"/>
  <c r="P219" i="4" s="1"/>
  <c r="Q219" i="4" s="1"/>
  <c r="L219" i="4"/>
  <c r="N219" i="4"/>
  <c r="J223" i="4"/>
  <c r="P223" i="4" s="1"/>
  <c r="Q223" i="4" s="1"/>
  <c r="L223" i="4"/>
  <c r="N223" i="4"/>
  <c r="J224" i="4"/>
  <c r="L224" i="4"/>
  <c r="N224" i="4"/>
  <c r="J225" i="4"/>
  <c r="P225" i="4" s="1"/>
  <c r="Q225" i="4" s="1"/>
  <c r="L225" i="4"/>
  <c r="N225" i="4"/>
  <c r="J226" i="4"/>
  <c r="L226" i="4"/>
  <c r="N226" i="4"/>
  <c r="J227" i="4"/>
  <c r="P227" i="4" s="1"/>
  <c r="L227" i="4"/>
  <c r="N227" i="4"/>
  <c r="J231" i="4"/>
  <c r="P231" i="4" s="1"/>
  <c r="Q231" i="4" s="1"/>
  <c r="L231" i="4"/>
  <c r="N231" i="4"/>
  <c r="J232" i="4"/>
  <c r="L232" i="4"/>
  <c r="N232" i="4"/>
  <c r="J233" i="4"/>
  <c r="P233" i="4" s="1"/>
  <c r="Q233" i="4" s="1"/>
  <c r="L233" i="4"/>
  <c r="N233" i="4"/>
  <c r="J234" i="4"/>
  <c r="P234" i="4" s="1"/>
  <c r="L234" i="4"/>
  <c r="N234" i="4"/>
  <c r="J235" i="4"/>
  <c r="L235" i="4"/>
  <c r="N235" i="4"/>
  <c r="J236" i="4"/>
  <c r="P236" i="4" s="1"/>
  <c r="Q236" i="4" s="1"/>
  <c r="L236" i="4"/>
  <c r="N236" i="4"/>
  <c r="J237" i="4"/>
  <c r="L237" i="4"/>
  <c r="N237" i="4"/>
  <c r="J241" i="4"/>
  <c r="P241" i="4" s="1"/>
  <c r="L241" i="4"/>
  <c r="N241" i="4"/>
  <c r="J242" i="4"/>
  <c r="P242" i="4" s="1"/>
  <c r="Q242" i="4" s="1"/>
  <c r="L242" i="4"/>
  <c r="N242" i="4"/>
  <c r="J243" i="4"/>
  <c r="P243" i="4" s="1"/>
  <c r="L243" i="4"/>
  <c r="N243" i="4"/>
  <c r="Q243" i="4"/>
  <c r="J244" i="4"/>
  <c r="L244" i="4"/>
  <c r="N244" i="4"/>
  <c r="J245" i="4"/>
  <c r="P245" i="4" s="1"/>
  <c r="L245" i="4"/>
  <c r="N245" i="4"/>
  <c r="J246" i="4"/>
  <c r="P246" i="4" s="1"/>
  <c r="L246" i="4"/>
  <c r="N246" i="4"/>
  <c r="J247" i="4"/>
  <c r="P247" i="4" s="1"/>
  <c r="L247" i="4"/>
  <c r="N247" i="4"/>
  <c r="J248" i="4"/>
  <c r="P248" i="4" s="1"/>
  <c r="L248" i="4"/>
  <c r="N248" i="4"/>
  <c r="J249" i="4"/>
  <c r="L249" i="4"/>
  <c r="N249" i="4"/>
  <c r="J250" i="4"/>
  <c r="L250" i="4"/>
  <c r="N250" i="4"/>
  <c r="J251" i="4"/>
  <c r="P251" i="4" s="1"/>
  <c r="Q251" i="4" s="1"/>
  <c r="L251" i="4"/>
  <c r="N251" i="4"/>
  <c r="J252" i="4"/>
  <c r="P252" i="4" s="1"/>
  <c r="L252" i="4"/>
  <c r="N252" i="4"/>
  <c r="J253" i="4"/>
  <c r="P253" i="4" s="1"/>
  <c r="L253" i="4"/>
  <c r="N253" i="4"/>
  <c r="J254" i="4"/>
  <c r="P254" i="4" s="1"/>
  <c r="L254" i="4"/>
  <c r="N254" i="4"/>
  <c r="J255" i="4"/>
  <c r="L255" i="4"/>
  <c r="N255" i="4"/>
  <c r="J256" i="4"/>
  <c r="L256" i="4"/>
  <c r="N256" i="4"/>
  <c r="J257" i="4"/>
  <c r="P257" i="4" s="1"/>
  <c r="L257" i="4"/>
  <c r="N257" i="4"/>
  <c r="J258" i="4"/>
  <c r="P258" i="4" s="1"/>
  <c r="L258" i="4"/>
  <c r="N258" i="4"/>
  <c r="J259" i="4"/>
  <c r="P259" i="4" s="1"/>
  <c r="L259" i="4"/>
  <c r="N259" i="4"/>
  <c r="J260" i="4"/>
  <c r="L260" i="4"/>
  <c r="N260" i="4"/>
  <c r="J261" i="4"/>
  <c r="P261" i="4" s="1"/>
  <c r="Q261" i="4" s="1"/>
  <c r="L261" i="4"/>
  <c r="N261" i="4"/>
  <c r="J262" i="4"/>
  <c r="L262" i="4"/>
  <c r="N262" i="4"/>
  <c r="J263" i="4"/>
  <c r="P263" i="4" s="1"/>
  <c r="L263" i="4"/>
  <c r="N263" i="4"/>
  <c r="J264" i="4"/>
  <c r="P264" i="4" s="1"/>
  <c r="Q264" i="4" s="1"/>
  <c r="L264" i="4"/>
  <c r="N264" i="4"/>
  <c r="J265" i="4"/>
  <c r="P265" i="4" s="1"/>
  <c r="L265" i="4"/>
  <c r="N265" i="4"/>
  <c r="J266" i="4"/>
  <c r="P266" i="4" s="1"/>
  <c r="L266" i="4"/>
  <c r="N266" i="4"/>
  <c r="J267" i="4"/>
  <c r="P267" i="4" s="1"/>
  <c r="Q267" i="4" s="1"/>
  <c r="L267" i="4"/>
  <c r="N267" i="4"/>
  <c r="J271" i="4"/>
  <c r="L271" i="4"/>
  <c r="N271" i="4"/>
  <c r="J272" i="4"/>
  <c r="L272" i="4"/>
  <c r="N272" i="4"/>
  <c r="J273" i="4"/>
  <c r="P273" i="4" s="1"/>
  <c r="L273" i="4"/>
  <c r="N273" i="4"/>
  <c r="J274" i="4"/>
  <c r="L274" i="4"/>
  <c r="N274" i="4"/>
  <c r="J275" i="4"/>
  <c r="P275" i="4" s="1"/>
  <c r="L275" i="4"/>
  <c r="N275" i="4"/>
  <c r="J276" i="4"/>
  <c r="P276" i="4" s="1"/>
  <c r="Q276" i="4" s="1"/>
  <c r="L276" i="4"/>
  <c r="N276" i="4"/>
  <c r="J277" i="4"/>
  <c r="L277" i="4"/>
  <c r="N277" i="4"/>
  <c r="J278" i="4"/>
  <c r="P278" i="4" s="1"/>
  <c r="Q278" i="4" s="1"/>
  <c r="L278" i="4"/>
  <c r="N278" i="4"/>
  <c r="J279" i="4"/>
  <c r="L279" i="4"/>
  <c r="N279" i="4"/>
  <c r="J283" i="4"/>
  <c r="P283" i="4" s="1"/>
  <c r="L283" i="4"/>
  <c r="N283" i="4"/>
  <c r="J284" i="4"/>
  <c r="L284" i="4"/>
  <c r="N284" i="4"/>
  <c r="J285" i="4"/>
  <c r="P285" i="4" s="1"/>
  <c r="Q285" i="4" s="1"/>
  <c r="L285" i="4"/>
  <c r="N285" i="4"/>
  <c r="J286" i="4"/>
  <c r="L286" i="4"/>
  <c r="N286" i="4"/>
  <c r="J287" i="4"/>
  <c r="L287" i="4"/>
  <c r="N287" i="4"/>
  <c r="J288" i="4"/>
  <c r="P288" i="4" s="1"/>
  <c r="L288" i="4"/>
  <c r="N288" i="4"/>
  <c r="J292" i="4"/>
  <c r="L292" i="4"/>
  <c r="N292" i="4"/>
  <c r="J293" i="4"/>
  <c r="P293" i="4" s="1"/>
  <c r="L293" i="4"/>
  <c r="N293" i="4"/>
  <c r="J294" i="4"/>
  <c r="P294" i="4" s="1"/>
  <c r="Q294" i="4" s="1"/>
  <c r="L294" i="4"/>
  <c r="N294" i="4"/>
  <c r="J295" i="4"/>
  <c r="L295" i="4"/>
  <c r="N295" i="4"/>
  <c r="J296" i="4"/>
  <c r="L296" i="4"/>
  <c r="N296" i="4"/>
  <c r="J297" i="4"/>
  <c r="L297" i="4"/>
  <c r="N297" i="4"/>
  <c r="J298" i="4"/>
  <c r="P298" i="4" s="1"/>
  <c r="L298" i="4"/>
  <c r="N298" i="4"/>
  <c r="J299" i="4"/>
  <c r="P299" i="4" s="1"/>
  <c r="Q299" i="4" s="1"/>
  <c r="L299" i="4"/>
  <c r="N299" i="4"/>
  <c r="J300" i="4"/>
  <c r="P300" i="4" s="1"/>
  <c r="L300" i="4"/>
  <c r="N300" i="4"/>
  <c r="J301" i="4"/>
  <c r="L301" i="4"/>
  <c r="N301" i="4"/>
  <c r="J302" i="4"/>
  <c r="P302" i="4" s="1"/>
  <c r="Q302" i="4" s="1"/>
  <c r="L302" i="4"/>
  <c r="N302" i="4"/>
  <c r="J303" i="4"/>
  <c r="L303" i="4"/>
  <c r="N303" i="4"/>
  <c r="J304" i="4"/>
  <c r="P304" i="4" s="1"/>
  <c r="Q304" i="4" s="1"/>
  <c r="L304" i="4"/>
  <c r="N304" i="4"/>
  <c r="J307" i="4"/>
  <c r="L307" i="4"/>
  <c r="N307" i="4"/>
  <c r="J308" i="4"/>
  <c r="P308" i="4" s="1"/>
  <c r="L308" i="4"/>
  <c r="N308" i="4"/>
  <c r="J309" i="4"/>
  <c r="L309" i="4"/>
  <c r="N309" i="4"/>
  <c r="J310" i="4"/>
  <c r="P310" i="4" s="1"/>
  <c r="Q310" i="4" s="1"/>
  <c r="L310" i="4"/>
  <c r="N310" i="4"/>
  <c r="J314" i="4"/>
  <c r="L314" i="4"/>
  <c r="N314" i="4"/>
  <c r="N313" i="4" s="1"/>
  <c r="N312" i="4" s="1"/>
  <c r="J315" i="4"/>
  <c r="P315" i="4" s="1"/>
  <c r="L315" i="4"/>
  <c r="N315" i="4"/>
  <c r="J316" i="4"/>
  <c r="L316" i="4"/>
  <c r="N316" i="4"/>
  <c r="J320" i="4"/>
  <c r="L320" i="4"/>
  <c r="L319" i="4" s="1"/>
  <c r="D59" i="3" s="1"/>
  <c r="N320" i="4"/>
  <c r="J321" i="4"/>
  <c r="P321" i="4" s="1"/>
  <c r="Q321" i="4" s="1"/>
  <c r="L321" i="4"/>
  <c r="N321" i="4"/>
  <c r="J325" i="4"/>
  <c r="L325" i="4"/>
  <c r="N325" i="4"/>
  <c r="J326" i="4"/>
  <c r="P326" i="4" s="1"/>
  <c r="L326" i="4"/>
  <c r="N326" i="4"/>
  <c r="J327" i="4"/>
  <c r="L327" i="4"/>
  <c r="N327" i="4"/>
  <c r="J328" i="4"/>
  <c r="P328" i="4" s="1"/>
  <c r="L328" i="4"/>
  <c r="N328" i="4"/>
  <c r="J334" i="4"/>
  <c r="L334" i="4"/>
  <c r="N334" i="4"/>
  <c r="J335" i="4"/>
  <c r="L335" i="4"/>
  <c r="N335" i="4"/>
  <c r="P335" i="4"/>
  <c r="J336" i="4"/>
  <c r="P336" i="4" s="1"/>
  <c r="L336" i="4"/>
  <c r="N336" i="4"/>
  <c r="J337" i="4"/>
  <c r="P337" i="4" s="1"/>
  <c r="L337" i="4"/>
  <c r="N337" i="4"/>
  <c r="J338" i="4"/>
  <c r="P338" i="4" s="1"/>
  <c r="Q338" i="4" s="1"/>
  <c r="L338" i="4"/>
  <c r="N338" i="4"/>
  <c r="J339" i="4"/>
  <c r="P339" i="4" s="1"/>
  <c r="Q339" i="4" s="1"/>
  <c r="L339" i="4"/>
  <c r="N339" i="4"/>
  <c r="J340" i="4"/>
  <c r="L340" i="4"/>
  <c r="N340" i="4"/>
  <c r="J341" i="4"/>
  <c r="L341" i="4"/>
  <c r="N341" i="4"/>
  <c r="J342" i="4"/>
  <c r="L342" i="4"/>
  <c r="N342" i="4"/>
  <c r="J343" i="4"/>
  <c r="P343" i="4" s="1"/>
  <c r="L343" i="4"/>
  <c r="N343" i="4"/>
  <c r="J344" i="4"/>
  <c r="L344" i="4"/>
  <c r="N344" i="4"/>
  <c r="J345" i="4"/>
  <c r="P345" i="4" s="1"/>
  <c r="L345" i="4"/>
  <c r="N345" i="4"/>
  <c r="J346" i="4"/>
  <c r="L346" i="4"/>
  <c r="N346" i="4"/>
  <c r="J347" i="4"/>
  <c r="P347" i="4" s="1"/>
  <c r="Q347" i="4" s="1"/>
  <c r="L347" i="4"/>
  <c r="N347" i="4"/>
  <c r="J348" i="4"/>
  <c r="L348" i="4"/>
  <c r="N348" i="4"/>
  <c r="J352" i="4"/>
  <c r="L352" i="4"/>
  <c r="N352" i="4"/>
  <c r="J353" i="4"/>
  <c r="P353" i="4" s="1"/>
  <c r="L353" i="4"/>
  <c r="N353" i="4"/>
  <c r="J354" i="4"/>
  <c r="L354" i="4"/>
  <c r="N354" i="4"/>
  <c r="J355" i="4"/>
  <c r="P355" i="4" s="1"/>
  <c r="Q355" i="4" s="1"/>
  <c r="L355" i="4"/>
  <c r="N355" i="4"/>
  <c r="J356" i="4"/>
  <c r="P356" i="4" s="1"/>
  <c r="Q356" i="4" s="1"/>
  <c r="L356" i="4"/>
  <c r="N356" i="4"/>
  <c r="J360" i="4"/>
  <c r="P360" i="4" s="1"/>
  <c r="L360" i="4"/>
  <c r="N360" i="4"/>
  <c r="J361" i="4"/>
  <c r="L361" i="4"/>
  <c r="N361" i="4"/>
  <c r="J362" i="4"/>
  <c r="L362" i="4"/>
  <c r="N362" i="4"/>
  <c r="J365" i="4"/>
  <c r="L365" i="4"/>
  <c r="N365" i="4"/>
  <c r="J366" i="4"/>
  <c r="L366" i="4"/>
  <c r="N366" i="4"/>
  <c r="P366" i="4"/>
  <c r="J367" i="4"/>
  <c r="P367" i="4" s="1"/>
  <c r="L367" i="4"/>
  <c r="N367" i="4"/>
  <c r="J368" i="4"/>
  <c r="P368" i="4" s="1"/>
  <c r="L368" i="4"/>
  <c r="N368" i="4"/>
  <c r="J372" i="4"/>
  <c r="P372" i="4" s="1"/>
  <c r="L372" i="4"/>
  <c r="N372" i="4"/>
  <c r="J373" i="4"/>
  <c r="P373" i="4" s="1"/>
  <c r="Q373" i="4" s="1"/>
  <c r="L373" i="4"/>
  <c r="N373" i="4"/>
  <c r="J377" i="4"/>
  <c r="L377" i="4"/>
  <c r="N377" i="4"/>
  <c r="J378" i="4"/>
  <c r="P378" i="4" s="1"/>
  <c r="L378" i="4"/>
  <c r="N378" i="4"/>
  <c r="J379" i="4"/>
  <c r="P379" i="4" s="1"/>
  <c r="L379" i="4"/>
  <c r="N379" i="4"/>
  <c r="J380" i="4"/>
  <c r="P380" i="4" s="1"/>
  <c r="L380" i="4"/>
  <c r="N380" i="4"/>
  <c r="J381" i="4"/>
  <c r="P381" i="4" s="1"/>
  <c r="Q381" i="4" s="1"/>
  <c r="L381" i="4"/>
  <c r="N381" i="4"/>
  <c r="J382" i="4"/>
  <c r="L382" i="4"/>
  <c r="N382" i="4"/>
  <c r="J383" i="4"/>
  <c r="P383" i="4" s="1"/>
  <c r="Q383" i="4" s="1"/>
  <c r="L383" i="4"/>
  <c r="N383" i="4"/>
  <c r="J386" i="4"/>
  <c r="L386" i="4"/>
  <c r="N386" i="4"/>
  <c r="J387" i="4"/>
  <c r="L387" i="4"/>
  <c r="N387" i="4"/>
  <c r="J388" i="4"/>
  <c r="P388" i="4" s="1"/>
  <c r="L388" i="4"/>
  <c r="N388" i="4"/>
  <c r="J389" i="4"/>
  <c r="P389" i="4" s="1"/>
  <c r="L389" i="4"/>
  <c r="N389" i="4"/>
  <c r="J390" i="4"/>
  <c r="L390" i="4"/>
  <c r="N390" i="4"/>
  <c r="J391" i="4"/>
  <c r="P391" i="4" s="1"/>
  <c r="Q391" i="4" s="1"/>
  <c r="L391" i="4"/>
  <c r="N391" i="4"/>
  <c r="J392" i="4"/>
  <c r="L392" i="4"/>
  <c r="N392" i="4"/>
  <c r="J393" i="4"/>
  <c r="P393" i="4" s="1"/>
  <c r="Q393" i="4" s="1"/>
  <c r="L393" i="4"/>
  <c r="N393" i="4"/>
  <c r="J394" i="4"/>
  <c r="L394" i="4"/>
  <c r="N394" i="4"/>
  <c r="J395" i="4"/>
  <c r="L395" i="4"/>
  <c r="N395" i="4"/>
  <c r="J399" i="4"/>
  <c r="L399" i="4"/>
  <c r="L398" i="4" s="1"/>
  <c r="N399" i="4"/>
  <c r="N398" i="4" s="1"/>
  <c r="J402" i="4"/>
  <c r="P402" i="4" s="1"/>
  <c r="L402" i="4"/>
  <c r="N402" i="4"/>
  <c r="J403" i="4"/>
  <c r="J401" i="4" s="1"/>
  <c r="C78" i="3" s="1"/>
  <c r="L403" i="4"/>
  <c r="N403" i="4"/>
  <c r="J406" i="4"/>
  <c r="J405" i="4" s="1"/>
  <c r="C79" i="3" s="1"/>
  <c r="L406" i="4"/>
  <c r="L405" i="4" s="1"/>
  <c r="D79" i="3" s="1"/>
  <c r="N406" i="4"/>
  <c r="N405" i="4" s="1"/>
  <c r="J409" i="4"/>
  <c r="P409" i="4" s="1"/>
  <c r="L409" i="4"/>
  <c r="N409" i="4"/>
  <c r="J410" i="4"/>
  <c r="L410" i="4"/>
  <c r="N410" i="4"/>
  <c r="J411" i="4"/>
  <c r="P411" i="4" s="1"/>
  <c r="Q411" i="4" s="1"/>
  <c r="L411" i="4"/>
  <c r="N411" i="4"/>
  <c r="J412" i="4"/>
  <c r="P412" i="4" s="1"/>
  <c r="L412" i="4"/>
  <c r="N412" i="4"/>
  <c r="J413" i="4"/>
  <c r="P413" i="4" s="1"/>
  <c r="Q413" i="4" s="1"/>
  <c r="L413" i="4"/>
  <c r="N413" i="4"/>
  <c r="J414" i="4"/>
  <c r="P414" i="4" s="1"/>
  <c r="L414" i="4"/>
  <c r="N414" i="4"/>
  <c r="J415" i="4"/>
  <c r="L415" i="4"/>
  <c r="N415" i="4"/>
  <c r="J416" i="4"/>
  <c r="P416" i="4" s="1"/>
  <c r="L416" i="4"/>
  <c r="N416" i="4"/>
  <c r="J417" i="4"/>
  <c r="L417" i="4"/>
  <c r="N417" i="4"/>
  <c r="J418" i="4"/>
  <c r="P418" i="4" s="1"/>
  <c r="Q418" i="4" s="1"/>
  <c r="L418" i="4"/>
  <c r="N418" i="4"/>
  <c r="J419" i="4"/>
  <c r="L419" i="4"/>
  <c r="N419" i="4"/>
  <c r="J420" i="4"/>
  <c r="P420" i="4" s="1"/>
  <c r="L420" i="4"/>
  <c r="N420" i="4"/>
  <c r="J421" i="4"/>
  <c r="P421" i="4" s="1"/>
  <c r="Q421" i="4" s="1"/>
  <c r="L421" i="4"/>
  <c r="N421" i="4"/>
  <c r="J422" i="4"/>
  <c r="P422" i="4" s="1"/>
  <c r="L422" i="4"/>
  <c r="N422" i="4"/>
  <c r="J423" i="4"/>
  <c r="P423" i="4" s="1"/>
  <c r="Q423" i="4" s="1"/>
  <c r="L423" i="4"/>
  <c r="N423" i="4"/>
  <c r="J426" i="4"/>
  <c r="L426" i="4"/>
  <c r="N426" i="4"/>
  <c r="P426" i="4"/>
  <c r="J427" i="4"/>
  <c r="P427" i="4" s="1"/>
  <c r="L427" i="4"/>
  <c r="N427" i="4"/>
  <c r="J428" i="4"/>
  <c r="P428" i="4" s="1"/>
  <c r="Q428" i="4" s="1"/>
  <c r="L428" i="4"/>
  <c r="N428" i="4"/>
  <c r="J429" i="4"/>
  <c r="P429" i="4" s="1"/>
  <c r="L429" i="4"/>
  <c r="N429" i="4"/>
  <c r="J430" i="4"/>
  <c r="P430" i="4" s="1"/>
  <c r="Q430" i="4" s="1"/>
  <c r="L430" i="4"/>
  <c r="N430" i="4"/>
  <c r="J434" i="4"/>
  <c r="J433" i="4" s="1"/>
  <c r="L434" i="4"/>
  <c r="L433" i="4" s="1"/>
  <c r="N434" i="4"/>
  <c r="N433" i="4" s="1"/>
  <c r="N432" i="4" s="1"/>
  <c r="J438" i="4"/>
  <c r="P438" i="4" s="1"/>
  <c r="Q438" i="4" s="1"/>
  <c r="L438" i="4"/>
  <c r="N438" i="4"/>
  <c r="J439" i="4"/>
  <c r="P439" i="4" s="1"/>
  <c r="L439" i="4"/>
  <c r="N439" i="4"/>
  <c r="J440" i="4"/>
  <c r="P440" i="4" s="1"/>
  <c r="L440" i="4"/>
  <c r="N440" i="4"/>
  <c r="J441" i="4"/>
  <c r="L441" i="4"/>
  <c r="N441" i="4"/>
  <c r="J442" i="4"/>
  <c r="P442" i="4" s="1"/>
  <c r="L442" i="4"/>
  <c r="N442" i="4"/>
  <c r="J443" i="4"/>
  <c r="L443" i="4"/>
  <c r="N443" i="4"/>
  <c r="P443" i="4"/>
  <c r="J444" i="4"/>
  <c r="L444" i="4"/>
  <c r="N444" i="4"/>
  <c r="J445" i="4"/>
  <c r="P445" i="4" s="1"/>
  <c r="Q445" i="4" s="1"/>
  <c r="L445" i="4"/>
  <c r="N445" i="4"/>
  <c r="J446" i="4"/>
  <c r="L446" i="4"/>
  <c r="N446" i="4"/>
  <c r="J447" i="4"/>
  <c r="P447" i="4" s="1"/>
  <c r="Q447" i="4" s="1"/>
  <c r="L447" i="4"/>
  <c r="N447" i="4"/>
  <c r="J448" i="4"/>
  <c r="P448" i="4" s="1"/>
  <c r="Q448" i="4" s="1"/>
  <c r="L448" i="4"/>
  <c r="N448" i="4"/>
  <c r="J449" i="4"/>
  <c r="P449" i="4" s="1"/>
  <c r="L449" i="4"/>
  <c r="N449" i="4"/>
  <c r="J450" i="4"/>
  <c r="P450" i="4" s="1"/>
  <c r="Q450" i="4" s="1"/>
  <c r="L450" i="4"/>
  <c r="N450" i="4"/>
  <c r="J454" i="4"/>
  <c r="L454" i="4"/>
  <c r="N454" i="4"/>
  <c r="J455" i="4"/>
  <c r="P455" i="4" s="1"/>
  <c r="Q455" i="4" s="1"/>
  <c r="L455" i="4"/>
  <c r="N455" i="4"/>
  <c r="J456" i="4"/>
  <c r="P456" i="4" s="1"/>
  <c r="L456" i="4"/>
  <c r="N456" i="4"/>
  <c r="J457" i="4"/>
  <c r="P457" i="4" s="1"/>
  <c r="L457" i="4"/>
  <c r="N457" i="4"/>
  <c r="J458" i="4"/>
  <c r="P458" i="4" s="1"/>
  <c r="L458" i="4"/>
  <c r="N458" i="4"/>
  <c r="J459" i="4"/>
  <c r="L459" i="4"/>
  <c r="N459" i="4"/>
  <c r="J460" i="4"/>
  <c r="L460" i="4"/>
  <c r="N460" i="4"/>
  <c r="J461" i="4"/>
  <c r="P461" i="4" s="1"/>
  <c r="L461" i="4"/>
  <c r="N461" i="4"/>
  <c r="J462" i="4"/>
  <c r="P462" i="4" s="1"/>
  <c r="L462" i="4"/>
  <c r="N462" i="4"/>
  <c r="J463" i="4"/>
  <c r="P463" i="4" s="1"/>
  <c r="Q463" i="4" s="1"/>
  <c r="L463" i="4"/>
  <c r="N463" i="4"/>
  <c r="J464" i="4"/>
  <c r="L464" i="4"/>
  <c r="N464" i="4"/>
  <c r="J465" i="4"/>
  <c r="L465" i="4"/>
  <c r="N465" i="4"/>
  <c r="J466" i="4"/>
  <c r="P466" i="4" s="1"/>
  <c r="L466" i="4"/>
  <c r="N466" i="4"/>
  <c r="J467" i="4"/>
  <c r="P467" i="4" s="1"/>
  <c r="L467" i="4"/>
  <c r="N467" i="4"/>
  <c r="J471" i="4"/>
  <c r="P471" i="4" s="1"/>
  <c r="L471" i="4"/>
  <c r="N471" i="4"/>
  <c r="J472" i="4"/>
  <c r="L472" i="4"/>
  <c r="N472" i="4"/>
  <c r="J473" i="4"/>
  <c r="P473" i="4" s="1"/>
  <c r="Q473" i="4" s="1"/>
  <c r="L473" i="4"/>
  <c r="N473" i="4"/>
  <c r="J474" i="4"/>
  <c r="P474" i="4" s="1"/>
  <c r="Q474" i="4" s="1"/>
  <c r="L474" i="4"/>
  <c r="N474" i="4"/>
  <c r="J475" i="4"/>
  <c r="P475" i="4" s="1"/>
  <c r="L475" i="4"/>
  <c r="N475" i="4"/>
  <c r="J479" i="4"/>
  <c r="P479" i="4" s="1"/>
  <c r="L479" i="4"/>
  <c r="N479" i="4"/>
  <c r="J480" i="4"/>
  <c r="L480" i="4"/>
  <c r="N480" i="4"/>
  <c r="J481" i="4"/>
  <c r="L481" i="4"/>
  <c r="N481" i="4"/>
  <c r="J485" i="4"/>
  <c r="L485" i="4"/>
  <c r="L484" i="4" s="1"/>
  <c r="D93" i="3" s="1"/>
  <c r="N485" i="4"/>
  <c r="N484" i="4" s="1"/>
  <c r="N483" i="4" s="1"/>
  <c r="J489" i="4"/>
  <c r="L489" i="4"/>
  <c r="N489" i="4"/>
  <c r="J490" i="4"/>
  <c r="L490" i="4"/>
  <c r="N490" i="4"/>
  <c r="P490" i="4"/>
  <c r="Q490" i="4" s="1"/>
  <c r="J491" i="4"/>
  <c r="L491" i="4"/>
  <c r="N491" i="4"/>
  <c r="J492" i="4"/>
  <c r="P492" i="4" s="1"/>
  <c r="L492" i="4"/>
  <c r="N492" i="4"/>
  <c r="J493" i="4"/>
  <c r="P493" i="4" s="1"/>
  <c r="L493" i="4"/>
  <c r="N493" i="4"/>
  <c r="J494" i="4"/>
  <c r="L494" i="4"/>
  <c r="N494" i="4"/>
  <c r="J495" i="4"/>
  <c r="L495" i="4"/>
  <c r="N495" i="4"/>
  <c r="J496" i="4"/>
  <c r="P496" i="4" s="1"/>
  <c r="L496" i="4"/>
  <c r="N496" i="4"/>
  <c r="J497" i="4"/>
  <c r="P497" i="4" s="1"/>
  <c r="L497" i="4"/>
  <c r="N497" i="4"/>
  <c r="J498" i="4"/>
  <c r="P498" i="4" s="1"/>
  <c r="Q498" i="4" s="1"/>
  <c r="L498" i="4"/>
  <c r="N498" i="4"/>
  <c r="J499" i="4"/>
  <c r="L499" i="4"/>
  <c r="N499" i="4"/>
  <c r="J500" i="4"/>
  <c r="P500" i="4" s="1"/>
  <c r="Q500" i="4" s="1"/>
  <c r="L500" i="4"/>
  <c r="N500" i="4"/>
  <c r="J501" i="4"/>
  <c r="P501" i="4" s="1"/>
  <c r="L501" i="4"/>
  <c r="N501" i="4"/>
  <c r="J502" i="4"/>
  <c r="P502" i="4" s="1"/>
  <c r="L502" i="4"/>
  <c r="N502" i="4"/>
  <c r="J503" i="4"/>
  <c r="P503" i="4" s="1"/>
  <c r="Q503" i="4" s="1"/>
  <c r="L503" i="4"/>
  <c r="N503" i="4"/>
  <c r="J504" i="4"/>
  <c r="L504" i="4"/>
  <c r="N504" i="4"/>
  <c r="J505" i="4"/>
  <c r="P505" i="4" s="1"/>
  <c r="L505" i="4"/>
  <c r="N505" i="4"/>
  <c r="J506" i="4"/>
  <c r="L506" i="4"/>
  <c r="N506" i="4"/>
  <c r="J507" i="4"/>
  <c r="L507" i="4"/>
  <c r="N507" i="4"/>
  <c r="J508" i="4"/>
  <c r="P508" i="4" s="1"/>
  <c r="Q508" i="4" s="1"/>
  <c r="L508" i="4"/>
  <c r="N508" i="4"/>
  <c r="J509" i="4"/>
  <c r="P509" i="4" s="1"/>
  <c r="L509" i="4"/>
  <c r="N509" i="4"/>
  <c r="J510" i="4"/>
  <c r="P510" i="4" s="1"/>
  <c r="L510" i="4"/>
  <c r="N510" i="4"/>
  <c r="J511" i="4"/>
  <c r="L511" i="4"/>
  <c r="N511" i="4"/>
  <c r="J512" i="4"/>
  <c r="L512" i="4"/>
  <c r="N512" i="4"/>
  <c r="J516" i="4"/>
  <c r="L516" i="4"/>
  <c r="N516" i="4"/>
  <c r="P516" i="4"/>
  <c r="J517" i="4"/>
  <c r="L517" i="4"/>
  <c r="N517" i="4"/>
  <c r="J518" i="4"/>
  <c r="P518" i="4" s="1"/>
  <c r="L518" i="4"/>
  <c r="N518" i="4"/>
  <c r="J519" i="4"/>
  <c r="P519" i="4" s="1"/>
  <c r="L519" i="4"/>
  <c r="N519" i="4"/>
  <c r="J520" i="4"/>
  <c r="P520" i="4" s="1"/>
  <c r="L520" i="4"/>
  <c r="N520" i="4"/>
  <c r="J521" i="4"/>
  <c r="P521" i="4" s="1"/>
  <c r="Q521" i="4" s="1"/>
  <c r="L521" i="4"/>
  <c r="N521" i="4"/>
  <c r="J525" i="4"/>
  <c r="L525" i="4"/>
  <c r="N525" i="4"/>
  <c r="J526" i="4"/>
  <c r="P526" i="4" s="1"/>
  <c r="L526" i="4"/>
  <c r="N526" i="4"/>
  <c r="J527" i="4"/>
  <c r="P527" i="4" s="1"/>
  <c r="L527" i="4"/>
  <c r="N527" i="4"/>
  <c r="J531" i="4"/>
  <c r="L531" i="4"/>
  <c r="N531" i="4"/>
  <c r="J532" i="4"/>
  <c r="P532" i="4" s="1"/>
  <c r="L532" i="4"/>
  <c r="N532" i="4"/>
  <c r="J536" i="4"/>
  <c r="P536" i="4" s="1"/>
  <c r="L536" i="4"/>
  <c r="N536" i="4"/>
  <c r="J537" i="4"/>
  <c r="L537" i="4"/>
  <c r="N537" i="4"/>
  <c r="J538" i="4"/>
  <c r="P538" i="4" s="1"/>
  <c r="L538" i="4"/>
  <c r="N538" i="4"/>
  <c r="J539" i="4"/>
  <c r="L539" i="4"/>
  <c r="N539" i="4"/>
  <c r="J545" i="4"/>
  <c r="L545" i="4"/>
  <c r="N545" i="4"/>
  <c r="J546" i="4"/>
  <c r="P546" i="4" s="1"/>
  <c r="L546" i="4"/>
  <c r="N546" i="4"/>
  <c r="J547" i="4"/>
  <c r="L547" i="4"/>
  <c r="N547" i="4"/>
  <c r="J548" i="4"/>
  <c r="P548" i="4" s="1"/>
  <c r="L548" i="4"/>
  <c r="N548" i="4"/>
  <c r="J549" i="4"/>
  <c r="P549" i="4" s="1"/>
  <c r="Q549" i="4" s="1"/>
  <c r="L549" i="4"/>
  <c r="N549" i="4"/>
  <c r="J550" i="4"/>
  <c r="L550" i="4"/>
  <c r="N550" i="4"/>
  <c r="J551" i="4"/>
  <c r="P551" i="4" s="1"/>
  <c r="Q551" i="4" s="1"/>
  <c r="L551" i="4"/>
  <c r="N551" i="4"/>
  <c r="J552" i="4"/>
  <c r="L552" i="4"/>
  <c r="N552" i="4"/>
  <c r="J553" i="4"/>
  <c r="P553" i="4" s="1"/>
  <c r="Q553" i="4" s="1"/>
  <c r="L553" i="4"/>
  <c r="N553" i="4"/>
  <c r="J554" i="4"/>
  <c r="P554" i="4" s="1"/>
  <c r="L554" i="4"/>
  <c r="N554" i="4"/>
  <c r="J555" i="4"/>
  <c r="L555" i="4"/>
  <c r="N555" i="4"/>
  <c r="J556" i="4"/>
  <c r="P556" i="4" s="1"/>
  <c r="L556" i="4"/>
  <c r="N556" i="4"/>
  <c r="J560" i="4"/>
  <c r="L560" i="4"/>
  <c r="N560" i="4"/>
  <c r="J561" i="4"/>
  <c r="L561" i="4"/>
  <c r="N561" i="4"/>
  <c r="J562" i="4"/>
  <c r="P562" i="4" s="1"/>
  <c r="Q562" i="4" s="1"/>
  <c r="L562" i="4"/>
  <c r="N562" i="4"/>
  <c r="J563" i="4"/>
  <c r="P563" i="4" s="1"/>
  <c r="L563" i="4"/>
  <c r="N563" i="4"/>
  <c r="J564" i="4"/>
  <c r="L564" i="4"/>
  <c r="N564" i="4"/>
  <c r="J568" i="4"/>
  <c r="P568" i="4" s="1"/>
  <c r="L568" i="4"/>
  <c r="N568" i="4"/>
  <c r="J569" i="4"/>
  <c r="L569" i="4"/>
  <c r="N569" i="4"/>
  <c r="J570" i="4"/>
  <c r="P570" i="4" s="1"/>
  <c r="Q570" i="4" s="1"/>
  <c r="L570" i="4"/>
  <c r="N570" i="4"/>
  <c r="J571" i="4"/>
  <c r="L571" i="4"/>
  <c r="N571" i="4"/>
  <c r="J574" i="4"/>
  <c r="L574" i="4"/>
  <c r="N574" i="4"/>
  <c r="J575" i="4"/>
  <c r="L575" i="4"/>
  <c r="N575" i="4"/>
  <c r="J576" i="4"/>
  <c r="L576" i="4"/>
  <c r="N576" i="4"/>
  <c r="J580" i="4"/>
  <c r="L580" i="4"/>
  <c r="N580" i="4"/>
  <c r="J581" i="4"/>
  <c r="L581" i="4"/>
  <c r="N581" i="4"/>
  <c r="J582" i="4"/>
  <c r="P582" i="4" s="1"/>
  <c r="Q582" i="4" s="1"/>
  <c r="L582" i="4"/>
  <c r="N582" i="4"/>
  <c r="J583" i="4"/>
  <c r="L583" i="4"/>
  <c r="N583" i="4"/>
  <c r="J584" i="4"/>
  <c r="P584" i="4" s="1"/>
  <c r="L584" i="4"/>
  <c r="N584" i="4"/>
  <c r="J585" i="4"/>
  <c r="P585" i="4" s="1"/>
  <c r="L585" i="4"/>
  <c r="N585" i="4"/>
  <c r="J586" i="4"/>
  <c r="P586" i="4" s="1"/>
  <c r="L586" i="4"/>
  <c r="N586" i="4"/>
  <c r="J589" i="4"/>
  <c r="L589" i="4"/>
  <c r="N589" i="4"/>
  <c r="J590" i="4"/>
  <c r="P590" i="4" s="1"/>
  <c r="Q590" i="4" s="1"/>
  <c r="L590" i="4"/>
  <c r="N590" i="4"/>
  <c r="J591" i="4"/>
  <c r="P591" i="4" s="1"/>
  <c r="L591" i="4"/>
  <c r="N591" i="4"/>
  <c r="J592" i="4"/>
  <c r="P592" i="4" s="1"/>
  <c r="L592" i="4"/>
  <c r="N592" i="4"/>
  <c r="J593" i="4"/>
  <c r="P593" i="4" s="1"/>
  <c r="L593" i="4"/>
  <c r="N593" i="4"/>
  <c r="J594" i="4"/>
  <c r="L594" i="4"/>
  <c r="N594" i="4"/>
  <c r="J595" i="4"/>
  <c r="P595" i="4" s="1"/>
  <c r="L595" i="4"/>
  <c r="N595" i="4"/>
  <c r="J596" i="4"/>
  <c r="P596" i="4" s="1"/>
  <c r="L596" i="4"/>
  <c r="N596" i="4"/>
  <c r="J597" i="4"/>
  <c r="P597" i="4" s="1"/>
  <c r="L597" i="4"/>
  <c r="N597" i="4"/>
  <c r="J598" i="4"/>
  <c r="P598" i="4" s="1"/>
  <c r="L598" i="4"/>
  <c r="N598" i="4"/>
  <c r="J599" i="4"/>
  <c r="P599" i="4" s="1"/>
  <c r="Q599" i="4" s="1"/>
  <c r="L599" i="4"/>
  <c r="N599" i="4"/>
  <c r="J603" i="4"/>
  <c r="L603" i="4"/>
  <c r="N603" i="4"/>
  <c r="N602" i="4" s="1"/>
  <c r="J604" i="4"/>
  <c r="P604" i="4" s="1"/>
  <c r="L604" i="4"/>
  <c r="N604" i="4"/>
  <c r="N606" i="4"/>
  <c r="J607" i="4"/>
  <c r="L607" i="4"/>
  <c r="L606" i="4" s="1"/>
  <c r="D118" i="3" s="1"/>
  <c r="N607" i="4"/>
  <c r="J610" i="4"/>
  <c r="L610" i="4"/>
  <c r="N610" i="4"/>
  <c r="J611" i="4"/>
  <c r="P611" i="4" s="1"/>
  <c r="L611" i="4"/>
  <c r="N611" i="4"/>
  <c r="J612" i="4"/>
  <c r="P612" i="4" s="1"/>
  <c r="Q612" i="4" s="1"/>
  <c r="L612" i="4"/>
  <c r="N612" i="4"/>
  <c r="J613" i="4"/>
  <c r="P613" i="4" s="1"/>
  <c r="L613" i="4"/>
  <c r="N613" i="4"/>
  <c r="J614" i="4"/>
  <c r="P614" i="4" s="1"/>
  <c r="L614" i="4"/>
  <c r="N614" i="4"/>
  <c r="J615" i="4"/>
  <c r="P615" i="4" s="1"/>
  <c r="Q615" i="4" s="1"/>
  <c r="L615" i="4"/>
  <c r="N615" i="4"/>
  <c r="J616" i="4"/>
  <c r="P616" i="4" s="1"/>
  <c r="L616" i="4"/>
  <c r="N616" i="4"/>
  <c r="J617" i="4"/>
  <c r="P617" i="4" s="1"/>
  <c r="Q617" i="4" s="1"/>
  <c r="L617" i="4"/>
  <c r="N617" i="4"/>
  <c r="J618" i="4"/>
  <c r="P618" i="4" s="1"/>
  <c r="L618" i="4"/>
  <c r="N618" i="4"/>
  <c r="J619" i="4"/>
  <c r="P619" i="4" s="1"/>
  <c r="L619" i="4"/>
  <c r="N619" i="4"/>
  <c r="J620" i="4"/>
  <c r="P620" i="4" s="1"/>
  <c r="Q620" i="4" s="1"/>
  <c r="L620" i="4"/>
  <c r="N620" i="4"/>
  <c r="J621" i="4"/>
  <c r="P621" i="4" s="1"/>
  <c r="L621" i="4"/>
  <c r="N621" i="4"/>
  <c r="J622" i="4"/>
  <c r="P622" i="4" s="1"/>
  <c r="L622" i="4"/>
  <c r="N622" i="4"/>
  <c r="J625" i="4"/>
  <c r="L625" i="4"/>
  <c r="N625" i="4"/>
  <c r="J626" i="4"/>
  <c r="P626" i="4" s="1"/>
  <c r="Q626" i="4" s="1"/>
  <c r="L626" i="4"/>
  <c r="N626" i="4"/>
  <c r="J627" i="4"/>
  <c r="P627" i="4" s="1"/>
  <c r="Q627" i="4" s="1"/>
  <c r="L627" i="4"/>
  <c r="N627" i="4"/>
  <c r="J628" i="4"/>
  <c r="P628" i="4" s="1"/>
  <c r="L628" i="4"/>
  <c r="N628" i="4"/>
  <c r="J629" i="4"/>
  <c r="P629" i="4" s="1"/>
  <c r="L629" i="4"/>
  <c r="N629" i="4"/>
  <c r="J633" i="4"/>
  <c r="L633" i="4"/>
  <c r="L632" i="4" s="1"/>
  <c r="N633" i="4"/>
  <c r="N632" i="4" s="1"/>
  <c r="N631" i="4" s="1"/>
  <c r="J637" i="4"/>
  <c r="P637" i="4" s="1"/>
  <c r="L637" i="4"/>
  <c r="N637" i="4"/>
  <c r="J638" i="4"/>
  <c r="P638" i="4" s="1"/>
  <c r="L638" i="4"/>
  <c r="N638" i="4"/>
  <c r="J639" i="4"/>
  <c r="P639" i="4" s="1"/>
  <c r="Q639" i="4" s="1"/>
  <c r="L639" i="4"/>
  <c r="N639" i="4"/>
  <c r="J640" i="4"/>
  <c r="P640" i="4" s="1"/>
  <c r="L640" i="4"/>
  <c r="N640" i="4"/>
  <c r="J641" i="4"/>
  <c r="P641" i="4" s="1"/>
  <c r="L641" i="4"/>
  <c r="N641" i="4"/>
  <c r="J642" i="4"/>
  <c r="P642" i="4" s="1"/>
  <c r="Q642" i="4" s="1"/>
  <c r="L642" i="4"/>
  <c r="N642" i="4"/>
  <c r="J643" i="4"/>
  <c r="L643" i="4"/>
  <c r="N643" i="4"/>
  <c r="J644" i="4"/>
  <c r="P644" i="4" s="1"/>
  <c r="Q644" i="4" s="1"/>
  <c r="L644" i="4"/>
  <c r="N644" i="4"/>
  <c r="J645" i="4"/>
  <c r="P645" i="4" s="1"/>
  <c r="L645" i="4"/>
  <c r="N645" i="4"/>
  <c r="J646" i="4"/>
  <c r="L646" i="4"/>
  <c r="N646" i="4"/>
  <c r="J647" i="4"/>
  <c r="P647" i="4" s="1"/>
  <c r="Q647" i="4" s="1"/>
  <c r="L647" i="4"/>
  <c r="N647" i="4"/>
  <c r="J648" i="4"/>
  <c r="L648" i="4"/>
  <c r="N648" i="4"/>
  <c r="J649" i="4"/>
  <c r="P649" i="4" s="1"/>
  <c r="L649" i="4"/>
  <c r="N649" i="4"/>
  <c r="J653" i="4"/>
  <c r="L653" i="4"/>
  <c r="N653" i="4"/>
  <c r="J654" i="4"/>
  <c r="P654" i="4" s="1"/>
  <c r="Q654" i="4" s="1"/>
  <c r="L654" i="4"/>
  <c r="N654" i="4"/>
  <c r="J655" i="4"/>
  <c r="L655" i="4"/>
  <c r="N655" i="4"/>
  <c r="J656" i="4"/>
  <c r="P656" i="4" s="1"/>
  <c r="L656" i="4"/>
  <c r="N656" i="4"/>
  <c r="J657" i="4"/>
  <c r="P657" i="4" s="1"/>
  <c r="Q657" i="4" s="1"/>
  <c r="L657" i="4"/>
  <c r="N657" i="4"/>
  <c r="J658" i="4"/>
  <c r="L658" i="4"/>
  <c r="N658" i="4"/>
  <c r="J659" i="4"/>
  <c r="L659" i="4"/>
  <c r="N659" i="4"/>
  <c r="J660" i="4"/>
  <c r="P660" i="4" s="1"/>
  <c r="Q660" i="4" s="1"/>
  <c r="L660" i="4"/>
  <c r="N660" i="4"/>
  <c r="J661" i="4"/>
  <c r="L661" i="4"/>
  <c r="N661" i="4"/>
  <c r="J662" i="4"/>
  <c r="P662" i="4" s="1"/>
  <c r="Q662" i="4" s="1"/>
  <c r="L662" i="4"/>
  <c r="N662" i="4"/>
  <c r="J663" i="4"/>
  <c r="L663" i="4"/>
  <c r="N663" i="4"/>
  <c r="J664" i="4"/>
  <c r="P664" i="4" s="1"/>
  <c r="Q664" i="4" s="1"/>
  <c r="L664" i="4"/>
  <c r="N664" i="4"/>
  <c r="J665" i="4"/>
  <c r="P665" i="4" s="1"/>
  <c r="Q665" i="4" s="1"/>
  <c r="L665" i="4"/>
  <c r="N665" i="4"/>
  <c r="J666" i="4"/>
  <c r="L666" i="4"/>
  <c r="N666" i="4"/>
  <c r="J670" i="4"/>
  <c r="P670" i="4" s="1"/>
  <c r="L670" i="4"/>
  <c r="N670" i="4"/>
  <c r="J671" i="4"/>
  <c r="P671" i="4" s="1"/>
  <c r="L671" i="4"/>
  <c r="N671" i="4"/>
  <c r="J672" i="4"/>
  <c r="P672" i="4" s="1"/>
  <c r="L672" i="4"/>
  <c r="N672" i="4"/>
  <c r="J673" i="4"/>
  <c r="P673" i="4" s="1"/>
  <c r="Q673" i="4" s="1"/>
  <c r="L673" i="4"/>
  <c r="N673" i="4"/>
  <c r="J674" i="4"/>
  <c r="L674" i="4"/>
  <c r="N674" i="4"/>
  <c r="J678" i="4"/>
  <c r="P678" i="4" s="1"/>
  <c r="L678" i="4"/>
  <c r="N678" i="4"/>
  <c r="J679" i="4"/>
  <c r="P679" i="4" s="1"/>
  <c r="L679" i="4"/>
  <c r="N679" i="4"/>
  <c r="J680" i="4"/>
  <c r="P680" i="4" s="1"/>
  <c r="L680" i="4"/>
  <c r="N680" i="4"/>
  <c r="J684" i="4"/>
  <c r="P684" i="4" s="1"/>
  <c r="P683" i="4" s="1"/>
  <c r="L684" i="4"/>
  <c r="L683" i="4" s="1"/>
  <c r="N684" i="4"/>
  <c r="N683" i="4" s="1"/>
  <c r="N682" i="4" s="1"/>
  <c r="J688" i="4"/>
  <c r="P688" i="4" s="1"/>
  <c r="L688" i="4"/>
  <c r="N688" i="4"/>
  <c r="J689" i="4"/>
  <c r="P689" i="4" s="1"/>
  <c r="L689" i="4"/>
  <c r="N689" i="4"/>
  <c r="J690" i="4"/>
  <c r="P690" i="4" s="1"/>
  <c r="Q690" i="4" s="1"/>
  <c r="L690" i="4"/>
  <c r="N690" i="4"/>
  <c r="J691" i="4"/>
  <c r="P691" i="4" s="1"/>
  <c r="L691" i="4"/>
  <c r="N691" i="4"/>
  <c r="J692" i="4"/>
  <c r="L692" i="4"/>
  <c r="N692" i="4"/>
  <c r="J693" i="4"/>
  <c r="P693" i="4" s="1"/>
  <c r="L693" i="4"/>
  <c r="N693" i="4"/>
  <c r="J694" i="4"/>
  <c r="L694" i="4"/>
  <c r="N694" i="4"/>
  <c r="J695" i="4"/>
  <c r="P695" i="4" s="1"/>
  <c r="L695" i="4"/>
  <c r="N695" i="4"/>
  <c r="J696" i="4"/>
  <c r="P696" i="4" s="1"/>
  <c r="L696" i="4"/>
  <c r="N696" i="4"/>
  <c r="J697" i="4"/>
  <c r="P697" i="4" s="1"/>
  <c r="L697" i="4"/>
  <c r="N697" i="4"/>
  <c r="J698" i="4"/>
  <c r="P698" i="4" s="1"/>
  <c r="Q698" i="4" s="1"/>
  <c r="L698" i="4"/>
  <c r="N698" i="4"/>
  <c r="J699" i="4"/>
  <c r="L699" i="4"/>
  <c r="N699" i="4"/>
  <c r="J700" i="4"/>
  <c r="P700" i="4" s="1"/>
  <c r="L700" i="4"/>
  <c r="N700" i="4"/>
  <c r="J701" i="4"/>
  <c r="L701" i="4"/>
  <c r="N701" i="4"/>
  <c r="J702" i="4"/>
  <c r="P702" i="4" s="1"/>
  <c r="L702" i="4"/>
  <c r="N702" i="4"/>
  <c r="J703" i="4"/>
  <c r="P703" i="4" s="1"/>
  <c r="Q703" i="4" s="1"/>
  <c r="L703" i="4"/>
  <c r="N703" i="4"/>
  <c r="J704" i="4"/>
  <c r="L704" i="4"/>
  <c r="N704" i="4"/>
  <c r="J705" i="4"/>
  <c r="P705" i="4" s="1"/>
  <c r="L705" i="4"/>
  <c r="N705" i="4"/>
  <c r="J706" i="4"/>
  <c r="P706" i="4" s="1"/>
  <c r="Q706" i="4" s="1"/>
  <c r="L706" i="4"/>
  <c r="N706" i="4"/>
  <c r="J707" i="4"/>
  <c r="P707" i="4" s="1"/>
  <c r="L707" i="4"/>
  <c r="N707" i="4"/>
  <c r="J708" i="4"/>
  <c r="P708" i="4" s="1"/>
  <c r="Q708" i="4" s="1"/>
  <c r="L708" i="4"/>
  <c r="N708" i="4"/>
  <c r="J709" i="4"/>
  <c r="P709" i="4" s="1"/>
  <c r="L709" i="4"/>
  <c r="N709" i="4"/>
  <c r="J710" i="4"/>
  <c r="P710" i="4" s="1"/>
  <c r="L710" i="4"/>
  <c r="N710" i="4"/>
  <c r="J711" i="4"/>
  <c r="P711" i="4" s="1"/>
  <c r="L711" i="4"/>
  <c r="N711" i="4"/>
  <c r="J712" i="4"/>
  <c r="L712" i="4"/>
  <c r="N712" i="4"/>
  <c r="J713" i="4"/>
  <c r="P713" i="4" s="1"/>
  <c r="L713" i="4"/>
  <c r="N713" i="4"/>
  <c r="J714" i="4"/>
  <c r="P714" i="4" s="1"/>
  <c r="Q714" i="4" s="1"/>
  <c r="L714" i="4"/>
  <c r="N714" i="4"/>
  <c r="J715" i="4"/>
  <c r="P715" i="4" s="1"/>
  <c r="L715" i="4"/>
  <c r="N715" i="4"/>
  <c r="J716" i="4"/>
  <c r="P716" i="4" s="1"/>
  <c r="L716" i="4"/>
  <c r="N716" i="4"/>
  <c r="J717" i="4"/>
  <c r="L717" i="4"/>
  <c r="N717" i="4"/>
  <c r="J721" i="4"/>
  <c r="P721" i="4" s="1"/>
  <c r="L721" i="4"/>
  <c r="N721" i="4"/>
  <c r="J722" i="4"/>
  <c r="L722" i="4"/>
  <c r="N722" i="4"/>
  <c r="J723" i="4"/>
  <c r="P723" i="4" s="1"/>
  <c r="L723" i="4"/>
  <c r="N723" i="4"/>
  <c r="J724" i="4"/>
  <c r="L724" i="4"/>
  <c r="N724" i="4"/>
  <c r="J725" i="4"/>
  <c r="P725" i="4" s="1"/>
  <c r="L725" i="4"/>
  <c r="N725" i="4"/>
  <c r="J726" i="4"/>
  <c r="L726" i="4"/>
  <c r="N726" i="4"/>
  <c r="J730" i="4"/>
  <c r="L730" i="4"/>
  <c r="N730" i="4"/>
  <c r="J731" i="4"/>
  <c r="L731" i="4"/>
  <c r="N731" i="4"/>
  <c r="J732" i="4"/>
  <c r="P732" i="4" s="1"/>
  <c r="L732" i="4"/>
  <c r="N732" i="4"/>
  <c r="J736" i="4"/>
  <c r="L736" i="4"/>
  <c r="N736" i="4"/>
  <c r="J737" i="4"/>
  <c r="P737" i="4" s="1"/>
  <c r="L737" i="4"/>
  <c r="N737" i="4"/>
  <c r="J741" i="4"/>
  <c r="P741" i="4" s="1"/>
  <c r="L741" i="4"/>
  <c r="N741" i="4"/>
  <c r="J742" i="4"/>
  <c r="P742" i="4" s="1"/>
  <c r="Q742" i="4" s="1"/>
  <c r="L742" i="4"/>
  <c r="N742" i="4"/>
  <c r="J743" i="4"/>
  <c r="L743" i="4"/>
  <c r="N743" i="4"/>
  <c r="J744" i="4"/>
  <c r="P744" i="4" s="1"/>
  <c r="L744" i="4"/>
  <c r="N744" i="4"/>
  <c r="J750" i="4"/>
  <c r="L750" i="4"/>
  <c r="N750" i="4"/>
  <c r="J751" i="4"/>
  <c r="P751" i="4" s="1"/>
  <c r="L751" i="4"/>
  <c r="N751" i="4"/>
  <c r="J752" i="4"/>
  <c r="L752" i="4"/>
  <c r="N752" i="4"/>
  <c r="J753" i="4"/>
  <c r="L753" i="4"/>
  <c r="N753" i="4"/>
  <c r="J754" i="4"/>
  <c r="P754" i="4" s="1"/>
  <c r="Q754" i="4" s="1"/>
  <c r="L754" i="4"/>
  <c r="N754" i="4"/>
  <c r="J755" i="4"/>
  <c r="L755" i="4"/>
  <c r="N755" i="4"/>
  <c r="J756" i="4"/>
  <c r="P756" i="4" s="1"/>
  <c r="Q756" i="4" s="1"/>
  <c r="L756" i="4"/>
  <c r="N756" i="4"/>
  <c r="J757" i="4"/>
  <c r="P757" i="4" s="1"/>
  <c r="L757" i="4"/>
  <c r="N757" i="4"/>
  <c r="J758" i="4"/>
  <c r="P758" i="4" s="1"/>
  <c r="Q758" i="4" s="1"/>
  <c r="L758" i="4"/>
  <c r="N758" i="4"/>
  <c r="J759" i="4"/>
  <c r="P759" i="4" s="1"/>
  <c r="L759" i="4"/>
  <c r="N759" i="4"/>
  <c r="J760" i="4"/>
  <c r="L760" i="4"/>
  <c r="N760" i="4"/>
  <c r="J764" i="4"/>
  <c r="P764" i="4" s="1"/>
  <c r="L764" i="4"/>
  <c r="N764" i="4"/>
  <c r="J765" i="4"/>
  <c r="L765" i="4"/>
  <c r="N765" i="4"/>
  <c r="J766" i="4"/>
  <c r="P766" i="4" s="1"/>
  <c r="L766" i="4"/>
  <c r="N766" i="4"/>
  <c r="J767" i="4"/>
  <c r="P767" i="4" s="1"/>
  <c r="Q767" i="4" s="1"/>
  <c r="L767" i="4"/>
  <c r="N767" i="4"/>
  <c r="J768" i="4"/>
  <c r="P768" i="4" s="1"/>
  <c r="Q768" i="4" s="1"/>
  <c r="L768" i="4"/>
  <c r="N768" i="4"/>
  <c r="J769" i="4"/>
  <c r="P769" i="4" s="1"/>
  <c r="L769" i="4"/>
  <c r="N769" i="4"/>
  <c r="J773" i="4"/>
  <c r="P773" i="4" s="1"/>
  <c r="L773" i="4"/>
  <c r="N773" i="4"/>
  <c r="J774" i="4"/>
  <c r="L774" i="4"/>
  <c r="N774" i="4"/>
  <c r="J777" i="4"/>
  <c r="L777" i="4"/>
  <c r="N777" i="4"/>
  <c r="J778" i="4"/>
  <c r="P778" i="4" s="1"/>
  <c r="L778" i="4"/>
  <c r="N778" i="4"/>
  <c r="J779" i="4"/>
  <c r="P779" i="4" s="1"/>
  <c r="L779" i="4"/>
  <c r="N779" i="4"/>
  <c r="J780" i="4"/>
  <c r="P780" i="4" s="1"/>
  <c r="Q780" i="4" s="1"/>
  <c r="L780" i="4"/>
  <c r="N780" i="4"/>
  <c r="J781" i="4"/>
  <c r="P781" i="4" s="1"/>
  <c r="L781" i="4"/>
  <c r="N781" i="4"/>
  <c r="J782" i="4"/>
  <c r="L782" i="4"/>
  <c r="N782" i="4"/>
  <c r="J783" i="4"/>
  <c r="P783" i="4" s="1"/>
  <c r="L783" i="4"/>
  <c r="N783" i="4"/>
  <c r="J786" i="4"/>
  <c r="P786" i="4" s="1"/>
  <c r="Q786" i="4" s="1"/>
  <c r="L786" i="4"/>
  <c r="N786" i="4"/>
  <c r="J787" i="4"/>
  <c r="P787" i="4" s="1"/>
  <c r="Q787" i="4" s="1"/>
  <c r="L787" i="4"/>
  <c r="N787" i="4"/>
  <c r="J788" i="4"/>
  <c r="L788" i="4"/>
  <c r="N788" i="4"/>
  <c r="J789" i="4"/>
  <c r="P789" i="4" s="1"/>
  <c r="Q789" i="4" s="1"/>
  <c r="L789" i="4"/>
  <c r="N789" i="4"/>
  <c r="J790" i="4"/>
  <c r="L790" i="4"/>
  <c r="N790" i="4"/>
  <c r="J791" i="4"/>
  <c r="P791" i="4" s="1"/>
  <c r="L791" i="4"/>
  <c r="N791" i="4"/>
  <c r="J795" i="4"/>
  <c r="P795" i="4" s="1"/>
  <c r="L795" i="4"/>
  <c r="N795" i="4"/>
  <c r="J796" i="4"/>
  <c r="P796" i="4" s="1"/>
  <c r="Q796" i="4" s="1"/>
  <c r="L796" i="4"/>
  <c r="N796" i="4"/>
  <c r="J800" i="4"/>
  <c r="P800" i="4" s="1"/>
  <c r="Q800" i="4" s="1"/>
  <c r="L800" i="4"/>
  <c r="N800" i="4"/>
  <c r="J801" i="4"/>
  <c r="P801" i="4" s="1"/>
  <c r="L801" i="4"/>
  <c r="N801" i="4"/>
  <c r="J802" i="4"/>
  <c r="P802" i="4" s="1"/>
  <c r="Q802" i="4" s="1"/>
  <c r="L802" i="4"/>
  <c r="N802" i="4"/>
  <c r="J803" i="4"/>
  <c r="L803" i="4"/>
  <c r="N803" i="4"/>
  <c r="J804" i="4"/>
  <c r="L804" i="4"/>
  <c r="N804" i="4"/>
  <c r="J805" i="4"/>
  <c r="P805" i="4" s="1"/>
  <c r="Q805" i="4" s="1"/>
  <c r="L805" i="4"/>
  <c r="N805" i="4"/>
  <c r="J806" i="4"/>
  <c r="P806" i="4" s="1"/>
  <c r="L806" i="4"/>
  <c r="N806" i="4"/>
  <c r="J807" i="4"/>
  <c r="P807" i="4" s="1"/>
  <c r="Q807" i="4" s="1"/>
  <c r="L807" i="4"/>
  <c r="N807" i="4"/>
  <c r="J808" i="4"/>
  <c r="P808" i="4" s="1"/>
  <c r="Q808" i="4" s="1"/>
  <c r="L808" i="4"/>
  <c r="N808" i="4"/>
  <c r="J809" i="4"/>
  <c r="L809" i="4"/>
  <c r="N809" i="4"/>
  <c r="J812" i="4"/>
  <c r="L812" i="4"/>
  <c r="N812" i="4"/>
  <c r="J813" i="4"/>
  <c r="P813" i="4" s="1"/>
  <c r="Q813" i="4" s="1"/>
  <c r="L813" i="4"/>
  <c r="N813" i="4"/>
  <c r="J814" i="4"/>
  <c r="P814" i="4" s="1"/>
  <c r="L814" i="4"/>
  <c r="N814" i="4"/>
  <c r="J815" i="4"/>
  <c r="L815" i="4"/>
  <c r="N815" i="4"/>
  <c r="J816" i="4"/>
  <c r="P816" i="4" s="1"/>
  <c r="Q816" i="4" s="1"/>
  <c r="L816" i="4"/>
  <c r="N816" i="4"/>
  <c r="J819" i="4"/>
  <c r="P819" i="4" s="1"/>
  <c r="L819" i="4"/>
  <c r="N819" i="4"/>
  <c r="J820" i="4"/>
  <c r="L820" i="4"/>
  <c r="N820" i="4"/>
  <c r="J821" i="4"/>
  <c r="P821" i="4" s="1"/>
  <c r="Q821" i="4" s="1"/>
  <c r="L821" i="4"/>
  <c r="N821" i="4"/>
  <c r="J822" i="4"/>
  <c r="P822" i="4" s="1"/>
  <c r="L822" i="4"/>
  <c r="N822" i="4"/>
  <c r="J823" i="4"/>
  <c r="L823" i="4"/>
  <c r="N823" i="4"/>
  <c r="P823" i="4"/>
  <c r="J824" i="4"/>
  <c r="L824" i="4"/>
  <c r="N824" i="4"/>
  <c r="J825" i="4"/>
  <c r="L825" i="4"/>
  <c r="N825" i="4"/>
  <c r="J826" i="4"/>
  <c r="P826" i="4" s="1"/>
  <c r="Q826" i="4" s="1"/>
  <c r="L826" i="4"/>
  <c r="N826" i="4"/>
  <c r="J827" i="4"/>
  <c r="P827" i="4" s="1"/>
  <c r="L827" i="4"/>
  <c r="N827" i="4"/>
  <c r="J828" i="4"/>
  <c r="L828" i="4"/>
  <c r="N828" i="4"/>
  <c r="J829" i="4"/>
  <c r="P829" i="4" s="1"/>
  <c r="L829" i="4"/>
  <c r="N829" i="4"/>
  <c r="J830" i="4"/>
  <c r="L830" i="4"/>
  <c r="N830" i="4"/>
  <c r="J831" i="4"/>
  <c r="P831" i="4" s="1"/>
  <c r="Q831" i="4" s="1"/>
  <c r="L831" i="4"/>
  <c r="N831" i="4"/>
  <c r="J832" i="4"/>
  <c r="P832" i="4" s="1"/>
  <c r="L832" i="4"/>
  <c r="N832" i="4"/>
  <c r="J833" i="4"/>
  <c r="L833" i="4"/>
  <c r="N833" i="4"/>
  <c r="J836" i="4"/>
  <c r="L836" i="4"/>
  <c r="N836" i="4"/>
  <c r="J837" i="4"/>
  <c r="P837" i="4" s="1"/>
  <c r="Q837" i="4" s="1"/>
  <c r="L837" i="4"/>
  <c r="N837" i="4"/>
  <c r="J838" i="4"/>
  <c r="L838" i="4"/>
  <c r="N838" i="4"/>
  <c r="J839" i="4"/>
  <c r="P839" i="4" s="1"/>
  <c r="Q839" i="4" s="1"/>
  <c r="L839" i="4"/>
  <c r="N839" i="4"/>
  <c r="J843" i="4"/>
  <c r="P843" i="4" s="1"/>
  <c r="L843" i="4"/>
  <c r="L842" i="4" s="1"/>
  <c r="N843" i="4"/>
  <c r="J844" i="4"/>
  <c r="L844" i="4"/>
  <c r="N844" i="4"/>
  <c r="J847" i="4"/>
  <c r="L847" i="4"/>
  <c r="L846" i="4" s="1"/>
  <c r="D162" i="3" s="1"/>
  <c r="N847" i="4"/>
  <c r="N846" i="4" s="1"/>
  <c r="J850" i="4"/>
  <c r="P850" i="4" s="1"/>
  <c r="L850" i="4"/>
  <c r="N850" i="4"/>
  <c r="J851" i="4"/>
  <c r="L851" i="4"/>
  <c r="N851" i="4"/>
  <c r="P851" i="4"/>
  <c r="Q851" i="4" s="1"/>
  <c r="J852" i="4"/>
  <c r="L852" i="4"/>
  <c r="N852" i="4"/>
  <c r="J853" i="4"/>
  <c r="L853" i="4"/>
  <c r="N853" i="4"/>
  <c r="J856" i="4"/>
  <c r="L856" i="4"/>
  <c r="N856" i="4"/>
  <c r="J857" i="4"/>
  <c r="L857" i="4"/>
  <c r="N857" i="4"/>
  <c r="J858" i="4"/>
  <c r="P858" i="4" s="1"/>
  <c r="L858" i="4"/>
  <c r="N858" i="4"/>
  <c r="J859" i="4"/>
  <c r="L859" i="4"/>
  <c r="N859" i="4"/>
  <c r="J863" i="4"/>
  <c r="L863" i="4"/>
  <c r="N863" i="4"/>
  <c r="J864" i="4"/>
  <c r="L864" i="4"/>
  <c r="N864" i="4"/>
  <c r="J865" i="4"/>
  <c r="P865" i="4" s="1"/>
  <c r="L865" i="4"/>
  <c r="N865" i="4"/>
  <c r="J866" i="4"/>
  <c r="P866" i="4" s="1"/>
  <c r="L866" i="4"/>
  <c r="N866" i="4"/>
  <c r="J869" i="4"/>
  <c r="P869" i="4" s="1"/>
  <c r="L869" i="4"/>
  <c r="L868" i="4" s="1"/>
  <c r="D167" i="3" s="1"/>
  <c r="N869" i="4"/>
  <c r="N868" i="4" s="1"/>
  <c r="J873" i="4"/>
  <c r="L873" i="4"/>
  <c r="N873" i="4"/>
  <c r="J874" i="4"/>
  <c r="P874" i="4" s="1"/>
  <c r="Q874" i="4" s="1"/>
  <c r="L874" i="4"/>
  <c r="N874" i="4"/>
  <c r="J875" i="4"/>
  <c r="P875" i="4" s="1"/>
  <c r="L875" i="4"/>
  <c r="N875" i="4"/>
  <c r="J876" i="4"/>
  <c r="P876" i="4" s="1"/>
  <c r="Q876" i="4" s="1"/>
  <c r="L876" i="4"/>
  <c r="N876" i="4"/>
  <c r="J877" i="4"/>
  <c r="P877" i="4" s="1"/>
  <c r="Q877" i="4" s="1"/>
  <c r="L877" i="4"/>
  <c r="N877" i="4"/>
  <c r="J878" i="4"/>
  <c r="L878" i="4"/>
  <c r="N878" i="4"/>
  <c r="J879" i="4"/>
  <c r="P879" i="4" s="1"/>
  <c r="Q879" i="4" s="1"/>
  <c r="L879" i="4"/>
  <c r="N879" i="4"/>
  <c r="J880" i="4"/>
  <c r="P880" i="4" s="1"/>
  <c r="L880" i="4"/>
  <c r="N880" i="4"/>
  <c r="J881" i="4"/>
  <c r="P881" i="4" s="1"/>
  <c r="Q881" i="4" s="1"/>
  <c r="L881" i="4"/>
  <c r="N881" i="4"/>
  <c r="J882" i="4"/>
  <c r="P882" i="4" s="1"/>
  <c r="Q882" i="4" s="1"/>
  <c r="L882" i="4"/>
  <c r="N882" i="4"/>
  <c r="J883" i="4"/>
  <c r="L883" i="4"/>
  <c r="N883" i="4"/>
  <c r="J884" i="4"/>
  <c r="P884" i="4" s="1"/>
  <c r="L884" i="4"/>
  <c r="N884" i="4"/>
  <c r="J885" i="4"/>
  <c r="L885" i="4"/>
  <c r="N885" i="4"/>
  <c r="J889" i="4"/>
  <c r="L889" i="4"/>
  <c r="N889" i="4"/>
  <c r="J890" i="4"/>
  <c r="P890" i="4" s="1"/>
  <c r="Q890" i="4" s="1"/>
  <c r="L890" i="4"/>
  <c r="N890" i="4"/>
  <c r="J891" i="4"/>
  <c r="L891" i="4"/>
  <c r="N891" i="4"/>
  <c r="J892" i="4"/>
  <c r="P892" i="4" s="1"/>
  <c r="L892" i="4"/>
  <c r="N892" i="4"/>
  <c r="J893" i="4"/>
  <c r="L893" i="4"/>
  <c r="N893" i="4"/>
  <c r="J894" i="4"/>
  <c r="P894" i="4" s="1"/>
  <c r="Q894" i="4" s="1"/>
  <c r="L894" i="4"/>
  <c r="N894" i="4"/>
  <c r="J895" i="4"/>
  <c r="P895" i="4" s="1"/>
  <c r="Q895" i="4" s="1"/>
  <c r="L895" i="4"/>
  <c r="N895" i="4"/>
  <c r="J896" i="4"/>
  <c r="L896" i="4"/>
  <c r="N896" i="4"/>
  <c r="J897" i="4"/>
  <c r="P897" i="4" s="1"/>
  <c r="Q897" i="4" s="1"/>
  <c r="L897" i="4"/>
  <c r="N897" i="4"/>
  <c r="J898" i="4"/>
  <c r="P898" i="4" s="1"/>
  <c r="L898" i="4"/>
  <c r="N898" i="4"/>
  <c r="J899" i="4"/>
  <c r="L899" i="4"/>
  <c r="N899" i="4"/>
  <c r="J900" i="4"/>
  <c r="P900" i="4" s="1"/>
  <c r="L900" i="4"/>
  <c r="N900" i="4"/>
  <c r="J901" i="4"/>
  <c r="L901" i="4"/>
  <c r="N901" i="4"/>
  <c r="J902" i="4"/>
  <c r="P902" i="4" s="1"/>
  <c r="Q902" i="4" s="1"/>
  <c r="L902" i="4"/>
  <c r="N902" i="4"/>
  <c r="J906" i="4"/>
  <c r="P906" i="4" s="1"/>
  <c r="L906" i="4"/>
  <c r="N906" i="4"/>
  <c r="J907" i="4"/>
  <c r="P907" i="4" s="1"/>
  <c r="L907" i="4"/>
  <c r="N907" i="4"/>
  <c r="J908" i="4"/>
  <c r="L908" i="4"/>
  <c r="N908" i="4"/>
  <c r="J909" i="4"/>
  <c r="L909" i="4"/>
  <c r="N909" i="4"/>
  <c r="J910" i="4"/>
  <c r="L910" i="4"/>
  <c r="N910" i="4"/>
  <c r="J911" i="4"/>
  <c r="P911" i="4" s="1"/>
  <c r="Q911" i="4" s="1"/>
  <c r="L911" i="4"/>
  <c r="N911" i="4"/>
  <c r="J912" i="4"/>
  <c r="P912" i="4" s="1"/>
  <c r="Q912" i="4" s="1"/>
  <c r="L912" i="4"/>
  <c r="N912" i="4"/>
  <c r="J916" i="4"/>
  <c r="L916" i="4"/>
  <c r="N916" i="4"/>
  <c r="J917" i="4"/>
  <c r="L917" i="4"/>
  <c r="N917" i="4"/>
  <c r="J918" i="4"/>
  <c r="P918" i="4" s="1"/>
  <c r="Q918" i="4" s="1"/>
  <c r="L918" i="4"/>
  <c r="N918" i="4"/>
  <c r="J922" i="4"/>
  <c r="L922" i="4"/>
  <c r="N922" i="4"/>
  <c r="J923" i="4"/>
  <c r="L923" i="4"/>
  <c r="N923" i="4"/>
  <c r="J924" i="4"/>
  <c r="L924" i="4"/>
  <c r="N924" i="4"/>
  <c r="J925" i="4"/>
  <c r="P925" i="4" s="1"/>
  <c r="L925" i="4"/>
  <c r="N925" i="4"/>
  <c r="J926" i="4"/>
  <c r="L926" i="4"/>
  <c r="N926" i="4"/>
  <c r="J930" i="4"/>
  <c r="P930" i="4" s="1"/>
  <c r="L930" i="4"/>
  <c r="N930" i="4"/>
  <c r="J931" i="4"/>
  <c r="P931" i="4" s="1"/>
  <c r="L931" i="4"/>
  <c r="N931" i="4"/>
  <c r="J932" i="4"/>
  <c r="L932" i="4"/>
  <c r="N932" i="4"/>
  <c r="J933" i="4"/>
  <c r="P933" i="4" s="1"/>
  <c r="L933" i="4"/>
  <c r="N933" i="4"/>
  <c r="J934" i="4"/>
  <c r="P934" i="4" s="1"/>
  <c r="L934" i="4"/>
  <c r="N934" i="4"/>
  <c r="J935" i="4"/>
  <c r="L935" i="4"/>
  <c r="N935" i="4"/>
  <c r="J936" i="4"/>
  <c r="P936" i="4" s="1"/>
  <c r="Q936" i="4" s="1"/>
  <c r="L936" i="4"/>
  <c r="N936" i="4"/>
  <c r="J937" i="4"/>
  <c r="L937" i="4"/>
  <c r="N937" i="4"/>
  <c r="J938" i="4"/>
  <c r="P938" i="4" s="1"/>
  <c r="Q938" i="4" s="1"/>
  <c r="L938" i="4"/>
  <c r="N938" i="4"/>
  <c r="J939" i="4"/>
  <c r="L939" i="4"/>
  <c r="N939" i="4"/>
  <c r="J940" i="4"/>
  <c r="L940" i="4"/>
  <c r="N940" i="4"/>
  <c r="J944" i="4"/>
  <c r="L944" i="4"/>
  <c r="N944" i="4"/>
  <c r="J945" i="4"/>
  <c r="P945" i="4" s="1"/>
  <c r="Q945" i="4" s="1"/>
  <c r="L945" i="4"/>
  <c r="N945" i="4"/>
  <c r="J946" i="4"/>
  <c r="L946" i="4"/>
  <c r="N946" i="4"/>
  <c r="J947" i="4"/>
  <c r="P947" i="4" s="1"/>
  <c r="Q947" i="4" s="1"/>
  <c r="L947" i="4"/>
  <c r="N947" i="4"/>
  <c r="J948" i="4"/>
  <c r="P948" i="4" s="1"/>
  <c r="Q948" i="4" s="1"/>
  <c r="L948" i="4"/>
  <c r="N948" i="4"/>
  <c r="J949" i="4"/>
  <c r="L949" i="4"/>
  <c r="N949" i="4"/>
  <c r="J950" i="4"/>
  <c r="P950" i="4" s="1"/>
  <c r="Q950" i="4" s="1"/>
  <c r="L950" i="4"/>
  <c r="N950" i="4"/>
  <c r="J951" i="4"/>
  <c r="P951" i="4" s="1"/>
  <c r="L951" i="4"/>
  <c r="N951" i="4"/>
  <c r="J955" i="4"/>
  <c r="L955" i="4"/>
  <c r="N955" i="4"/>
  <c r="J956" i="4"/>
  <c r="P956" i="4" s="1"/>
  <c r="Q956" i="4" s="1"/>
  <c r="L956" i="4"/>
  <c r="N956" i="4"/>
  <c r="J957" i="4"/>
  <c r="P957" i="4" s="1"/>
  <c r="L957" i="4"/>
  <c r="N957" i="4"/>
  <c r="J958" i="4"/>
  <c r="L958" i="4"/>
  <c r="N958" i="4"/>
  <c r="J959" i="4"/>
  <c r="P959" i="4" s="1"/>
  <c r="Q959" i="4" s="1"/>
  <c r="L959" i="4"/>
  <c r="N959" i="4"/>
  <c r="J960" i="4"/>
  <c r="P960" i="4" s="1"/>
  <c r="L960" i="4"/>
  <c r="N960" i="4"/>
  <c r="J961" i="4"/>
  <c r="L961" i="4"/>
  <c r="N961" i="4"/>
  <c r="J962" i="4"/>
  <c r="P962" i="4" s="1"/>
  <c r="Q962" i="4" s="1"/>
  <c r="L962" i="4"/>
  <c r="N962" i="4"/>
  <c r="J963" i="4"/>
  <c r="L963" i="4"/>
  <c r="N963" i="4"/>
  <c r="J964" i="4"/>
  <c r="P964" i="4" s="1"/>
  <c r="Q964" i="4" s="1"/>
  <c r="L964" i="4"/>
  <c r="N964" i="4"/>
  <c r="J965" i="4"/>
  <c r="L965" i="4"/>
  <c r="N965" i="4"/>
  <c r="J969" i="4"/>
  <c r="L969" i="4"/>
  <c r="N969" i="4"/>
  <c r="J970" i="4"/>
  <c r="L970" i="4"/>
  <c r="N970" i="4"/>
  <c r="J971" i="4"/>
  <c r="L971" i="4"/>
  <c r="N971" i="4"/>
  <c r="P971" i="4"/>
  <c r="Q971" i="4" s="1"/>
  <c r="J975" i="4"/>
  <c r="P975" i="4" s="1"/>
  <c r="L975" i="4"/>
  <c r="N975" i="4"/>
  <c r="J976" i="4"/>
  <c r="L976" i="4"/>
  <c r="N976" i="4"/>
  <c r="J977" i="4"/>
  <c r="P977" i="4" s="1"/>
  <c r="Q977" i="4" s="1"/>
  <c r="L977" i="4"/>
  <c r="N977" i="4"/>
  <c r="J978" i="4"/>
  <c r="P978" i="4" s="1"/>
  <c r="L978" i="4"/>
  <c r="N978" i="4"/>
  <c r="J984" i="4"/>
  <c r="L984" i="4"/>
  <c r="L983" i="4" s="1"/>
  <c r="N984" i="4"/>
  <c r="N983" i="4" s="1"/>
  <c r="J987" i="4"/>
  <c r="P987" i="4" s="1"/>
  <c r="P986" i="4" s="1"/>
  <c r="E192" i="3" s="1"/>
  <c r="L987" i="4"/>
  <c r="L986" i="4" s="1"/>
  <c r="D192" i="3" s="1"/>
  <c r="N987" i="4"/>
  <c r="N986" i="4" s="1"/>
  <c r="J990" i="4"/>
  <c r="L990" i="4"/>
  <c r="N990" i="4"/>
  <c r="J991" i="4"/>
  <c r="P991" i="4" s="1"/>
  <c r="Q991" i="4" s="1"/>
  <c r="L991" i="4"/>
  <c r="N991" i="4"/>
  <c r="J992" i="4"/>
  <c r="L992" i="4"/>
  <c r="N992" i="4"/>
  <c r="J993" i="4"/>
  <c r="P993" i="4" s="1"/>
  <c r="Q993" i="4" s="1"/>
  <c r="L993" i="4"/>
  <c r="N993" i="4"/>
  <c r="J996" i="4"/>
  <c r="L996" i="4"/>
  <c r="N996" i="4"/>
  <c r="J997" i="4"/>
  <c r="P997" i="4" s="1"/>
  <c r="Q997" i="4" s="1"/>
  <c r="L997" i="4"/>
  <c r="N997" i="4"/>
  <c r="J998" i="4"/>
  <c r="P998" i="4" s="1"/>
  <c r="L998" i="4"/>
  <c r="N998" i="4"/>
  <c r="J999" i="4"/>
  <c r="L999" i="4"/>
  <c r="N999" i="4"/>
  <c r="J1000" i="4"/>
  <c r="P1000" i="4" s="1"/>
  <c r="L1000" i="4"/>
  <c r="N1000" i="4"/>
  <c r="J1004" i="4"/>
  <c r="P1004" i="4" s="1"/>
  <c r="P1003" i="4" s="1"/>
  <c r="L1004" i="4"/>
  <c r="L1003" i="4" s="1"/>
  <c r="N1004" i="4"/>
  <c r="N1003" i="4" s="1"/>
  <c r="N1002" i="4" s="1"/>
  <c r="J1008" i="4"/>
  <c r="J1007" i="4" s="1"/>
  <c r="L1008" i="4"/>
  <c r="L1007" i="4" s="1"/>
  <c r="N1008" i="4"/>
  <c r="N1007" i="4" s="1"/>
  <c r="N1006" i="4" s="1"/>
  <c r="J1012" i="4"/>
  <c r="L1012" i="4"/>
  <c r="N1012" i="4"/>
  <c r="J1013" i="4"/>
  <c r="P1013" i="4" s="1"/>
  <c r="Q1013" i="4" s="1"/>
  <c r="L1013" i="4"/>
  <c r="N1013" i="4"/>
  <c r="J1016" i="4"/>
  <c r="L1016" i="4"/>
  <c r="L1015" i="4" s="1"/>
  <c r="D201" i="3" s="1"/>
  <c r="N1016" i="4"/>
  <c r="N1015" i="4" s="1"/>
  <c r="J1020" i="4"/>
  <c r="L1020" i="4"/>
  <c r="L1019" i="4" s="1"/>
  <c r="N1020" i="4"/>
  <c r="N1019" i="4" s="1"/>
  <c r="J1023" i="4"/>
  <c r="L1023" i="4"/>
  <c r="L1022" i="4" s="1"/>
  <c r="D204" i="3" s="1"/>
  <c r="N1023" i="4"/>
  <c r="J1024" i="4"/>
  <c r="P1024" i="4" s="1"/>
  <c r="Q1024" i="4" s="1"/>
  <c r="L1024" i="4"/>
  <c r="N1024" i="4"/>
  <c r="J1027" i="4"/>
  <c r="L1027" i="4"/>
  <c r="N1027" i="4"/>
  <c r="J1028" i="4"/>
  <c r="P1028" i="4" s="1"/>
  <c r="Q1028" i="4" s="1"/>
  <c r="L1028" i="4"/>
  <c r="N1028" i="4"/>
  <c r="J1029" i="4"/>
  <c r="P1029" i="4" s="1"/>
  <c r="L1029" i="4"/>
  <c r="N1029" i="4"/>
  <c r="J1030" i="4"/>
  <c r="L1030" i="4"/>
  <c r="N1030" i="4"/>
  <c r="J1034" i="4"/>
  <c r="P1034" i="4" s="1"/>
  <c r="Q1034" i="4" s="1"/>
  <c r="L1034" i="4"/>
  <c r="N1034" i="4"/>
  <c r="J1035" i="4"/>
  <c r="L1035" i="4"/>
  <c r="N1035" i="4"/>
  <c r="J1039" i="4"/>
  <c r="L1039" i="4"/>
  <c r="N1039" i="4"/>
  <c r="J1040" i="4"/>
  <c r="L1040" i="4"/>
  <c r="N1040" i="4"/>
  <c r="P1040" i="4"/>
  <c r="J1044" i="4"/>
  <c r="L1044" i="4"/>
  <c r="N1044" i="4"/>
  <c r="J1045" i="4"/>
  <c r="P1045" i="4" s="1"/>
  <c r="Q1045" i="4" s="1"/>
  <c r="L1045" i="4"/>
  <c r="N1045" i="4"/>
  <c r="L1047" i="4"/>
  <c r="D212" i="3" s="1"/>
  <c r="J1048" i="4"/>
  <c r="P1048" i="4" s="1"/>
  <c r="P1047" i="4" s="1"/>
  <c r="E212" i="3" s="1"/>
  <c r="L1048" i="4"/>
  <c r="N1048" i="4"/>
  <c r="N1047" i="4" s="1"/>
  <c r="J1052" i="4"/>
  <c r="P1052" i="4" s="1"/>
  <c r="L1052" i="4"/>
  <c r="N1052" i="4"/>
  <c r="J1053" i="4"/>
  <c r="L1053" i="4"/>
  <c r="N1053" i="4"/>
  <c r="J1054" i="4"/>
  <c r="P1054" i="4" s="1"/>
  <c r="L1054" i="4"/>
  <c r="N1054" i="4"/>
  <c r="J1055" i="4"/>
  <c r="P1055" i="4" s="1"/>
  <c r="Q1055" i="4" s="1"/>
  <c r="L1055" i="4"/>
  <c r="N1055" i="4"/>
  <c r="J1056" i="4"/>
  <c r="L1056" i="4"/>
  <c r="N1056" i="4"/>
  <c r="J1057" i="4"/>
  <c r="P1057" i="4" s="1"/>
  <c r="Q1057" i="4" s="1"/>
  <c r="L1057" i="4"/>
  <c r="N1057" i="4"/>
  <c r="J1058" i="4"/>
  <c r="L1058" i="4"/>
  <c r="N1058" i="4"/>
  <c r="J1059" i="4"/>
  <c r="P1059" i="4" s="1"/>
  <c r="L1059" i="4"/>
  <c r="N1059" i="4"/>
  <c r="J1060" i="4"/>
  <c r="L1060" i="4"/>
  <c r="N1060" i="4"/>
  <c r="J1061" i="4"/>
  <c r="L1061" i="4"/>
  <c r="N1061" i="4"/>
  <c r="J1062" i="4"/>
  <c r="L1062" i="4"/>
  <c r="N1062" i="4"/>
  <c r="J1063" i="4"/>
  <c r="P1063" i="4" s="1"/>
  <c r="Q1063" i="4" s="1"/>
  <c r="L1063" i="4"/>
  <c r="N1063" i="4"/>
  <c r="J1064" i="4"/>
  <c r="L1064" i="4"/>
  <c r="N1064" i="4"/>
  <c r="J1065" i="4"/>
  <c r="P1065" i="4" s="1"/>
  <c r="Q1065" i="4" s="1"/>
  <c r="L1065" i="4"/>
  <c r="N1065" i="4"/>
  <c r="J1066" i="4"/>
  <c r="L1066" i="4"/>
  <c r="N1066" i="4"/>
  <c r="J1067" i="4"/>
  <c r="P1067" i="4" s="1"/>
  <c r="L1067" i="4"/>
  <c r="N1067" i="4"/>
  <c r="J1068" i="4"/>
  <c r="P1068" i="4" s="1"/>
  <c r="Q1068" i="4" s="1"/>
  <c r="L1068" i="4"/>
  <c r="N1068" i="4"/>
  <c r="J1069" i="4"/>
  <c r="L1069" i="4"/>
  <c r="N1069" i="4"/>
  <c r="J1072" i="4"/>
  <c r="P1072" i="4" s="1"/>
  <c r="Q1072" i="4" s="1"/>
  <c r="L1072" i="4"/>
  <c r="N1072" i="4"/>
  <c r="J1073" i="4"/>
  <c r="L1073" i="4"/>
  <c r="N1073" i="4"/>
  <c r="J1074" i="4"/>
  <c r="P1074" i="4" s="1"/>
  <c r="Q1074" i="4" s="1"/>
  <c r="L1074" i="4"/>
  <c r="N1074" i="4"/>
  <c r="J1075" i="4"/>
  <c r="L1075" i="4"/>
  <c r="N1075" i="4"/>
  <c r="J1076" i="4"/>
  <c r="P1076" i="4" s="1"/>
  <c r="L1076" i="4"/>
  <c r="N1076" i="4"/>
  <c r="J1077" i="4"/>
  <c r="L1077" i="4"/>
  <c r="N1077" i="4"/>
  <c r="J1078" i="4"/>
  <c r="L1078" i="4"/>
  <c r="N1078" i="4"/>
  <c r="J1079" i="4"/>
  <c r="L1079" i="4"/>
  <c r="N1079" i="4"/>
  <c r="J1080" i="4"/>
  <c r="P1080" i="4" s="1"/>
  <c r="L1080" i="4"/>
  <c r="N1080" i="4"/>
  <c r="J1081" i="4"/>
  <c r="L1081" i="4"/>
  <c r="N1081" i="4"/>
  <c r="J1082" i="4"/>
  <c r="P1082" i="4" s="1"/>
  <c r="Q1082" i="4" s="1"/>
  <c r="L1082" i="4"/>
  <c r="N1082" i="4"/>
  <c r="J1085" i="4"/>
  <c r="P1085" i="4" s="1"/>
  <c r="L1085" i="4"/>
  <c r="N1085" i="4"/>
  <c r="J1086" i="4"/>
  <c r="P1086" i="4" s="1"/>
  <c r="L1086" i="4"/>
  <c r="N1086" i="4"/>
  <c r="J1087" i="4"/>
  <c r="L1087" i="4"/>
  <c r="N1087" i="4"/>
  <c r="J1091" i="4"/>
  <c r="L1091" i="4"/>
  <c r="N1091" i="4"/>
  <c r="J1092" i="4"/>
  <c r="P1092" i="4" s="1"/>
  <c r="Q1092" i="4" s="1"/>
  <c r="L1092" i="4"/>
  <c r="N1092" i="4"/>
  <c r="J1093" i="4"/>
  <c r="L1093" i="4"/>
  <c r="N1093" i="4"/>
  <c r="J1094" i="4"/>
  <c r="L1094" i="4"/>
  <c r="N1094" i="4"/>
  <c r="J1095" i="4"/>
  <c r="P1095" i="4" s="1"/>
  <c r="L1095" i="4"/>
  <c r="N1095" i="4"/>
  <c r="J1096" i="4"/>
  <c r="L1096" i="4"/>
  <c r="N1096" i="4"/>
  <c r="J1097" i="4"/>
  <c r="P1097" i="4" s="1"/>
  <c r="L1097" i="4"/>
  <c r="N1097" i="4"/>
  <c r="J1098" i="4"/>
  <c r="P1098" i="4" s="1"/>
  <c r="Q1098" i="4" s="1"/>
  <c r="L1098" i="4"/>
  <c r="N1098" i="4"/>
  <c r="J1099" i="4"/>
  <c r="L1099" i="4"/>
  <c r="N1099" i="4"/>
  <c r="J1100" i="4"/>
  <c r="P1100" i="4" s="1"/>
  <c r="Q1100" i="4" s="1"/>
  <c r="L1100" i="4"/>
  <c r="N1100" i="4"/>
  <c r="J1101" i="4"/>
  <c r="L1101" i="4"/>
  <c r="N1101" i="4"/>
  <c r="J1102" i="4"/>
  <c r="P1102" i="4" s="1"/>
  <c r="L1102" i="4"/>
  <c r="N1102" i="4"/>
  <c r="J1103" i="4"/>
  <c r="P1103" i="4" s="1"/>
  <c r="Q1103" i="4" s="1"/>
  <c r="L1103" i="4"/>
  <c r="N1103" i="4"/>
  <c r="J1104" i="4"/>
  <c r="L1104" i="4"/>
  <c r="N1104" i="4"/>
  <c r="J1105" i="4"/>
  <c r="P1105" i="4" s="1"/>
  <c r="Q1105" i="4" s="1"/>
  <c r="L1105" i="4"/>
  <c r="N1105" i="4"/>
  <c r="J1106" i="4"/>
  <c r="P1106" i="4" s="1"/>
  <c r="Q1106" i="4" s="1"/>
  <c r="L1106" i="4"/>
  <c r="N1106" i="4"/>
  <c r="J1107" i="4"/>
  <c r="L1107" i="4"/>
  <c r="N1107" i="4"/>
  <c r="J1108" i="4"/>
  <c r="P1108" i="4" s="1"/>
  <c r="Q1108" i="4" s="1"/>
  <c r="L1108" i="4"/>
  <c r="N1108" i="4"/>
  <c r="J1109" i="4"/>
  <c r="L1109" i="4"/>
  <c r="N1109" i="4"/>
  <c r="J1110" i="4"/>
  <c r="P1110" i="4" s="1"/>
  <c r="L1110" i="4"/>
  <c r="N1110" i="4"/>
  <c r="J1111" i="4"/>
  <c r="P1111" i="4" s="1"/>
  <c r="Q1111" i="4" s="1"/>
  <c r="L1111" i="4"/>
  <c r="N1111" i="4"/>
  <c r="J1112" i="4"/>
  <c r="L1112" i="4"/>
  <c r="N1112" i="4"/>
  <c r="J1115" i="4"/>
  <c r="P1115" i="4" s="1"/>
  <c r="Q1115" i="4" s="1"/>
  <c r="L1115" i="4"/>
  <c r="N1115" i="4"/>
  <c r="J1116" i="4"/>
  <c r="L1116" i="4"/>
  <c r="N1116" i="4"/>
  <c r="J1117" i="4"/>
  <c r="P1117" i="4" s="1"/>
  <c r="Q1117" i="4" s="1"/>
  <c r="L1117" i="4"/>
  <c r="N1117" i="4"/>
  <c r="J1118" i="4"/>
  <c r="L1118" i="4"/>
  <c r="N1118" i="4"/>
  <c r="J1119" i="4"/>
  <c r="P1119" i="4" s="1"/>
  <c r="L1119" i="4"/>
  <c r="N1119" i="4"/>
  <c r="J1120" i="4"/>
  <c r="P1120" i="4" s="1"/>
  <c r="Q1120" i="4" s="1"/>
  <c r="L1120" i="4"/>
  <c r="N1120" i="4"/>
  <c r="J1121" i="4"/>
  <c r="L1121" i="4"/>
  <c r="N1121" i="4"/>
  <c r="J1122" i="4"/>
  <c r="P1122" i="4" s="1"/>
  <c r="Q1122" i="4" s="1"/>
  <c r="L1122" i="4"/>
  <c r="N1122" i="4"/>
  <c r="J1123" i="4"/>
  <c r="P1123" i="4" s="1"/>
  <c r="Q1123" i="4" s="1"/>
  <c r="L1123" i="4"/>
  <c r="N1123" i="4"/>
  <c r="J1124" i="4"/>
  <c r="L1124" i="4"/>
  <c r="N1124" i="4"/>
  <c r="J1125" i="4"/>
  <c r="P1125" i="4" s="1"/>
  <c r="Q1125" i="4" s="1"/>
  <c r="L1125" i="4"/>
  <c r="N1125" i="4"/>
  <c r="J1126" i="4"/>
  <c r="L1126" i="4"/>
  <c r="N1126" i="4"/>
  <c r="J1127" i="4"/>
  <c r="P1127" i="4" s="1"/>
  <c r="L1127" i="4"/>
  <c r="N1127" i="4"/>
  <c r="J1128" i="4"/>
  <c r="P1128" i="4" s="1"/>
  <c r="Q1128" i="4" s="1"/>
  <c r="L1128" i="4"/>
  <c r="N1128" i="4"/>
  <c r="J1129" i="4"/>
  <c r="L1129" i="4"/>
  <c r="N1129" i="4"/>
  <c r="J1130" i="4"/>
  <c r="P1130" i="4" s="1"/>
  <c r="Q1130" i="4" s="1"/>
  <c r="L1130" i="4"/>
  <c r="N1130" i="4"/>
  <c r="J1131" i="4"/>
  <c r="P1131" i="4" s="1"/>
  <c r="L1131" i="4"/>
  <c r="N1131" i="4"/>
  <c r="J1132" i="4"/>
  <c r="L1132" i="4"/>
  <c r="N1132" i="4"/>
  <c r="J1133" i="4"/>
  <c r="P1133" i="4" s="1"/>
  <c r="L1133" i="4"/>
  <c r="N1133" i="4"/>
  <c r="J1134" i="4"/>
  <c r="L1134" i="4"/>
  <c r="N1134" i="4"/>
  <c r="J1135" i="4"/>
  <c r="P1135" i="4" s="1"/>
  <c r="L1135" i="4"/>
  <c r="N1135" i="4"/>
  <c r="J1136" i="4"/>
  <c r="P1136" i="4" s="1"/>
  <c r="Q1136" i="4" s="1"/>
  <c r="L1136" i="4"/>
  <c r="N1136" i="4"/>
  <c r="J1137" i="4"/>
  <c r="L1137" i="4"/>
  <c r="N1137" i="4"/>
  <c r="J1138" i="4"/>
  <c r="P1138" i="4" s="1"/>
  <c r="Q1138" i="4" s="1"/>
  <c r="L1138" i="4"/>
  <c r="N1138" i="4"/>
  <c r="J1139" i="4"/>
  <c r="L1139" i="4"/>
  <c r="N1139" i="4"/>
  <c r="J1142" i="4"/>
  <c r="P1142" i="4" s="1"/>
  <c r="L1142" i="4"/>
  <c r="N1142" i="4"/>
  <c r="J1143" i="4"/>
  <c r="L1143" i="4"/>
  <c r="N1143" i="4"/>
  <c r="J1144" i="4"/>
  <c r="P1144" i="4" s="1"/>
  <c r="L1144" i="4"/>
  <c r="N1144" i="4"/>
  <c r="J1145" i="4"/>
  <c r="P1145" i="4" s="1"/>
  <c r="L1145" i="4"/>
  <c r="N1145" i="4"/>
  <c r="J1146" i="4"/>
  <c r="L1146" i="4"/>
  <c r="N1146" i="4"/>
  <c r="J1147" i="4"/>
  <c r="P1147" i="4" s="1"/>
  <c r="L1147" i="4"/>
  <c r="N1147" i="4"/>
  <c r="J1148" i="4"/>
  <c r="L1148" i="4"/>
  <c r="N1148" i="4"/>
  <c r="J1149" i="4"/>
  <c r="L1149" i="4"/>
  <c r="N1149" i="4"/>
  <c r="J1150" i="4"/>
  <c r="P1150" i="4" s="1"/>
  <c r="Q1150" i="4" s="1"/>
  <c r="L1150" i="4"/>
  <c r="N1150" i="4"/>
  <c r="J1151" i="4"/>
  <c r="L1151" i="4"/>
  <c r="N1151" i="4"/>
  <c r="J1152" i="4"/>
  <c r="L1152" i="4"/>
  <c r="N1152" i="4"/>
  <c r="J1153" i="4"/>
  <c r="P1153" i="4" s="1"/>
  <c r="L1153" i="4"/>
  <c r="N1153" i="4"/>
  <c r="J1154" i="4"/>
  <c r="L1154" i="4"/>
  <c r="N1154" i="4"/>
  <c r="J1155" i="4"/>
  <c r="P1155" i="4" s="1"/>
  <c r="L1155" i="4"/>
  <c r="N1155" i="4"/>
  <c r="J1156" i="4"/>
  <c r="P1156" i="4" s="1"/>
  <c r="L1156" i="4"/>
  <c r="N1156" i="4"/>
  <c r="J1157" i="4"/>
  <c r="L1157" i="4"/>
  <c r="N1157" i="4"/>
  <c r="J1158" i="4"/>
  <c r="P1158" i="4" s="1"/>
  <c r="Q1158" i="4" s="1"/>
  <c r="L1158" i="4"/>
  <c r="N1158" i="4"/>
  <c r="J1159" i="4"/>
  <c r="L1159" i="4"/>
  <c r="N1159" i="4"/>
  <c r="J1162" i="4"/>
  <c r="P1162" i="4" s="1"/>
  <c r="L1162" i="4"/>
  <c r="N1162" i="4"/>
  <c r="J1163" i="4"/>
  <c r="L1163" i="4"/>
  <c r="N1163" i="4"/>
  <c r="J1164" i="4"/>
  <c r="P1164" i="4" s="1"/>
  <c r="Q1164" i="4" s="1"/>
  <c r="L1164" i="4"/>
  <c r="N1164" i="4"/>
  <c r="J1165" i="4"/>
  <c r="L1165" i="4"/>
  <c r="N1165" i="4"/>
  <c r="J1166" i="4"/>
  <c r="L1166" i="4"/>
  <c r="N1166" i="4"/>
  <c r="J1167" i="4"/>
  <c r="L1167" i="4"/>
  <c r="N1167" i="4"/>
  <c r="J1170" i="4"/>
  <c r="L1170" i="4"/>
  <c r="N1170" i="4"/>
  <c r="J1171" i="4"/>
  <c r="P1171" i="4" s="1"/>
  <c r="Q1171" i="4" s="1"/>
  <c r="L1171" i="4"/>
  <c r="N1171" i="4"/>
  <c r="J1172" i="4"/>
  <c r="L1172" i="4"/>
  <c r="N1172" i="4"/>
  <c r="J1173" i="4"/>
  <c r="P1173" i="4" s="1"/>
  <c r="Q1173" i="4" s="1"/>
  <c r="L1173" i="4"/>
  <c r="N1173" i="4"/>
  <c r="J1174" i="4"/>
  <c r="P1174" i="4" s="1"/>
  <c r="L1174" i="4"/>
  <c r="N1174" i="4"/>
  <c r="J1175" i="4"/>
  <c r="L1175" i="4"/>
  <c r="N1175" i="4"/>
  <c r="J1176" i="4"/>
  <c r="P1176" i="4" s="1"/>
  <c r="Q1176" i="4" s="1"/>
  <c r="L1176" i="4"/>
  <c r="N1176" i="4"/>
  <c r="J1180" i="4"/>
  <c r="P1180" i="4" s="1"/>
  <c r="L1180" i="4"/>
  <c r="N1180" i="4"/>
  <c r="J1181" i="4"/>
  <c r="L1181" i="4"/>
  <c r="N1181" i="4"/>
  <c r="J1182" i="4"/>
  <c r="P1182" i="4" s="1"/>
  <c r="L1182" i="4"/>
  <c r="N1182" i="4"/>
  <c r="J1183" i="4"/>
  <c r="P1183" i="4" s="1"/>
  <c r="Q1183" i="4" s="1"/>
  <c r="L1183" i="4"/>
  <c r="N1183" i="4"/>
  <c r="J1184" i="4"/>
  <c r="L1184" i="4"/>
  <c r="N1184" i="4"/>
  <c r="J1185" i="4"/>
  <c r="P1185" i="4" s="1"/>
  <c r="Q1185" i="4" s="1"/>
  <c r="L1185" i="4"/>
  <c r="N1185" i="4"/>
  <c r="J1186" i="4"/>
  <c r="L1186" i="4"/>
  <c r="N1186" i="4"/>
  <c r="J1187" i="4"/>
  <c r="L1187" i="4"/>
  <c r="N1187" i="4"/>
  <c r="J1188" i="4"/>
  <c r="P1188" i="4" s="1"/>
  <c r="L1188" i="4"/>
  <c r="N1188" i="4"/>
  <c r="J1189" i="4"/>
  <c r="L1189" i="4"/>
  <c r="N1189" i="4"/>
  <c r="J1190" i="4"/>
  <c r="P1190" i="4" s="1"/>
  <c r="L1190" i="4"/>
  <c r="N1190" i="4"/>
  <c r="J1191" i="4"/>
  <c r="P1191" i="4" s="1"/>
  <c r="Q1191" i="4" s="1"/>
  <c r="L1191" i="4"/>
  <c r="N1191" i="4"/>
  <c r="J1194" i="4"/>
  <c r="P1194" i="4" s="1"/>
  <c r="Q1194" i="4" s="1"/>
  <c r="L1194" i="4"/>
  <c r="N1194" i="4"/>
  <c r="J1195" i="4"/>
  <c r="L1195" i="4"/>
  <c r="N1195" i="4"/>
  <c r="J1196" i="4"/>
  <c r="P1196" i="4" s="1"/>
  <c r="L1196" i="4"/>
  <c r="N1196" i="4"/>
  <c r="J1197" i="4"/>
  <c r="P1197" i="4" s="1"/>
  <c r="Q1197" i="4" s="1"/>
  <c r="L1197" i="4"/>
  <c r="N1197" i="4"/>
  <c r="J1198" i="4"/>
  <c r="L1198" i="4"/>
  <c r="N1198" i="4"/>
  <c r="J1199" i="4"/>
  <c r="P1199" i="4" s="1"/>
  <c r="Q1199" i="4" s="1"/>
  <c r="L1199" i="4"/>
  <c r="N1199" i="4"/>
  <c r="J1200" i="4"/>
  <c r="P1200" i="4" s="1"/>
  <c r="L1200" i="4"/>
  <c r="N1200" i="4"/>
  <c r="J1201" i="4"/>
  <c r="L1201" i="4"/>
  <c r="N1201" i="4"/>
  <c r="J1202" i="4"/>
  <c r="P1202" i="4" s="1"/>
  <c r="L1202" i="4"/>
  <c r="N1202" i="4"/>
  <c r="J1203" i="4"/>
  <c r="L1203" i="4"/>
  <c r="N1203" i="4"/>
  <c r="J1204" i="4"/>
  <c r="L1204" i="4"/>
  <c r="N1204" i="4"/>
  <c r="J1207" i="4"/>
  <c r="L1207" i="4"/>
  <c r="N1207" i="4"/>
  <c r="J1208" i="4"/>
  <c r="P1208" i="4" s="1"/>
  <c r="Q1208" i="4" s="1"/>
  <c r="L1208" i="4"/>
  <c r="N1208" i="4"/>
  <c r="J1209" i="4"/>
  <c r="P1209" i="4" s="1"/>
  <c r="L1209" i="4"/>
  <c r="N1209" i="4"/>
  <c r="J1210" i="4"/>
  <c r="L1210" i="4"/>
  <c r="N1210" i="4"/>
  <c r="J1211" i="4"/>
  <c r="P1211" i="4" s="1"/>
  <c r="Q1211" i="4" s="1"/>
  <c r="L1211" i="4"/>
  <c r="N1211" i="4"/>
  <c r="J1212" i="4"/>
  <c r="L1212" i="4"/>
  <c r="N1212" i="4"/>
  <c r="J1213" i="4"/>
  <c r="L1213" i="4"/>
  <c r="N1213" i="4"/>
  <c r="J1214" i="4"/>
  <c r="P1214" i="4" s="1"/>
  <c r="Q1214" i="4" s="1"/>
  <c r="L1214" i="4"/>
  <c r="N1214" i="4"/>
  <c r="J1215" i="4"/>
  <c r="L1215" i="4"/>
  <c r="N1215" i="4"/>
  <c r="J1216" i="4"/>
  <c r="L1216" i="4"/>
  <c r="N1216" i="4"/>
  <c r="P1216" i="4"/>
  <c r="Q1216" i="4" s="1"/>
  <c r="J1217" i="4"/>
  <c r="P1217" i="4" s="1"/>
  <c r="L1217" i="4"/>
  <c r="N1217" i="4"/>
  <c r="J1218" i="4"/>
  <c r="L1218" i="4"/>
  <c r="N1218" i="4"/>
  <c r="J1219" i="4"/>
  <c r="P1219" i="4" s="1"/>
  <c r="Q1219" i="4" s="1"/>
  <c r="L1219" i="4"/>
  <c r="N1219" i="4"/>
  <c r="J1220" i="4"/>
  <c r="L1220" i="4"/>
  <c r="N1220" i="4"/>
  <c r="J1221" i="4"/>
  <c r="P1221" i="4" s="1"/>
  <c r="L1221" i="4"/>
  <c r="N1221" i="4"/>
  <c r="J1222" i="4"/>
  <c r="P1222" i="4" s="1"/>
  <c r="Q1222" i="4" s="1"/>
  <c r="L1222" i="4"/>
  <c r="N1222" i="4"/>
  <c r="J1223" i="4"/>
  <c r="L1223" i="4"/>
  <c r="N1223" i="4"/>
  <c r="J1224" i="4"/>
  <c r="P1224" i="4" s="1"/>
  <c r="Q1224" i="4" s="1"/>
  <c r="L1224" i="4"/>
  <c r="N1224" i="4"/>
  <c r="J1225" i="4"/>
  <c r="P1225" i="4" s="1"/>
  <c r="L1225" i="4"/>
  <c r="N1225" i="4"/>
  <c r="J1226" i="4"/>
  <c r="L1226" i="4"/>
  <c r="N1226" i="4"/>
  <c r="J1227" i="4"/>
  <c r="P1227" i="4" s="1"/>
  <c r="L1227" i="4"/>
  <c r="N1227" i="4"/>
  <c r="J1228" i="4"/>
  <c r="P1228" i="4" s="1"/>
  <c r="L1228" i="4"/>
  <c r="N1228" i="4"/>
  <c r="J1229" i="4"/>
  <c r="P1229" i="4" s="1"/>
  <c r="L1229" i="4"/>
  <c r="N1229" i="4"/>
  <c r="J1230" i="4"/>
  <c r="P1230" i="4" s="1"/>
  <c r="Q1230" i="4" s="1"/>
  <c r="L1230" i="4"/>
  <c r="N1230" i="4"/>
  <c r="J1231" i="4"/>
  <c r="P1231" i="4" s="1"/>
  <c r="L1231" i="4"/>
  <c r="N1231" i="4"/>
  <c r="J1235" i="4"/>
  <c r="L1235" i="4"/>
  <c r="N1235" i="4"/>
  <c r="J1236" i="4"/>
  <c r="L1236" i="4"/>
  <c r="N1236" i="4"/>
  <c r="P1236" i="4"/>
  <c r="Q1236" i="4" s="1"/>
  <c r="J1239" i="4"/>
  <c r="P1239" i="4" s="1"/>
  <c r="L1239" i="4"/>
  <c r="N1239" i="4"/>
  <c r="J1240" i="4"/>
  <c r="L1240" i="4"/>
  <c r="N1240" i="4"/>
  <c r="N1238" i="4" s="1"/>
  <c r="L1242" i="4"/>
  <c r="D230" i="3" s="1"/>
  <c r="J1243" i="4"/>
  <c r="L1243" i="4"/>
  <c r="N1243" i="4"/>
  <c r="N1242" i="4" s="1"/>
  <c r="J1246" i="4"/>
  <c r="L1246" i="4"/>
  <c r="L1245" i="4" s="1"/>
  <c r="D231" i="3" s="1"/>
  <c r="N1246" i="4"/>
  <c r="N1245" i="4" s="1"/>
  <c r="N1248" i="4"/>
  <c r="J1249" i="4"/>
  <c r="L1249" i="4"/>
  <c r="L1248" i="4" s="1"/>
  <c r="D232" i="3" s="1"/>
  <c r="N1249" i="4"/>
  <c r="J1253" i="4"/>
  <c r="J1252" i="4" s="1"/>
  <c r="C234" i="3" s="1"/>
  <c r="L1253" i="4"/>
  <c r="L1252" i="4" s="1"/>
  <c r="D234" i="3" s="1"/>
  <c r="N1253" i="4"/>
  <c r="N1252" i="4" s="1"/>
  <c r="J1256" i="4"/>
  <c r="L1256" i="4"/>
  <c r="N1256" i="4"/>
  <c r="J1257" i="4"/>
  <c r="L1257" i="4"/>
  <c r="N1257" i="4"/>
  <c r="J1262" i="4"/>
  <c r="L1262" i="4"/>
  <c r="N1262" i="4"/>
  <c r="J1263" i="4"/>
  <c r="P1263" i="4" s="1"/>
  <c r="Q1263" i="4" s="1"/>
  <c r="L1263" i="4"/>
  <c r="N1263" i="4"/>
  <c r="J1264" i="4"/>
  <c r="L1264" i="4"/>
  <c r="N1264" i="4"/>
  <c r="J1265" i="4"/>
  <c r="P1265" i="4" s="1"/>
  <c r="L1265" i="4"/>
  <c r="N1265" i="4"/>
  <c r="J1268" i="4"/>
  <c r="L1268" i="4"/>
  <c r="N1268" i="4"/>
  <c r="J1269" i="4"/>
  <c r="L1269" i="4"/>
  <c r="N1269" i="4"/>
  <c r="J1270" i="4"/>
  <c r="L1270" i="4"/>
  <c r="N1270" i="4"/>
  <c r="J1271" i="4"/>
  <c r="P1271" i="4" s="1"/>
  <c r="Q1271" i="4" s="1"/>
  <c r="L1271" i="4"/>
  <c r="N1271" i="4"/>
  <c r="J1272" i="4"/>
  <c r="P1272" i="4" s="1"/>
  <c r="Q1272" i="4" s="1"/>
  <c r="L1272" i="4"/>
  <c r="N1272" i="4"/>
  <c r="J1275" i="4"/>
  <c r="L1275" i="4"/>
  <c r="L1274" i="4" s="1"/>
  <c r="D240" i="3" s="1"/>
  <c r="N1275" i="4"/>
  <c r="J1276" i="4"/>
  <c r="P1276" i="4" s="1"/>
  <c r="Q1276" i="4" s="1"/>
  <c r="L1276" i="4"/>
  <c r="N1276" i="4"/>
  <c r="J1280" i="4"/>
  <c r="P1280" i="4" s="1"/>
  <c r="Q1280" i="4" s="1"/>
  <c r="L1280" i="4"/>
  <c r="N1280" i="4"/>
  <c r="J1281" i="4"/>
  <c r="L1281" i="4"/>
  <c r="N1281" i="4"/>
  <c r="J1282" i="4"/>
  <c r="P1282" i="4" s="1"/>
  <c r="Q1282" i="4" s="1"/>
  <c r="L1282" i="4"/>
  <c r="N1282" i="4"/>
  <c r="J1287" i="4"/>
  <c r="P1287" i="4" s="1"/>
  <c r="L1287" i="4"/>
  <c r="N1287" i="4"/>
  <c r="J1288" i="4"/>
  <c r="L1288" i="4"/>
  <c r="N1288" i="4"/>
  <c r="J1289" i="4"/>
  <c r="L1289" i="4"/>
  <c r="N1289" i="4"/>
  <c r="J1290" i="4"/>
  <c r="P1290" i="4" s="1"/>
  <c r="L1290" i="4"/>
  <c r="N1290" i="4"/>
  <c r="J1291" i="4"/>
  <c r="P1291" i="4" s="1"/>
  <c r="Q1291" i="4" s="1"/>
  <c r="L1291" i="4"/>
  <c r="N1291" i="4"/>
  <c r="J1292" i="4"/>
  <c r="P1292" i="4" s="1"/>
  <c r="Q1292" i="4" s="1"/>
  <c r="L1292" i="4"/>
  <c r="N1292" i="4"/>
  <c r="J1293" i="4"/>
  <c r="L1293" i="4"/>
  <c r="N1293" i="4"/>
  <c r="J1294" i="4"/>
  <c r="L1294" i="4"/>
  <c r="N1294" i="4"/>
  <c r="J1295" i="4"/>
  <c r="P1295" i="4" s="1"/>
  <c r="L1295" i="4"/>
  <c r="N1295" i="4"/>
  <c r="J1296" i="4"/>
  <c r="L1296" i="4"/>
  <c r="N1296" i="4"/>
  <c r="J1297" i="4"/>
  <c r="L1297" i="4"/>
  <c r="N1297" i="4"/>
  <c r="J1298" i="4"/>
  <c r="P1298" i="4" s="1"/>
  <c r="Q1298" i="4" s="1"/>
  <c r="L1298" i="4"/>
  <c r="N1298" i="4"/>
  <c r="J1299" i="4"/>
  <c r="P1299" i="4" s="1"/>
  <c r="Q1299" i="4" s="1"/>
  <c r="L1299" i="4"/>
  <c r="N1299" i="4"/>
  <c r="J1300" i="4"/>
  <c r="P1300" i="4" s="1"/>
  <c r="Q1300" i="4" s="1"/>
  <c r="L1300" i="4"/>
  <c r="N1300" i="4"/>
  <c r="J1301" i="4"/>
  <c r="P1301" i="4" s="1"/>
  <c r="L1301" i="4"/>
  <c r="N1301" i="4"/>
  <c r="J1302" i="4"/>
  <c r="L1302" i="4"/>
  <c r="N1302" i="4"/>
  <c r="J1303" i="4"/>
  <c r="P1303" i="4" s="1"/>
  <c r="L1303" i="4"/>
  <c r="N1303" i="4"/>
  <c r="J1304" i="4"/>
  <c r="L1304" i="4"/>
  <c r="N1304" i="4"/>
  <c r="J1305" i="4"/>
  <c r="P1305" i="4" s="1"/>
  <c r="L1305" i="4"/>
  <c r="N1305" i="4"/>
  <c r="Q1305" i="4"/>
  <c r="J1306" i="4"/>
  <c r="P1306" i="4" s="1"/>
  <c r="L1306" i="4"/>
  <c r="N1306" i="4"/>
  <c r="J1307" i="4"/>
  <c r="P1307" i="4" s="1"/>
  <c r="Q1307" i="4" s="1"/>
  <c r="L1307" i="4"/>
  <c r="N1307" i="4"/>
  <c r="J1308" i="4"/>
  <c r="P1308" i="4" s="1"/>
  <c r="Q1308" i="4" s="1"/>
  <c r="L1308" i="4"/>
  <c r="N1308" i="4"/>
  <c r="J1309" i="4"/>
  <c r="P1309" i="4" s="1"/>
  <c r="L1309" i="4"/>
  <c r="N1309" i="4"/>
  <c r="J1310" i="4"/>
  <c r="L1310" i="4"/>
  <c r="N1310" i="4"/>
  <c r="J1311" i="4"/>
  <c r="P1311" i="4" s="1"/>
  <c r="L1311" i="4"/>
  <c r="N1311" i="4"/>
  <c r="J1312" i="4"/>
  <c r="L1312" i="4"/>
  <c r="N1312" i="4"/>
  <c r="J1313" i="4"/>
  <c r="P1313" i="4" s="1"/>
  <c r="L1313" i="4"/>
  <c r="N1313" i="4"/>
  <c r="J1314" i="4"/>
  <c r="P1314" i="4" s="1"/>
  <c r="L1314" i="4"/>
  <c r="N1314" i="4"/>
  <c r="J1315" i="4"/>
  <c r="P1315" i="4" s="1"/>
  <c r="Q1315" i="4" s="1"/>
  <c r="L1315" i="4"/>
  <c r="N1315" i="4"/>
  <c r="J1316" i="4"/>
  <c r="P1316" i="4" s="1"/>
  <c r="Q1316" i="4" s="1"/>
  <c r="L1316" i="4"/>
  <c r="N1316" i="4"/>
  <c r="J1317" i="4"/>
  <c r="L1317" i="4"/>
  <c r="N1317" i="4"/>
  <c r="J1318" i="4"/>
  <c r="P1318" i="4" s="1"/>
  <c r="L1318" i="4"/>
  <c r="N1318" i="4"/>
  <c r="J1319" i="4"/>
  <c r="P1319" i="4" s="1"/>
  <c r="L1319" i="4"/>
  <c r="N1319" i="4"/>
  <c r="J1320" i="4"/>
  <c r="L1320" i="4"/>
  <c r="N1320" i="4"/>
  <c r="J1321" i="4"/>
  <c r="L1321" i="4"/>
  <c r="N1321" i="4"/>
  <c r="J1322" i="4"/>
  <c r="P1322" i="4" s="1"/>
  <c r="L1322" i="4"/>
  <c r="N1322" i="4"/>
  <c r="J1323" i="4"/>
  <c r="P1323" i="4" s="1"/>
  <c r="Q1323" i="4" s="1"/>
  <c r="L1323" i="4"/>
  <c r="N1323" i="4"/>
  <c r="J1324" i="4"/>
  <c r="P1324" i="4" s="1"/>
  <c r="Q1324" i="4" s="1"/>
  <c r="L1324" i="4"/>
  <c r="N1324" i="4"/>
  <c r="J1325" i="4"/>
  <c r="L1325" i="4"/>
  <c r="N1325" i="4"/>
  <c r="J1326" i="4"/>
  <c r="L1326" i="4"/>
  <c r="N1326" i="4"/>
  <c r="J1327" i="4"/>
  <c r="P1327" i="4" s="1"/>
  <c r="L1327" i="4"/>
  <c r="N1327" i="4"/>
  <c r="J1328" i="4"/>
  <c r="L1328" i="4"/>
  <c r="N1328" i="4"/>
  <c r="J1329" i="4"/>
  <c r="L1329" i="4"/>
  <c r="N1329" i="4"/>
  <c r="J1330" i="4"/>
  <c r="P1330" i="4" s="1"/>
  <c r="Q1330" i="4" s="1"/>
  <c r="L1330" i="4"/>
  <c r="N1330" i="4"/>
  <c r="J1331" i="4"/>
  <c r="P1331" i="4" s="1"/>
  <c r="Q1331" i="4" s="1"/>
  <c r="L1331" i="4"/>
  <c r="N1331" i="4"/>
  <c r="J1332" i="4"/>
  <c r="P1332" i="4" s="1"/>
  <c r="Q1332" i="4" s="1"/>
  <c r="L1332" i="4"/>
  <c r="N1332" i="4"/>
  <c r="J1333" i="4"/>
  <c r="P1333" i="4" s="1"/>
  <c r="L1333" i="4"/>
  <c r="N1333" i="4"/>
  <c r="J1334" i="4"/>
  <c r="L1334" i="4"/>
  <c r="N1334" i="4"/>
  <c r="J1335" i="4"/>
  <c r="P1335" i="4" s="1"/>
  <c r="L1335" i="4"/>
  <c r="N1335" i="4"/>
  <c r="J1336" i="4"/>
  <c r="L1336" i="4"/>
  <c r="N1336" i="4"/>
  <c r="J1337" i="4"/>
  <c r="P1337" i="4" s="1"/>
  <c r="L1337" i="4"/>
  <c r="N1337" i="4"/>
  <c r="J1342" i="4"/>
  <c r="L1342" i="4"/>
  <c r="N1342" i="4"/>
  <c r="J1343" i="4"/>
  <c r="P1343" i="4" s="1"/>
  <c r="Q1343" i="4" s="1"/>
  <c r="L1343" i="4"/>
  <c r="N1343" i="4"/>
  <c r="J1344" i="4"/>
  <c r="L1344" i="4"/>
  <c r="N1344" i="4"/>
  <c r="J1345" i="4"/>
  <c r="L1345" i="4"/>
  <c r="N1345" i="4"/>
  <c r="J1346" i="4"/>
  <c r="L1346" i="4"/>
  <c r="N1346" i="4"/>
  <c r="J1347" i="4"/>
  <c r="P1347" i="4" s="1"/>
  <c r="Q1347" i="4" s="1"/>
  <c r="L1347" i="4"/>
  <c r="N1347" i="4"/>
  <c r="J1348" i="4"/>
  <c r="P1348" i="4" s="1"/>
  <c r="Q1348" i="4" s="1"/>
  <c r="L1348" i="4"/>
  <c r="N1348" i="4"/>
  <c r="J1349" i="4"/>
  <c r="P1349" i="4" s="1"/>
  <c r="Q1349" i="4" s="1"/>
  <c r="L1349" i="4"/>
  <c r="N1349" i="4"/>
  <c r="J1350" i="4"/>
  <c r="P1350" i="4" s="1"/>
  <c r="L1350" i="4"/>
  <c r="N1350" i="4"/>
  <c r="J1351" i="4"/>
  <c r="L1351" i="4"/>
  <c r="N1351" i="4"/>
  <c r="J1352" i="4"/>
  <c r="P1352" i="4" s="1"/>
  <c r="L1352" i="4"/>
  <c r="N1352" i="4"/>
  <c r="J1353" i="4"/>
  <c r="L1353" i="4"/>
  <c r="N1353" i="4"/>
  <c r="J1354" i="4"/>
  <c r="P1354" i="4" s="1"/>
  <c r="Q1354" i="4" s="1"/>
  <c r="L1354" i="4"/>
  <c r="N1354" i="4"/>
  <c r="J1355" i="4"/>
  <c r="L1355" i="4"/>
  <c r="N1355" i="4"/>
  <c r="J1356" i="4"/>
  <c r="P1356" i="4" s="1"/>
  <c r="Q1356" i="4" s="1"/>
  <c r="L1356" i="4"/>
  <c r="N1356" i="4"/>
  <c r="J1357" i="4"/>
  <c r="P1357" i="4" s="1"/>
  <c r="Q1357" i="4" s="1"/>
  <c r="L1357" i="4"/>
  <c r="N1357" i="4"/>
  <c r="J1358" i="4"/>
  <c r="P1358" i="4" s="1"/>
  <c r="L1358" i="4"/>
  <c r="N1358" i="4"/>
  <c r="J1359" i="4"/>
  <c r="L1359" i="4"/>
  <c r="N1359" i="4"/>
  <c r="J1360" i="4"/>
  <c r="P1360" i="4" s="1"/>
  <c r="L1360" i="4"/>
  <c r="N1360" i="4"/>
  <c r="J1361" i="4"/>
  <c r="L1361" i="4"/>
  <c r="N1361" i="4"/>
  <c r="J1362" i="4"/>
  <c r="L1362" i="4"/>
  <c r="N1362" i="4"/>
  <c r="J1363" i="4"/>
  <c r="P1363" i="4" s="1"/>
  <c r="L1363" i="4"/>
  <c r="N1363" i="4"/>
  <c r="J1364" i="4"/>
  <c r="P1364" i="4" s="1"/>
  <c r="Q1364" i="4" s="1"/>
  <c r="L1364" i="4"/>
  <c r="N1364" i="4"/>
  <c r="J1365" i="4"/>
  <c r="P1365" i="4" s="1"/>
  <c r="Q1365" i="4" s="1"/>
  <c r="L1365" i="4"/>
  <c r="N1365" i="4"/>
  <c r="J1366" i="4"/>
  <c r="L1366" i="4"/>
  <c r="N1366" i="4"/>
  <c r="J1367" i="4"/>
  <c r="P1367" i="4" s="1"/>
  <c r="L1367" i="4"/>
  <c r="N1367" i="4"/>
  <c r="J1368" i="4"/>
  <c r="P1368" i="4" s="1"/>
  <c r="L1368" i="4"/>
  <c r="N1368" i="4"/>
  <c r="J1369" i="4"/>
  <c r="L1369" i="4"/>
  <c r="N1369" i="4"/>
  <c r="J1370" i="4"/>
  <c r="L1370" i="4"/>
  <c r="N1370" i="4"/>
  <c r="J1371" i="4"/>
  <c r="P1371" i="4" s="1"/>
  <c r="L1371" i="4"/>
  <c r="N1371" i="4"/>
  <c r="J1372" i="4"/>
  <c r="P1372" i="4" s="1"/>
  <c r="Q1372" i="4" s="1"/>
  <c r="L1372" i="4"/>
  <c r="N1372" i="4"/>
  <c r="J1373" i="4"/>
  <c r="P1373" i="4" s="1"/>
  <c r="Q1373" i="4" s="1"/>
  <c r="L1373" i="4"/>
  <c r="N1373" i="4"/>
  <c r="J1374" i="4"/>
  <c r="L1374" i="4"/>
  <c r="N1374" i="4"/>
  <c r="J1375" i="4"/>
  <c r="P1375" i="4" s="1"/>
  <c r="Q1375" i="4" s="1"/>
  <c r="L1375" i="4"/>
  <c r="N1375" i="4"/>
  <c r="J1376" i="4"/>
  <c r="P1376" i="4" s="1"/>
  <c r="L1376" i="4"/>
  <c r="N1376" i="4"/>
  <c r="J1377" i="4"/>
  <c r="L1377" i="4"/>
  <c r="N1377" i="4"/>
  <c r="J1378" i="4"/>
  <c r="L1378" i="4"/>
  <c r="N1378" i="4"/>
  <c r="J1379" i="4"/>
  <c r="P1379" i="4" s="1"/>
  <c r="Q1379" i="4" s="1"/>
  <c r="L1379" i="4"/>
  <c r="N1379" i="4"/>
  <c r="J1380" i="4"/>
  <c r="L1380" i="4"/>
  <c r="N1380" i="4"/>
  <c r="P1380" i="4"/>
  <c r="Q1380" i="4" s="1"/>
  <c r="J1381" i="4"/>
  <c r="P1381" i="4" s="1"/>
  <c r="Q1381" i="4" s="1"/>
  <c r="L1381" i="4"/>
  <c r="N1381" i="4"/>
  <c r="J1382" i="4"/>
  <c r="P1382" i="4" s="1"/>
  <c r="L1382" i="4"/>
  <c r="N1382" i="4"/>
  <c r="J1383" i="4"/>
  <c r="L1383" i="4"/>
  <c r="N1383" i="4"/>
  <c r="J1384" i="4"/>
  <c r="P1384" i="4" s="1"/>
  <c r="L1384" i="4"/>
  <c r="N1384" i="4"/>
  <c r="J1385" i="4"/>
  <c r="L1385" i="4"/>
  <c r="N1385" i="4"/>
  <c r="J1386" i="4"/>
  <c r="P1386" i="4" s="1"/>
  <c r="Q1386" i="4" s="1"/>
  <c r="L1386" i="4"/>
  <c r="N1386" i="4"/>
  <c r="J1387" i="4"/>
  <c r="P1387" i="4" s="1"/>
  <c r="Q1387" i="4" s="1"/>
  <c r="L1387" i="4"/>
  <c r="N1387" i="4"/>
  <c r="J1388" i="4"/>
  <c r="P1388" i="4" s="1"/>
  <c r="Q1388" i="4" s="1"/>
  <c r="L1388" i="4"/>
  <c r="N1388" i="4"/>
  <c r="J1389" i="4"/>
  <c r="P1389" i="4" s="1"/>
  <c r="Q1389" i="4" s="1"/>
  <c r="L1389" i="4"/>
  <c r="N1389" i="4"/>
  <c r="J1390" i="4"/>
  <c r="P1390" i="4" s="1"/>
  <c r="L1390" i="4"/>
  <c r="N1390" i="4"/>
  <c r="J1391" i="4"/>
  <c r="L1391" i="4"/>
  <c r="N1391" i="4"/>
  <c r="J1392" i="4"/>
  <c r="P1392" i="4" s="1"/>
  <c r="L1392" i="4"/>
  <c r="N1392" i="4"/>
  <c r="J1393" i="4"/>
  <c r="L1393" i="4"/>
  <c r="N1393" i="4"/>
  <c r="J1394" i="4"/>
  <c r="P1394" i="4" s="1"/>
  <c r="L1394" i="4"/>
  <c r="N1394" i="4"/>
  <c r="J1395" i="4"/>
  <c r="P1395" i="4" s="1"/>
  <c r="L1395" i="4"/>
  <c r="N1395" i="4"/>
  <c r="J1396" i="4"/>
  <c r="P1396" i="4" s="1"/>
  <c r="Q1396" i="4" s="1"/>
  <c r="L1396" i="4"/>
  <c r="N1396" i="4"/>
  <c r="J1397" i="4"/>
  <c r="P1397" i="4" s="1"/>
  <c r="Q1397" i="4" s="1"/>
  <c r="L1397" i="4"/>
  <c r="N1397" i="4"/>
  <c r="J1398" i="4"/>
  <c r="L1398" i="4"/>
  <c r="N1398" i="4"/>
  <c r="J1399" i="4"/>
  <c r="P1399" i="4" s="1"/>
  <c r="L1399" i="4"/>
  <c r="N1399" i="4"/>
  <c r="J1404" i="4"/>
  <c r="L1404" i="4"/>
  <c r="N1404" i="4"/>
  <c r="J1405" i="4"/>
  <c r="P1405" i="4" s="1"/>
  <c r="Q1405" i="4" s="1"/>
  <c r="L1405" i="4"/>
  <c r="N1405" i="4"/>
  <c r="J1406" i="4"/>
  <c r="P1406" i="4" s="1"/>
  <c r="Q1406" i="4" s="1"/>
  <c r="L1406" i="4"/>
  <c r="N1406" i="4"/>
  <c r="J1407" i="4"/>
  <c r="P1407" i="4" s="1"/>
  <c r="L1407" i="4"/>
  <c r="N1407" i="4"/>
  <c r="J1408" i="4"/>
  <c r="P1408" i="4" s="1"/>
  <c r="L1408" i="4"/>
  <c r="N1408" i="4"/>
  <c r="J1409" i="4"/>
  <c r="L1409" i="4"/>
  <c r="N1409" i="4"/>
  <c r="J1410" i="4"/>
  <c r="L1410" i="4"/>
  <c r="N1410" i="4"/>
  <c r="J1411" i="4"/>
  <c r="P1411" i="4" s="1"/>
  <c r="Q1411" i="4" s="1"/>
  <c r="L1411" i="4"/>
  <c r="N1411" i="4"/>
  <c r="J1412" i="4"/>
  <c r="P1412" i="4" s="1"/>
  <c r="Q1412" i="4" s="1"/>
  <c r="L1412" i="4"/>
  <c r="N1412" i="4"/>
  <c r="J1413" i="4"/>
  <c r="P1413" i="4" s="1"/>
  <c r="Q1413" i="4" s="1"/>
  <c r="L1413" i="4"/>
  <c r="N1413" i="4"/>
  <c r="J1416" i="4"/>
  <c r="L1416" i="4"/>
  <c r="N1416" i="4"/>
  <c r="J1417" i="4"/>
  <c r="P1417" i="4" s="1"/>
  <c r="L1417" i="4"/>
  <c r="N1417" i="4"/>
  <c r="J1418" i="4"/>
  <c r="P1418" i="4" s="1"/>
  <c r="L1418" i="4"/>
  <c r="N1418" i="4"/>
  <c r="J1419" i="4"/>
  <c r="L1419" i="4"/>
  <c r="N1419" i="4"/>
  <c r="J1420" i="4"/>
  <c r="L1420" i="4"/>
  <c r="N1420" i="4"/>
  <c r="J1423" i="4"/>
  <c r="P1423" i="4" s="1"/>
  <c r="Q1423" i="4" s="1"/>
  <c r="L1423" i="4"/>
  <c r="N1423" i="4"/>
  <c r="J1424" i="4"/>
  <c r="P1424" i="4" s="1"/>
  <c r="Q1424" i="4" s="1"/>
  <c r="L1424" i="4"/>
  <c r="N1424" i="4"/>
  <c r="J1425" i="4"/>
  <c r="L1425" i="4"/>
  <c r="N1425" i="4"/>
  <c r="J1428" i="4"/>
  <c r="P1428" i="4" s="1"/>
  <c r="L1428" i="4"/>
  <c r="N1428" i="4"/>
  <c r="J1429" i="4"/>
  <c r="L1429" i="4"/>
  <c r="N1429" i="4"/>
  <c r="J1432" i="4"/>
  <c r="P1432" i="4" s="1"/>
  <c r="L1432" i="4"/>
  <c r="N1432" i="4"/>
  <c r="J1433" i="4"/>
  <c r="P1433" i="4" s="1"/>
  <c r="Q1433" i="4" s="1"/>
  <c r="L1433" i="4"/>
  <c r="N1433" i="4"/>
  <c r="J1434" i="4"/>
  <c r="P1434" i="4" s="1"/>
  <c r="Q1434" i="4" s="1"/>
  <c r="L1434" i="4"/>
  <c r="N1434" i="4"/>
  <c r="J1435" i="4"/>
  <c r="L1435" i="4"/>
  <c r="N1435" i="4"/>
  <c r="J1436" i="4"/>
  <c r="P1436" i="4" s="1"/>
  <c r="L1436" i="4"/>
  <c r="N1436" i="4"/>
  <c r="Q1436" i="4"/>
  <c r="J1437" i="4"/>
  <c r="P1437" i="4" s="1"/>
  <c r="L1437" i="4"/>
  <c r="N1437" i="4"/>
  <c r="J1438" i="4"/>
  <c r="L1438" i="4"/>
  <c r="N1438" i="4"/>
  <c r="J1439" i="4"/>
  <c r="L1439" i="4"/>
  <c r="N1439" i="4"/>
  <c r="J1440" i="4"/>
  <c r="P1440" i="4" s="1"/>
  <c r="L1440" i="4"/>
  <c r="N1440" i="4"/>
  <c r="J1443" i="4"/>
  <c r="J1442" i="4" s="1"/>
  <c r="C256" i="3" s="1"/>
  <c r="L1443" i="4"/>
  <c r="L1442" i="4" s="1"/>
  <c r="D256" i="3" s="1"/>
  <c r="N1443" i="4"/>
  <c r="N1442" i="4" s="1"/>
  <c r="J1446" i="4"/>
  <c r="P1446" i="4" s="1"/>
  <c r="L1446" i="4"/>
  <c r="N1446" i="4"/>
  <c r="J1447" i="4"/>
  <c r="P1447" i="4" s="1"/>
  <c r="L1447" i="4"/>
  <c r="N1447" i="4"/>
  <c r="J1450" i="4"/>
  <c r="L1450" i="4"/>
  <c r="L1449" i="4" s="1"/>
  <c r="D258" i="3" s="1"/>
  <c r="N1450" i="4"/>
  <c r="N1449" i="4" s="1"/>
  <c r="J1453" i="4"/>
  <c r="P1453" i="4" s="1"/>
  <c r="Q1453" i="4" s="1"/>
  <c r="L1453" i="4"/>
  <c r="N1453" i="4"/>
  <c r="J1454" i="4"/>
  <c r="P1454" i="4" s="1"/>
  <c r="Q1454" i="4" s="1"/>
  <c r="L1454" i="4"/>
  <c r="N1454" i="4"/>
  <c r="J1455" i="4"/>
  <c r="L1455" i="4"/>
  <c r="N1455" i="4"/>
  <c r="J1458" i="4"/>
  <c r="P1458" i="4" s="1"/>
  <c r="L1458" i="4"/>
  <c r="N1458" i="4"/>
  <c r="J1459" i="4"/>
  <c r="L1459" i="4"/>
  <c r="N1459" i="4"/>
  <c r="J1460" i="4"/>
  <c r="P1460" i="4" s="1"/>
  <c r="Q1460" i="4" s="1"/>
  <c r="L1460" i="4"/>
  <c r="N1460" i="4"/>
  <c r="J1461" i="4"/>
  <c r="P1461" i="4" s="1"/>
  <c r="Q1461" i="4" s="1"/>
  <c r="L1461" i="4"/>
  <c r="N1461" i="4"/>
  <c r="J1462" i="4"/>
  <c r="P1462" i="4" s="1"/>
  <c r="Q1462" i="4" s="1"/>
  <c r="L1462" i="4"/>
  <c r="N1462" i="4"/>
  <c r="J1463" i="4"/>
  <c r="P1463" i="4" s="1"/>
  <c r="L1463" i="4"/>
  <c r="N1463" i="4"/>
  <c r="J1464" i="4"/>
  <c r="L1464" i="4"/>
  <c r="N1464" i="4"/>
  <c r="J1467" i="4"/>
  <c r="P1467" i="4" s="1"/>
  <c r="L1467" i="4"/>
  <c r="N1467" i="4"/>
  <c r="J1468" i="4"/>
  <c r="L1468" i="4"/>
  <c r="N1468" i="4"/>
  <c r="J1469" i="4"/>
  <c r="L1469" i="4"/>
  <c r="N1469" i="4"/>
  <c r="J1473" i="4"/>
  <c r="L1473" i="4"/>
  <c r="N1473" i="4"/>
  <c r="J1474" i="4"/>
  <c r="P1474" i="4" s="1"/>
  <c r="L1474" i="4"/>
  <c r="N1474" i="4"/>
  <c r="J1475" i="4"/>
  <c r="P1475" i="4" s="1"/>
  <c r="L1475" i="4"/>
  <c r="N1475" i="4"/>
  <c r="J1476" i="4"/>
  <c r="P1476" i="4" s="1"/>
  <c r="L1476" i="4"/>
  <c r="N1476" i="4"/>
  <c r="J1477" i="4"/>
  <c r="L1477" i="4"/>
  <c r="N1477" i="4"/>
  <c r="J1478" i="4"/>
  <c r="P1478" i="4" s="1"/>
  <c r="Q1478" i="4" s="1"/>
  <c r="L1478" i="4"/>
  <c r="N1478" i="4"/>
  <c r="N1481" i="4"/>
  <c r="N1480" i="4" s="1"/>
  <c r="J1482" i="4"/>
  <c r="L1482" i="4"/>
  <c r="N1482" i="4"/>
  <c r="J1483" i="4"/>
  <c r="P1483" i="4" s="1"/>
  <c r="L1483" i="4"/>
  <c r="N1483" i="4"/>
  <c r="J1487" i="4"/>
  <c r="L1487" i="4"/>
  <c r="N1487" i="4"/>
  <c r="J1488" i="4"/>
  <c r="P1488" i="4" s="1"/>
  <c r="L1488" i="4"/>
  <c r="N1488" i="4"/>
  <c r="J1489" i="4"/>
  <c r="L1489" i="4"/>
  <c r="N1489" i="4"/>
  <c r="J1490" i="4"/>
  <c r="P1490" i="4" s="1"/>
  <c r="Q1490" i="4" s="1"/>
  <c r="L1490" i="4"/>
  <c r="N1490" i="4"/>
  <c r="J1491" i="4"/>
  <c r="P1491" i="4" s="1"/>
  <c r="L1491" i="4"/>
  <c r="N1491" i="4"/>
  <c r="J1495" i="4"/>
  <c r="P1495" i="4" s="1"/>
  <c r="L1495" i="4"/>
  <c r="N1495" i="4"/>
  <c r="J1496" i="4"/>
  <c r="L1496" i="4"/>
  <c r="N1496" i="4"/>
  <c r="J1497" i="4"/>
  <c r="L1497" i="4"/>
  <c r="N1497" i="4"/>
  <c r="J1498" i="4"/>
  <c r="L1498" i="4"/>
  <c r="N1498" i="4"/>
  <c r="J1502" i="4"/>
  <c r="L1502" i="4"/>
  <c r="N1502" i="4"/>
  <c r="J1503" i="4"/>
  <c r="P1503" i="4" s="1"/>
  <c r="Q1503" i="4" s="1"/>
  <c r="L1503" i="4"/>
  <c r="N1503" i="4"/>
  <c r="J1504" i="4"/>
  <c r="P1504" i="4" s="1"/>
  <c r="L1504" i="4"/>
  <c r="N1504" i="4"/>
  <c r="J1505" i="4"/>
  <c r="L1505" i="4"/>
  <c r="N1505" i="4"/>
  <c r="J1506" i="4"/>
  <c r="P1506" i="4" s="1"/>
  <c r="L1506" i="4"/>
  <c r="N1506" i="4"/>
  <c r="J1509" i="4"/>
  <c r="P1509" i="4" s="1"/>
  <c r="Q1509" i="4" s="1"/>
  <c r="L1509" i="4"/>
  <c r="N1509" i="4"/>
  <c r="J1510" i="4"/>
  <c r="P1510" i="4" s="1"/>
  <c r="L1510" i="4"/>
  <c r="N1510" i="4"/>
  <c r="J1511" i="4"/>
  <c r="L1511" i="4"/>
  <c r="N1511" i="4"/>
  <c r="J1514" i="4"/>
  <c r="P1514" i="4" s="1"/>
  <c r="L1514" i="4"/>
  <c r="N1514" i="4"/>
  <c r="J1515" i="4"/>
  <c r="L1515" i="4"/>
  <c r="N1515" i="4"/>
  <c r="J1516" i="4"/>
  <c r="L1516" i="4"/>
  <c r="N1516" i="4"/>
  <c r="J1519" i="4"/>
  <c r="P1519" i="4" s="1"/>
  <c r="Q1519" i="4" s="1"/>
  <c r="L1519" i="4"/>
  <c r="N1519" i="4"/>
  <c r="J1520" i="4"/>
  <c r="P1520" i="4" s="1"/>
  <c r="Q1520" i="4" s="1"/>
  <c r="L1520" i="4"/>
  <c r="N1520" i="4"/>
  <c r="J1521" i="4"/>
  <c r="L1521" i="4"/>
  <c r="N1521" i="4"/>
  <c r="J1522" i="4"/>
  <c r="P1522" i="4" s="1"/>
  <c r="Q1522" i="4" s="1"/>
  <c r="L1522" i="4"/>
  <c r="N1522" i="4"/>
  <c r="J1525" i="4"/>
  <c r="L1525" i="4"/>
  <c r="N1525" i="4"/>
  <c r="J1526" i="4"/>
  <c r="L1526" i="4"/>
  <c r="N1526" i="4"/>
  <c r="J1529" i="4"/>
  <c r="P1529" i="4" s="1"/>
  <c r="Q1529" i="4" s="1"/>
  <c r="L1529" i="4"/>
  <c r="N1529" i="4"/>
  <c r="J1530" i="4"/>
  <c r="P1530" i="4" s="1"/>
  <c r="Q1530" i="4" s="1"/>
  <c r="L1530" i="4"/>
  <c r="N1530" i="4"/>
  <c r="J1531" i="4"/>
  <c r="L1531" i="4"/>
  <c r="N1531" i="4"/>
  <c r="J1534" i="4"/>
  <c r="L1534" i="4"/>
  <c r="N1534" i="4"/>
  <c r="P1534" i="4"/>
  <c r="J1535" i="4"/>
  <c r="L1535" i="4"/>
  <c r="N1535" i="4"/>
  <c r="J1536" i="4"/>
  <c r="P1536" i="4" s="1"/>
  <c r="Q1536" i="4" s="1"/>
  <c r="L1536" i="4"/>
  <c r="N1536" i="4"/>
  <c r="J1537" i="4"/>
  <c r="P1537" i="4" s="1"/>
  <c r="Q1537" i="4" s="1"/>
  <c r="L1537" i="4"/>
  <c r="N1537" i="4"/>
  <c r="J1538" i="4"/>
  <c r="P1538" i="4" s="1"/>
  <c r="Q1538" i="4" s="1"/>
  <c r="L1538" i="4"/>
  <c r="N1538" i="4"/>
  <c r="J1541" i="4"/>
  <c r="L1541" i="4"/>
  <c r="N1541" i="4"/>
  <c r="J1542" i="4"/>
  <c r="P1542" i="4" s="1"/>
  <c r="L1542" i="4"/>
  <c r="N1542" i="4"/>
  <c r="J1543" i="4"/>
  <c r="P1543" i="4" s="1"/>
  <c r="L1543" i="4"/>
  <c r="N1543" i="4"/>
  <c r="J1544" i="4"/>
  <c r="L1544" i="4"/>
  <c r="N1544" i="4"/>
  <c r="J1545" i="4"/>
  <c r="L1545" i="4"/>
  <c r="N1545" i="4"/>
  <c r="J1548" i="4"/>
  <c r="P1548" i="4" s="1"/>
  <c r="Q1548" i="4" s="1"/>
  <c r="L1548" i="4"/>
  <c r="N1548" i="4"/>
  <c r="J1549" i="4"/>
  <c r="P1549" i="4" s="1"/>
  <c r="Q1549" i="4" s="1"/>
  <c r="L1549" i="4"/>
  <c r="N1549" i="4"/>
  <c r="J1550" i="4"/>
  <c r="L1550" i="4"/>
  <c r="N1550" i="4"/>
  <c r="J1551" i="4"/>
  <c r="P1551" i="4" s="1"/>
  <c r="L1551" i="4"/>
  <c r="N1551" i="4"/>
  <c r="J1552" i="4"/>
  <c r="P1552" i="4" s="1"/>
  <c r="L1552" i="4"/>
  <c r="N1552" i="4"/>
  <c r="J1553" i="4"/>
  <c r="P1553" i="4" s="1"/>
  <c r="L1553" i="4"/>
  <c r="N1553" i="4"/>
  <c r="J1556" i="4"/>
  <c r="L1556" i="4"/>
  <c r="N1556" i="4"/>
  <c r="J1557" i="4"/>
  <c r="P1557" i="4" s="1"/>
  <c r="Q1557" i="4" s="1"/>
  <c r="L1557" i="4"/>
  <c r="N1557" i="4"/>
  <c r="J1558" i="4"/>
  <c r="P1558" i="4" s="1"/>
  <c r="L1558" i="4"/>
  <c r="N1558" i="4"/>
  <c r="J1561" i="4"/>
  <c r="L1561" i="4"/>
  <c r="L1560" i="4" s="1"/>
  <c r="D281" i="3" s="1"/>
  <c r="N1561" i="4"/>
  <c r="N1560" i="4" s="1"/>
  <c r="J1562" i="4"/>
  <c r="P1562" i="4" s="1"/>
  <c r="L1562" i="4"/>
  <c r="N1562" i="4"/>
  <c r="J1565" i="4"/>
  <c r="P1565" i="4" s="1"/>
  <c r="L1565" i="4"/>
  <c r="N1565" i="4"/>
  <c r="J1566" i="4"/>
  <c r="L1566" i="4"/>
  <c r="N1566" i="4"/>
  <c r="J1567" i="4"/>
  <c r="P1567" i="4" s="1"/>
  <c r="Q1567" i="4" s="1"/>
  <c r="L1567" i="4"/>
  <c r="N1567" i="4"/>
  <c r="J1568" i="4"/>
  <c r="L1568" i="4"/>
  <c r="N1568" i="4"/>
  <c r="J1571" i="4"/>
  <c r="P1571" i="4" s="1"/>
  <c r="L1571" i="4"/>
  <c r="N1571" i="4"/>
  <c r="J1572" i="4"/>
  <c r="P1572" i="4" s="1"/>
  <c r="L1572" i="4"/>
  <c r="N1572" i="4"/>
  <c r="J1573" i="4"/>
  <c r="L1573" i="4"/>
  <c r="N1573" i="4"/>
  <c r="J1574" i="4"/>
  <c r="P1574" i="4" s="1"/>
  <c r="Q1574" i="4" s="1"/>
  <c r="L1574" i="4"/>
  <c r="N1574" i="4"/>
  <c r="J1575" i="4"/>
  <c r="P1575" i="4" s="1"/>
  <c r="Q1575" i="4" s="1"/>
  <c r="L1575" i="4"/>
  <c r="N1575" i="4"/>
  <c r="J1576" i="4"/>
  <c r="P1576" i="4" s="1"/>
  <c r="L1576" i="4"/>
  <c r="N1576" i="4"/>
  <c r="J1577" i="4"/>
  <c r="P1577" i="4" s="1"/>
  <c r="L1577" i="4"/>
  <c r="N1577" i="4"/>
  <c r="J1578" i="4"/>
  <c r="L1578" i="4"/>
  <c r="N1578" i="4"/>
  <c r="J1579" i="4"/>
  <c r="P1579" i="4" s="1"/>
  <c r="Q1579" i="4" s="1"/>
  <c r="L1579" i="4"/>
  <c r="N1579" i="4"/>
  <c r="J1580" i="4"/>
  <c r="P1580" i="4" s="1"/>
  <c r="L1580" i="4"/>
  <c r="N1580" i="4"/>
  <c r="J1581" i="4"/>
  <c r="L1581" i="4"/>
  <c r="N1581" i="4"/>
  <c r="J1584" i="4"/>
  <c r="J1583" i="4" s="1"/>
  <c r="C284" i="3" s="1"/>
  <c r="L1584" i="4"/>
  <c r="L1583" i="4" s="1"/>
  <c r="D284" i="3" s="1"/>
  <c r="N1584" i="4"/>
  <c r="N1583" i="4" s="1"/>
  <c r="J1587" i="4"/>
  <c r="L1587" i="4"/>
  <c r="L1586" i="4" s="1"/>
  <c r="D285" i="3" s="1"/>
  <c r="N1587" i="4"/>
  <c r="N1586" i="4" s="1"/>
  <c r="J1590" i="4"/>
  <c r="J1589" i="4" s="1"/>
  <c r="C286" i="3" s="1"/>
  <c r="L1590" i="4"/>
  <c r="L1589" i="4" s="1"/>
  <c r="D286" i="3" s="1"/>
  <c r="N1590" i="4"/>
  <c r="N1589" i="4" s="1"/>
  <c r="J1593" i="4"/>
  <c r="P1593" i="4" s="1"/>
  <c r="L1593" i="4"/>
  <c r="N1593" i="4"/>
  <c r="J1594" i="4"/>
  <c r="P1594" i="4" s="1"/>
  <c r="L1594" i="4"/>
  <c r="N1594" i="4"/>
  <c r="J1595" i="4"/>
  <c r="L1595" i="4"/>
  <c r="N1595" i="4"/>
  <c r="J1596" i="4"/>
  <c r="P1596" i="4" s="1"/>
  <c r="Q1596" i="4" s="1"/>
  <c r="L1596" i="4"/>
  <c r="N1596" i="4"/>
  <c r="J1597" i="4"/>
  <c r="L1597" i="4"/>
  <c r="N1597" i="4"/>
  <c r="J1600" i="4"/>
  <c r="P1600" i="4" s="1"/>
  <c r="L1600" i="4"/>
  <c r="N1600" i="4"/>
  <c r="J1601" i="4"/>
  <c r="P1601" i="4" s="1"/>
  <c r="L1601" i="4"/>
  <c r="N1601" i="4"/>
  <c r="J1602" i="4"/>
  <c r="L1602" i="4"/>
  <c r="N1602" i="4"/>
  <c r="J1605" i="4"/>
  <c r="L1605" i="4"/>
  <c r="N1605" i="4"/>
  <c r="J1606" i="4"/>
  <c r="P1606" i="4" s="1"/>
  <c r="Q1606" i="4" s="1"/>
  <c r="L1606" i="4"/>
  <c r="N1606" i="4"/>
  <c r="J1607" i="4"/>
  <c r="L1607" i="4"/>
  <c r="N1607" i="4"/>
  <c r="J1610" i="4"/>
  <c r="L1610" i="4"/>
  <c r="N1610" i="4"/>
  <c r="J1611" i="4"/>
  <c r="P1611" i="4" s="1"/>
  <c r="L1611" i="4"/>
  <c r="N1611" i="4"/>
  <c r="J1612" i="4"/>
  <c r="P1612" i="4" s="1"/>
  <c r="Q1612" i="4" s="1"/>
  <c r="L1612" i="4"/>
  <c r="N1612" i="4"/>
  <c r="J1615" i="4"/>
  <c r="L1615" i="4"/>
  <c r="L1614" i="4" s="1"/>
  <c r="D291" i="3" s="1"/>
  <c r="N1615" i="4"/>
  <c r="J1616" i="4"/>
  <c r="L1616" i="4"/>
  <c r="N1616" i="4"/>
  <c r="J1619" i="4"/>
  <c r="P1619" i="4" s="1"/>
  <c r="L1619" i="4"/>
  <c r="L1618" i="4" s="1"/>
  <c r="D292" i="3" s="1"/>
  <c r="N1619" i="4"/>
  <c r="N1618" i="4" s="1"/>
  <c r="J1622" i="4"/>
  <c r="P1622" i="4" s="1"/>
  <c r="L1622" i="4"/>
  <c r="N1622" i="4"/>
  <c r="J1623" i="4"/>
  <c r="L1623" i="4"/>
  <c r="N1623" i="4"/>
  <c r="J1624" i="4"/>
  <c r="L1624" i="4"/>
  <c r="N1624" i="4"/>
  <c r="J1625" i="4"/>
  <c r="L1625" i="4"/>
  <c r="N1625" i="4"/>
  <c r="J1626" i="4"/>
  <c r="P1626" i="4" s="1"/>
  <c r="L1626" i="4"/>
  <c r="N1626" i="4"/>
  <c r="N1628" i="4"/>
  <c r="J1629" i="4"/>
  <c r="J1628" i="4" s="1"/>
  <c r="C294" i="3" s="1"/>
  <c r="L1629" i="4"/>
  <c r="L1628" i="4" s="1"/>
  <c r="D294" i="3" s="1"/>
  <c r="N1629" i="4"/>
  <c r="J1632" i="4"/>
  <c r="L1632" i="4"/>
  <c r="N1632" i="4"/>
  <c r="P1632" i="4"/>
  <c r="Q1632" i="4" s="1"/>
  <c r="J1633" i="4"/>
  <c r="L1633" i="4"/>
  <c r="N1633" i="4"/>
  <c r="J1634" i="4"/>
  <c r="P1634" i="4" s="1"/>
  <c r="L1634" i="4"/>
  <c r="N1634" i="4"/>
  <c r="J1637" i="4"/>
  <c r="P1637" i="4" s="1"/>
  <c r="L1637" i="4"/>
  <c r="N1637" i="4"/>
  <c r="J1638" i="4"/>
  <c r="L1638" i="4"/>
  <c r="N1638" i="4"/>
  <c r="J1641" i="4"/>
  <c r="L1641" i="4"/>
  <c r="L1640" i="4" s="1"/>
  <c r="D297" i="3" s="1"/>
  <c r="N1641" i="4"/>
  <c r="N1640" i="4" s="1"/>
  <c r="J1644" i="4"/>
  <c r="J1643" i="4" s="1"/>
  <c r="C298" i="3" s="1"/>
  <c r="L1644" i="4"/>
  <c r="L1643" i="4" s="1"/>
  <c r="D298" i="3" s="1"/>
  <c r="N1644" i="4"/>
  <c r="N1643" i="4" s="1"/>
  <c r="L1646" i="4"/>
  <c r="D299" i="3" s="1"/>
  <c r="J1647" i="4"/>
  <c r="L1647" i="4"/>
  <c r="N1647" i="4"/>
  <c r="N1646" i="4" s="1"/>
  <c r="J1650" i="4"/>
  <c r="L1650" i="4"/>
  <c r="L1649" i="4" s="1"/>
  <c r="D300" i="3" s="1"/>
  <c r="N1650" i="4"/>
  <c r="N1649" i="4" s="1"/>
  <c r="J1653" i="4"/>
  <c r="J1652" i="4" s="1"/>
  <c r="C301" i="3" s="1"/>
  <c r="L1653" i="4"/>
  <c r="L1652" i="4" s="1"/>
  <c r="D301" i="3" s="1"/>
  <c r="N1653" i="4"/>
  <c r="N1652" i="4" s="1"/>
  <c r="J1656" i="4"/>
  <c r="L1656" i="4"/>
  <c r="N1656" i="4"/>
  <c r="J1657" i="4"/>
  <c r="P1657" i="4" s="1"/>
  <c r="Q1657" i="4" s="1"/>
  <c r="L1657" i="4"/>
  <c r="N1657" i="4"/>
  <c r="J1658" i="4"/>
  <c r="L1658" i="4"/>
  <c r="N1658" i="4"/>
  <c r="J1661" i="4"/>
  <c r="L1661" i="4"/>
  <c r="L1660" i="4" s="1"/>
  <c r="D303" i="3" s="1"/>
  <c r="N1661" i="4"/>
  <c r="N1660" i="4" s="1"/>
  <c r="J1664" i="4"/>
  <c r="J1663" i="4" s="1"/>
  <c r="C304" i="3" s="1"/>
  <c r="L1664" i="4"/>
  <c r="L1663" i="4" s="1"/>
  <c r="D304" i="3" s="1"/>
  <c r="N1664" i="4"/>
  <c r="N1663" i="4" s="1"/>
  <c r="J1667" i="4"/>
  <c r="L1667" i="4"/>
  <c r="L1666" i="4" s="1"/>
  <c r="D305" i="3" s="1"/>
  <c r="N1667" i="4"/>
  <c r="N1666" i="4" s="1"/>
  <c r="J1670" i="4"/>
  <c r="L1670" i="4"/>
  <c r="L1669" i="4" s="1"/>
  <c r="D306" i="3" s="1"/>
  <c r="N1670" i="4"/>
  <c r="N1669" i="4" s="1"/>
  <c r="J1673" i="4"/>
  <c r="L1673" i="4"/>
  <c r="N1673" i="4"/>
  <c r="J1674" i="4"/>
  <c r="P1674" i="4" s="1"/>
  <c r="L1674" i="4"/>
  <c r="N1674" i="4"/>
  <c r="J1675" i="4"/>
  <c r="P1675" i="4" s="1"/>
  <c r="Q1675" i="4" s="1"/>
  <c r="L1675" i="4"/>
  <c r="N1675" i="4"/>
  <c r="J1676" i="4"/>
  <c r="P1676" i="4" s="1"/>
  <c r="L1676" i="4"/>
  <c r="N1676" i="4"/>
  <c r="J1679" i="4"/>
  <c r="J1678" i="4" s="1"/>
  <c r="C308" i="3" s="1"/>
  <c r="L1679" i="4"/>
  <c r="L1678" i="4" s="1"/>
  <c r="D308" i="3" s="1"/>
  <c r="N1679" i="4"/>
  <c r="N1678" i="4" s="1"/>
  <c r="J1682" i="4"/>
  <c r="P1682" i="4" s="1"/>
  <c r="L1682" i="4"/>
  <c r="N1682" i="4"/>
  <c r="J1683" i="4"/>
  <c r="P1683" i="4" s="1"/>
  <c r="L1683" i="4"/>
  <c r="N1683" i="4"/>
  <c r="J1684" i="4"/>
  <c r="P1684" i="4" s="1"/>
  <c r="L1684" i="4"/>
  <c r="N1684" i="4"/>
  <c r="J1685" i="4"/>
  <c r="P1685" i="4" s="1"/>
  <c r="L1685" i="4"/>
  <c r="N1685" i="4"/>
  <c r="J1686" i="4"/>
  <c r="L1686" i="4"/>
  <c r="N1686" i="4"/>
  <c r="J1687" i="4"/>
  <c r="P1687" i="4" s="1"/>
  <c r="L1687" i="4"/>
  <c r="N1687" i="4"/>
  <c r="J1690" i="4"/>
  <c r="L1690" i="4"/>
  <c r="L1689" i="4" s="1"/>
  <c r="D310" i="3" s="1"/>
  <c r="N1690" i="4"/>
  <c r="N1689" i="4" s="1"/>
  <c r="J1693" i="4"/>
  <c r="P1693" i="4" s="1"/>
  <c r="L1693" i="4"/>
  <c r="L1692" i="4" s="1"/>
  <c r="D311" i="3" s="1"/>
  <c r="N1693" i="4"/>
  <c r="N1692" i="4" s="1"/>
  <c r="J1696" i="4"/>
  <c r="P1696" i="4" s="1"/>
  <c r="L1696" i="4"/>
  <c r="N1696" i="4"/>
  <c r="J1697" i="4"/>
  <c r="P1697" i="4" s="1"/>
  <c r="L1697" i="4"/>
  <c r="N1697" i="4"/>
  <c r="J1700" i="4"/>
  <c r="L1700" i="4"/>
  <c r="N1700" i="4"/>
  <c r="J1701" i="4"/>
  <c r="L1701" i="4"/>
  <c r="N1701" i="4"/>
  <c r="J1702" i="4"/>
  <c r="P1702" i="4" s="1"/>
  <c r="L1702" i="4"/>
  <c r="N1702" i="4"/>
  <c r="J1705" i="4"/>
  <c r="P1705" i="4" s="1"/>
  <c r="L1705" i="4"/>
  <c r="N1705" i="4"/>
  <c r="J1706" i="4"/>
  <c r="P1706" i="4" s="1"/>
  <c r="Q1706" i="4" s="1"/>
  <c r="L1706" i="4"/>
  <c r="N1706" i="4"/>
  <c r="J1707" i="4"/>
  <c r="P1707" i="4" s="1"/>
  <c r="L1707" i="4"/>
  <c r="N1707" i="4"/>
  <c r="J1708" i="4"/>
  <c r="L1708" i="4"/>
  <c r="N1708" i="4"/>
  <c r="J1712" i="4"/>
  <c r="L1712" i="4"/>
  <c r="N1712" i="4"/>
  <c r="J1713" i="4"/>
  <c r="P1713" i="4" s="1"/>
  <c r="Q1713" i="4" s="1"/>
  <c r="L1713" i="4"/>
  <c r="N1713" i="4"/>
  <c r="J1716" i="4"/>
  <c r="J1715" i="4" s="1"/>
  <c r="C317" i="3" s="1"/>
  <c r="L1716" i="4"/>
  <c r="L1715" i="4" s="1"/>
  <c r="D317" i="3" s="1"/>
  <c r="N1716" i="4"/>
  <c r="N1715" i="4" s="1"/>
  <c r="P1716" i="4"/>
  <c r="P1715" i="4" s="1"/>
  <c r="E317" i="3" s="1"/>
  <c r="J1719" i="4"/>
  <c r="L1719" i="4"/>
  <c r="N1719" i="4"/>
  <c r="J1720" i="4"/>
  <c r="P1720" i="4" s="1"/>
  <c r="L1720" i="4"/>
  <c r="N1720" i="4"/>
  <c r="J1721" i="4"/>
  <c r="L1721" i="4"/>
  <c r="N1721" i="4"/>
  <c r="J1722" i="4"/>
  <c r="P1722" i="4" s="1"/>
  <c r="L1722" i="4"/>
  <c r="N1722" i="4"/>
  <c r="J1723" i="4"/>
  <c r="L1723" i="4"/>
  <c r="N1723" i="4"/>
  <c r="J1725" i="4"/>
  <c r="C319" i="3" s="1"/>
  <c r="J1726" i="4"/>
  <c r="P1726" i="4" s="1"/>
  <c r="P1725" i="4" s="1"/>
  <c r="E319" i="3" s="1"/>
  <c r="L1726" i="4"/>
  <c r="L1725" i="4" s="1"/>
  <c r="D319" i="3" s="1"/>
  <c r="N1726" i="4"/>
  <c r="N1725" i="4" s="1"/>
  <c r="J1729" i="4"/>
  <c r="L1729" i="4"/>
  <c r="L1728" i="4" s="1"/>
  <c r="D320" i="3" s="1"/>
  <c r="N1729" i="4"/>
  <c r="N1728" i="4" s="1"/>
  <c r="J1733" i="4"/>
  <c r="P1733" i="4" s="1"/>
  <c r="P1732" i="4" s="1"/>
  <c r="E322" i="3" s="1"/>
  <c r="L1733" i="4"/>
  <c r="L1732" i="4" s="1"/>
  <c r="N1733" i="4"/>
  <c r="N1732" i="4" s="1"/>
  <c r="N1731" i="4" s="1"/>
  <c r="J1737" i="4"/>
  <c r="P1737" i="4" s="1"/>
  <c r="Q1737" i="4" s="1"/>
  <c r="Q1736" i="4" s="1"/>
  <c r="L1737" i="4"/>
  <c r="L1736" i="4" s="1"/>
  <c r="N1737" i="4"/>
  <c r="N1736" i="4" s="1"/>
  <c r="J1740" i="4"/>
  <c r="L1740" i="4"/>
  <c r="L1739" i="4" s="1"/>
  <c r="D325" i="3" s="1"/>
  <c r="N1740" i="4"/>
  <c r="N1739" i="4" s="1"/>
  <c r="J1743" i="4"/>
  <c r="L1743" i="4"/>
  <c r="L1742" i="4" s="1"/>
  <c r="D326" i="3" s="1"/>
  <c r="N1743" i="4"/>
  <c r="N1742" i="4" s="1"/>
  <c r="J1746" i="4"/>
  <c r="L1746" i="4"/>
  <c r="L1745" i="4" s="1"/>
  <c r="D327" i="3" s="1"/>
  <c r="N1746" i="4"/>
  <c r="N1745" i="4" s="1"/>
  <c r="J1749" i="4"/>
  <c r="J1748" i="4" s="1"/>
  <c r="C328" i="3" s="1"/>
  <c r="L1749" i="4"/>
  <c r="L1748" i="4" s="1"/>
  <c r="D328" i="3" s="1"/>
  <c r="N1749" i="4"/>
  <c r="N1748" i="4" s="1"/>
  <c r="J1752" i="4"/>
  <c r="L1752" i="4"/>
  <c r="L1751" i="4" s="1"/>
  <c r="D329" i="3" s="1"/>
  <c r="N1752" i="4"/>
  <c r="N1751" i="4" s="1"/>
  <c r="J1755" i="4"/>
  <c r="L1755" i="4"/>
  <c r="L1754" i="4" s="1"/>
  <c r="D330" i="3" s="1"/>
  <c r="N1755" i="4"/>
  <c r="N1754" i="4" s="1"/>
  <c r="J1758" i="4"/>
  <c r="J1757" i="4" s="1"/>
  <c r="C331" i="3" s="1"/>
  <c r="L1758" i="4"/>
  <c r="L1757" i="4" s="1"/>
  <c r="D331" i="3" s="1"/>
  <c r="N1758" i="4"/>
  <c r="N1757" i="4" s="1"/>
  <c r="J1761" i="4"/>
  <c r="J1760" i="4" s="1"/>
  <c r="C332" i="3" s="1"/>
  <c r="L1761" i="4"/>
  <c r="L1760" i="4" s="1"/>
  <c r="D332" i="3" s="1"/>
  <c r="N1761" i="4"/>
  <c r="N1760" i="4" s="1"/>
  <c r="J1764" i="4"/>
  <c r="L1764" i="4"/>
  <c r="L1763" i="4" s="1"/>
  <c r="D333" i="3" s="1"/>
  <c r="N1764" i="4"/>
  <c r="N1763" i="4" s="1"/>
  <c r="J1769" i="4"/>
  <c r="P1769" i="4" s="1"/>
  <c r="L1769" i="4"/>
  <c r="N1769" i="4"/>
  <c r="J1770" i="4"/>
  <c r="L1770" i="4"/>
  <c r="N1770" i="4"/>
  <c r="J1775" i="4"/>
  <c r="P1775" i="4" s="1"/>
  <c r="L1775" i="4"/>
  <c r="N1775" i="4"/>
  <c r="J1776" i="4"/>
  <c r="L1776" i="4"/>
  <c r="N1776" i="4"/>
  <c r="J1777" i="4"/>
  <c r="P1777" i="4" s="1"/>
  <c r="L1777" i="4"/>
  <c r="N1777" i="4"/>
  <c r="J1778" i="4"/>
  <c r="L1778" i="4"/>
  <c r="N1778" i="4"/>
  <c r="J1779" i="4"/>
  <c r="L1779" i="4"/>
  <c r="N1779" i="4"/>
  <c r="J1780" i="4"/>
  <c r="P1780" i="4" s="1"/>
  <c r="Q1780" i="4" s="1"/>
  <c r="L1780" i="4"/>
  <c r="N1780" i="4"/>
  <c r="J1781" i="4"/>
  <c r="P1781" i="4" s="1"/>
  <c r="L1781" i="4"/>
  <c r="N1781" i="4"/>
  <c r="J1784" i="4"/>
  <c r="L1784" i="4"/>
  <c r="N1784" i="4"/>
  <c r="J1785" i="4"/>
  <c r="P1785" i="4" s="1"/>
  <c r="L1785" i="4"/>
  <c r="N1785" i="4"/>
  <c r="J1786" i="4"/>
  <c r="P1786" i="4" s="1"/>
  <c r="L1786" i="4"/>
  <c r="N1786" i="4"/>
  <c r="J1787" i="4"/>
  <c r="L1787" i="4"/>
  <c r="N1787" i="4"/>
  <c r="P1787" i="4"/>
  <c r="Q1787" i="4" s="1"/>
  <c r="J1788" i="4"/>
  <c r="P1788" i="4" s="1"/>
  <c r="L1788" i="4"/>
  <c r="N1788" i="4"/>
  <c r="J1789" i="4"/>
  <c r="L1789" i="4"/>
  <c r="N1789" i="4"/>
  <c r="J1793" i="4"/>
  <c r="L1793" i="4"/>
  <c r="N1793" i="4"/>
  <c r="J1794" i="4"/>
  <c r="P1794" i="4" s="1"/>
  <c r="L1794" i="4"/>
  <c r="N1794" i="4"/>
  <c r="J1795" i="4"/>
  <c r="P1795" i="4" s="1"/>
  <c r="L1795" i="4"/>
  <c r="N1795" i="4"/>
  <c r="J1796" i="4"/>
  <c r="P1796" i="4" s="1"/>
  <c r="Q1796" i="4" s="1"/>
  <c r="L1796" i="4"/>
  <c r="N1796" i="4"/>
  <c r="J1797" i="4"/>
  <c r="L1797" i="4"/>
  <c r="N1797" i="4"/>
  <c r="J1798" i="4"/>
  <c r="P1798" i="4" s="1"/>
  <c r="Q1798" i="4" s="1"/>
  <c r="L1798" i="4"/>
  <c r="N1798" i="4"/>
  <c r="J1799" i="4"/>
  <c r="P1799" i="4" s="1"/>
  <c r="Q1799" i="4" s="1"/>
  <c r="L1799" i="4"/>
  <c r="N1799" i="4"/>
  <c r="J1800" i="4"/>
  <c r="P1800" i="4" s="1"/>
  <c r="L1800" i="4"/>
  <c r="N1800" i="4"/>
  <c r="J1801" i="4"/>
  <c r="P1801" i="4" s="1"/>
  <c r="Q1801" i="4" s="1"/>
  <c r="L1801" i="4"/>
  <c r="N1801" i="4"/>
  <c r="J1802" i="4"/>
  <c r="P1802" i="4" s="1"/>
  <c r="L1802" i="4"/>
  <c r="N1802" i="4"/>
  <c r="J1803" i="4"/>
  <c r="L1803" i="4"/>
  <c r="N1803" i="4"/>
  <c r="P1803" i="4"/>
  <c r="J1804" i="4"/>
  <c r="P1804" i="4" s="1"/>
  <c r="L1804" i="4"/>
  <c r="N1804" i="4"/>
  <c r="J1807" i="4"/>
  <c r="P1807" i="4" s="1"/>
  <c r="L1807" i="4"/>
  <c r="N1807" i="4"/>
  <c r="J1808" i="4"/>
  <c r="P1808" i="4" s="1"/>
  <c r="Q1808" i="4" s="1"/>
  <c r="L1808" i="4"/>
  <c r="N1808" i="4"/>
  <c r="J1809" i="4"/>
  <c r="P1809" i="4" s="1"/>
  <c r="L1809" i="4"/>
  <c r="N1809" i="4"/>
  <c r="J1810" i="4"/>
  <c r="P1810" i="4" s="1"/>
  <c r="Q1810" i="4" s="1"/>
  <c r="L1810" i="4"/>
  <c r="N1810" i="4"/>
  <c r="J1811" i="4"/>
  <c r="P1811" i="4" s="1"/>
  <c r="L1811" i="4"/>
  <c r="N1811" i="4"/>
  <c r="J1812" i="4"/>
  <c r="P1812" i="4" s="1"/>
  <c r="L1812" i="4"/>
  <c r="N1812" i="4"/>
  <c r="J1813" i="4"/>
  <c r="P1813" i="4" s="1"/>
  <c r="L1813" i="4"/>
  <c r="N1813" i="4"/>
  <c r="J1817" i="4"/>
  <c r="P1817" i="4" s="1"/>
  <c r="Q1817" i="4" s="1"/>
  <c r="L1817" i="4"/>
  <c r="N1817" i="4"/>
  <c r="J1818" i="4"/>
  <c r="P1818" i="4" s="1"/>
  <c r="L1818" i="4"/>
  <c r="N1818" i="4"/>
  <c r="J1819" i="4"/>
  <c r="P1819" i="4" s="1"/>
  <c r="Q1819" i="4" s="1"/>
  <c r="L1819" i="4"/>
  <c r="N1819" i="4"/>
  <c r="J1820" i="4"/>
  <c r="L1820" i="4"/>
  <c r="N1820" i="4"/>
  <c r="J1821" i="4"/>
  <c r="P1821" i="4" s="1"/>
  <c r="L1821" i="4"/>
  <c r="N1821" i="4"/>
  <c r="J1822" i="4"/>
  <c r="L1822" i="4"/>
  <c r="N1822" i="4"/>
  <c r="J1823" i="4"/>
  <c r="L1823" i="4"/>
  <c r="N1823" i="4"/>
  <c r="J1826" i="4"/>
  <c r="P1826" i="4" s="1"/>
  <c r="L1826" i="4"/>
  <c r="N1826" i="4"/>
  <c r="J1827" i="4"/>
  <c r="P1827" i="4" s="1"/>
  <c r="L1827" i="4"/>
  <c r="N1827" i="4"/>
  <c r="J1828" i="4"/>
  <c r="P1828" i="4" s="1"/>
  <c r="L1828" i="4"/>
  <c r="N1828" i="4"/>
  <c r="J1829" i="4"/>
  <c r="P1829" i="4" s="1"/>
  <c r="L1829" i="4"/>
  <c r="N1829" i="4"/>
  <c r="J1830" i="4"/>
  <c r="P1830" i="4" s="1"/>
  <c r="L1830" i="4"/>
  <c r="N1830" i="4"/>
  <c r="J1831" i="4"/>
  <c r="P1831" i="4" s="1"/>
  <c r="Q1831" i="4" s="1"/>
  <c r="L1831" i="4"/>
  <c r="N1831" i="4"/>
  <c r="J1835" i="4"/>
  <c r="P1835" i="4" s="1"/>
  <c r="Q1835" i="4" s="1"/>
  <c r="L1835" i="4"/>
  <c r="N1835" i="4"/>
  <c r="J1836" i="4"/>
  <c r="P1836" i="4" s="1"/>
  <c r="L1836" i="4"/>
  <c r="N1836" i="4"/>
  <c r="J1837" i="4"/>
  <c r="P1837" i="4" s="1"/>
  <c r="Q1837" i="4" s="1"/>
  <c r="L1837" i="4"/>
  <c r="N1837" i="4"/>
  <c r="J1838" i="4"/>
  <c r="P1838" i="4" s="1"/>
  <c r="L1838" i="4"/>
  <c r="N1838" i="4"/>
  <c r="J1839" i="4"/>
  <c r="L1839" i="4"/>
  <c r="N1839" i="4"/>
  <c r="J1840" i="4"/>
  <c r="L1840" i="4"/>
  <c r="N1840" i="4"/>
  <c r="J1841" i="4"/>
  <c r="P1841" i="4" s="1"/>
  <c r="L1841" i="4"/>
  <c r="N1841" i="4"/>
  <c r="J1842" i="4"/>
  <c r="L1842" i="4"/>
  <c r="N1842" i="4"/>
  <c r="J1843" i="4"/>
  <c r="P1843" i="4" s="1"/>
  <c r="Q1843" i="4" s="1"/>
  <c r="L1843" i="4"/>
  <c r="N1843" i="4"/>
  <c r="J1844" i="4"/>
  <c r="P1844" i="4" s="1"/>
  <c r="L1844" i="4"/>
  <c r="N1844" i="4"/>
  <c r="J1845" i="4"/>
  <c r="P1845" i="4" s="1"/>
  <c r="Q1845" i="4" s="1"/>
  <c r="L1845" i="4"/>
  <c r="N1845" i="4"/>
  <c r="J1846" i="4"/>
  <c r="P1846" i="4" s="1"/>
  <c r="L1846" i="4"/>
  <c r="N1846" i="4"/>
  <c r="J1847" i="4"/>
  <c r="P1847" i="4" s="1"/>
  <c r="L1847" i="4"/>
  <c r="N1847" i="4"/>
  <c r="J1848" i="4"/>
  <c r="P1848" i="4" s="1"/>
  <c r="L1848" i="4"/>
  <c r="N1848" i="4"/>
  <c r="J1849" i="4"/>
  <c r="L1849" i="4"/>
  <c r="N1849" i="4"/>
  <c r="P1849" i="4"/>
  <c r="J1850" i="4"/>
  <c r="P1850" i="4" s="1"/>
  <c r="Q1850" i="4" s="1"/>
  <c r="L1850" i="4"/>
  <c r="N1850" i="4"/>
  <c r="J1853" i="4"/>
  <c r="L1853" i="4"/>
  <c r="N1853" i="4"/>
  <c r="J1854" i="4"/>
  <c r="P1854" i="4" s="1"/>
  <c r="Q1854" i="4" s="1"/>
  <c r="L1854" i="4"/>
  <c r="N1854" i="4"/>
  <c r="J1855" i="4"/>
  <c r="P1855" i="4" s="1"/>
  <c r="L1855" i="4"/>
  <c r="N1855" i="4"/>
  <c r="J1856" i="4"/>
  <c r="P1856" i="4" s="1"/>
  <c r="L1856" i="4"/>
  <c r="N1856" i="4"/>
  <c r="J1857" i="4"/>
  <c r="P1857" i="4" s="1"/>
  <c r="L1857" i="4"/>
  <c r="N1857" i="4"/>
  <c r="J1858" i="4"/>
  <c r="L1858" i="4"/>
  <c r="N1858" i="4"/>
  <c r="P1858" i="4"/>
  <c r="J1859" i="4"/>
  <c r="L1859" i="4"/>
  <c r="N1859" i="4"/>
  <c r="J1860" i="4"/>
  <c r="P1860" i="4" s="1"/>
  <c r="Q1860" i="4" s="1"/>
  <c r="L1860" i="4"/>
  <c r="N1860" i="4"/>
  <c r="J1861" i="4"/>
  <c r="P1861" i="4" s="1"/>
  <c r="L1861" i="4"/>
  <c r="N1861" i="4"/>
  <c r="J1865" i="4"/>
  <c r="L1865" i="4"/>
  <c r="N1865" i="4"/>
  <c r="J1866" i="4"/>
  <c r="P1866" i="4" s="1"/>
  <c r="L1866" i="4"/>
  <c r="N1866" i="4"/>
  <c r="J1867" i="4"/>
  <c r="P1867" i="4" s="1"/>
  <c r="L1867" i="4"/>
  <c r="N1867" i="4"/>
  <c r="J1874" i="4"/>
  <c r="L1874" i="4"/>
  <c r="N1874" i="4"/>
  <c r="J1875" i="4"/>
  <c r="P1875" i="4" s="1"/>
  <c r="Q1875" i="4" s="1"/>
  <c r="L1875" i="4"/>
  <c r="N1875" i="4"/>
  <c r="J1876" i="4"/>
  <c r="P1876" i="4" s="1"/>
  <c r="L1876" i="4"/>
  <c r="N1876" i="4"/>
  <c r="J1877" i="4"/>
  <c r="P1877" i="4" s="1"/>
  <c r="L1877" i="4"/>
  <c r="N1877" i="4"/>
  <c r="J1878" i="4"/>
  <c r="P1878" i="4" s="1"/>
  <c r="Q1878" i="4" s="1"/>
  <c r="L1878" i="4"/>
  <c r="N1878" i="4"/>
  <c r="J1879" i="4"/>
  <c r="P1879" i="4" s="1"/>
  <c r="L1879" i="4"/>
  <c r="N1879" i="4"/>
  <c r="J1880" i="4"/>
  <c r="L1880" i="4"/>
  <c r="N1880" i="4"/>
  <c r="J1881" i="4"/>
  <c r="P1881" i="4" s="1"/>
  <c r="L1881" i="4"/>
  <c r="N1881" i="4"/>
  <c r="J1882" i="4"/>
  <c r="P1882" i="4" s="1"/>
  <c r="L1882" i="4"/>
  <c r="N1882" i="4"/>
  <c r="J1883" i="4"/>
  <c r="P1883" i="4" s="1"/>
  <c r="L1883" i="4"/>
  <c r="N1883" i="4"/>
  <c r="J1884" i="4"/>
  <c r="P1884" i="4" s="1"/>
  <c r="L1884" i="4"/>
  <c r="N1884" i="4"/>
  <c r="J1885" i="4"/>
  <c r="P1885" i="4" s="1"/>
  <c r="Q1885" i="4" s="1"/>
  <c r="L1885" i="4"/>
  <c r="N1885" i="4"/>
  <c r="J1886" i="4"/>
  <c r="P1886" i="4" s="1"/>
  <c r="L1886" i="4"/>
  <c r="N1886" i="4"/>
  <c r="J1887" i="4"/>
  <c r="P1887" i="4" s="1"/>
  <c r="L1887" i="4"/>
  <c r="N1887" i="4"/>
  <c r="J1888" i="4"/>
  <c r="P1888" i="4" s="1"/>
  <c r="Q1888" i="4" s="1"/>
  <c r="L1888" i="4"/>
  <c r="N1888" i="4"/>
  <c r="J1889" i="4"/>
  <c r="P1889" i="4" s="1"/>
  <c r="L1889" i="4"/>
  <c r="N1889" i="4"/>
  <c r="J1893" i="4"/>
  <c r="L1893" i="4"/>
  <c r="N1893" i="4"/>
  <c r="J1894" i="4"/>
  <c r="P1894" i="4" s="1"/>
  <c r="Q1894" i="4" s="1"/>
  <c r="L1894" i="4"/>
  <c r="N1894" i="4"/>
  <c r="J1895" i="4"/>
  <c r="P1895" i="4" s="1"/>
  <c r="Q1895" i="4" s="1"/>
  <c r="L1895" i="4"/>
  <c r="N1895" i="4"/>
  <c r="J1896" i="4"/>
  <c r="P1896" i="4" s="1"/>
  <c r="L1896" i="4"/>
  <c r="N1896" i="4"/>
  <c r="J1899" i="4"/>
  <c r="L1899" i="4"/>
  <c r="N1899" i="4"/>
  <c r="J1900" i="4"/>
  <c r="L1900" i="4"/>
  <c r="N1900" i="4"/>
  <c r="J1901" i="4"/>
  <c r="P1901" i="4" s="1"/>
  <c r="Q1901" i="4" s="1"/>
  <c r="L1901" i="4"/>
  <c r="N1901" i="4"/>
  <c r="J1904" i="4"/>
  <c r="L1904" i="4"/>
  <c r="N1904" i="4"/>
  <c r="J1905" i="4"/>
  <c r="P1905" i="4" s="1"/>
  <c r="L1905" i="4"/>
  <c r="N1905" i="4"/>
  <c r="J1909" i="4"/>
  <c r="L1909" i="4"/>
  <c r="N1909" i="4"/>
  <c r="J1910" i="4"/>
  <c r="P1910" i="4" s="1"/>
  <c r="L1910" i="4"/>
  <c r="N1910" i="4"/>
  <c r="J1911" i="4"/>
  <c r="P1911" i="4" s="1"/>
  <c r="L1911" i="4"/>
  <c r="N1911" i="4"/>
  <c r="J1912" i="4"/>
  <c r="P1912" i="4" s="1"/>
  <c r="L1912" i="4"/>
  <c r="N1912" i="4"/>
  <c r="J1913" i="4"/>
  <c r="P1913" i="4" s="1"/>
  <c r="Q1913" i="4" s="1"/>
  <c r="L1913" i="4"/>
  <c r="N1913" i="4"/>
  <c r="J1914" i="4"/>
  <c r="P1914" i="4" s="1"/>
  <c r="Q1914" i="4" s="1"/>
  <c r="L1914" i="4"/>
  <c r="N1914" i="4"/>
  <c r="J1915" i="4"/>
  <c r="P1915" i="4" s="1"/>
  <c r="L1915" i="4"/>
  <c r="N1915" i="4"/>
  <c r="J1916" i="4"/>
  <c r="P1916" i="4" s="1"/>
  <c r="Q1916" i="4" s="1"/>
  <c r="L1916" i="4"/>
  <c r="N1916" i="4"/>
  <c r="J1920" i="4"/>
  <c r="L1920" i="4"/>
  <c r="N1920" i="4"/>
  <c r="J1921" i="4"/>
  <c r="L1921" i="4"/>
  <c r="N1921" i="4"/>
  <c r="J1922" i="4"/>
  <c r="P1922" i="4" s="1"/>
  <c r="L1922" i="4"/>
  <c r="N1922" i="4"/>
  <c r="J1923" i="4"/>
  <c r="P1923" i="4" s="1"/>
  <c r="Q1923" i="4" s="1"/>
  <c r="L1923" i="4"/>
  <c r="N1923" i="4"/>
  <c r="J1924" i="4"/>
  <c r="P1924" i="4" s="1"/>
  <c r="L1924" i="4"/>
  <c r="N1924" i="4"/>
  <c r="J1925" i="4"/>
  <c r="P1925" i="4" s="1"/>
  <c r="Q1925" i="4" s="1"/>
  <c r="L1925" i="4"/>
  <c r="N1925" i="4"/>
  <c r="J1926" i="4"/>
  <c r="P1926" i="4" s="1"/>
  <c r="L1926" i="4"/>
  <c r="N1926" i="4"/>
  <c r="J1927" i="4"/>
  <c r="P1927" i="4" s="1"/>
  <c r="L1927" i="4"/>
  <c r="N1927" i="4"/>
  <c r="J1928" i="4"/>
  <c r="L1928" i="4"/>
  <c r="N1928" i="4"/>
  <c r="J1929" i="4"/>
  <c r="P1929" i="4" s="1"/>
  <c r="L1929" i="4"/>
  <c r="N1929" i="4"/>
  <c r="J1930" i="4"/>
  <c r="P1930" i="4" s="1"/>
  <c r="Q1930" i="4" s="1"/>
  <c r="L1930" i="4"/>
  <c r="N1930" i="4"/>
  <c r="J1931" i="4"/>
  <c r="P1931" i="4" s="1"/>
  <c r="L1931" i="4"/>
  <c r="N1931" i="4"/>
  <c r="J1932" i="4"/>
  <c r="P1932" i="4" s="1"/>
  <c r="L1932" i="4"/>
  <c r="N1932" i="4"/>
  <c r="J1935" i="4"/>
  <c r="P1935" i="4" s="1"/>
  <c r="Q1935" i="4" s="1"/>
  <c r="L1935" i="4"/>
  <c r="N1935" i="4"/>
  <c r="J1936" i="4"/>
  <c r="P1936" i="4" s="1"/>
  <c r="L1936" i="4"/>
  <c r="N1936" i="4"/>
  <c r="J1937" i="4"/>
  <c r="P1937" i="4" s="1"/>
  <c r="L1937" i="4"/>
  <c r="N1937" i="4"/>
  <c r="J1938" i="4"/>
  <c r="L1938" i="4"/>
  <c r="N1938" i="4"/>
  <c r="J1939" i="4"/>
  <c r="P1939" i="4" s="1"/>
  <c r="L1939" i="4"/>
  <c r="N1939" i="4"/>
  <c r="J1940" i="4"/>
  <c r="P1940" i="4" s="1"/>
  <c r="L1940" i="4"/>
  <c r="N1940" i="4"/>
  <c r="J1941" i="4"/>
  <c r="P1941" i="4" s="1"/>
  <c r="L1941" i="4"/>
  <c r="N1941" i="4"/>
  <c r="J1942" i="4"/>
  <c r="L1942" i="4"/>
  <c r="N1942" i="4"/>
  <c r="J1946" i="4"/>
  <c r="P1946" i="4" s="1"/>
  <c r="P1945" i="4" s="1"/>
  <c r="L1946" i="4"/>
  <c r="L1945" i="4" s="1"/>
  <c r="N1946" i="4"/>
  <c r="N1945" i="4" s="1"/>
  <c r="N1944" i="4" s="1"/>
  <c r="J1950" i="4"/>
  <c r="L1950" i="4"/>
  <c r="N1950" i="4"/>
  <c r="P1950" i="4"/>
  <c r="Q1950" i="4" s="1"/>
  <c r="J1951" i="4"/>
  <c r="L1951" i="4"/>
  <c r="N1951" i="4"/>
  <c r="J1952" i="4"/>
  <c r="P1952" i="4" s="1"/>
  <c r="Q1952" i="4" s="1"/>
  <c r="L1952" i="4"/>
  <c r="N1952" i="4"/>
  <c r="J1953" i="4"/>
  <c r="P1953" i="4" s="1"/>
  <c r="Q1953" i="4" s="1"/>
  <c r="L1953" i="4"/>
  <c r="N1953" i="4"/>
  <c r="J1959" i="4"/>
  <c r="P1959" i="4" s="1"/>
  <c r="L1959" i="4"/>
  <c r="N1959" i="4"/>
  <c r="J1960" i="4"/>
  <c r="P1960" i="4" s="1"/>
  <c r="L1960" i="4"/>
  <c r="N1960" i="4"/>
  <c r="J1961" i="4"/>
  <c r="P1961" i="4" s="1"/>
  <c r="Q1961" i="4" s="1"/>
  <c r="L1961" i="4"/>
  <c r="N1961" i="4"/>
  <c r="J1962" i="4"/>
  <c r="P1962" i="4" s="1"/>
  <c r="L1962" i="4"/>
  <c r="N1962" i="4"/>
  <c r="J1963" i="4"/>
  <c r="L1963" i="4"/>
  <c r="N1963" i="4"/>
  <c r="J1964" i="4"/>
  <c r="P1964" i="4" s="1"/>
  <c r="L1964" i="4"/>
  <c r="N1964" i="4"/>
  <c r="J1965" i="4"/>
  <c r="P1965" i="4" s="1"/>
  <c r="Q1965" i="4" s="1"/>
  <c r="L1965" i="4"/>
  <c r="N1965" i="4"/>
  <c r="J1966" i="4"/>
  <c r="P1966" i="4" s="1"/>
  <c r="Q1966" i="4" s="1"/>
  <c r="L1966" i="4"/>
  <c r="N1966" i="4"/>
  <c r="J1967" i="4"/>
  <c r="P1967" i="4" s="1"/>
  <c r="Q1967" i="4" s="1"/>
  <c r="L1967" i="4"/>
  <c r="N1967" i="4"/>
  <c r="J1968" i="4"/>
  <c r="P1968" i="4" s="1"/>
  <c r="L1968" i="4"/>
  <c r="N1968" i="4"/>
  <c r="J1969" i="4"/>
  <c r="P1969" i="4" s="1"/>
  <c r="Q1969" i="4" s="1"/>
  <c r="L1969" i="4"/>
  <c r="N1969" i="4"/>
  <c r="J1970" i="4"/>
  <c r="P1970" i="4" s="1"/>
  <c r="Q1970" i="4" s="1"/>
  <c r="L1970" i="4"/>
  <c r="N1970" i="4"/>
  <c r="J1971" i="4"/>
  <c r="P1971" i="4" s="1"/>
  <c r="L1971" i="4"/>
  <c r="N1971" i="4"/>
  <c r="J1972" i="4"/>
  <c r="P1972" i="4" s="1"/>
  <c r="L1972" i="4"/>
  <c r="N1972" i="4"/>
  <c r="J1976" i="4"/>
  <c r="L1976" i="4"/>
  <c r="N1976" i="4"/>
  <c r="P1976" i="4"/>
  <c r="J1977" i="4"/>
  <c r="P1977" i="4" s="1"/>
  <c r="L1977" i="4"/>
  <c r="N1977" i="4"/>
  <c r="J1981" i="4"/>
  <c r="P1981" i="4" s="1"/>
  <c r="L1981" i="4"/>
  <c r="N1981" i="4"/>
  <c r="J1982" i="4"/>
  <c r="P1982" i="4" s="1"/>
  <c r="Q1982" i="4" s="1"/>
  <c r="L1982" i="4"/>
  <c r="N1982" i="4"/>
  <c r="J1985" i="4"/>
  <c r="J1984" i="4" s="1"/>
  <c r="C378" i="3" s="1"/>
  <c r="L1985" i="4"/>
  <c r="L1984" i="4" s="1"/>
  <c r="D378" i="3" s="1"/>
  <c r="N1985" i="4"/>
  <c r="N1984" i="4" s="1"/>
  <c r="J1988" i="4"/>
  <c r="L1988" i="4"/>
  <c r="N1988" i="4"/>
  <c r="J1989" i="4"/>
  <c r="P1989" i="4" s="1"/>
  <c r="L1989" i="4"/>
  <c r="N1989" i="4"/>
  <c r="J1990" i="4"/>
  <c r="P1990" i="4" s="1"/>
  <c r="Q1990" i="4" s="1"/>
  <c r="L1990" i="4"/>
  <c r="N1990" i="4"/>
  <c r="J1991" i="4"/>
  <c r="P1991" i="4" s="1"/>
  <c r="L1991" i="4"/>
  <c r="N1991" i="4"/>
  <c r="J1992" i="4"/>
  <c r="P1992" i="4" s="1"/>
  <c r="L1992" i="4"/>
  <c r="N1992" i="4"/>
  <c r="J1993" i="4"/>
  <c r="L1993" i="4"/>
  <c r="N1993" i="4"/>
  <c r="P1993" i="4"/>
  <c r="J1994" i="4"/>
  <c r="P1994" i="4" s="1"/>
  <c r="Q1994" i="4" s="1"/>
  <c r="L1994" i="4"/>
  <c r="N1994" i="4"/>
  <c r="J1995" i="4"/>
  <c r="P1995" i="4" s="1"/>
  <c r="Q1995" i="4" s="1"/>
  <c r="L1995" i="4"/>
  <c r="N1995" i="4"/>
  <c r="J1996" i="4"/>
  <c r="P1996" i="4" s="1"/>
  <c r="L1996" i="4"/>
  <c r="N1996" i="4"/>
  <c r="J1997" i="4"/>
  <c r="P1997" i="4" s="1"/>
  <c r="L1997" i="4"/>
  <c r="N1997" i="4"/>
  <c r="J1998" i="4"/>
  <c r="P1998" i="4" s="1"/>
  <c r="L1998" i="4"/>
  <c r="N1998" i="4"/>
  <c r="J1999" i="4"/>
  <c r="P1999" i="4" s="1"/>
  <c r="L1999" i="4"/>
  <c r="N1999" i="4"/>
  <c r="J2002" i="4"/>
  <c r="P2002" i="4" s="1"/>
  <c r="L2002" i="4"/>
  <c r="N2002" i="4"/>
  <c r="J2003" i="4"/>
  <c r="P2003" i="4" s="1"/>
  <c r="L2003" i="4"/>
  <c r="N2003" i="4"/>
  <c r="J2004" i="4"/>
  <c r="P2004" i="4" s="1"/>
  <c r="Q2004" i="4" s="1"/>
  <c r="L2004" i="4"/>
  <c r="N2004" i="4"/>
  <c r="J2005" i="4"/>
  <c r="P2005" i="4" s="1"/>
  <c r="L2005" i="4"/>
  <c r="N2005" i="4"/>
  <c r="J2006" i="4"/>
  <c r="P2006" i="4" s="1"/>
  <c r="L2006" i="4"/>
  <c r="N2006" i="4"/>
  <c r="J2007" i="4"/>
  <c r="L2007" i="4"/>
  <c r="N2007" i="4"/>
  <c r="J2008" i="4"/>
  <c r="P2008" i="4" s="1"/>
  <c r="L2008" i="4"/>
  <c r="N2008" i="4"/>
  <c r="J2009" i="4"/>
  <c r="P2009" i="4" s="1"/>
  <c r="Q2009" i="4" s="1"/>
  <c r="L2009" i="4"/>
  <c r="N2009" i="4"/>
  <c r="J2010" i="4"/>
  <c r="L2010" i="4"/>
  <c r="N2010" i="4"/>
  <c r="J2011" i="4"/>
  <c r="P2011" i="4" s="1"/>
  <c r="L2011" i="4"/>
  <c r="N2011" i="4"/>
  <c r="J2015" i="4"/>
  <c r="L2015" i="4"/>
  <c r="L2014" i="4" s="1"/>
  <c r="D382" i="3" s="1"/>
  <c r="N2015" i="4"/>
  <c r="N2014" i="4" s="1"/>
  <c r="N2013" i="4" s="1"/>
  <c r="J2019" i="4"/>
  <c r="P2019" i="4" s="1"/>
  <c r="L2019" i="4"/>
  <c r="N2019" i="4"/>
  <c r="J2020" i="4"/>
  <c r="L2020" i="4"/>
  <c r="N2020" i="4"/>
  <c r="J2021" i="4"/>
  <c r="P2021" i="4" s="1"/>
  <c r="L2021" i="4"/>
  <c r="N2021" i="4"/>
  <c r="J2022" i="4"/>
  <c r="P2022" i="4" s="1"/>
  <c r="Q2022" i="4" s="1"/>
  <c r="L2022" i="4"/>
  <c r="N2022" i="4"/>
  <c r="J2031" i="4"/>
  <c r="L2031" i="4"/>
  <c r="N2031" i="4"/>
  <c r="J2032" i="4"/>
  <c r="L2032" i="4"/>
  <c r="N2032" i="4"/>
  <c r="J2033" i="4"/>
  <c r="P2033" i="4" s="1"/>
  <c r="Q2033" i="4" s="1"/>
  <c r="L2033" i="4"/>
  <c r="N2033" i="4"/>
  <c r="J2034" i="4"/>
  <c r="P2034" i="4" s="1"/>
  <c r="Q2034" i="4" s="1"/>
  <c r="L2034" i="4"/>
  <c r="N2034" i="4"/>
  <c r="J2035" i="4"/>
  <c r="P2035" i="4" s="1"/>
  <c r="Q2035" i="4" s="1"/>
  <c r="L2035" i="4"/>
  <c r="N2035" i="4"/>
  <c r="J2036" i="4"/>
  <c r="P2036" i="4" s="1"/>
  <c r="L2036" i="4"/>
  <c r="N2036" i="4"/>
  <c r="J2037" i="4"/>
  <c r="P2037" i="4" s="1"/>
  <c r="L2037" i="4"/>
  <c r="N2037" i="4"/>
  <c r="J2038" i="4"/>
  <c r="L2038" i="4"/>
  <c r="N2038" i="4"/>
  <c r="J2039" i="4"/>
  <c r="P2039" i="4" s="1"/>
  <c r="L2039" i="4"/>
  <c r="N2039" i="4"/>
  <c r="J2040" i="4"/>
  <c r="L2040" i="4"/>
  <c r="N2040" i="4"/>
  <c r="P2040" i="4"/>
  <c r="J2041" i="4"/>
  <c r="P2041" i="4" s="1"/>
  <c r="L2041" i="4"/>
  <c r="N2041" i="4"/>
  <c r="J2042" i="4"/>
  <c r="P2042" i="4" s="1"/>
  <c r="Q2042" i="4" s="1"/>
  <c r="L2042" i="4"/>
  <c r="N2042" i="4"/>
  <c r="J2043" i="4"/>
  <c r="P2043" i="4" s="1"/>
  <c r="Q2043" i="4" s="1"/>
  <c r="L2043" i="4"/>
  <c r="N2043" i="4"/>
  <c r="J2044" i="4"/>
  <c r="P2044" i="4" s="1"/>
  <c r="L2044" i="4"/>
  <c r="N2044" i="4"/>
  <c r="J2045" i="4"/>
  <c r="P2045" i="4" s="1"/>
  <c r="L2045" i="4"/>
  <c r="N2045" i="4"/>
  <c r="J2046" i="4"/>
  <c r="L2046" i="4"/>
  <c r="N2046" i="4"/>
  <c r="J2047" i="4"/>
  <c r="P2047" i="4" s="1"/>
  <c r="L2047" i="4"/>
  <c r="N2047" i="4"/>
  <c r="J2048" i="4"/>
  <c r="L2048" i="4"/>
  <c r="N2048" i="4"/>
  <c r="J2049" i="4"/>
  <c r="P2049" i="4" s="1"/>
  <c r="L2049" i="4"/>
  <c r="N2049" i="4"/>
  <c r="J2050" i="4"/>
  <c r="P2050" i="4" s="1"/>
  <c r="Q2050" i="4" s="1"/>
  <c r="L2050" i="4"/>
  <c r="N2050" i="4"/>
  <c r="J2051" i="4"/>
  <c r="P2051" i="4" s="1"/>
  <c r="Q2051" i="4" s="1"/>
  <c r="L2051" i="4"/>
  <c r="N2051" i="4"/>
  <c r="J2052" i="4"/>
  <c r="P2052" i="4" s="1"/>
  <c r="L2052" i="4"/>
  <c r="N2052" i="4"/>
  <c r="J2053" i="4"/>
  <c r="P2053" i="4" s="1"/>
  <c r="L2053" i="4"/>
  <c r="N2053" i="4"/>
  <c r="J2054" i="4"/>
  <c r="L2054" i="4"/>
  <c r="N2054" i="4"/>
  <c r="J2055" i="4"/>
  <c r="P2055" i="4" s="1"/>
  <c r="L2055" i="4"/>
  <c r="N2055" i="4"/>
  <c r="J2056" i="4"/>
  <c r="L2056" i="4"/>
  <c r="N2056" i="4"/>
  <c r="J2057" i="4"/>
  <c r="L2057" i="4"/>
  <c r="N2057" i="4"/>
  <c r="P2057" i="4"/>
  <c r="J2058" i="4"/>
  <c r="P2058" i="4" s="1"/>
  <c r="Q2058" i="4" s="1"/>
  <c r="L2058" i="4"/>
  <c r="N2058" i="4"/>
  <c r="J2059" i="4"/>
  <c r="P2059" i="4" s="1"/>
  <c r="Q2059" i="4" s="1"/>
  <c r="L2059" i="4"/>
  <c r="N2059" i="4"/>
  <c r="J2060" i="4"/>
  <c r="P2060" i="4" s="1"/>
  <c r="L2060" i="4"/>
  <c r="N2060" i="4"/>
  <c r="J2061" i="4"/>
  <c r="P2061" i="4" s="1"/>
  <c r="L2061" i="4"/>
  <c r="N2061" i="4"/>
  <c r="J2062" i="4"/>
  <c r="L2062" i="4"/>
  <c r="N2062" i="4"/>
  <c r="J2063" i="4"/>
  <c r="P2063" i="4" s="1"/>
  <c r="L2063" i="4"/>
  <c r="N2063" i="4"/>
  <c r="J2064" i="4"/>
  <c r="P2064" i="4" s="1"/>
  <c r="L2064" i="4"/>
  <c r="N2064" i="4"/>
  <c r="J2065" i="4"/>
  <c r="P2065" i="4" s="1"/>
  <c r="L2065" i="4"/>
  <c r="N2065" i="4"/>
  <c r="J2066" i="4"/>
  <c r="L2066" i="4"/>
  <c r="N2066" i="4"/>
  <c r="P2066" i="4"/>
  <c r="Q2066" i="4" s="1"/>
  <c r="J2067" i="4"/>
  <c r="P2067" i="4" s="1"/>
  <c r="Q2067" i="4" s="1"/>
  <c r="L2067" i="4"/>
  <c r="N2067" i="4"/>
  <c r="J2068" i="4"/>
  <c r="P2068" i="4" s="1"/>
  <c r="Q2068" i="4" s="1"/>
  <c r="L2068" i="4"/>
  <c r="N2068" i="4"/>
  <c r="J2069" i="4"/>
  <c r="P2069" i="4" s="1"/>
  <c r="L2069" i="4"/>
  <c r="N2069" i="4"/>
  <c r="J2070" i="4"/>
  <c r="P2070" i="4" s="1"/>
  <c r="L2070" i="4"/>
  <c r="N2070" i="4"/>
  <c r="J2071" i="4"/>
  <c r="P2071" i="4" s="1"/>
  <c r="L2071" i="4"/>
  <c r="N2071" i="4"/>
  <c r="L1609" i="4" l="1"/>
  <c r="D290" i="3" s="1"/>
  <c r="L1445" i="4"/>
  <c r="D257" i="3" s="1"/>
  <c r="N1267" i="4"/>
  <c r="J1043" i="4"/>
  <c r="Q628" i="4"/>
  <c r="L470" i="4"/>
  <c r="N319" i="4"/>
  <c r="N318" i="4" s="1"/>
  <c r="L1975" i="4"/>
  <c r="D375" i="3" s="1"/>
  <c r="N1825" i="4"/>
  <c r="L1655" i="4"/>
  <c r="D302" i="3" s="1"/>
  <c r="L1695" i="4"/>
  <c r="D312" i="3" s="1"/>
  <c r="N1681" i="4"/>
  <c r="P1584" i="4"/>
  <c r="P1583" i="4" s="1"/>
  <c r="E284" i="3" s="1"/>
  <c r="N1524" i="4"/>
  <c r="N1486" i="4"/>
  <c r="N1485" i="4" s="1"/>
  <c r="N1038" i="4"/>
  <c r="N1037" i="4" s="1"/>
  <c r="N478" i="4"/>
  <c r="N477" i="4" s="1"/>
  <c r="Q443" i="4"/>
  <c r="Q353" i="4"/>
  <c r="N130" i="4"/>
  <c r="Q118" i="4"/>
  <c r="Q1879" i="4"/>
  <c r="Q1829" i="4"/>
  <c r="L1825" i="4"/>
  <c r="D346" i="3" s="1"/>
  <c r="J1903" i="4"/>
  <c r="C360" i="3" s="1"/>
  <c r="L1898" i="4"/>
  <c r="D359" i="3" s="1"/>
  <c r="L1768" i="4"/>
  <c r="P1590" i="4"/>
  <c r="P1589" i="4" s="1"/>
  <c r="E286" i="3" s="1"/>
  <c r="Q1463" i="4"/>
  <c r="N524" i="4"/>
  <c r="N523" i="4" s="1"/>
  <c r="P406" i="4"/>
  <c r="P405" i="4" s="1"/>
  <c r="E79" i="3" s="1"/>
  <c r="Q252" i="4"/>
  <c r="Q152" i="4"/>
  <c r="Q1188" i="4"/>
  <c r="J862" i="4"/>
  <c r="L729" i="4"/>
  <c r="Q516" i="4"/>
  <c r="J130" i="4"/>
  <c r="C28" i="3" s="1"/>
  <c r="Q518" i="4"/>
  <c r="L1604" i="4"/>
  <c r="D289" i="3" s="1"/>
  <c r="N921" i="4"/>
  <c r="N920" i="4" s="1"/>
  <c r="L785" i="4"/>
  <c r="D152" i="3" s="1"/>
  <c r="L669" i="4"/>
  <c r="Q456" i="4"/>
  <c r="L57" i="4"/>
  <c r="D17" i="3" s="1"/>
  <c r="L50" i="4"/>
  <c r="D16" i="3" s="1"/>
  <c r="N1513" i="4"/>
  <c r="J763" i="4"/>
  <c r="L75" i="4"/>
  <c r="D21" i="3" s="1"/>
  <c r="Q2057" i="4"/>
  <c r="Q1929" i="4"/>
  <c r="P1758" i="4"/>
  <c r="P1757" i="4" s="1"/>
  <c r="E331" i="3" s="1"/>
  <c r="Q1542" i="4"/>
  <c r="Q1145" i="4"/>
  <c r="J1047" i="4"/>
  <c r="C212" i="3" s="1"/>
  <c r="J986" i="4"/>
  <c r="C192" i="3" s="1"/>
  <c r="Q931" i="4"/>
  <c r="Q713" i="4"/>
  <c r="Q245" i="4"/>
  <c r="Q465" i="4"/>
  <c r="P1749" i="4"/>
  <c r="P1748" i="4" s="1"/>
  <c r="E328" i="3" s="1"/>
  <c r="P1679" i="4"/>
  <c r="P1653" i="4"/>
  <c r="Q1491" i="4"/>
  <c r="P1253" i="4"/>
  <c r="Q1174" i="4"/>
  <c r="Q723" i="4"/>
  <c r="Q645" i="4"/>
  <c r="Q638" i="4"/>
  <c r="Q640" i="4"/>
  <c r="J134" i="4"/>
  <c r="C29" i="3" s="1"/>
  <c r="P1629" i="4"/>
  <c r="Q172" i="4"/>
  <c r="Q51" i="4"/>
  <c r="Q39" i="4"/>
  <c r="Q884" i="4"/>
  <c r="J683" i="4"/>
  <c r="Q591" i="4"/>
  <c r="Q2049" i="4"/>
  <c r="Q1905" i="4"/>
  <c r="Q1676" i="4"/>
  <c r="Q1474" i="4"/>
  <c r="Q611" i="4"/>
  <c r="Q597" i="4"/>
  <c r="P465" i="4"/>
  <c r="J1481" i="4"/>
  <c r="L1564" i="4"/>
  <c r="D282" i="3" s="1"/>
  <c r="L1555" i="4"/>
  <c r="D280" i="3" s="1"/>
  <c r="Q1367" i="4"/>
  <c r="Q1147" i="4"/>
  <c r="Q1133" i="4"/>
  <c r="Q933" i="4"/>
  <c r="P863" i="4"/>
  <c r="Q863" i="4" s="1"/>
  <c r="Q823" i="4"/>
  <c r="N811" i="4"/>
  <c r="L794" i="4"/>
  <c r="Q621" i="4"/>
  <c r="Q619" i="4"/>
  <c r="Q510" i="4"/>
  <c r="Q466" i="4"/>
  <c r="J186" i="4"/>
  <c r="N1472" i="4"/>
  <c r="N1471" i="4" s="1"/>
  <c r="Q1399" i="4"/>
  <c r="Q1318" i="4"/>
  <c r="Q1306" i="4"/>
  <c r="L1011" i="4"/>
  <c r="Q975" i="4"/>
  <c r="N968" i="4"/>
  <c r="N967" i="4" s="1"/>
  <c r="N842" i="4"/>
  <c r="Q822" i="4"/>
  <c r="N772" i="4"/>
  <c r="Q751" i="4"/>
  <c r="L720" i="4"/>
  <c r="Q700" i="4"/>
  <c r="Q680" i="4"/>
  <c r="J677" i="4"/>
  <c r="N573" i="4"/>
  <c r="Q527" i="4"/>
  <c r="Q457" i="4"/>
  <c r="L401" i="4"/>
  <c r="D78" i="3" s="1"/>
  <c r="Q345" i="4"/>
  <c r="N185" i="4"/>
  <c r="Q181" i="4"/>
  <c r="Q165" i="4"/>
  <c r="N2001" i="4"/>
  <c r="N1919" i="4"/>
  <c r="J1736" i="4"/>
  <c r="C324" i="3" s="1"/>
  <c r="P1664" i="4"/>
  <c r="N1631" i="4"/>
  <c r="Q1622" i="4"/>
  <c r="J1618" i="4"/>
  <c r="C292" i="3" s="1"/>
  <c r="Q1600" i="4"/>
  <c r="Q1594" i="4"/>
  <c r="Q1553" i="4"/>
  <c r="Q1551" i="4"/>
  <c r="L1501" i="4"/>
  <c r="Q1417" i="4"/>
  <c r="Q1394" i="4"/>
  <c r="Q1313" i="4"/>
  <c r="J1279" i="4"/>
  <c r="N1255" i="4"/>
  <c r="L1193" i="4"/>
  <c r="D225" i="3" s="1"/>
  <c r="Q1080" i="4"/>
  <c r="N974" i="4"/>
  <c r="N973" i="4" s="1"/>
  <c r="P765" i="4"/>
  <c r="Q656" i="4"/>
  <c r="L602" i="4"/>
  <c r="D117" i="3" s="1"/>
  <c r="N515" i="4"/>
  <c r="N514" i="4" s="1"/>
  <c r="Q496" i="4"/>
  <c r="Q367" i="4"/>
  <c r="J359" i="4"/>
  <c r="L134" i="4"/>
  <c r="D29" i="3" s="1"/>
  <c r="Q117" i="4"/>
  <c r="Q1976" i="4"/>
  <c r="N1783" i="4"/>
  <c r="Q1720" i="4"/>
  <c r="N1636" i="4"/>
  <c r="Q1593" i="4"/>
  <c r="Q1510" i="4"/>
  <c r="N1427" i="4"/>
  <c r="Q1407" i="4"/>
  <c r="L905" i="4"/>
  <c r="J842" i="4"/>
  <c r="N763" i="4"/>
  <c r="N762" i="4" s="1"/>
  <c r="Q691" i="4"/>
  <c r="Q637" i="4"/>
  <c r="Q616" i="4"/>
  <c r="Q416" i="4"/>
  <c r="Q414" i="4"/>
  <c r="N306" i="4"/>
  <c r="Q265" i="4"/>
  <c r="Q173" i="4"/>
  <c r="Q171" i="4"/>
  <c r="Q103" i="4"/>
  <c r="Q101" i="4"/>
  <c r="Q1886" i="4"/>
  <c r="P1840" i="4"/>
  <c r="Q1840" i="4" s="1"/>
  <c r="Q1828" i="4"/>
  <c r="J1792" i="4"/>
  <c r="C342" i="3" s="1"/>
  <c r="Q1775" i="4"/>
  <c r="Q1769" i="4"/>
  <c r="Q1707" i="4"/>
  <c r="Q1696" i="4"/>
  <c r="L1636" i="4"/>
  <c r="D296" i="3" s="1"/>
  <c r="J1631" i="4"/>
  <c r="C295" i="3" s="1"/>
  <c r="L1599" i="4"/>
  <c r="D288" i="3" s="1"/>
  <c r="N1592" i="4"/>
  <c r="L1415" i="4"/>
  <c r="D252" i="3" s="1"/>
  <c r="Q1209" i="4"/>
  <c r="Q1156" i="4"/>
  <c r="Q1086" i="4"/>
  <c r="Q769" i="4"/>
  <c r="Q709" i="4"/>
  <c r="Q705" i="4"/>
  <c r="Q693" i="4"/>
  <c r="N636" i="4"/>
  <c r="N635" i="4" s="1"/>
  <c r="L535" i="4"/>
  <c r="L530" i="4"/>
  <c r="L524" i="4"/>
  <c r="D99" i="3" s="1"/>
  <c r="Q509" i="4"/>
  <c r="Q502" i="4"/>
  <c r="P403" i="4"/>
  <c r="P401" i="4" s="1"/>
  <c r="E78" i="3" s="1"/>
  <c r="Q379" i="4"/>
  <c r="L371" i="4"/>
  <c r="L324" i="4"/>
  <c r="L1431" i="4"/>
  <c r="D255" i="3" s="1"/>
  <c r="N720" i="4"/>
  <c r="N719" i="4" s="1"/>
  <c r="Q2041" i="4"/>
  <c r="Q1940" i="4"/>
  <c r="L1806" i="4"/>
  <c r="D343" i="3" s="1"/>
  <c r="Q1781" i="4"/>
  <c r="J1768" i="4"/>
  <c r="Q2065" i="4"/>
  <c r="Q2021" i="4"/>
  <c r="N2018" i="4"/>
  <c r="N2017" i="4" s="1"/>
  <c r="Q1989" i="4"/>
  <c r="Q2036" i="4"/>
  <c r="L1949" i="4"/>
  <c r="D369" i="3" s="1"/>
  <c r="Q1932" i="4"/>
  <c r="Q1887" i="4"/>
  <c r="P1859" i="4"/>
  <c r="Q1859" i="4" s="1"/>
  <c r="Q1802" i="4"/>
  <c r="P1761" i="4"/>
  <c r="P1760" i="4" s="1"/>
  <c r="E332" i="3" s="1"/>
  <c r="L1592" i="4"/>
  <c r="D287" i="3" s="1"/>
  <c r="L1903" i="4"/>
  <c r="D360" i="3" s="1"/>
  <c r="N1898" i="4"/>
  <c r="Q1889" i="4"/>
  <c r="Q1818" i="4"/>
  <c r="Q1794" i="4"/>
  <c r="L1783" i="4"/>
  <c r="D340" i="3" s="1"/>
  <c r="N1711" i="4"/>
  <c r="N1699" i="4"/>
  <c r="Q554" i="4"/>
  <c r="Q315" i="4"/>
  <c r="Q288" i="4"/>
  <c r="Q14" i="4"/>
  <c r="L1958" i="4"/>
  <c r="N1533" i="4"/>
  <c r="L2030" i="4"/>
  <c r="P2020" i="4"/>
  <c r="Q2020" i="4" s="1"/>
  <c r="P2032" i="4"/>
  <c r="Q2032" i="4" s="1"/>
  <c r="J1934" i="4"/>
  <c r="C365" i="3" s="1"/>
  <c r="L1908" i="4"/>
  <c r="L1834" i="4"/>
  <c r="D348" i="3" s="1"/>
  <c r="J1692" i="4"/>
  <c r="C311" i="3" s="1"/>
  <c r="L2018" i="4"/>
  <c r="J2014" i="4"/>
  <c r="P2015" i="4"/>
  <c r="P2014" i="4" s="1"/>
  <c r="E382" i="3" s="1"/>
  <c r="P1708" i="4"/>
  <c r="P1704" i="4" s="1"/>
  <c r="E314" i="3" s="1"/>
  <c r="Q2064" i="4"/>
  <c r="L2001" i="4"/>
  <c r="D380" i="3" s="1"/>
  <c r="Q1977" i="4"/>
  <c r="Q1941" i="4"/>
  <c r="Q1922" i="4"/>
  <c r="N1864" i="4"/>
  <c r="N1863" i="4" s="1"/>
  <c r="Q1826" i="4"/>
  <c r="Q1807" i="4"/>
  <c r="P1776" i="4"/>
  <c r="Q1776" i="4" s="1"/>
  <c r="Q1758" i="4"/>
  <c r="Q1757" i="4" s="1"/>
  <c r="F331" i="3" s="1"/>
  <c r="P1723" i="4"/>
  <c r="Q1723" i="4" s="1"/>
  <c r="Q1716" i="4"/>
  <c r="Q1715" i="4" s="1"/>
  <c r="F317" i="3" s="1"/>
  <c r="P1695" i="4"/>
  <c r="E312" i="3" s="1"/>
  <c r="J1604" i="4"/>
  <c r="C289" i="3" s="1"/>
  <c r="P1605" i="4"/>
  <c r="Q1605" i="4" s="1"/>
  <c r="P1362" i="4"/>
  <c r="Q1362" i="4" s="1"/>
  <c r="P1264" i="4"/>
  <c r="Q1264" i="4" s="1"/>
  <c r="J1261" i="4"/>
  <c r="P965" i="4"/>
  <c r="Q965" i="4" s="1"/>
  <c r="N1834" i="4"/>
  <c r="L1816" i="4"/>
  <c r="D345" i="3" s="1"/>
  <c r="P1793" i="4"/>
  <c r="Q1793" i="4" s="1"/>
  <c r="Q2070" i="4"/>
  <c r="P2038" i="4"/>
  <c r="Q2038" i="4" s="1"/>
  <c r="N2030" i="4"/>
  <c r="N2029" i="4" s="1"/>
  <c r="N2028" i="4" s="1"/>
  <c r="N2027" i="4" s="1"/>
  <c r="N2026" i="4" s="1"/>
  <c r="N2025" i="4" s="1"/>
  <c r="L1987" i="4"/>
  <c r="D379" i="3" s="1"/>
  <c r="P1778" i="4"/>
  <c r="Q1778" i="4" s="1"/>
  <c r="Q1964" i="4"/>
  <c r="Q1962" i="4"/>
  <c r="P1951" i="4"/>
  <c r="Q1951" i="4" s="1"/>
  <c r="Q1949" i="4" s="1"/>
  <c r="Q1931" i="4"/>
  <c r="P1820" i="4"/>
  <c r="Q1820" i="4" s="1"/>
  <c r="J1704" i="4"/>
  <c r="C314" i="3" s="1"/>
  <c r="L1681" i="4"/>
  <c r="D309" i="3" s="1"/>
  <c r="P170" i="4"/>
  <c r="Q170" i="4" s="1"/>
  <c r="Q2052" i="4"/>
  <c r="P2046" i="4"/>
  <c r="Q2046" i="4" s="1"/>
  <c r="J2030" i="4"/>
  <c r="C390" i="3" s="1"/>
  <c r="P2010" i="4"/>
  <c r="Q2010" i="4" s="1"/>
  <c r="Q1998" i="4"/>
  <c r="N1980" i="4"/>
  <c r="L1974" i="4"/>
  <c r="D374" i="3" s="1"/>
  <c r="N1934" i="4"/>
  <c r="N1918" i="4" s="1"/>
  <c r="N1892" i="4"/>
  <c r="P1822" i="4"/>
  <c r="Q1822" i="4" s="1"/>
  <c r="P1784" i="4"/>
  <c r="Q1784" i="4" s="1"/>
  <c r="Q1761" i="4"/>
  <c r="Q1760" i="4" s="1"/>
  <c r="F332" i="3" s="1"/>
  <c r="J1699" i="4"/>
  <c r="C313" i="3" s="1"/>
  <c r="P1700" i="4"/>
  <c r="Q1700" i="4" s="1"/>
  <c r="P1686" i="4"/>
  <c r="Q1686" i="4" s="1"/>
  <c r="Q1653" i="4"/>
  <c r="Q1652" i="4" s="1"/>
  <c r="F301" i="3" s="1"/>
  <c r="P1652" i="4"/>
  <c r="E301" i="3" s="1"/>
  <c r="P1607" i="4"/>
  <c r="Q1607" i="4" s="1"/>
  <c r="Q1571" i="4"/>
  <c r="Q2060" i="4"/>
  <c r="P2054" i="4"/>
  <c r="Q2054" i="4" s="1"/>
  <c r="P2048" i="4"/>
  <c r="Q2048" i="4" s="1"/>
  <c r="Q2040" i="4"/>
  <c r="Q2005" i="4"/>
  <c r="N1987" i="4"/>
  <c r="P1975" i="4"/>
  <c r="P1974" i="4" s="1"/>
  <c r="E374" i="3" s="1"/>
  <c r="Q1937" i="4"/>
  <c r="L1919" i="4"/>
  <c r="J1919" i="4"/>
  <c r="P1880" i="4"/>
  <c r="Q1880" i="4" s="1"/>
  <c r="Q1866" i="4"/>
  <c r="Q1861" i="4"/>
  <c r="L1852" i="4"/>
  <c r="D349" i="3" s="1"/>
  <c r="P1825" i="4"/>
  <c r="E346" i="3" s="1"/>
  <c r="N1792" i="4"/>
  <c r="N1774" i="4"/>
  <c r="N1773" i="4" s="1"/>
  <c r="N1768" i="4"/>
  <c r="N1767" i="4" s="1"/>
  <c r="N1766" i="4" s="1"/>
  <c r="L1699" i="4"/>
  <c r="D313" i="3" s="1"/>
  <c r="Q1697" i="4"/>
  <c r="J1695" i="4"/>
  <c r="C312" i="3" s="1"/>
  <c r="P1641" i="4"/>
  <c r="P1640" i="4" s="1"/>
  <c r="E297" i="3" s="1"/>
  <c r="J1640" i="4"/>
  <c r="C297" i="3" s="1"/>
  <c r="P1595" i="4"/>
  <c r="Q1595" i="4" s="1"/>
  <c r="J1592" i="4"/>
  <c r="C287" i="3" s="1"/>
  <c r="P1294" i="4"/>
  <c r="Q1294" i="4"/>
  <c r="P365" i="4"/>
  <c r="Q365" i="4" s="1"/>
  <c r="J364" i="4"/>
  <c r="C70" i="3" s="1"/>
  <c r="P2062" i="4"/>
  <c r="Q2062" i="4" s="1"/>
  <c r="P2056" i="4"/>
  <c r="Q2056" i="4" s="1"/>
  <c r="Q2044" i="4"/>
  <c r="P2007" i="4"/>
  <c r="Q2007" i="4" s="1"/>
  <c r="Q1993" i="4"/>
  <c r="N1949" i="4"/>
  <c r="N1948" i="4" s="1"/>
  <c r="P1942" i="4"/>
  <c r="Q1942" i="4" s="1"/>
  <c r="Q1939" i="4"/>
  <c r="P1920" i="4"/>
  <c r="Q1920" i="4" s="1"/>
  <c r="Q1915" i="4"/>
  <c r="N1908" i="4"/>
  <c r="N1907" i="4" s="1"/>
  <c r="N1903" i="4"/>
  <c r="N1873" i="4"/>
  <c r="N1872" i="4" s="1"/>
  <c r="Q1844" i="4"/>
  <c r="P1842" i="4"/>
  <c r="Q1842" i="4" s="1"/>
  <c r="Q1838" i="4"/>
  <c r="Q1836" i="4"/>
  <c r="N1816" i="4"/>
  <c r="Q1809" i="4"/>
  <c r="Q1804" i="4"/>
  <c r="L1792" i="4"/>
  <c r="Q1785" i="4"/>
  <c r="L1774" i="4"/>
  <c r="D339" i="3" s="1"/>
  <c r="J1745" i="4"/>
  <c r="C327" i="3" s="1"/>
  <c r="P1746" i="4"/>
  <c r="P1745" i="4" s="1"/>
  <c r="E327" i="3" s="1"/>
  <c r="P1497" i="4"/>
  <c r="Q1497" i="4" s="1"/>
  <c r="P1409" i="4"/>
  <c r="Q1409" i="4" s="1"/>
  <c r="P1139" i="4"/>
  <c r="Q1139" i="4" s="1"/>
  <c r="P1985" i="4"/>
  <c r="P1984" i="4" s="1"/>
  <c r="E378" i="3" s="1"/>
  <c r="N1975" i="4"/>
  <c r="N1974" i="4" s="1"/>
  <c r="N1958" i="4"/>
  <c r="N1957" i="4" s="1"/>
  <c r="P1928" i="4"/>
  <c r="Q1928" i="4" s="1"/>
  <c r="Q1926" i="4"/>
  <c r="J1672" i="4"/>
  <c r="C307" i="3" s="1"/>
  <c r="P1673" i="4"/>
  <c r="P1672" i="4" s="1"/>
  <c r="E307" i="3" s="1"/>
  <c r="P750" i="4"/>
  <c r="Q750" i="4" s="1"/>
  <c r="J1783" i="4"/>
  <c r="C340" i="3" s="1"/>
  <c r="J1774" i="4"/>
  <c r="J1773" i="4" s="1"/>
  <c r="Q1685" i="4"/>
  <c r="Q1683" i="4"/>
  <c r="J1609" i="4"/>
  <c r="C290" i="3" s="1"/>
  <c r="Q2002" i="4"/>
  <c r="P1980" i="4"/>
  <c r="E377" i="3" s="1"/>
  <c r="L1934" i="4"/>
  <c r="D365" i="3" s="1"/>
  <c r="Q1877" i="4"/>
  <c r="J1864" i="4"/>
  <c r="C351" i="3" s="1"/>
  <c r="L1718" i="4"/>
  <c r="D318" i="3" s="1"/>
  <c r="N1672" i="4"/>
  <c r="L1631" i="4"/>
  <c r="D295" i="3" s="1"/>
  <c r="P1624" i="4"/>
  <c r="Q1624" i="4" s="1"/>
  <c r="P1568" i="4"/>
  <c r="Q1568" i="4" s="1"/>
  <c r="L1494" i="4"/>
  <c r="N1466" i="4"/>
  <c r="N1452" i="4"/>
  <c r="P1355" i="4"/>
  <c r="Q1355" i="4" s="1"/>
  <c r="N1341" i="4"/>
  <c r="N1340" i="4" s="1"/>
  <c r="N1339" i="4" s="1"/>
  <c r="P924" i="4"/>
  <c r="Q924" i="4" s="1"/>
  <c r="P857" i="4"/>
  <c r="Q857" i="4" s="1"/>
  <c r="P724" i="4"/>
  <c r="Q724" i="4" s="1"/>
  <c r="P648" i="4"/>
  <c r="Q648" i="4" s="1"/>
  <c r="P537" i="4"/>
  <c r="Q537" i="4" s="1"/>
  <c r="P250" i="4"/>
  <c r="Q250" i="4" s="1"/>
  <c r="Q1634" i="4"/>
  <c r="N1614" i="4"/>
  <c r="N1599" i="4"/>
  <c r="P1511" i="4"/>
  <c r="Q1511" i="4" s="1"/>
  <c r="Q1508" i="4" s="1"/>
  <c r="F272" i="3" s="1"/>
  <c r="J1508" i="4"/>
  <c r="C272" i="3" s="1"/>
  <c r="Q1495" i="4"/>
  <c r="Q1488" i="4"/>
  <c r="L1481" i="4"/>
  <c r="Q1475" i="4"/>
  <c r="L1466" i="4"/>
  <c r="D261" i="3" s="1"/>
  <c r="Q1458" i="4"/>
  <c r="P1262" i="4"/>
  <c r="P1167" i="4"/>
  <c r="Q1167" i="4"/>
  <c r="N1161" i="4"/>
  <c r="P1062" i="4"/>
  <c r="Q1062" i="4" s="1"/>
  <c r="P939" i="4"/>
  <c r="Q939" i="4" s="1"/>
  <c r="J868" i="4"/>
  <c r="C167" i="3" s="1"/>
  <c r="P235" i="4"/>
  <c r="Q235" i="4" s="1"/>
  <c r="P168" i="4"/>
  <c r="Q168" i="4" s="1"/>
  <c r="N141" i="4"/>
  <c r="P100" i="4"/>
  <c r="Q100" i="4" s="1"/>
  <c r="P85" i="4"/>
  <c r="Q85" i="4" s="1"/>
  <c r="P19" i="4"/>
  <c r="Q19" i="4" s="1"/>
  <c r="Q1584" i="4"/>
  <c r="Q1583" i="4" s="1"/>
  <c r="F284" i="3" s="1"/>
  <c r="P1561" i="4"/>
  <c r="P1560" i="4" s="1"/>
  <c r="E281" i="3" s="1"/>
  <c r="J1560" i="4"/>
  <c r="C281" i="3" s="1"/>
  <c r="Q1376" i="4"/>
  <c r="Q1371" i="4"/>
  <c r="N1279" i="4"/>
  <c r="N1278" i="4" s="1"/>
  <c r="Q1268" i="4"/>
  <c r="P1268" i="4"/>
  <c r="Q1200" i="4"/>
  <c r="L1161" i="4"/>
  <c r="D221" i="3" s="1"/>
  <c r="Q1131" i="4"/>
  <c r="J785" i="4"/>
  <c r="C152" i="3" s="1"/>
  <c r="P301" i="4"/>
  <c r="Q301" i="4" s="1"/>
  <c r="Q1576" i="4"/>
  <c r="Q1504" i="4"/>
  <c r="L1279" i="4"/>
  <c r="D242" i="3" s="1"/>
  <c r="Q1225" i="4"/>
  <c r="Q1202" i="4"/>
  <c r="N1169" i="4"/>
  <c r="P909" i="4"/>
  <c r="Q909" i="4" s="1"/>
  <c r="P303" i="4"/>
  <c r="Q303" i="4" s="1"/>
  <c r="P296" i="4"/>
  <c r="Q296" i="4" s="1"/>
  <c r="P286" i="4"/>
  <c r="Q286" i="4" s="1"/>
  <c r="Q187" i="4"/>
  <c r="Q186" i="4" s="1"/>
  <c r="F34" i="3" s="1"/>
  <c r="P186" i="4"/>
  <c r="E34" i="3" s="1"/>
  <c r="L1711" i="4"/>
  <c r="D316" i="3" s="1"/>
  <c r="L1672" i="4"/>
  <c r="D307" i="3" s="1"/>
  <c r="P1616" i="4"/>
  <c r="Q1616" i="4" s="1"/>
  <c r="N1609" i="4"/>
  <c r="J1555" i="4"/>
  <c r="C280" i="3" s="1"/>
  <c r="P1556" i="4"/>
  <c r="P1555" i="4" s="1"/>
  <c r="E280" i="3" s="1"/>
  <c r="L1524" i="4"/>
  <c r="D275" i="3" s="1"/>
  <c r="Q1476" i="4"/>
  <c r="P1464" i="4"/>
  <c r="Q1464" i="4" s="1"/>
  <c r="N1415" i="4"/>
  <c r="Q1227" i="4"/>
  <c r="Q1180" i="4"/>
  <c r="P1077" i="4"/>
  <c r="Q1077" i="4" s="1"/>
  <c r="C198" i="3"/>
  <c r="J1006" i="4"/>
  <c r="C197" i="3" s="1"/>
  <c r="P704" i="4"/>
  <c r="Q704" i="4" s="1"/>
  <c r="P495" i="4"/>
  <c r="Q495" i="4" s="1"/>
  <c r="P204" i="4"/>
  <c r="P203" i="4" s="1"/>
  <c r="J203" i="4"/>
  <c r="C38" i="3" s="1"/>
  <c r="L1621" i="4"/>
  <c r="D293" i="3" s="1"/>
  <c r="Q1534" i="4"/>
  <c r="N1528" i="4"/>
  <c r="Q1337" i="4"/>
  <c r="P1326" i="4"/>
  <c r="Q1326" i="4" s="1"/>
  <c r="N1274" i="4"/>
  <c r="N1260" i="4" s="1"/>
  <c r="N1259" i="4" s="1"/>
  <c r="Q1190" i="4"/>
  <c r="Q1182" i="4"/>
  <c r="P1148" i="4"/>
  <c r="Q1148" i="4" s="1"/>
  <c r="P1035" i="4"/>
  <c r="Q1035" i="4" s="1"/>
  <c r="Q1033" i="4" s="1"/>
  <c r="J1033" i="4"/>
  <c r="J1032" i="4" s="1"/>
  <c r="C206" i="3" s="1"/>
  <c r="L1026" i="4"/>
  <c r="D205" i="3" s="1"/>
  <c r="P922" i="4"/>
  <c r="Q922" i="4" s="1"/>
  <c r="P610" i="4"/>
  <c r="Q610" i="4" s="1"/>
  <c r="N1540" i="4"/>
  <c r="N1494" i="4"/>
  <c r="N1493" i="4" s="1"/>
  <c r="Q1428" i="4"/>
  <c r="N1422" i="4"/>
  <c r="L1403" i="4"/>
  <c r="D251" i="3" s="1"/>
  <c r="P1344" i="4"/>
  <c r="Q1344" i="4" s="1"/>
  <c r="P1165" i="4"/>
  <c r="Q1165" i="4" s="1"/>
  <c r="P1079" i="4"/>
  <c r="Q1079" i="4" s="1"/>
  <c r="P1060" i="4"/>
  <c r="Q1060" i="4" s="1"/>
  <c r="L1051" i="4"/>
  <c r="D214" i="3" s="1"/>
  <c r="P646" i="4"/>
  <c r="Q646" i="4"/>
  <c r="D101" i="3"/>
  <c r="L529" i="4"/>
  <c r="D100" i="3" s="1"/>
  <c r="P344" i="4"/>
  <c r="Q344" i="4" s="1"/>
  <c r="J319" i="4"/>
  <c r="P320" i="4"/>
  <c r="P319" i="4" s="1"/>
  <c r="L270" i="4"/>
  <c r="D50" i="3" s="1"/>
  <c r="J211" i="4"/>
  <c r="N1695" i="4"/>
  <c r="Q1684" i="4"/>
  <c r="N1564" i="4"/>
  <c r="L1540" i="4"/>
  <c r="D278" i="3" s="1"/>
  <c r="Q1506" i="4"/>
  <c r="N1457" i="4"/>
  <c r="P1445" i="4"/>
  <c r="E257" i="3" s="1"/>
  <c r="Q1327" i="4"/>
  <c r="Q1295" i="4"/>
  <c r="Q1217" i="4"/>
  <c r="N1193" i="4"/>
  <c r="Q1155" i="4"/>
  <c r="Q1153" i="4"/>
  <c r="Q1054" i="4"/>
  <c r="Q1052" i="4"/>
  <c r="P1044" i="4"/>
  <c r="J983" i="4"/>
  <c r="C191" i="3" s="1"/>
  <c r="P984" i="4"/>
  <c r="Q957" i="4"/>
  <c r="J915" i="4"/>
  <c r="C175" i="3" s="1"/>
  <c r="Q906" i="4"/>
  <c r="N872" i="4"/>
  <c r="N871" i="4" s="1"/>
  <c r="P852" i="4"/>
  <c r="Q852" i="4" s="1"/>
  <c r="P576" i="4"/>
  <c r="Q576" i="4" s="1"/>
  <c r="Q556" i="4"/>
  <c r="N530" i="4"/>
  <c r="N529" i="4" s="1"/>
  <c r="Q501" i="4"/>
  <c r="Q440" i="4"/>
  <c r="N351" i="4"/>
  <c r="N350" i="4" s="1"/>
  <c r="Q308" i="4"/>
  <c r="L282" i="4"/>
  <c r="D52" i="3" s="1"/>
  <c r="P224" i="4"/>
  <c r="Q224" i="4"/>
  <c r="Q213" i="4"/>
  <c r="L163" i="4"/>
  <c r="D32" i="3" s="1"/>
  <c r="P147" i="4"/>
  <c r="Q147" i="4"/>
  <c r="Q1590" i="4"/>
  <c r="Q1589" i="4" s="1"/>
  <c r="F286" i="3" s="1"/>
  <c r="N1547" i="4"/>
  <c r="N1508" i="4"/>
  <c r="J1494" i="4"/>
  <c r="J1493" i="4" s="1"/>
  <c r="C268" i="3" s="1"/>
  <c r="L1472" i="4"/>
  <c r="D263" i="3" s="1"/>
  <c r="N1261" i="4"/>
  <c r="L1255" i="4"/>
  <c r="D235" i="3" s="1"/>
  <c r="N1234" i="4"/>
  <c r="N1233" i="4" s="1"/>
  <c r="L1179" i="4"/>
  <c r="Q1097" i="4"/>
  <c r="Q1095" i="4"/>
  <c r="N1043" i="4"/>
  <c r="N1042" i="4" s="1"/>
  <c r="N1033" i="4"/>
  <c r="N1032" i="4" s="1"/>
  <c r="Q1000" i="4"/>
  <c r="L921" i="4"/>
  <c r="L920" i="4" s="1"/>
  <c r="D176" i="3" s="1"/>
  <c r="J905" i="4"/>
  <c r="J904" i="4" s="1"/>
  <c r="C172" i="3" s="1"/>
  <c r="L872" i="4"/>
  <c r="Q829" i="4"/>
  <c r="P824" i="4"/>
  <c r="Q824" i="4"/>
  <c r="N729" i="4"/>
  <c r="N728" i="4" s="1"/>
  <c r="Q670" i="4"/>
  <c r="Q584" i="4"/>
  <c r="Q563" i="4"/>
  <c r="P481" i="4"/>
  <c r="Q481" i="4"/>
  <c r="Q442" i="4"/>
  <c r="P392" i="4"/>
  <c r="Q392" i="4" s="1"/>
  <c r="N376" i="4"/>
  <c r="Q273" i="4"/>
  <c r="P218" i="4"/>
  <c r="Q218" i="4" s="1"/>
  <c r="N190" i="4"/>
  <c r="N189" i="4" s="1"/>
  <c r="L1261" i="4"/>
  <c r="D238" i="3" s="1"/>
  <c r="L1238" i="4"/>
  <c r="D229" i="3" s="1"/>
  <c r="L1234" i="4"/>
  <c r="D228" i="3" s="1"/>
  <c r="N1179" i="4"/>
  <c r="L1071" i="4"/>
  <c r="D215" i="3" s="1"/>
  <c r="N1051" i="4"/>
  <c r="L1043" i="4"/>
  <c r="D211" i="3" s="1"/>
  <c r="L1038" i="4"/>
  <c r="D209" i="3" s="1"/>
  <c r="L1033" i="4"/>
  <c r="L968" i="4"/>
  <c r="D185" i="3" s="1"/>
  <c r="Q814" i="4"/>
  <c r="P803" i="4"/>
  <c r="Q803" i="4" s="1"/>
  <c r="Q732" i="4"/>
  <c r="Q695" i="4"/>
  <c r="Q671" i="4"/>
  <c r="L624" i="4"/>
  <c r="D120" i="3" s="1"/>
  <c r="Q618" i="4"/>
  <c r="Q585" i="4"/>
  <c r="Q546" i="4"/>
  <c r="N385" i="4"/>
  <c r="Q366" i="4"/>
  <c r="P362" i="4"/>
  <c r="Q362" i="4"/>
  <c r="P295" i="4"/>
  <c r="Q295" i="4" s="1"/>
  <c r="Q275" i="4"/>
  <c r="Q253" i="4"/>
  <c r="N75" i="4"/>
  <c r="P53" i="4"/>
  <c r="Q53" i="4" s="1"/>
  <c r="L974" i="4"/>
  <c r="N929" i="4"/>
  <c r="N928" i="4" s="1"/>
  <c r="Q900" i="4"/>
  <c r="N862" i="4"/>
  <c r="N861" i="4" s="1"/>
  <c r="L862" i="4"/>
  <c r="L849" i="4"/>
  <c r="D163" i="3" s="1"/>
  <c r="J772" i="4"/>
  <c r="C150" i="3" s="1"/>
  <c r="Q679" i="4"/>
  <c r="P674" i="4"/>
  <c r="Q674" i="4" s="1"/>
  <c r="P633" i="4"/>
  <c r="P632" i="4" s="1"/>
  <c r="E122" i="3" s="1"/>
  <c r="J632" i="4"/>
  <c r="C122" i="3" s="1"/>
  <c r="P575" i="4"/>
  <c r="Q575" i="4" s="1"/>
  <c r="Q536" i="4"/>
  <c r="L453" i="4"/>
  <c r="P394" i="4"/>
  <c r="Q394" i="4" s="1"/>
  <c r="Q378" i="4"/>
  <c r="P340" i="4"/>
  <c r="Q340" i="4"/>
  <c r="Q266" i="4"/>
  <c r="C34" i="3"/>
  <c r="J185" i="4"/>
  <c r="C33" i="3" s="1"/>
  <c r="P177" i="4"/>
  <c r="Q177" i="4" s="1"/>
  <c r="N1084" i="4"/>
  <c r="N989" i="4"/>
  <c r="N943" i="4"/>
  <c r="N942" i="4" s="1"/>
  <c r="Q783" i="4"/>
  <c r="Q598" i="4"/>
  <c r="Q596" i="4"/>
  <c r="L544" i="4"/>
  <c r="D107" i="3" s="1"/>
  <c r="Q406" i="4"/>
  <c r="Q405" i="4" s="1"/>
  <c r="F79" i="3" s="1"/>
  <c r="Q28" i="4"/>
  <c r="J1003" i="4"/>
  <c r="Q1004" i="4"/>
  <c r="Q1003" i="4" s="1"/>
  <c r="N954" i="4"/>
  <c r="N953" i="4" s="1"/>
  <c r="J799" i="4"/>
  <c r="C156" i="3" s="1"/>
  <c r="Q778" i="4"/>
  <c r="Q759" i="4"/>
  <c r="N567" i="4"/>
  <c r="N566" i="4" s="1"/>
  <c r="P564" i="4"/>
  <c r="Q564" i="4" s="1"/>
  <c r="J515" i="4"/>
  <c r="Q493" i="4"/>
  <c r="P399" i="4"/>
  <c r="J398" i="4"/>
  <c r="J282" i="4"/>
  <c r="J281" i="4" s="1"/>
  <c r="C51" i="3" s="1"/>
  <c r="Q259" i="4"/>
  <c r="Q166" i="4"/>
  <c r="P116" i="4"/>
  <c r="Q116" i="4" s="1"/>
  <c r="J50" i="4"/>
  <c r="C16" i="3" s="1"/>
  <c r="N11" i="4"/>
  <c r="N10" i="4" s="1"/>
  <c r="N915" i="4"/>
  <c r="N914" i="4" s="1"/>
  <c r="N835" i="4"/>
  <c r="P794" i="4"/>
  <c r="Q781" i="4"/>
  <c r="L740" i="4"/>
  <c r="D142" i="3" s="1"/>
  <c r="L735" i="4"/>
  <c r="Q715" i="4"/>
  <c r="Q684" i="4"/>
  <c r="Q683" i="4" s="1"/>
  <c r="F132" i="3" s="1"/>
  <c r="Q592" i="4"/>
  <c r="N559" i="4"/>
  <c r="N558" i="4" s="1"/>
  <c r="L559" i="4"/>
  <c r="Q519" i="4"/>
  <c r="J478" i="4"/>
  <c r="C91" i="3" s="1"/>
  <c r="N437" i="4"/>
  <c r="N436" i="4" s="1"/>
  <c r="N401" i="4"/>
  <c r="N371" i="4"/>
  <c r="N370" i="4" s="1"/>
  <c r="L313" i="4"/>
  <c r="D57" i="3" s="1"/>
  <c r="Q246" i="4"/>
  <c r="N163" i="4"/>
  <c r="Q82" i="4"/>
  <c r="N70" i="4"/>
  <c r="N36" i="4"/>
  <c r="J57" i="4"/>
  <c r="C17" i="3" s="1"/>
  <c r="N735" i="4"/>
  <c r="N734" i="4" s="1"/>
  <c r="L677" i="4"/>
  <c r="N588" i="4"/>
  <c r="N579" i="4"/>
  <c r="L515" i="4"/>
  <c r="D97" i="3" s="1"/>
  <c r="Q241" i="4"/>
  <c r="Q234" i="4"/>
  <c r="Q227" i="4"/>
  <c r="N211" i="4"/>
  <c r="N210" i="4" s="1"/>
  <c r="L190" i="4"/>
  <c r="D36" i="3" s="1"/>
  <c r="Q143" i="4"/>
  <c r="N125" i="4"/>
  <c r="Q114" i="4"/>
  <c r="L25" i="4"/>
  <c r="L811" i="4"/>
  <c r="D157" i="3" s="1"/>
  <c r="J749" i="4"/>
  <c r="C146" i="3" s="1"/>
  <c r="L573" i="4"/>
  <c r="D112" i="3" s="1"/>
  <c r="L478" i="4"/>
  <c r="D91" i="3" s="1"/>
  <c r="L364" i="4"/>
  <c r="D70" i="3" s="1"/>
  <c r="L359" i="4"/>
  <c r="D69" i="3" s="1"/>
  <c r="N291" i="4"/>
  <c r="N290" i="4" s="1"/>
  <c r="Q258" i="4"/>
  <c r="Q157" i="4"/>
  <c r="Q155" i="4"/>
  <c r="Q93" i="4"/>
  <c r="Q91" i="4"/>
  <c r="Q58" i="4"/>
  <c r="N134" i="4"/>
  <c r="N129" i="4" s="1"/>
  <c r="P30" i="4"/>
  <c r="Q30" i="4" s="1"/>
  <c r="N995" i="4"/>
  <c r="J968" i="4"/>
  <c r="J967" i="4" s="1"/>
  <c r="C184" i="3" s="1"/>
  <c r="N470" i="4"/>
  <c r="N469" i="4" s="1"/>
  <c r="N453" i="4"/>
  <c r="N452" i="4" s="1"/>
  <c r="N359" i="4"/>
  <c r="N324" i="4"/>
  <c r="N323" i="4" s="1"/>
  <c r="L306" i="4"/>
  <c r="D55" i="3" s="1"/>
  <c r="Q111" i="4"/>
  <c r="L64" i="4"/>
  <c r="Q46" i="4"/>
  <c r="Q44" i="4"/>
  <c r="Q42" i="4"/>
  <c r="C382" i="3"/>
  <c r="J2013" i="4"/>
  <c r="C381" i="3" s="1"/>
  <c r="E367" i="3"/>
  <c r="P1944" i="4"/>
  <c r="E366" i="3" s="1"/>
  <c r="C336" i="3"/>
  <c r="J1767" i="4"/>
  <c r="D362" i="3"/>
  <c r="L1907" i="4"/>
  <c r="D361" i="3" s="1"/>
  <c r="P2001" i="4"/>
  <c r="E380" i="3" s="1"/>
  <c r="L1833" i="4"/>
  <c r="D347" i="3" s="1"/>
  <c r="F324" i="3"/>
  <c r="P1692" i="4"/>
  <c r="E311" i="3" s="1"/>
  <c r="Q1693" i="4"/>
  <c r="Q1692" i="4" s="1"/>
  <c r="F311" i="3" s="1"/>
  <c r="E375" i="3"/>
  <c r="D364" i="3"/>
  <c r="N1815" i="4"/>
  <c r="L1773" i="4"/>
  <c r="D373" i="3"/>
  <c r="L1957" i="4"/>
  <c r="C364" i="3"/>
  <c r="J1918" i="4"/>
  <c r="C363" i="3" s="1"/>
  <c r="P1806" i="4"/>
  <c r="E343" i="3" s="1"/>
  <c r="C339" i="3"/>
  <c r="D324" i="3"/>
  <c r="L1735" i="4"/>
  <c r="D323" i="3" s="1"/>
  <c r="L1471" i="4"/>
  <c r="D262" i="3" s="1"/>
  <c r="J1863" i="4"/>
  <c r="C350" i="3" s="1"/>
  <c r="D390" i="3"/>
  <c r="L2029" i="4"/>
  <c r="D384" i="3"/>
  <c r="L2017" i="4"/>
  <c r="D383" i="3" s="1"/>
  <c r="D342" i="3"/>
  <c r="P1550" i="4"/>
  <c r="P1547" i="4" s="1"/>
  <c r="E279" i="3" s="1"/>
  <c r="J1547" i="4"/>
  <c r="C279" i="3" s="1"/>
  <c r="J1540" i="4"/>
  <c r="C278" i="3" s="1"/>
  <c r="P1541" i="4"/>
  <c r="Q1541" i="4" s="1"/>
  <c r="P1526" i="4"/>
  <c r="Q1526" i="4" s="1"/>
  <c r="P1450" i="4"/>
  <c r="P1449" i="4" s="1"/>
  <c r="E258" i="3" s="1"/>
  <c r="J1449" i="4"/>
  <c r="C258" i="3" s="1"/>
  <c r="P1439" i="4"/>
  <c r="Q1439" i="4" s="1"/>
  <c r="P1404" i="4"/>
  <c r="Q1404" i="4" s="1"/>
  <c r="J1403" i="4"/>
  <c r="P1317" i="4"/>
  <c r="Q1317" i="4" s="1"/>
  <c r="P1310" i="4"/>
  <c r="Q1310" i="4" s="1"/>
  <c r="L1286" i="4"/>
  <c r="L1278" i="4"/>
  <c r="D241" i="3" s="1"/>
  <c r="Q1253" i="4"/>
  <c r="Q1252" i="4" s="1"/>
  <c r="P1252" i="4"/>
  <c r="P1243" i="4"/>
  <c r="P1242" i="4" s="1"/>
  <c r="E230" i="3" s="1"/>
  <c r="J1242" i="4"/>
  <c r="C230" i="3" s="1"/>
  <c r="J1234" i="4"/>
  <c r="P1235" i="4"/>
  <c r="P1234" i="4" s="1"/>
  <c r="P1101" i="4"/>
  <c r="Q1101" i="4" s="1"/>
  <c r="P1099" i="4"/>
  <c r="Q1099" i="4" s="1"/>
  <c r="P1093" i="4"/>
  <c r="Q1093" i="4" s="1"/>
  <c r="J1090" i="4"/>
  <c r="P1091" i="4"/>
  <c r="Q1091" i="4" s="1"/>
  <c r="Q1996" i="4"/>
  <c r="Q1959" i="4"/>
  <c r="Q1936" i="4"/>
  <c r="Q1924" i="4"/>
  <c r="P1904" i="4"/>
  <c r="Q1896" i="4"/>
  <c r="L1892" i="4"/>
  <c r="Q1876" i="4"/>
  <c r="L1873" i="4"/>
  <c r="Q1867" i="4"/>
  <c r="L1864" i="4"/>
  <c r="J1852" i="4"/>
  <c r="C349" i="3" s="1"/>
  <c r="P1853" i="4"/>
  <c r="Q1841" i="4"/>
  <c r="J1834" i="4"/>
  <c r="Q1821" i="4"/>
  <c r="N1806" i="4"/>
  <c r="N1791" i="4" s="1"/>
  <c r="Q1800" i="4"/>
  <c r="Q1777" i="4"/>
  <c r="Q1749" i="4"/>
  <c r="Q1748" i="4" s="1"/>
  <c r="F328" i="3" s="1"/>
  <c r="N1735" i="4"/>
  <c r="P1731" i="4"/>
  <c r="E321" i="3" s="1"/>
  <c r="Q1726" i="4"/>
  <c r="Q1725" i="4" s="1"/>
  <c r="F319" i="3" s="1"/>
  <c r="Q1722" i="4"/>
  <c r="N1704" i="4"/>
  <c r="P1701" i="4"/>
  <c r="Q1701" i="4" s="1"/>
  <c r="Q1682" i="4"/>
  <c r="Q1674" i="4"/>
  <c r="P1638" i="4"/>
  <c r="Q1638" i="4" s="1"/>
  <c r="Q1619" i="4"/>
  <c r="Q1618" i="4" s="1"/>
  <c r="F292" i="3" s="1"/>
  <c r="P1618" i="4"/>
  <c r="E292" i="3" s="1"/>
  <c r="P1597" i="4"/>
  <c r="Q1597" i="4" s="1"/>
  <c r="P1573" i="4"/>
  <c r="Q1573" i="4" s="1"/>
  <c r="J1564" i="4"/>
  <c r="C282" i="3" s="1"/>
  <c r="D271" i="3"/>
  <c r="P1398" i="4"/>
  <c r="Q1398" i="4" s="1"/>
  <c r="P1391" i="4"/>
  <c r="Q1391" i="4" s="1"/>
  <c r="P1366" i="4"/>
  <c r="Q1366" i="4" s="1"/>
  <c r="P1359" i="4"/>
  <c r="Q1359" i="4" s="1"/>
  <c r="P1124" i="4"/>
  <c r="Q1124" i="4" s="1"/>
  <c r="J1026" i="4"/>
  <c r="C205" i="3" s="1"/>
  <c r="P1027" i="4"/>
  <c r="Q1027" i="4" s="1"/>
  <c r="J1987" i="4"/>
  <c r="C379" i="3" s="1"/>
  <c r="P1988" i="4"/>
  <c r="P1987" i="4" s="1"/>
  <c r="E379" i="3" s="1"/>
  <c r="P1321" i="4"/>
  <c r="Q1321" i="4" s="1"/>
  <c r="P1289" i="4"/>
  <c r="Q1289" i="4" s="1"/>
  <c r="P1223" i="4"/>
  <c r="Q1223" i="4" s="1"/>
  <c r="Q1162" i="4"/>
  <c r="J1649" i="4"/>
  <c r="C300" i="3" s="1"/>
  <c r="P1650" i="4"/>
  <c r="P1649" i="4" s="1"/>
  <c r="E300" i="3" s="1"/>
  <c r="P1625" i="4"/>
  <c r="Q1625" i="4" s="1"/>
  <c r="J1621" i="4"/>
  <c r="C293" i="3" s="1"/>
  <c r="P1545" i="4"/>
  <c r="Q1545" i="4" s="1"/>
  <c r="P1521" i="4"/>
  <c r="P1518" i="4" s="1"/>
  <c r="E274" i="3" s="1"/>
  <c r="J1518" i="4"/>
  <c r="C274" i="3" s="1"/>
  <c r="P1496" i="4"/>
  <c r="Q1496" i="4" s="1"/>
  <c r="C265" i="3"/>
  <c r="J1480" i="4"/>
  <c r="C264" i="3" s="1"/>
  <c r="P1370" i="4"/>
  <c r="Q1370" i="4" s="1"/>
  <c r="P1257" i="4"/>
  <c r="Q1257" i="4" s="1"/>
  <c r="P1204" i="4"/>
  <c r="Q1204" i="4" s="1"/>
  <c r="P1146" i="4"/>
  <c r="Q1146" i="4" s="1"/>
  <c r="L1141" i="4"/>
  <c r="D220" i="3" s="1"/>
  <c r="D154" i="3"/>
  <c r="L793" i="4"/>
  <c r="D153" i="3" s="1"/>
  <c r="C148" i="3"/>
  <c r="J762" i="4"/>
  <c r="C147" i="3" s="1"/>
  <c r="J735" i="4"/>
  <c r="P736" i="4"/>
  <c r="P735" i="4" s="1"/>
  <c r="Q736" i="4"/>
  <c r="J1586" i="4"/>
  <c r="C285" i="3" s="1"/>
  <c r="P1587" i="4"/>
  <c r="P1586" i="4" s="1"/>
  <c r="E285" i="3" s="1"/>
  <c r="J2001" i="4"/>
  <c r="C380" i="3" s="1"/>
  <c r="J1908" i="4"/>
  <c r="P1909" i="4"/>
  <c r="P1908" i="4" s="1"/>
  <c r="J1711" i="4"/>
  <c r="Q2071" i="4"/>
  <c r="Q2063" i="4"/>
  <c r="Q2055" i="4"/>
  <c r="Q2047" i="4"/>
  <c r="Q2039" i="4"/>
  <c r="Q2019" i="4"/>
  <c r="J2018" i="4"/>
  <c r="Q2003" i="4"/>
  <c r="Q1997" i="4"/>
  <c r="Q1992" i="4"/>
  <c r="Q1991" i="4"/>
  <c r="J1980" i="4"/>
  <c r="Q1972" i="4"/>
  <c r="Q1971" i="4"/>
  <c r="Q1946" i="4"/>
  <c r="Q1945" i="4" s="1"/>
  <c r="J1945" i="4"/>
  <c r="J1898" i="4"/>
  <c r="C359" i="3" s="1"/>
  <c r="P1899" i="4"/>
  <c r="Q1857" i="4"/>
  <c r="Q1856" i="4"/>
  <c r="J1825" i="4"/>
  <c r="C346" i="3" s="1"/>
  <c r="Q1813" i="4"/>
  <c r="Q1812" i="4"/>
  <c r="Q1788" i="4"/>
  <c r="J1742" i="4"/>
  <c r="C326" i="3" s="1"/>
  <c r="P1743" i="4"/>
  <c r="P1742" i="4" s="1"/>
  <c r="E326" i="3" s="1"/>
  <c r="J1739" i="4"/>
  <c r="C325" i="3" s="1"/>
  <c r="P1740" i="4"/>
  <c r="P1739" i="4" s="1"/>
  <c r="E325" i="3" s="1"/>
  <c r="P1736" i="4"/>
  <c r="D322" i="3"/>
  <c r="L1731" i="4"/>
  <c r="D321" i="3" s="1"/>
  <c r="P1721" i="4"/>
  <c r="Q1721" i="4" s="1"/>
  <c r="Q1679" i="4"/>
  <c r="Q1678" i="4" s="1"/>
  <c r="F308" i="3" s="1"/>
  <c r="P1678" i="4"/>
  <c r="E308" i="3" s="1"/>
  <c r="J1669" i="4"/>
  <c r="C306" i="3" s="1"/>
  <c r="P1670" i="4"/>
  <c r="P1669" i="4" s="1"/>
  <c r="E306" i="3" s="1"/>
  <c r="P1602" i="4"/>
  <c r="Q1602" i="4" s="1"/>
  <c r="P1581" i="4"/>
  <c r="Q1581" i="4" s="1"/>
  <c r="P1505" i="4"/>
  <c r="Q1505" i="4" s="1"/>
  <c r="P1498" i="4"/>
  <c r="Q1498" i="4" s="1"/>
  <c r="J1486" i="4"/>
  <c r="P1487" i="4"/>
  <c r="Q1487" i="4" s="1"/>
  <c r="P1425" i="4"/>
  <c r="Q1425" i="4"/>
  <c r="Q1422" i="4" s="1"/>
  <c r="F253" i="3" s="1"/>
  <c r="J1422" i="4"/>
  <c r="C253" i="3" s="1"/>
  <c r="J1415" i="4"/>
  <c r="C252" i="3" s="1"/>
  <c r="P1416" i="4"/>
  <c r="Q1416" i="4" s="1"/>
  <c r="L1341" i="4"/>
  <c r="P1325" i="4"/>
  <c r="Q1325" i="4" s="1"/>
  <c r="P1293" i="4"/>
  <c r="Q1293" i="4" s="1"/>
  <c r="C242" i="3"/>
  <c r="J1278" i="4"/>
  <c r="C241" i="3" s="1"/>
  <c r="J1816" i="4"/>
  <c r="J1646" i="4"/>
  <c r="C299" i="3" s="1"/>
  <c r="P1647" i="4"/>
  <c r="P1646" i="4" s="1"/>
  <c r="E299" i="3" s="1"/>
  <c r="J1958" i="4"/>
  <c r="Q1795" i="4"/>
  <c r="J1689" i="4"/>
  <c r="C310" i="3" s="1"/>
  <c r="P1690" i="4"/>
  <c r="P1689" i="4" s="1"/>
  <c r="E310" i="3" s="1"/>
  <c r="P2031" i="4"/>
  <c r="L2013" i="4"/>
  <c r="D381" i="3" s="1"/>
  <c r="Q1960" i="4"/>
  <c r="P1938" i="4"/>
  <c r="Q1912" i="4"/>
  <c r="P1900" i="4"/>
  <c r="Q1900" i="4" s="1"/>
  <c r="Q1884" i="4"/>
  <c r="J1873" i="4"/>
  <c r="Q1855" i="4"/>
  <c r="Q1849" i="4"/>
  <c r="Q1830" i="4"/>
  <c r="P1823" i="4"/>
  <c r="Q1823" i="4" s="1"/>
  <c r="Q1811" i="4"/>
  <c r="P1789" i="4"/>
  <c r="Q1789" i="4" s="1"/>
  <c r="Q1786" i="4"/>
  <c r="P1779" i="4"/>
  <c r="Q1779" i="4" s="1"/>
  <c r="Q1733" i="4"/>
  <c r="Q1732" i="4" s="1"/>
  <c r="J1718" i="4"/>
  <c r="C318" i="3" s="1"/>
  <c r="P1719" i="4"/>
  <c r="P1712" i="4"/>
  <c r="P1711" i="4" s="1"/>
  <c r="P1658" i="4"/>
  <c r="Q1658" i="4" s="1"/>
  <c r="J1655" i="4"/>
  <c r="C302" i="3" s="1"/>
  <c r="P1656" i="4"/>
  <c r="Q1637" i="4"/>
  <c r="P1615" i="4"/>
  <c r="J1614" i="4"/>
  <c r="C291" i="3" s="1"/>
  <c r="L1570" i="4"/>
  <c r="D283" i="3" s="1"/>
  <c r="P1566" i="4"/>
  <c r="Q1566" i="4" s="1"/>
  <c r="P1489" i="4"/>
  <c r="Q1489" i="4" s="1"/>
  <c r="Q1440" i="4"/>
  <c r="P1374" i="4"/>
  <c r="Q1374" i="4" s="1"/>
  <c r="J1341" i="4"/>
  <c r="P1342" i="4"/>
  <c r="Q1342" i="4" s="1"/>
  <c r="P1334" i="4"/>
  <c r="Q1334" i="4" s="1"/>
  <c r="P1302" i="4"/>
  <c r="Q1302" i="4" s="1"/>
  <c r="L1251" i="4"/>
  <c r="D233" i="3" s="1"/>
  <c r="P1170" i="4"/>
  <c r="J1169" i="4"/>
  <c r="C222" i="3" s="1"/>
  <c r="Q2008" i="4"/>
  <c r="Q1981" i="4"/>
  <c r="Q1980" i="4" s="1"/>
  <c r="D336" i="3"/>
  <c r="L1767" i="4"/>
  <c r="J1666" i="4"/>
  <c r="C305" i="3" s="1"/>
  <c r="P1667" i="4"/>
  <c r="P1666" i="4" s="1"/>
  <c r="E305" i="3" s="1"/>
  <c r="D367" i="3"/>
  <c r="L1944" i="4"/>
  <c r="D366" i="3" s="1"/>
  <c r="N1655" i="4"/>
  <c r="Q2061" i="4"/>
  <c r="Q2037" i="4"/>
  <c r="Q2011" i="4"/>
  <c r="Q2006" i="4"/>
  <c r="Q1999" i="4"/>
  <c r="J1892" i="4"/>
  <c r="Q1848" i="4"/>
  <c r="J1806" i="4"/>
  <c r="C343" i="3" s="1"/>
  <c r="J1763" i="4"/>
  <c r="C333" i="3" s="1"/>
  <c r="P1764" i="4"/>
  <c r="J1754" i="4"/>
  <c r="C330" i="3" s="1"/>
  <c r="P1755" i="4"/>
  <c r="J1751" i="4"/>
  <c r="C329" i="3" s="1"/>
  <c r="P1752" i="4"/>
  <c r="J1728" i="4"/>
  <c r="C320" i="3" s="1"/>
  <c r="P1729" i="4"/>
  <c r="L1704" i="4"/>
  <c r="D314" i="3" s="1"/>
  <c r="Q1702" i="4"/>
  <c r="P1681" i="4"/>
  <c r="E309" i="3" s="1"/>
  <c r="Q1629" i="4"/>
  <c r="Q1628" i="4" s="1"/>
  <c r="F294" i="3" s="1"/>
  <c r="P1628" i="4"/>
  <c r="E294" i="3" s="1"/>
  <c r="P1578" i="4"/>
  <c r="P1531" i="4"/>
  <c r="P1528" i="4" s="1"/>
  <c r="E276" i="3" s="1"/>
  <c r="J1528" i="4"/>
  <c r="C276" i="3" s="1"/>
  <c r="P1516" i="4"/>
  <c r="Q1516" i="4" s="1"/>
  <c r="P1455" i="4"/>
  <c r="P1452" i="4" s="1"/>
  <c r="E259" i="3" s="1"/>
  <c r="Q1455" i="4"/>
  <c r="Q1452" i="4" s="1"/>
  <c r="F259" i="3" s="1"/>
  <c r="J1452" i="4"/>
  <c r="C259" i="3" s="1"/>
  <c r="P1435" i="4"/>
  <c r="P1431" i="4" s="1"/>
  <c r="E255" i="3" s="1"/>
  <c r="P1420" i="4"/>
  <c r="Q1420" i="4" s="1"/>
  <c r="P1383" i="4"/>
  <c r="Q1383" i="4" s="1"/>
  <c r="P1351" i="4"/>
  <c r="Q1351" i="4" s="1"/>
  <c r="P1329" i="4"/>
  <c r="Q1329" i="4" s="1"/>
  <c r="P1297" i="4"/>
  <c r="Q1297" i="4" s="1"/>
  <c r="P1270" i="4"/>
  <c r="Q1270" i="4" s="1"/>
  <c r="D224" i="3"/>
  <c r="J954" i="4"/>
  <c r="P955" i="4"/>
  <c r="Q955" i="4" s="1"/>
  <c r="N1621" i="4"/>
  <c r="N1501" i="4"/>
  <c r="D265" i="3"/>
  <c r="L1480" i="4"/>
  <c r="D264" i="3" s="1"/>
  <c r="P2013" i="4"/>
  <c r="E381" i="3" s="1"/>
  <c r="Q1858" i="4"/>
  <c r="N1718" i="4"/>
  <c r="N1710" i="4" s="1"/>
  <c r="J1681" i="4"/>
  <c r="C309" i="3" s="1"/>
  <c r="Q2069" i="4"/>
  <c r="Q2053" i="4"/>
  <c r="Q2045" i="4"/>
  <c r="Q1911" i="4"/>
  <c r="Q1910" i="4"/>
  <c r="Q1883" i="4"/>
  <c r="Q1882" i="4"/>
  <c r="Q1847" i="4"/>
  <c r="Q1985" i="4"/>
  <c r="Q1984" i="4" s="1"/>
  <c r="F378" i="3" s="1"/>
  <c r="L1980" i="4"/>
  <c r="J1975" i="4"/>
  <c r="Q1968" i="4"/>
  <c r="P1963" i="4"/>
  <c r="Q1963" i="4" s="1"/>
  <c r="J1949" i="4"/>
  <c r="Q1927" i="4"/>
  <c r="P1921" i="4"/>
  <c r="P1893" i="4"/>
  <c r="P1892" i="4" s="1"/>
  <c r="Q1881" i="4"/>
  <c r="P1874" i="4"/>
  <c r="P1865" i="4"/>
  <c r="P1864" i="4" s="1"/>
  <c r="N1852" i="4"/>
  <c r="N1833" i="4" s="1"/>
  <c r="Q1846" i="4"/>
  <c r="P1839" i="4"/>
  <c r="Q1839" i="4" s="1"/>
  <c r="Q1827" i="4"/>
  <c r="Q1803" i="4"/>
  <c r="P1797" i="4"/>
  <c r="P1792" i="4" s="1"/>
  <c r="P1770" i="4"/>
  <c r="P1768" i="4" s="1"/>
  <c r="J1732" i="4"/>
  <c r="L1710" i="4"/>
  <c r="D315" i="3" s="1"/>
  <c r="Q1705" i="4"/>
  <c r="Q1687" i="4"/>
  <c r="J1660" i="4"/>
  <c r="C303" i="3" s="1"/>
  <c r="P1661" i="4"/>
  <c r="J1636" i="4"/>
  <c r="C296" i="3" s="1"/>
  <c r="Q1626" i="4"/>
  <c r="P1469" i="4"/>
  <c r="Q1469" i="4" s="1"/>
  <c r="Q1446" i="4"/>
  <c r="P1378" i="4"/>
  <c r="Q1378" i="4" s="1"/>
  <c r="P1346" i="4"/>
  <c r="Q1346" i="4" s="1"/>
  <c r="Q1322" i="4"/>
  <c r="Q1290" i="4"/>
  <c r="N1286" i="4"/>
  <c r="N1285" i="4" s="1"/>
  <c r="N1284" i="4" s="1"/>
  <c r="C238" i="3"/>
  <c r="L1114" i="4"/>
  <c r="D219" i="3" s="1"/>
  <c r="P1078" i="4"/>
  <c r="Q1078" i="4" s="1"/>
  <c r="P1644" i="4"/>
  <c r="P1633" i="4"/>
  <c r="P1623" i="4"/>
  <c r="P1610" i="4"/>
  <c r="Q1577" i="4"/>
  <c r="Q1558" i="4"/>
  <c r="Q1556" i="4"/>
  <c r="Q1552" i="4"/>
  <c r="L1547" i="4"/>
  <c r="D279" i="3" s="1"/>
  <c r="Q1543" i="4"/>
  <c r="L1533" i="4"/>
  <c r="D277" i="3" s="1"/>
  <c r="L1528" i="4"/>
  <c r="D276" i="3" s="1"/>
  <c r="L1486" i="4"/>
  <c r="Q1483" i="4"/>
  <c r="Q1467" i="4"/>
  <c r="L1457" i="4"/>
  <c r="D260" i="3" s="1"/>
  <c r="L1452" i="4"/>
  <c r="D259" i="3" s="1"/>
  <c r="Q1447" i="4"/>
  <c r="J1445" i="4"/>
  <c r="C257" i="3" s="1"/>
  <c r="Q1437" i="4"/>
  <c r="L1427" i="4"/>
  <c r="D254" i="3" s="1"/>
  <c r="L1422" i="4"/>
  <c r="D253" i="3" s="1"/>
  <c r="Q1418" i="4"/>
  <c r="Q1390" i="4"/>
  <c r="P1385" i="4"/>
  <c r="Q1385" i="4" s="1"/>
  <c r="Q1368" i="4"/>
  <c r="Q1358" i="4"/>
  <c r="P1353" i="4"/>
  <c r="Q1353" i="4" s="1"/>
  <c r="P1336" i="4"/>
  <c r="Q1336" i="4" s="1"/>
  <c r="Q1319" i="4"/>
  <c r="Q1309" i="4"/>
  <c r="P1304" i="4"/>
  <c r="Q1304" i="4" s="1"/>
  <c r="Q1287" i="4"/>
  <c r="P1281" i="4"/>
  <c r="Q1281" i="4" s="1"/>
  <c r="Q1279" i="4" s="1"/>
  <c r="J1238" i="4"/>
  <c r="C229" i="3" s="1"/>
  <c r="Q1228" i="4"/>
  <c r="P1198" i="4"/>
  <c r="Q1198" i="4" s="1"/>
  <c r="P1126" i="4"/>
  <c r="Q1126" i="4" s="1"/>
  <c r="L1090" i="4"/>
  <c r="P1053" i="4"/>
  <c r="Q1053" i="4" s="1"/>
  <c r="J1051" i="4"/>
  <c r="J1038" i="4"/>
  <c r="P1039" i="4"/>
  <c r="P1038" i="4" s="1"/>
  <c r="J1022" i="4"/>
  <c r="C204" i="3" s="1"/>
  <c r="P1023" i="4"/>
  <c r="P1022" i="4" s="1"/>
  <c r="E204" i="3" s="1"/>
  <c r="Q1023" i="4"/>
  <c r="Q1022" i="4" s="1"/>
  <c r="F204" i="3" s="1"/>
  <c r="D169" i="3"/>
  <c r="L871" i="4"/>
  <c r="D168" i="3" s="1"/>
  <c r="P853" i="4"/>
  <c r="Q853" i="4" s="1"/>
  <c r="P833" i="4"/>
  <c r="Q833" i="4" s="1"/>
  <c r="P820" i="4"/>
  <c r="Q820" i="4" s="1"/>
  <c r="J818" i="4"/>
  <c r="C158" i="3" s="1"/>
  <c r="Q1565" i="4"/>
  <c r="N1555" i="4"/>
  <c r="P1515" i="4"/>
  <c r="Q1515" i="4" s="1"/>
  <c r="J1513" i="4"/>
  <c r="C273" i="3" s="1"/>
  <c r="Q1432" i="4"/>
  <c r="J1431" i="4"/>
  <c r="C255" i="3" s="1"/>
  <c r="Q1408" i="4"/>
  <c r="Q1395" i="4"/>
  <c r="Q1392" i="4"/>
  <c r="Q1382" i="4"/>
  <c r="P1377" i="4"/>
  <c r="Q1377" i="4" s="1"/>
  <c r="Q1363" i="4"/>
  <c r="Q1360" i="4"/>
  <c r="Q1350" i="4"/>
  <c r="P1345" i="4"/>
  <c r="Q1345" i="4" s="1"/>
  <c r="Q1333" i="4"/>
  <c r="P1328" i="4"/>
  <c r="Q1328" i="4" s="1"/>
  <c r="Q1314" i="4"/>
  <c r="Q1311" i="4"/>
  <c r="Q1301" i="4"/>
  <c r="P1296" i="4"/>
  <c r="Q1296" i="4" s="1"/>
  <c r="P1269" i="4"/>
  <c r="J1267" i="4"/>
  <c r="C239" i="3" s="1"/>
  <c r="N1251" i="4"/>
  <c r="J1245" i="4"/>
  <c r="C231" i="3" s="1"/>
  <c r="P1246" i="4"/>
  <c r="P1245" i="4" s="1"/>
  <c r="E231" i="3" s="1"/>
  <c r="P1166" i="4"/>
  <c r="Q1166" i="4" s="1"/>
  <c r="P1152" i="4"/>
  <c r="Q1152" i="4" s="1"/>
  <c r="N1141" i="4"/>
  <c r="Q1144" i="4"/>
  <c r="N1071" i="4"/>
  <c r="Q1076" i="4"/>
  <c r="P1061" i="4"/>
  <c r="Q1061" i="4" s="1"/>
  <c r="D198" i="3"/>
  <c r="L1006" i="4"/>
  <c r="D197" i="3" s="1"/>
  <c r="D173" i="3"/>
  <c r="L904" i="4"/>
  <c r="D172" i="3" s="1"/>
  <c r="P859" i="4"/>
  <c r="Q859" i="4" s="1"/>
  <c r="C161" i="3"/>
  <c r="D128" i="3"/>
  <c r="L668" i="4"/>
  <c r="D127" i="3" s="1"/>
  <c r="Q1601" i="4"/>
  <c r="Q1572" i="4"/>
  <c r="N1445" i="4"/>
  <c r="P1422" i="4"/>
  <c r="E253" i="3" s="1"/>
  <c r="Q1265" i="4"/>
  <c r="P1226" i="4"/>
  <c r="Q1226" i="4" s="1"/>
  <c r="Q1059" i="4"/>
  <c r="P1043" i="4"/>
  <c r="Q1044" i="4"/>
  <c r="Q1043" i="4" s="1"/>
  <c r="C207" i="3"/>
  <c r="N982" i="4"/>
  <c r="P949" i="4"/>
  <c r="Q949" i="4" s="1"/>
  <c r="P926" i="4"/>
  <c r="Q926" i="4" s="1"/>
  <c r="J921" i="4"/>
  <c r="L799" i="4"/>
  <c r="E154" i="3"/>
  <c r="P793" i="4"/>
  <c r="E153" i="3" s="1"/>
  <c r="C132" i="3"/>
  <c r="J682" i="4"/>
  <c r="C131" i="3" s="1"/>
  <c r="N1604" i="4"/>
  <c r="J1570" i="4"/>
  <c r="C283" i="3" s="1"/>
  <c r="P1544" i="4"/>
  <c r="Q1544" i="4" s="1"/>
  <c r="J1524" i="4"/>
  <c r="C275" i="3" s="1"/>
  <c r="P1525" i="4"/>
  <c r="P1524" i="4" s="1"/>
  <c r="E275" i="3" s="1"/>
  <c r="P1468" i="4"/>
  <c r="Q1468" i="4" s="1"/>
  <c r="J1466" i="4"/>
  <c r="C261" i="3" s="1"/>
  <c r="P1438" i="4"/>
  <c r="Q1438" i="4" s="1"/>
  <c r="N1431" i="4"/>
  <c r="P1419" i="4"/>
  <c r="Q1419" i="4" s="1"/>
  <c r="Q1384" i="4"/>
  <c r="P1369" i="4"/>
  <c r="Q1369" i="4" s="1"/>
  <c r="Q1352" i="4"/>
  <c r="Q1335" i="4"/>
  <c r="P1320" i="4"/>
  <c r="Q1320" i="4" s="1"/>
  <c r="Q1303" i="4"/>
  <c r="P1288" i="4"/>
  <c r="Q1288" i="4" s="1"/>
  <c r="J1286" i="4"/>
  <c r="P1240" i="4"/>
  <c r="P1238" i="4" s="1"/>
  <c r="E229" i="3" s="1"/>
  <c r="P1203" i="4"/>
  <c r="Q1203" i="4" s="1"/>
  <c r="P1201" i="4"/>
  <c r="Q1201" i="4" s="1"/>
  <c r="N1114" i="4"/>
  <c r="L1084" i="4"/>
  <c r="D216" i="3" s="1"/>
  <c r="P1069" i="4"/>
  <c r="Q1069" i="4" s="1"/>
  <c r="J1599" i="4"/>
  <c r="C288" i="3" s="1"/>
  <c r="Q1580" i="4"/>
  <c r="P1535" i="4"/>
  <c r="P1533" i="4" s="1"/>
  <c r="E277" i="3" s="1"/>
  <c r="J1533" i="4"/>
  <c r="C277" i="3" s="1"/>
  <c r="N1518" i="4"/>
  <c r="L1513" i="4"/>
  <c r="D273" i="3" s="1"/>
  <c r="L1508" i="4"/>
  <c r="D272" i="3" s="1"/>
  <c r="P1477" i="4"/>
  <c r="Q1477" i="4" s="1"/>
  <c r="P1459" i="4"/>
  <c r="J1457" i="4"/>
  <c r="C260" i="3" s="1"/>
  <c r="P1429" i="4"/>
  <c r="P1427" i="4" s="1"/>
  <c r="E254" i="3" s="1"/>
  <c r="J1427" i="4"/>
  <c r="C254" i="3" s="1"/>
  <c r="P1410" i="4"/>
  <c r="Q1410" i="4" s="1"/>
  <c r="N1403" i="4"/>
  <c r="L1267" i="4"/>
  <c r="J1255" i="4"/>
  <c r="P1256" i="4"/>
  <c r="J1248" i="4"/>
  <c r="C232" i="3" s="1"/>
  <c r="P1249" i="4"/>
  <c r="P1248" i="4" s="1"/>
  <c r="E232" i="3" s="1"/>
  <c r="J1206" i="4"/>
  <c r="C226" i="3" s="1"/>
  <c r="P1207" i="4"/>
  <c r="P1181" i="4"/>
  <c r="J1179" i="4"/>
  <c r="P1087" i="4"/>
  <c r="P1084" i="4" s="1"/>
  <c r="E216" i="3" s="1"/>
  <c r="Q1067" i="4"/>
  <c r="D196" i="3"/>
  <c r="L1002" i="4"/>
  <c r="D195" i="3" s="1"/>
  <c r="Q869" i="4"/>
  <c r="Q868" i="4" s="1"/>
  <c r="F167" i="3" s="1"/>
  <c r="P868" i="4"/>
  <c r="E167" i="3" s="1"/>
  <c r="Q1611" i="4"/>
  <c r="N1570" i="4"/>
  <c r="Q1562" i="4"/>
  <c r="L1518" i="4"/>
  <c r="D274" i="3" s="1"/>
  <c r="Q1514" i="4"/>
  <c r="J1501" i="4"/>
  <c r="P1502" i="4"/>
  <c r="J1472" i="4"/>
  <c r="P1393" i="4"/>
  <c r="Q1393" i="4" s="1"/>
  <c r="P1361" i="4"/>
  <c r="Q1361" i="4" s="1"/>
  <c r="P1312" i="4"/>
  <c r="Q1312" i="4" s="1"/>
  <c r="J1274" i="4"/>
  <c r="C240" i="3" s="1"/>
  <c r="P1275" i="4"/>
  <c r="P1274" i="4" s="1"/>
  <c r="E240" i="3" s="1"/>
  <c r="P1213" i="4"/>
  <c r="Q1213" i="4" s="1"/>
  <c r="P1187" i="4"/>
  <c r="Q1187" i="4" s="1"/>
  <c r="P1163" i="4"/>
  <c r="Q1163" i="4" s="1"/>
  <c r="J1161" i="4"/>
  <c r="C221" i="3" s="1"/>
  <c r="Q1142" i="4"/>
  <c r="P1137" i="4"/>
  <c r="Q1137" i="4" s="1"/>
  <c r="P1094" i="4"/>
  <c r="Q1094" i="4" s="1"/>
  <c r="D200" i="3"/>
  <c r="L1010" i="4"/>
  <c r="D199" i="3" s="1"/>
  <c r="D187" i="3"/>
  <c r="L973" i="4"/>
  <c r="D186" i="3" s="1"/>
  <c r="D138" i="3"/>
  <c r="L728" i="4"/>
  <c r="D137" i="3" s="1"/>
  <c r="P661" i="4"/>
  <c r="Q661" i="4" s="1"/>
  <c r="P1482" i="4"/>
  <c r="P1473" i="4"/>
  <c r="P1443" i="4"/>
  <c r="Q1221" i="4"/>
  <c r="P1215" i="4"/>
  <c r="Q1215" i="4" s="1"/>
  <c r="L1206" i="4"/>
  <c r="D226" i="3" s="1"/>
  <c r="Q1196" i="4"/>
  <c r="P1189" i="4"/>
  <c r="Q1189" i="4" s="1"/>
  <c r="P1172" i="4"/>
  <c r="Q1172" i="4" s="1"/>
  <c r="L1169" i="4"/>
  <c r="D222" i="3" s="1"/>
  <c r="P1154" i="4"/>
  <c r="Q1154" i="4" s="1"/>
  <c r="P1118" i="4"/>
  <c r="Q1118" i="4" s="1"/>
  <c r="P1116" i="4"/>
  <c r="Q1116" i="4" s="1"/>
  <c r="J1114" i="4"/>
  <c r="C219" i="3" s="1"/>
  <c r="P1109" i="4"/>
  <c r="Q1109" i="4" s="1"/>
  <c r="P1107" i="4"/>
  <c r="Q1107" i="4" s="1"/>
  <c r="N1090" i="4"/>
  <c r="N1089" i="4" s="1"/>
  <c r="N1011" i="4"/>
  <c r="N1010" i="4" s="1"/>
  <c r="F196" i="3"/>
  <c r="P999" i="4"/>
  <c r="Q999" i="4"/>
  <c r="J974" i="4"/>
  <c r="P963" i="4"/>
  <c r="Q963" i="4" s="1"/>
  <c r="P961" i="4"/>
  <c r="Q961" i="4" s="1"/>
  <c r="P932" i="4"/>
  <c r="Q932" i="4" s="1"/>
  <c r="L929" i="4"/>
  <c r="P901" i="4"/>
  <c r="Q901" i="4" s="1"/>
  <c r="P899" i="4"/>
  <c r="Q899" i="4"/>
  <c r="P873" i="4"/>
  <c r="Q873" i="4" s="1"/>
  <c r="J872" i="4"/>
  <c r="N855" i="4"/>
  <c r="P847" i="4"/>
  <c r="P846" i="4" s="1"/>
  <c r="E162" i="3" s="1"/>
  <c r="J846" i="4"/>
  <c r="C162" i="3" s="1"/>
  <c r="J811" i="4"/>
  <c r="C157" i="3" s="1"/>
  <c r="P812" i="4"/>
  <c r="Q812" i="4" s="1"/>
  <c r="P804" i="4"/>
  <c r="Q804" i="4" s="1"/>
  <c r="L776" i="4"/>
  <c r="D151" i="3" s="1"/>
  <c r="L739" i="4"/>
  <c r="D141" i="3" s="1"/>
  <c r="P712" i="4"/>
  <c r="Q712" i="4" s="1"/>
  <c r="P694" i="4"/>
  <c r="J687" i="4"/>
  <c r="P692" i="4"/>
  <c r="Q692" i="4" s="1"/>
  <c r="N609" i="4"/>
  <c r="P594" i="4"/>
  <c r="Q594" i="4" s="1"/>
  <c r="L588" i="4"/>
  <c r="D115" i="3" s="1"/>
  <c r="P561" i="4"/>
  <c r="Q561" i="4" s="1"/>
  <c r="L543" i="4"/>
  <c r="D89" i="3"/>
  <c r="L469" i="4"/>
  <c r="D88" i="3" s="1"/>
  <c r="P940" i="4"/>
  <c r="Q940" i="4" s="1"/>
  <c r="P830" i="4"/>
  <c r="Q830" i="4" s="1"/>
  <c r="P828" i="4"/>
  <c r="Q828" i="4" s="1"/>
  <c r="N818" i="4"/>
  <c r="J776" i="4"/>
  <c r="C151" i="3" s="1"/>
  <c r="P777" i="4"/>
  <c r="Q777" i="4" s="1"/>
  <c r="P731" i="4"/>
  <c r="Q731" i="4" s="1"/>
  <c r="D136" i="3"/>
  <c r="L719" i="4"/>
  <c r="D135" i="3" s="1"/>
  <c r="P504" i="4"/>
  <c r="Q504" i="4"/>
  <c r="J1015" i="4"/>
  <c r="C201" i="3" s="1"/>
  <c r="P1016" i="4"/>
  <c r="P1015" i="4" s="1"/>
  <c r="E201" i="3" s="1"/>
  <c r="J1011" i="4"/>
  <c r="P1012" i="4"/>
  <c r="P1011" i="4" s="1"/>
  <c r="L995" i="4"/>
  <c r="D194" i="3" s="1"/>
  <c r="L989" i="4"/>
  <c r="D193" i="3" s="1"/>
  <c r="D191" i="3"/>
  <c r="L943" i="4"/>
  <c r="J929" i="4"/>
  <c r="P923" i="4"/>
  <c r="N888" i="4"/>
  <c r="N887" i="4" s="1"/>
  <c r="P885" i="4"/>
  <c r="Q885" i="4" s="1"/>
  <c r="P883" i="4"/>
  <c r="Q883" i="4" s="1"/>
  <c r="D166" i="3"/>
  <c r="L861" i="4"/>
  <c r="D165" i="3" s="1"/>
  <c r="P856" i="4"/>
  <c r="J855" i="4"/>
  <c r="C164" i="3" s="1"/>
  <c r="L835" i="4"/>
  <c r="D159" i="3" s="1"/>
  <c r="P760" i="4"/>
  <c r="Q760" i="4" s="1"/>
  <c r="L687" i="4"/>
  <c r="P643" i="4"/>
  <c r="P1220" i="4"/>
  <c r="Q1220" i="4" s="1"/>
  <c r="P1218" i="4"/>
  <c r="Q1218" i="4" s="1"/>
  <c r="P1195" i="4"/>
  <c r="Q1195" i="4" s="1"/>
  <c r="J1193" i="4"/>
  <c r="C225" i="3" s="1"/>
  <c r="P1175" i="4"/>
  <c r="Q1175" i="4" s="1"/>
  <c r="P1159" i="4"/>
  <c r="Q1159" i="4" s="1"/>
  <c r="P1157" i="4"/>
  <c r="Q1157" i="4" s="1"/>
  <c r="Q1135" i="4"/>
  <c r="P1129" i="4"/>
  <c r="Q1129" i="4" s="1"/>
  <c r="Q1085" i="4"/>
  <c r="D203" i="3"/>
  <c r="J995" i="4"/>
  <c r="C194" i="3" s="1"/>
  <c r="P996" i="4"/>
  <c r="P995" i="4" s="1"/>
  <c r="E194" i="3" s="1"/>
  <c r="P992" i="4"/>
  <c r="Q992" i="4" s="1"/>
  <c r="J989" i="4"/>
  <c r="C193" i="3" s="1"/>
  <c r="P990" i="4"/>
  <c r="Q990" i="4" s="1"/>
  <c r="P976" i="4"/>
  <c r="P974" i="4" s="1"/>
  <c r="P958" i="4"/>
  <c r="Q958" i="4" s="1"/>
  <c r="P946" i="4"/>
  <c r="Q946" i="4" s="1"/>
  <c r="J943" i="4"/>
  <c r="P944" i="4"/>
  <c r="P917" i="4"/>
  <c r="Q917" i="4" s="1"/>
  <c r="J914" i="4"/>
  <c r="C174" i="3" s="1"/>
  <c r="P896" i="4"/>
  <c r="Q896" i="4"/>
  <c r="L888" i="4"/>
  <c r="C166" i="3"/>
  <c r="D161" i="3"/>
  <c r="P838" i="4"/>
  <c r="Q838" i="4" s="1"/>
  <c r="P836" i="4"/>
  <c r="J835" i="4"/>
  <c r="C159" i="3" s="1"/>
  <c r="P825" i="4"/>
  <c r="Q825" i="4" s="1"/>
  <c r="N785" i="4"/>
  <c r="Q741" i="4"/>
  <c r="D140" i="3"/>
  <c r="L734" i="4"/>
  <c r="D139" i="3" s="1"/>
  <c r="P726" i="4"/>
  <c r="Q726" i="4" s="1"/>
  <c r="P722" i="4"/>
  <c r="Q678" i="4"/>
  <c r="P677" i="4"/>
  <c r="P666" i="4"/>
  <c r="Q666" i="4" s="1"/>
  <c r="D103" i="3"/>
  <c r="L534" i="4"/>
  <c r="D102" i="3" s="1"/>
  <c r="P1212" i="4"/>
  <c r="Q1212" i="4" s="1"/>
  <c r="P1210" i="4"/>
  <c r="Q1210" i="4" s="1"/>
  <c r="N1206" i="4"/>
  <c r="P1186" i="4"/>
  <c r="Q1186" i="4" s="1"/>
  <c r="P1184" i="4"/>
  <c r="Q1184" i="4" s="1"/>
  <c r="P1151" i="4"/>
  <c r="Q1151" i="4" s="1"/>
  <c r="P1149" i="4"/>
  <c r="Q1149" i="4" s="1"/>
  <c r="Q1127" i="4"/>
  <c r="P1121" i="4"/>
  <c r="Q1121" i="4" s="1"/>
  <c r="P1112" i="4"/>
  <c r="Q1112" i="4" s="1"/>
  <c r="J1084" i="4"/>
  <c r="C216" i="3" s="1"/>
  <c r="P1081" i="4"/>
  <c r="Q1081" i="4" s="1"/>
  <c r="Q1048" i="4"/>
  <c r="Q1047" i="4" s="1"/>
  <c r="F212" i="3" s="1"/>
  <c r="Q1040" i="4"/>
  <c r="P1030" i="4"/>
  <c r="Q1030" i="4" s="1"/>
  <c r="J1019" i="4"/>
  <c r="P1020" i="4"/>
  <c r="P1019" i="4" s="1"/>
  <c r="Q987" i="4"/>
  <c r="Q986" i="4" s="1"/>
  <c r="F192" i="3" s="1"/>
  <c r="P970" i="4"/>
  <c r="Q970" i="4" s="1"/>
  <c r="N905" i="4"/>
  <c r="N904" i="4" s="1"/>
  <c r="J888" i="4"/>
  <c r="P889" i="4"/>
  <c r="Q889" i="4" s="1"/>
  <c r="P864" i="4"/>
  <c r="P862" i="4" s="1"/>
  <c r="P815" i="4"/>
  <c r="Q815" i="4" s="1"/>
  <c r="P788" i="4"/>
  <c r="N740" i="4"/>
  <c r="N739" i="4" s="1"/>
  <c r="P717" i="4"/>
  <c r="Q717" i="4" s="1"/>
  <c r="Q688" i="4"/>
  <c r="P653" i="4"/>
  <c r="Q653" i="4" s="1"/>
  <c r="L609" i="4"/>
  <c r="D119" i="3" s="1"/>
  <c r="P539" i="4"/>
  <c r="Q539" i="4" s="1"/>
  <c r="Q1239" i="4"/>
  <c r="Q1231" i="4"/>
  <c r="P1143" i="4"/>
  <c r="J1141" i="4"/>
  <c r="C220" i="3" s="1"/>
  <c r="Q1119" i="4"/>
  <c r="Q1110" i="4"/>
  <c r="P1104" i="4"/>
  <c r="Q1104" i="4" s="1"/>
  <c r="P1075" i="4"/>
  <c r="Q1075" i="4" s="1"/>
  <c r="P1073" i="4"/>
  <c r="Q1073" i="4" s="1"/>
  <c r="J1071" i="4"/>
  <c r="C215" i="3" s="1"/>
  <c r="P1066" i="4"/>
  <c r="Q1066" i="4" s="1"/>
  <c r="P1064" i="4"/>
  <c r="Q1064" i="4" s="1"/>
  <c r="P1058" i="4"/>
  <c r="Q1058" i="4" s="1"/>
  <c r="P1056" i="4"/>
  <c r="Q1056" i="4" s="1"/>
  <c r="L1042" i="4"/>
  <c r="D210" i="3" s="1"/>
  <c r="D207" i="3"/>
  <c r="L1032" i="4"/>
  <c r="D206" i="3" s="1"/>
  <c r="N1026" i="4"/>
  <c r="N1022" i="4"/>
  <c r="E196" i="3"/>
  <c r="P1002" i="4"/>
  <c r="E195" i="3" s="1"/>
  <c r="P937" i="4"/>
  <c r="Q937" i="4" s="1"/>
  <c r="P935" i="4"/>
  <c r="L915" i="4"/>
  <c r="P891" i="4"/>
  <c r="Q891" i="4" s="1"/>
  <c r="P878" i="4"/>
  <c r="Q878" i="4" s="1"/>
  <c r="P844" i="4"/>
  <c r="P842" i="4" s="1"/>
  <c r="P809" i="4"/>
  <c r="Q809" i="4" s="1"/>
  <c r="P790" i="4"/>
  <c r="Q790" i="4" s="1"/>
  <c r="P774" i="4"/>
  <c r="P772" i="4" s="1"/>
  <c r="P701" i="4"/>
  <c r="Q701" i="4" s="1"/>
  <c r="P699" i="4"/>
  <c r="Q699" i="4" s="1"/>
  <c r="E132" i="3"/>
  <c r="P682" i="4"/>
  <c r="E131" i="3" s="1"/>
  <c r="P655" i="4"/>
  <c r="Q655" i="4" s="1"/>
  <c r="L636" i="4"/>
  <c r="J606" i="4"/>
  <c r="C118" i="3" s="1"/>
  <c r="P607" i="4"/>
  <c r="P606" i="4" s="1"/>
  <c r="E118" i="3" s="1"/>
  <c r="P569" i="4"/>
  <c r="Q569" i="4" s="1"/>
  <c r="J567" i="4"/>
  <c r="P395" i="4"/>
  <c r="Q395" i="4" s="1"/>
  <c r="N375" i="4"/>
  <c r="Q1229" i="4"/>
  <c r="P1134" i="4"/>
  <c r="Q1134" i="4" s="1"/>
  <c r="P1132" i="4"/>
  <c r="Q1132" i="4" s="1"/>
  <c r="Q1102" i="4"/>
  <c r="P1096" i="4"/>
  <c r="Q1096" i="4" s="1"/>
  <c r="C211" i="3"/>
  <c r="J1042" i="4"/>
  <c r="C210" i="3" s="1"/>
  <c r="L954" i="4"/>
  <c r="Q930" i="4"/>
  <c r="P910" i="4"/>
  <c r="Q910" i="4" s="1"/>
  <c r="P908" i="4"/>
  <c r="P893" i="4"/>
  <c r="Q893" i="4" s="1"/>
  <c r="Q843" i="4"/>
  <c r="N799" i="4"/>
  <c r="P782" i="4"/>
  <c r="Q782" i="4" s="1"/>
  <c r="P753" i="4"/>
  <c r="Q753" i="4" s="1"/>
  <c r="P743" i="4"/>
  <c r="Q743" i="4" s="1"/>
  <c r="J740" i="4"/>
  <c r="N687" i="4"/>
  <c r="N686" i="4" s="1"/>
  <c r="D132" i="3"/>
  <c r="L682" i="4"/>
  <c r="D131" i="3" s="1"/>
  <c r="P659" i="4"/>
  <c r="Q659" i="4" s="1"/>
  <c r="J652" i="4"/>
  <c r="D122" i="3"/>
  <c r="L631" i="4"/>
  <c r="D121" i="3" s="1"/>
  <c r="D87" i="3"/>
  <c r="L452" i="4"/>
  <c r="D86" i="3" s="1"/>
  <c r="P446" i="4"/>
  <c r="Q446" i="4" s="1"/>
  <c r="P415" i="4"/>
  <c r="Q415" i="4" s="1"/>
  <c r="Q629" i="4"/>
  <c r="P571" i="4"/>
  <c r="Q571" i="4" s="1"/>
  <c r="L477" i="4"/>
  <c r="D90" i="3" s="1"/>
  <c r="P419" i="4"/>
  <c r="Q419" i="4" s="1"/>
  <c r="Q1029" i="4"/>
  <c r="Q998" i="4"/>
  <c r="Q978" i="4"/>
  <c r="Q960" i="4"/>
  <c r="Q951" i="4"/>
  <c r="Q934" i="4"/>
  <c r="Q925" i="4"/>
  <c r="Q907" i="4"/>
  <c r="Q898" i="4"/>
  <c r="Q866" i="4"/>
  <c r="Q865" i="4"/>
  <c r="Q858" i="4"/>
  <c r="Q850" i="4"/>
  <c r="J849" i="4"/>
  <c r="C163" i="3" s="1"/>
  <c r="Q832" i="4"/>
  <c r="L818" i="4"/>
  <c r="D158" i="3" s="1"/>
  <c r="Q795" i="4"/>
  <c r="Q794" i="4" s="1"/>
  <c r="J794" i="4"/>
  <c r="Q766" i="4"/>
  <c r="Q765" i="4"/>
  <c r="N749" i="4"/>
  <c r="N748" i="4" s="1"/>
  <c r="Q744" i="4"/>
  <c r="Q721" i="4"/>
  <c r="J720" i="4"/>
  <c r="Q707" i="4"/>
  <c r="Q697" i="4"/>
  <c r="Q672" i="4"/>
  <c r="J669" i="4"/>
  <c r="L652" i="4"/>
  <c r="J624" i="4"/>
  <c r="C120" i="3" s="1"/>
  <c r="P625" i="4"/>
  <c r="Q613" i="4"/>
  <c r="P560" i="4"/>
  <c r="J559" i="4"/>
  <c r="Q471" i="4"/>
  <c r="C83" i="3"/>
  <c r="J432" i="4"/>
  <c r="C82" i="3" s="1"/>
  <c r="N425" i="4"/>
  <c r="D13" i="3"/>
  <c r="L24" i="4"/>
  <c r="D12" i="3" s="1"/>
  <c r="P1008" i="4"/>
  <c r="P1007" i="4" s="1"/>
  <c r="P969" i="4"/>
  <c r="Q969" i="4" s="1"/>
  <c r="P916" i="4"/>
  <c r="Q892" i="4"/>
  <c r="Q880" i="4"/>
  <c r="Q819" i="4"/>
  <c r="Q806" i="4"/>
  <c r="Q791" i="4"/>
  <c r="Q779" i="4"/>
  <c r="P763" i="4"/>
  <c r="P752" i="4"/>
  <c r="Q752" i="4" s="1"/>
  <c r="L749" i="4"/>
  <c r="Q696" i="4"/>
  <c r="N677" i="4"/>
  <c r="N676" i="4" s="1"/>
  <c r="P658" i="4"/>
  <c r="Q658" i="4" s="1"/>
  <c r="J602" i="4"/>
  <c r="P603" i="4"/>
  <c r="Q593" i="4"/>
  <c r="J588" i="4"/>
  <c r="C115" i="3" s="1"/>
  <c r="P589" i="4"/>
  <c r="P588" i="4" s="1"/>
  <c r="E115" i="3" s="1"/>
  <c r="P581" i="4"/>
  <c r="Q581" i="4" s="1"/>
  <c r="Q548" i="4"/>
  <c r="J524" i="4"/>
  <c r="P525" i="4"/>
  <c r="P524" i="4" s="1"/>
  <c r="P512" i="4"/>
  <c r="Q512" i="4" s="1"/>
  <c r="P491" i="4"/>
  <c r="Q491" i="4" s="1"/>
  <c r="P489" i="4"/>
  <c r="J488" i="4"/>
  <c r="P454" i="4"/>
  <c r="J453" i="4"/>
  <c r="P41" i="4"/>
  <c r="Q41" i="4" s="1"/>
  <c r="N849" i="4"/>
  <c r="N794" i="4"/>
  <c r="N793" i="4" s="1"/>
  <c r="Q773" i="4"/>
  <c r="Q737" i="4"/>
  <c r="J729" i="4"/>
  <c r="P730" i="4"/>
  <c r="Q725" i="4"/>
  <c r="Q711" i="4"/>
  <c r="Q702" i="4"/>
  <c r="P669" i="4"/>
  <c r="N624" i="4"/>
  <c r="P583" i="4"/>
  <c r="Q583" i="4" s="1"/>
  <c r="P499" i="4"/>
  <c r="Q499" i="4" s="1"/>
  <c r="P460" i="4"/>
  <c r="Q460" i="4" s="1"/>
  <c r="C69" i="3"/>
  <c r="J358" i="4"/>
  <c r="C68" i="3" s="1"/>
  <c r="Q827" i="4"/>
  <c r="L763" i="4"/>
  <c r="Q716" i="4"/>
  <c r="Q689" i="4"/>
  <c r="C130" i="3"/>
  <c r="J676" i="4"/>
  <c r="C129" i="3" s="1"/>
  <c r="N669" i="4"/>
  <c r="N668" i="4" s="1"/>
  <c r="N652" i="4"/>
  <c r="N651" i="4" s="1"/>
  <c r="J631" i="4"/>
  <c r="C121" i="3" s="1"/>
  <c r="L579" i="4"/>
  <c r="P425" i="4"/>
  <c r="E81" i="3" s="1"/>
  <c r="J240" i="4"/>
  <c r="P256" i="4"/>
  <c r="Q256" i="4" s="1"/>
  <c r="P77" i="4"/>
  <c r="Q77" i="4" s="1"/>
  <c r="J75" i="4"/>
  <c r="C21" i="3" s="1"/>
  <c r="Q875" i="4"/>
  <c r="L855" i="4"/>
  <c r="D164" i="3" s="1"/>
  <c r="Q801" i="4"/>
  <c r="N776" i="4"/>
  <c r="Q757" i="4"/>
  <c r="P755" i="4"/>
  <c r="Q755" i="4" s="1"/>
  <c r="P663" i="4"/>
  <c r="Q663" i="4" s="1"/>
  <c r="D109" i="3"/>
  <c r="L558" i="4"/>
  <c r="D108" i="3" s="1"/>
  <c r="P507" i="4"/>
  <c r="Q507" i="4" s="1"/>
  <c r="N488" i="4"/>
  <c r="N487" i="4" s="1"/>
  <c r="J477" i="4"/>
  <c r="C90" i="3" s="1"/>
  <c r="L437" i="4"/>
  <c r="P262" i="4"/>
  <c r="Q262" i="4" s="1"/>
  <c r="P113" i="4"/>
  <c r="Q113" i="4" s="1"/>
  <c r="J107" i="4"/>
  <c r="C25" i="3" s="1"/>
  <c r="Q108" i="4"/>
  <c r="Q641" i="4"/>
  <c r="J636" i="4"/>
  <c r="Q614" i="4"/>
  <c r="J609" i="4"/>
  <c r="C119" i="3" s="1"/>
  <c r="J573" i="4"/>
  <c r="C112" i="3" s="1"/>
  <c r="P574" i="4"/>
  <c r="P555" i="4"/>
  <c r="Q555" i="4"/>
  <c r="N544" i="4"/>
  <c r="N543" i="4" s="1"/>
  <c r="Q532" i="4"/>
  <c r="Q497" i="4"/>
  <c r="L488" i="4"/>
  <c r="Q422" i="4"/>
  <c r="Q412" i="4"/>
  <c r="P387" i="4"/>
  <c r="Q387" i="4"/>
  <c r="J371" i="4"/>
  <c r="Q372" i="4"/>
  <c r="Q371" i="4" s="1"/>
  <c r="P334" i="4"/>
  <c r="Q334" i="4" s="1"/>
  <c r="J333" i="4"/>
  <c r="N282" i="4"/>
  <c r="N281" i="4" s="1"/>
  <c r="Q185" i="4"/>
  <c r="F33" i="3" s="1"/>
  <c r="P149" i="4"/>
  <c r="Q149" i="4" s="1"/>
  <c r="P139" i="4"/>
  <c r="P138" i="4" s="1"/>
  <c r="E30" i="3" s="1"/>
  <c r="J138" i="4"/>
  <c r="P47" i="4"/>
  <c r="Q47" i="4" s="1"/>
  <c r="P342" i="4"/>
  <c r="Q342" i="4" s="1"/>
  <c r="P316" i="4"/>
  <c r="Q316" i="4" s="1"/>
  <c r="J313" i="4"/>
  <c r="P314" i="4"/>
  <c r="J291" i="4"/>
  <c r="P292" i="4"/>
  <c r="N222" i="4"/>
  <c r="N221" i="4" s="1"/>
  <c r="P123" i="4"/>
  <c r="Q123" i="4" s="1"/>
  <c r="P96" i="4"/>
  <c r="Q96" i="4" s="1"/>
  <c r="Q764" i="4"/>
  <c r="Q710" i="4"/>
  <c r="Q649" i="4"/>
  <c r="Q622" i="4"/>
  <c r="Q586" i="4"/>
  <c r="P547" i="4"/>
  <c r="Q547" i="4" s="1"/>
  <c r="P545" i="4"/>
  <c r="Q545" i="4" s="1"/>
  <c r="J544" i="4"/>
  <c r="Q538" i="4"/>
  <c r="J535" i="4"/>
  <c r="P517" i="4"/>
  <c r="P515" i="4" s="1"/>
  <c r="P506" i="4"/>
  <c r="Q506" i="4" s="1"/>
  <c r="Q467" i="4"/>
  <c r="P459" i="4"/>
  <c r="Q459" i="4" s="1"/>
  <c r="Q429" i="4"/>
  <c r="P410" i="4"/>
  <c r="Q410" i="4"/>
  <c r="J408" i="4"/>
  <c r="C80" i="3" s="1"/>
  <c r="L385" i="4"/>
  <c r="D75" i="3" s="1"/>
  <c r="P327" i="4"/>
  <c r="Q327" i="4" s="1"/>
  <c r="E59" i="3"/>
  <c r="P318" i="4"/>
  <c r="E58" i="3" s="1"/>
  <c r="D34" i="3"/>
  <c r="L185" i="4"/>
  <c r="D33" i="3" s="1"/>
  <c r="P40" i="4"/>
  <c r="Q40" i="4" s="1"/>
  <c r="Q37" i="4"/>
  <c r="Q526" i="4"/>
  <c r="C97" i="3"/>
  <c r="J514" i="4"/>
  <c r="C96" i="3" s="1"/>
  <c r="P441" i="4"/>
  <c r="D83" i="3"/>
  <c r="L432" i="4"/>
  <c r="D82" i="3" s="1"/>
  <c r="D77" i="3"/>
  <c r="P226" i="4"/>
  <c r="P222" i="4" s="1"/>
  <c r="P198" i="4"/>
  <c r="Q198" i="4" s="1"/>
  <c r="P196" i="4"/>
  <c r="Q196" i="4" s="1"/>
  <c r="N57" i="4"/>
  <c r="P52" i="4"/>
  <c r="Q52" i="4" s="1"/>
  <c r="L772" i="4"/>
  <c r="Q595" i="4"/>
  <c r="J579" i="4"/>
  <c r="P580" i="4"/>
  <c r="Q580" i="4" s="1"/>
  <c r="J530" i="4"/>
  <c r="P531" i="4"/>
  <c r="L523" i="4"/>
  <c r="D98" i="3" s="1"/>
  <c r="P511" i="4"/>
  <c r="Q511" i="4" s="1"/>
  <c r="P494" i="4"/>
  <c r="Q494" i="4" s="1"/>
  <c r="J437" i="4"/>
  <c r="Q420" i="4"/>
  <c r="N408" i="4"/>
  <c r="N397" i="4" s="1"/>
  <c r="J351" i="4"/>
  <c r="P352" i="4"/>
  <c r="N270" i="4"/>
  <c r="N269" i="4" s="1"/>
  <c r="N81" i="4"/>
  <c r="Q568" i="4"/>
  <c r="P552" i="4"/>
  <c r="Q552" i="4" s="1"/>
  <c r="P550" i="4"/>
  <c r="Q550" i="4" s="1"/>
  <c r="N535" i="4"/>
  <c r="N534" i="4" s="1"/>
  <c r="Q492" i="4"/>
  <c r="L408" i="4"/>
  <c r="D80" i="3" s="1"/>
  <c r="C77" i="3"/>
  <c r="P371" i="4"/>
  <c r="P354" i="4"/>
  <c r="Q354" i="4" s="1"/>
  <c r="D61" i="3"/>
  <c r="L323" i="4"/>
  <c r="D60" i="3" s="1"/>
  <c r="P284" i="4"/>
  <c r="Q284" i="4" s="1"/>
  <c r="L240" i="4"/>
  <c r="P176" i="4"/>
  <c r="Q176" i="4" s="1"/>
  <c r="P160" i="4"/>
  <c r="Q160" i="4" s="1"/>
  <c r="P32" i="4"/>
  <c r="Q32" i="4" s="1"/>
  <c r="Q604" i="4"/>
  <c r="Q520" i="4"/>
  <c r="P480" i="4"/>
  <c r="P478" i="4" s="1"/>
  <c r="P472" i="4"/>
  <c r="P470" i="4" s="1"/>
  <c r="J470" i="4"/>
  <c r="P464" i="4"/>
  <c r="Q464" i="4" s="1"/>
  <c r="Q462" i="4"/>
  <c r="J376" i="4"/>
  <c r="P377" i="4"/>
  <c r="Q377" i="4" s="1"/>
  <c r="Q283" i="4"/>
  <c r="P260" i="4"/>
  <c r="Q260" i="4" s="1"/>
  <c r="P180" i="4"/>
  <c r="Q180" i="4" s="1"/>
  <c r="P134" i="4"/>
  <c r="E29" i="3" s="1"/>
  <c r="Q135" i="4"/>
  <c r="Q134" i="4" s="1"/>
  <c r="F29" i="3" s="1"/>
  <c r="P119" i="4"/>
  <c r="Q119" i="4" s="1"/>
  <c r="P99" i="4"/>
  <c r="P98" i="4" s="1"/>
  <c r="E24" i="3" s="1"/>
  <c r="J98" i="4"/>
  <c r="C24" i="3" s="1"/>
  <c r="Q458" i="4"/>
  <c r="P434" i="4"/>
  <c r="J425" i="4"/>
  <c r="C81" i="3" s="1"/>
  <c r="L376" i="4"/>
  <c r="D72" i="3"/>
  <c r="L370" i="4"/>
  <c r="D71" i="3" s="1"/>
  <c r="P361" i="4"/>
  <c r="Q361" i="4" s="1"/>
  <c r="P274" i="4"/>
  <c r="Q274" i="4" s="1"/>
  <c r="P272" i="4"/>
  <c r="Q272" i="4" s="1"/>
  <c r="P244" i="4"/>
  <c r="Q244" i="4" s="1"/>
  <c r="D38" i="3"/>
  <c r="L202" i="4"/>
  <c r="D37" i="3" s="1"/>
  <c r="Q122" i="4"/>
  <c r="L98" i="4"/>
  <c r="D24" i="3" s="1"/>
  <c r="P38" i="4"/>
  <c r="Q38" i="4" s="1"/>
  <c r="Q33" i="4"/>
  <c r="P15" i="4"/>
  <c r="Q15" i="4" s="1"/>
  <c r="P341" i="4"/>
  <c r="Q341" i="4" s="1"/>
  <c r="L333" i="4"/>
  <c r="C42" i="3"/>
  <c r="J210" i="4"/>
  <c r="C41" i="3" s="1"/>
  <c r="P167" i="4"/>
  <c r="Q167" i="4" s="1"/>
  <c r="Q159" i="4"/>
  <c r="P153" i="4"/>
  <c r="Q153" i="4" s="1"/>
  <c r="Q145" i="4"/>
  <c r="N64" i="4"/>
  <c r="N63" i="4" s="1"/>
  <c r="P31" i="4"/>
  <c r="Q31" i="4" s="1"/>
  <c r="P27" i="4"/>
  <c r="Q27" i="4" s="1"/>
  <c r="Q505" i="4"/>
  <c r="Q479" i="4"/>
  <c r="L425" i="4"/>
  <c r="D81" i="3" s="1"/>
  <c r="P390" i="4"/>
  <c r="Q390" i="4" s="1"/>
  <c r="Q388" i="4"/>
  <c r="J385" i="4"/>
  <c r="C75" i="3" s="1"/>
  <c r="P386" i="4"/>
  <c r="Q337" i="4"/>
  <c r="Q328" i="4"/>
  <c r="P307" i="4"/>
  <c r="J306" i="4"/>
  <c r="C55" i="3" s="1"/>
  <c r="P297" i="4"/>
  <c r="Q297" i="4" s="1"/>
  <c r="L291" i="4"/>
  <c r="P287" i="4"/>
  <c r="Q287" i="4" s="1"/>
  <c r="P279" i="4"/>
  <c r="Q279" i="4" s="1"/>
  <c r="P277" i="4"/>
  <c r="Q277" i="4" s="1"/>
  <c r="E38" i="3"/>
  <c r="P202" i="4"/>
  <c r="E37" i="3" s="1"/>
  <c r="P191" i="4"/>
  <c r="J190" i="4"/>
  <c r="P84" i="4"/>
  <c r="P59" i="4"/>
  <c r="Q59" i="4" s="1"/>
  <c r="Q57" i="4" s="1"/>
  <c r="F17" i="3" s="1"/>
  <c r="N50" i="4"/>
  <c r="N35" i="4" s="1"/>
  <c r="P20" i="4"/>
  <c r="Q20" i="4" s="1"/>
  <c r="L11" i="4"/>
  <c r="J484" i="4"/>
  <c r="P485" i="4"/>
  <c r="L483" i="4"/>
  <c r="D92" i="3" s="1"/>
  <c r="Q439" i="4"/>
  <c r="Q427" i="4"/>
  <c r="Q426" i="4"/>
  <c r="Q402" i="4"/>
  <c r="P382" i="4"/>
  <c r="Q382" i="4" s="1"/>
  <c r="P364" i="4"/>
  <c r="E70" i="3" s="1"/>
  <c r="P309" i="4"/>
  <c r="Q309" i="4" s="1"/>
  <c r="Q293" i="4"/>
  <c r="Q257" i="4"/>
  <c r="P255" i="4"/>
  <c r="Q255" i="4" s="1"/>
  <c r="P249" i="4"/>
  <c r="Q249" i="4" s="1"/>
  <c r="N230" i="4"/>
  <c r="N229" i="4" s="1"/>
  <c r="P217" i="4"/>
  <c r="Q217" i="4" s="1"/>
  <c r="Q192" i="4"/>
  <c r="L141" i="4"/>
  <c r="D31" i="3" s="1"/>
  <c r="L130" i="4"/>
  <c r="P88" i="4"/>
  <c r="Q88" i="4" s="1"/>
  <c r="Q86" i="4"/>
  <c r="Q67" i="4"/>
  <c r="J64" i="4"/>
  <c r="P65" i="4"/>
  <c r="P22" i="4"/>
  <c r="Q22" i="4" s="1"/>
  <c r="L567" i="4"/>
  <c r="Q475" i="4"/>
  <c r="Q461" i="4"/>
  <c r="Q449" i="4"/>
  <c r="P444" i="4"/>
  <c r="Q444" i="4" s="1"/>
  <c r="P417" i="4"/>
  <c r="Q417" i="4" s="1"/>
  <c r="Q380" i="4"/>
  <c r="P348" i="4"/>
  <c r="Q348" i="4" s="1"/>
  <c r="P346" i="4"/>
  <c r="Q346" i="4" s="1"/>
  <c r="J324" i="4"/>
  <c r="P325" i="4"/>
  <c r="Q300" i="4"/>
  <c r="Q254" i="4"/>
  <c r="P237" i="4"/>
  <c r="Q237" i="4" s="1"/>
  <c r="L230" i="4"/>
  <c r="Q214" i="4"/>
  <c r="D40" i="3"/>
  <c r="L206" i="4"/>
  <c r="D39" i="3" s="1"/>
  <c r="P185" i="4"/>
  <c r="E33" i="3" s="1"/>
  <c r="Q148" i="4"/>
  <c r="P144" i="4"/>
  <c r="Q144" i="4" s="1"/>
  <c r="P142" i="4"/>
  <c r="J141" i="4"/>
  <c r="C31" i="3" s="1"/>
  <c r="P131" i="4"/>
  <c r="P130" i="4" s="1"/>
  <c r="L107" i="4"/>
  <c r="D25" i="3" s="1"/>
  <c r="P92" i="4"/>
  <c r="Q92" i="4" s="1"/>
  <c r="P90" i="4"/>
  <c r="Q90" i="4" s="1"/>
  <c r="Q72" i="4"/>
  <c r="Q66" i="4"/>
  <c r="P55" i="4"/>
  <c r="Q55" i="4" s="1"/>
  <c r="J36" i="4"/>
  <c r="Q17" i="4"/>
  <c r="L351" i="4"/>
  <c r="L318" i="4"/>
  <c r="D58" i="3" s="1"/>
  <c r="J222" i="4"/>
  <c r="Q158" i="4"/>
  <c r="P127" i="4"/>
  <c r="P125" i="4" s="1"/>
  <c r="E26" i="3" s="1"/>
  <c r="Q127" i="4"/>
  <c r="Q125" i="4" s="1"/>
  <c r="F26" i="3" s="1"/>
  <c r="J125" i="4"/>
  <c r="C26" i="3" s="1"/>
  <c r="Q104" i="4"/>
  <c r="P95" i="4"/>
  <c r="Q95" i="4" s="1"/>
  <c r="P75" i="4"/>
  <c r="E21" i="3" s="1"/>
  <c r="Q76" i="4"/>
  <c r="Q43" i="4"/>
  <c r="L36" i="4"/>
  <c r="Q409" i="4"/>
  <c r="Q360" i="4"/>
  <c r="Q326" i="4"/>
  <c r="Q298" i="4"/>
  <c r="N107" i="4"/>
  <c r="L81" i="4"/>
  <c r="Q48" i="4"/>
  <c r="Q389" i="4"/>
  <c r="N333" i="4"/>
  <c r="N332" i="4" s="1"/>
  <c r="J270" i="4"/>
  <c r="P271" i="4"/>
  <c r="Q248" i="4"/>
  <c r="L222" i="4"/>
  <c r="L211" i="4"/>
  <c r="Q183" i="4"/>
  <c r="J163" i="4"/>
  <c r="C32" i="3" s="1"/>
  <c r="P164" i="4"/>
  <c r="Q164" i="4" s="1"/>
  <c r="L125" i="4"/>
  <c r="D26" i="3" s="1"/>
  <c r="P110" i="4"/>
  <c r="Q110" i="4" s="1"/>
  <c r="Q87" i="4"/>
  <c r="J81" i="4"/>
  <c r="Q78" i="4"/>
  <c r="J25" i="4"/>
  <c r="P26" i="4"/>
  <c r="Q368" i="4"/>
  <c r="Q343" i="4"/>
  <c r="Q336" i="4"/>
  <c r="N240" i="4"/>
  <c r="N239" i="4" s="1"/>
  <c r="P232" i="4"/>
  <c r="J230" i="4"/>
  <c r="P212" i="4"/>
  <c r="Q193" i="4"/>
  <c r="P175" i="4"/>
  <c r="Q175" i="4" s="1"/>
  <c r="P121" i="4"/>
  <c r="Q121" i="4" s="1"/>
  <c r="J70" i="4"/>
  <c r="C20" i="3" s="1"/>
  <c r="P71" i="4"/>
  <c r="Q263" i="4"/>
  <c r="J207" i="4"/>
  <c r="P208" i="4"/>
  <c r="Q150" i="4"/>
  <c r="N98" i="4"/>
  <c r="Q68" i="4"/>
  <c r="A6" i="1"/>
  <c r="C392" i="3"/>
  <c r="J11" i="4"/>
  <c r="P12" i="4"/>
  <c r="N364" i="4"/>
  <c r="Q335" i="4"/>
  <c r="Q247" i="4"/>
  <c r="A4" i="1" a="1"/>
  <c r="A4" i="1" s="1"/>
  <c r="A8" i="1" s="1"/>
  <c r="A7" i="1"/>
  <c r="E27" i="1"/>
  <c r="N1871" i="4" l="1"/>
  <c r="N1870" i="4" s="1"/>
  <c r="N841" i="4"/>
  <c r="L514" i="4"/>
  <c r="D96" i="3" s="1"/>
  <c r="Q677" i="4"/>
  <c r="Q403" i="4"/>
  <c r="N1891" i="4"/>
  <c r="L189" i="4"/>
  <c r="D35" i="3" s="1"/>
  <c r="L281" i="4"/>
  <c r="D51" i="3" s="1"/>
  <c r="L269" i="4"/>
  <c r="D49" i="3" s="1"/>
  <c r="P636" i="4"/>
  <c r="P1267" i="4"/>
  <c r="Q1650" i="4"/>
  <c r="Q1649" i="4" s="1"/>
  <c r="F300" i="3" s="1"/>
  <c r="N358" i="4"/>
  <c r="J202" i="4"/>
  <c r="C37" i="3" s="1"/>
  <c r="Q682" i="4"/>
  <c r="F131" i="3" s="1"/>
  <c r="J748" i="4"/>
  <c r="Q1746" i="4"/>
  <c r="Q1745" i="4" s="1"/>
  <c r="F327" i="3" s="1"/>
  <c r="N1050" i="4"/>
  <c r="L358" i="4"/>
  <c r="D68" i="3" s="1"/>
  <c r="P573" i="4"/>
  <c r="E112" i="3" s="1"/>
  <c r="P609" i="4"/>
  <c r="E119" i="3" s="1"/>
  <c r="P2018" i="4"/>
  <c r="L1791" i="4"/>
  <c r="D341" i="3" s="1"/>
  <c r="P1949" i="4"/>
  <c r="P291" i="4"/>
  <c r="Q844" i="4"/>
  <c r="L1037" i="4"/>
  <c r="D208" i="3" s="1"/>
  <c r="J861" i="4"/>
  <c r="C165" i="3" s="1"/>
  <c r="L1815" i="4"/>
  <c r="D344" i="3" s="1"/>
  <c r="L1948" i="4"/>
  <c r="D368" i="3" s="1"/>
  <c r="N578" i="4"/>
  <c r="Q1708" i="4"/>
  <c r="P1457" i="4"/>
  <c r="E260" i="3" s="1"/>
  <c r="J841" i="4"/>
  <c r="C160" i="3" s="1"/>
  <c r="P1614" i="4"/>
  <c r="E291" i="3" s="1"/>
  <c r="P2030" i="4"/>
  <c r="Q2015" i="4"/>
  <c r="Q2014" i="4" s="1"/>
  <c r="Q1695" i="4"/>
  <c r="F312" i="3" s="1"/>
  <c r="Q1193" i="4"/>
  <c r="F225" i="3" s="1"/>
  <c r="C173" i="3"/>
  <c r="C185" i="3"/>
  <c r="P57" i="4"/>
  <c r="E17" i="3" s="1"/>
  <c r="Q401" i="4"/>
  <c r="Q1555" i="4"/>
  <c r="F280" i="3" s="1"/>
  <c r="Q1673" i="4"/>
  <c r="P559" i="4"/>
  <c r="Q1429" i="4"/>
  <c r="Q1427" i="4" s="1"/>
  <c r="F254" i="3" s="1"/>
  <c r="P1570" i="4"/>
  <c r="E283" i="3" s="1"/>
  <c r="P905" i="4"/>
  <c r="Q1087" i="4"/>
  <c r="P1255" i="4"/>
  <c r="E235" i="3" s="1"/>
  <c r="P1564" i="4"/>
  <c r="E282" i="3" s="1"/>
  <c r="Q1647" i="4"/>
  <c r="Q1646" i="4" s="1"/>
  <c r="F299" i="3" s="1"/>
  <c r="Q763" i="4"/>
  <c r="P785" i="4"/>
  <c r="E152" i="3" s="1"/>
  <c r="P1033" i="4"/>
  <c r="Q1672" i="4"/>
  <c r="F307" i="3" s="1"/>
  <c r="C269" i="3"/>
  <c r="P306" i="4"/>
  <c r="E55" i="3" s="1"/>
  <c r="P1141" i="4"/>
  <c r="E220" i="3" s="1"/>
  <c r="D177" i="3"/>
  <c r="P359" i="4"/>
  <c r="Q425" i="4"/>
  <c r="F81" i="3" s="1"/>
  <c r="P835" i="4"/>
  <c r="E159" i="3" s="1"/>
  <c r="P1919" i="4"/>
  <c r="E364" i="3" s="1"/>
  <c r="P1934" i="4"/>
  <c r="E365" i="3" s="1"/>
  <c r="Q1699" i="4"/>
  <c r="F313" i="3" s="1"/>
  <c r="Q480" i="4"/>
  <c r="Q517" i="4"/>
  <c r="Q515" i="4" s="1"/>
  <c r="Q749" i="4"/>
  <c r="P915" i="4"/>
  <c r="E175" i="3" s="1"/>
  <c r="Q1002" i="4"/>
  <c r="F195" i="3" s="1"/>
  <c r="P1508" i="4"/>
  <c r="E272" i="3" s="1"/>
  <c r="Q1704" i="4"/>
  <c r="F314" i="3" s="1"/>
  <c r="P1834" i="4"/>
  <c r="P1699" i="4"/>
  <c r="E313" i="3" s="1"/>
  <c r="P1592" i="4"/>
  <c r="E287" i="3" s="1"/>
  <c r="Q1450" i="4"/>
  <c r="Q1449" i="4" s="1"/>
  <c r="F258" i="3" s="1"/>
  <c r="Q320" i="4"/>
  <c r="P1261" i="4"/>
  <c r="E238" i="3" s="1"/>
  <c r="Q1975" i="4"/>
  <c r="Q1592" i="4"/>
  <c r="F287" i="3" s="1"/>
  <c r="P437" i="4"/>
  <c r="Q799" i="4"/>
  <c r="Q1016" i="4"/>
  <c r="Q1015" i="4" s="1"/>
  <c r="F201" i="3" s="1"/>
  <c r="P1663" i="4"/>
  <c r="E304" i="3" s="1"/>
  <c r="Q1664" i="4"/>
  <c r="Q1663" i="4" s="1"/>
  <c r="F304" i="3" s="1"/>
  <c r="Q163" i="4"/>
  <c r="F32" i="3" s="1"/>
  <c r="P211" i="4"/>
  <c r="E42" i="3" s="1"/>
  <c r="P1898" i="4"/>
  <c r="E359" i="3" s="1"/>
  <c r="P81" i="4"/>
  <c r="Q139" i="4"/>
  <c r="Q138" i="4" s="1"/>
  <c r="F30" i="3" s="1"/>
  <c r="Q589" i="4"/>
  <c r="Q1269" i="4"/>
  <c r="Q1267" i="4" s="1"/>
  <c r="F239" i="3" s="1"/>
  <c r="Q1604" i="4"/>
  <c r="F289" i="3" s="1"/>
  <c r="Q1578" i="4"/>
  <c r="Q774" i="4"/>
  <c r="Q772" i="4" s="1"/>
  <c r="F150" i="3" s="1"/>
  <c r="Q836" i="4"/>
  <c r="Q835" i="4" s="1"/>
  <c r="F159" i="3" s="1"/>
  <c r="L967" i="4"/>
  <c r="D184" i="3" s="1"/>
  <c r="Q996" i="4"/>
  <c r="Q995" i="4" s="1"/>
  <c r="F194" i="3" s="1"/>
  <c r="P1206" i="4"/>
  <c r="E226" i="3" s="1"/>
  <c r="P1279" i="4"/>
  <c r="Q1459" i="4"/>
  <c r="Q1457" i="4" s="1"/>
  <c r="F260" i="3" s="1"/>
  <c r="Q1535" i="4"/>
  <c r="Q1533" i="4" s="1"/>
  <c r="F277" i="3" s="1"/>
  <c r="P1286" i="4"/>
  <c r="E245" i="3" s="1"/>
  <c r="Q1246" i="4"/>
  <c r="Q1245" i="4" s="1"/>
  <c r="F231" i="3" s="1"/>
  <c r="Q1667" i="4"/>
  <c r="Q1666" i="4" s="1"/>
  <c r="F305" i="3" s="1"/>
  <c r="Q1670" i="4"/>
  <c r="Q1669" i="4" s="1"/>
  <c r="F306" i="3" s="1"/>
  <c r="Q2018" i="4"/>
  <c r="Q1834" i="4"/>
  <c r="Q1403" i="4"/>
  <c r="F251" i="3" s="1"/>
  <c r="Q984" i="4"/>
  <c r="Q983" i="4" s="1"/>
  <c r="F191" i="3" s="1"/>
  <c r="P983" i="4"/>
  <c r="E191" i="3" s="1"/>
  <c r="Q1561" i="4"/>
  <c r="Q1560" i="4" s="1"/>
  <c r="F281" i="3" s="1"/>
  <c r="P398" i="4"/>
  <c r="E77" i="3" s="1"/>
  <c r="Q399" i="4"/>
  <c r="Q398" i="4" s="1"/>
  <c r="F77" i="3" s="1"/>
  <c r="P190" i="4"/>
  <c r="P535" i="4"/>
  <c r="Q669" i="4"/>
  <c r="Q668" i="4" s="1"/>
  <c r="F127" i="3" s="1"/>
  <c r="P1161" i="4"/>
  <c r="E221" i="3" s="1"/>
  <c r="Q1026" i="4"/>
  <c r="F205" i="3" s="1"/>
  <c r="Q535" i="4"/>
  <c r="Q292" i="4"/>
  <c r="L312" i="4"/>
  <c r="D56" i="3" s="1"/>
  <c r="P631" i="4"/>
  <c r="E121" i="3" s="1"/>
  <c r="P929" i="4"/>
  <c r="C52" i="3"/>
  <c r="Q1249" i="4"/>
  <c r="Q1248" i="4" s="1"/>
  <c r="F232" i="3" s="1"/>
  <c r="P1513" i="4"/>
  <c r="E273" i="3" s="1"/>
  <c r="P1599" i="4"/>
  <c r="E288" i="3" s="1"/>
  <c r="Q1988" i="4"/>
  <c r="Q1806" i="4"/>
  <c r="F343" i="3" s="1"/>
  <c r="Q1587" i="4"/>
  <c r="Q1586" i="4" s="1"/>
  <c r="F285" i="3" s="1"/>
  <c r="Q1235" i="4"/>
  <c r="Q1234" i="4" s="1"/>
  <c r="D19" i="3"/>
  <c r="L63" i="4"/>
  <c r="D18" i="3" s="1"/>
  <c r="Q1641" i="4"/>
  <c r="Q1640" i="4" s="1"/>
  <c r="F297" i="3" s="1"/>
  <c r="P1604" i="4"/>
  <c r="E289" i="3" s="1"/>
  <c r="N601" i="4"/>
  <c r="Q1909" i="4"/>
  <c r="Q364" i="4"/>
  <c r="F70" i="3" s="1"/>
  <c r="Q359" i="4"/>
  <c r="Q574" i="4"/>
  <c r="Q573" i="4" s="1"/>
  <c r="F112" i="3" s="1"/>
  <c r="Q908" i="4"/>
  <c r="Q788" i="4"/>
  <c r="Q785" i="4" s="1"/>
  <c r="F152" i="3" s="1"/>
  <c r="P943" i="4"/>
  <c r="E181" i="3" s="1"/>
  <c r="L1018" i="4"/>
  <c r="D202" i="3" s="1"/>
  <c r="P855" i="4"/>
  <c r="E164" i="3" s="1"/>
  <c r="P921" i="4"/>
  <c r="P1816" i="4"/>
  <c r="Q1743" i="4"/>
  <c r="Q1742" i="4" s="1"/>
  <c r="F326" i="3" s="1"/>
  <c r="P163" i="4"/>
  <c r="E32" i="3" s="1"/>
  <c r="P1071" i="4"/>
  <c r="E215" i="3" s="1"/>
  <c r="N1178" i="4"/>
  <c r="P687" i="4"/>
  <c r="L1233" i="4"/>
  <c r="D227" i="3" s="1"/>
  <c r="Q1550" i="4"/>
  <c r="Q1547" i="4" s="1"/>
  <c r="F279" i="3" s="1"/>
  <c r="J2029" i="4"/>
  <c r="D269" i="3"/>
  <c r="L1493" i="4"/>
  <c r="D268" i="3" s="1"/>
  <c r="N1979" i="4"/>
  <c r="N1956" i="4" s="1"/>
  <c r="N1955" i="4" s="1"/>
  <c r="N1869" i="4" s="1"/>
  <c r="D130" i="3"/>
  <c r="L676" i="4"/>
  <c r="D129" i="3" s="1"/>
  <c r="Q609" i="4"/>
  <c r="F119" i="3" s="1"/>
  <c r="Q212" i="4"/>
  <c r="Q211" i="4" s="1"/>
  <c r="P324" i="4"/>
  <c r="Q916" i="4"/>
  <c r="Q915" i="4" s="1"/>
  <c r="Q1071" i="4"/>
  <c r="F215" i="3" s="1"/>
  <c r="C196" i="3"/>
  <c r="J1002" i="4"/>
  <c r="C195" i="3" s="1"/>
  <c r="Q633" i="4"/>
  <c r="Q632" i="4" s="1"/>
  <c r="Q905" i="4"/>
  <c r="F173" i="3" s="1"/>
  <c r="Q478" i="4"/>
  <c r="P36" i="4"/>
  <c r="P313" i="4"/>
  <c r="E57" i="3" s="1"/>
  <c r="N80" i="4"/>
  <c r="N9" i="4" s="1"/>
  <c r="N8" i="4" s="1"/>
  <c r="P579" i="4"/>
  <c r="E114" i="3" s="1"/>
  <c r="N771" i="4"/>
  <c r="Q864" i="4"/>
  <c r="Q862" i="4" s="1"/>
  <c r="Q1020" i="4"/>
  <c r="Q1019" i="4" s="1"/>
  <c r="Q1018" i="4" s="1"/>
  <c r="F202" i="3" s="1"/>
  <c r="Q1084" i="4"/>
  <c r="F216" i="3" s="1"/>
  <c r="L982" i="4"/>
  <c r="P1466" i="4"/>
  <c r="E261" i="3" s="1"/>
  <c r="Q1445" i="4"/>
  <c r="F257" i="3" s="1"/>
  <c r="P1873" i="4"/>
  <c r="E356" i="3" s="1"/>
  <c r="P1783" i="4"/>
  <c r="E340" i="3" s="1"/>
  <c r="Q2001" i="4"/>
  <c r="F380" i="3" s="1"/>
  <c r="Q1681" i="4"/>
  <c r="F309" i="3" s="1"/>
  <c r="L1918" i="4"/>
  <c r="D363" i="3" s="1"/>
  <c r="C59" i="3"/>
  <c r="J318" i="4"/>
  <c r="C58" i="3" s="1"/>
  <c r="Q204" i="4"/>
  <c r="Q203" i="4" s="1"/>
  <c r="Q1262" i="4"/>
  <c r="Q1261" i="4" s="1"/>
  <c r="F238" i="3" s="1"/>
  <c r="E166" i="3"/>
  <c r="P861" i="4"/>
  <c r="E165" i="3" s="1"/>
  <c r="E91" i="3"/>
  <c r="P477" i="4"/>
  <c r="E90" i="3" s="1"/>
  <c r="F146" i="3"/>
  <c r="Q748" i="4"/>
  <c r="P1285" i="4"/>
  <c r="Q1783" i="4"/>
  <c r="F340" i="3" s="1"/>
  <c r="F348" i="3"/>
  <c r="Q1774" i="4"/>
  <c r="E342" i="3"/>
  <c r="P1791" i="4"/>
  <c r="E341" i="3" s="1"/>
  <c r="Q1114" i="4"/>
  <c r="F219" i="3" s="1"/>
  <c r="E348" i="3"/>
  <c r="N1772" i="4"/>
  <c r="E23" i="3"/>
  <c r="F156" i="3"/>
  <c r="Q240" i="4"/>
  <c r="Q50" i="4"/>
  <c r="F16" i="3" s="1"/>
  <c r="F103" i="3"/>
  <c r="Q534" i="4"/>
  <c r="F102" i="3" s="1"/>
  <c r="E179" i="3"/>
  <c r="P928" i="4"/>
  <c r="E178" i="3" s="1"/>
  <c r="Q1816" i="4"/>
  <c r="E173" i="3"/>
  <c r="P904" i="4"/>
  <c r="E172" i="3" s="1"/>
  <c r="E124" i="3"/>
  <c r="P635" i="4"/>
  <c r="E123" i="3" s="1"/>
  <c r="E134" i="3"/>
  <c r="P686" i="4"/>
  <c r="E133" i="3" s="1"/>
  <c r="E15" i="3"/>
  <c r="E85" i="3"/>
  <c r="P436" i="4"/>
  <c r="E84" i="3" s="1"/>
  <c r="E161" i="3"/>
  <c r="Q1051" i="4"/>
  <c r="Q1341" i="4"/>
  <c r="E89" i="3"/>
  <c r="P469" i="4"/>
  <c r="E88" i="3" s="1"/>
  <c r="F166" i="3"/>
  <c r="Q861" i="4"/>
  <c r="F165" i="3" s="1"/>
  <c r="E239" i="3"/>
  <c r="P1260" i="4"/>
  <c r="P70" i="4"/>
  <c r="E20" i="3" s="1"/>
  <c r="Q71" i="4"/>
  <c r="Q70" i="4" s="1"/>
  <c r="F20" i="3" s="1"/>
  <c r="F42" i="3"/>
  <c r="Q210" i="4"/>
  <c r="F41" i="3" s="1"/>
  <c r="C13" i="3"/>
  <c r="J24" i="4"/>
  <c r="C12" i="3" s="1"/>
  <c r="C50" i="3"/>
  <c r="J269" i="4"/>
  <c r="C49" i="3" s="1"/>
  <c r="F69" i="3"/>
  <c r="Q358" i="4"/>
  <c r="F68" i="3" s="1"/>
  <c r="D67" i="3"/>
  <c r="L350" i="4"/>
  <c r="D66" i="3" s="1"/>
  <c r="Q376" i="4"/>
  <c r="C85" i="3"/>
  <c r="J436" i="4"/>
  <c r="C84" i="3" s="1"/>
  <c r="Q579" i="4"/>
  <c r="Q888" i="4"/>
  <c r="D181" i="3"/>
  <c r="L942" i="4"/>
  <c r="D180" i="3" s="1"/>
  <c r="P11" i="4"/>
  <c r="Q12" i="4"/>
  <c r="Q11" i="4" s="1"/>
  <c r="C40" i="3"/>
  <c r="J206" i="4"/>
  <c r="C39" i="3" s="1"/>
  <c r="C44" i="3"/>
  <c r="J221" i="4"/>
  <c r="C43" i="3" s="1"/>
  <c r="D28" i="3"/>
  <c r="L129" i="4"/>
  <c r="D27" i="3" s="1"/>
  <c r="D11" i="3"/>
  <c r="L10" i="4"/>
  <c r="C36" i="3"/>
  <c r="J189" i="4"/>
  <c r="C35" i="3" s="1"/>
  <c r="P433" i="4"/>
  <c r="Q434" i="4"/>
  <c r="Q433" i="4" s="1"/>
  <c r="Q282" i="4"/>
  <c r="E177" i="3"/>
  <c r="P920" i="4"/>
  <c r="E176" i="3" s="1"/>
  <c r="P567" i="4"/>
  <c r="C134" i="3"/>
  <c r="J686" i="4"/>
  <c r="C133" i="3" s="1"/>
  <c r="C187" i="3"/>
  <c r="J973" i="4"/>
  <c r="C186" i="3" s="1"/>
  <c r="Q1482" i="4"/>
  <c r="Q1481" i="4" s="1"/>
  <c r="P1481" i="4"/>
  <c r="P1179" i="4"/>
  <c r="C209" i="3"/>
  <c r="J1037" i="4"/>
  <c r="C208" i="3" s="1"/>
  <c r="P1609" i="4"/>
  <c r="E290" i="3" s="1"/>
  <c r="Q1610" i="4"/>
  <c r="Q1609" i="4" s="1"/>
  <c r="F290" i="3" s="1"/>
  <c r="P1918" i="4"/>
  <c r="E363" i="3" s="1"/>
  <c r="Q1987" i="4"/>
  <c r="F379" i="3" s="1"/>
  <c r="Q1256" i="4"/>
  <c r="Q1255" i="4" s="1"/>
  <c r="F235" i="3" s="1"/>
  <c r="F377" i="3"/>
  <c r="Q1979" i="4"/>
  <c r="F376" i="3" s="1"/>
  <c r="L1402" i="4"/>
  <c r="Q1486" i="4"/>
  <c r="Q2031" i="4"/>
  <c r="Q2030" i="4" s="1"/>
  <c r="C362" i="3"/>
  <c r="J1907" i="4"/>
  <c r="C361" i="3" s="1"/>
  <c r="C140" i="3"/>
  <c r="J734" i="4"/>
  <c r="C139" i="3" s="1"/>
  <c r="Q1161" i="4"/>
  <c r="F221" i="3" s="1"/>
  <c r="D356" i="3"/>
  <c r="L1872" i="4"/>
  <c r="D372" i="3"/>
  <c r="C335" i="3"/>
  <c r="J1766" i="4"/>
  <c r="C334" i="3" s="1"/>
  <c r="F148" i="3"/>
  <c r="Q762" i="4"/>
  <c r="F147" i="3" s="1"/>
  <c r="Q818" i="4"/>
  <c r="F158" i="3" s="1"/>
  <c r="E150" i="3"/>
  <c r="D175" i="3"/>
  <c r="L914" i="4"/>
  <c r="D174" i="3" s="1"/>
  <c r="F203" i="3"/>
  <c r="E28" i="3"/>
  <c r="C89" i="3"/>
  <c r="J469" i="4"/>
  <c r="C88" i="3" s="1"/>
  <c r="Q567" i="4"/>
  <c r="P530" i="4"/>
  <c r="Q531" i="4"/>
  <c r="Q530" i="4" s="1"/>
  <c r="E69" i="3"/>
  <c r="P358" i="4"/>
  <c r="E68" i="3" s="1"/>
  <c r="Q291" i="4"/>
  <c r="D85" i="3"/>
  <c r="L436" i="4"/>
  <c r="D84" i="3" s="1"/>
  <c r="C87" i="3"/>
  <c r="J452" i="4"/>
  <c r="C86" i="3" s="1"/>
  <c r="Q588" i="4"/>
  <c r="F115" i="3" s="1"/>
  <c r="C109" i="3"/>
  <c r="J558" i="4"/>
  <c r="C108" i="3" s="1"/>
  <c r="F128" i="3"/>
  <c r="D183" i="3"/>
  <c r="L953" i="4"/>
  <c r="D182" i="3" s="1"/>
  <c r="J798" i="4"/>
  <c r="C155" i="3" s="1"/>
  <c r="E200" i="3"/>
  <c r="P1010" i="4"/>
  <c r="E199" i="3" s="1"/>
  <c r="C11" i="3"/>
  <c r="J10" i="4"/>
  <c r="P210" i="4"/>
  <c r="E41" i="3" s="1"/>
  <c r="P25" i="4"/>
  <c r="Q271" i="4"/>
  <c r="Q270" i="4" s="1"/>
  <c r="P270" i="4"/>
  <c r="Q131" i="4"/>
  <c r="Q130" i="4" s="1"/>
  <c r="Q325" i="4"/>
  <c r="Q324" i="4" s="1"/>
  <c r="F78" i="3"/>
  <c r="Q191" i="4"/>
  <c r="Q190" i="4" s="1"/>
  <c r="Q307" i="4"/>
  <c r="Q306" i="4" s="1"/>
  <c r="F55" i="3" s="1"/>
  <c r="P282" i="4"/>
  <c r="Q472" i="4"/>
  <c r="C101" i="3"/>
  <c r="J529" i="4"/>
  <c r="C100" i="3" s="1"/>
  <c r="L397" i="4"/>
  <c r="D76" i="3" s="1"/>
  <c r="Q544" i="4"/>
  <c r="E54" i="3"/>
  <c r="P290" i="4"/>
  <c r="E53" i="3" s="1"/>
  <c r="P107" i="4"/>
  <c r="E25" i="3" s="1"/>
  <c r="C48" i="3"/>
  <c r="J239" i="4"/>
  <c r="C47" i="3" s="1"/>
  <c r="E128" i="3"/>
  <c r="P668" i="4"/>
  <c r="E127" i="3" s="1"/>
  <c r="P453" i="4"/>
  <c r="Q525" i="4"/>
  <c r="Q524" i="4" s="1"/>
  <c r="E109" i="3"/>
  <c r="P558" i="4"/>
  <c r="E108" i="3" s="1"/>
  <c r="C154" i="3"/>
  <c r="J793" i="4"/>
  <c r="C153" i="3" s="1"/>
  <c r="Q968" i="4"/>
  <c r="Q607" i="4"/>
  <c r="Q606" i="4" s="1"/>
  <c r="F118" i="3" s="1"/>
  <c r="P799" i="4"/>
  <c r="N1018" i="4"/>
  <c r="N981" i="4" s="1"/>
  <c r="Q1143" i="4"/>
  <c r="Q1141" i="4" s="1"/>
  <c r="F220" i="3" s="1"/>
  <c r="D171" i="3"/>
  <c r="L887" i="4"/>
  <c r="D170" i="3" s="1"/>
  <c r="Q944" i="4"/>
  <c r="Q943" i="4" s="1"/>
  <c r="Q976" i="4"/>
  <c r="Q974" i="4" s="1"/>
  <c r="Q643" i="4"/>
  <c r="Q636" i="4" s="1"/>
  <c r="C179" i="3"/>
  <c r="J928" i="4"/>
  <c r="C178" i="3" s="1"/>
  <c r="C200" i="3"/>
  <c r="J1010" i="4"/>
  <c r="C199" i="3" s="1"/>
  <c r="D179" i="3"/>
  <c r="L928" i="4"/>
  <c r="D178" i="3" s="1"/>
  <c r="Q1207" i="4"/>
  <c r="Q1206" i="4" s="1"/>
  <c r="F226" i="3" s="1"/>
  <c r="C235" i="3"/>
  <c r="J1251" i="4"/>
  <c r="C233" i="3" s="1"/>
  <c r="Q1240" i="4"/>
  <c r="Q1238" i="4" s="1"/>
  <c r="F229" i="3" s="1"/>
  <c r="C214" i="3"/>
  <c r="J1050" i="4"/>
  <c r="C213" i="3" s="1"/>
  <c r="P1621" i="4"/>
  <c r="E293" i="3" s="1"/>
  <c r="Q1623" i="4"/>
  <c r="Q1621" i="4" s="1"/>
  <c r="F293" i="3" s="1"/>
  <c r="J1260" i="4"/>
  <c r="Q1435" i="4"/>
  <c r="Q1431" i="4" s="1"/>
  <c r="F255" i="3" s="1"/>
  <c r="Q1531" i="4"/>
  <c r="Q1528" i="4" s="1"/>
  <c r="F276" i="3" s="1"/>
  <c r="Q1764" i="4"/>
  <c r="Q1763" i="4" s="1"/>
  <c r="F333" i="3" s="1"/>
  <c r="P1763" i="4"/>
  <c r="E333" i="3" s="1"/>
  <c r="Q1636" i="4"/>
  <c r="F296" i="3" s="1"/>
  <c r="F322" i="3"/>
  <c r="Q1731" i="4"/>
  <c r="F321" i="3" s="1"/>
  <c r="C373" i="3"/>
  <c r="J1957" i="4"/>
  <c r="P1486" i="4"/>
  <c r="C377" i="3"/>
  <c r="J1979" i="4"/>
  <c r="C376" i="3" s="1"/>
  <c r="Q1921" i="4"/>
  <c r="Q1919" i="4" s="1"/>
  <c r="J1735" i="4"/>
  <c r="C323" i="3" s="1"/>
  <c r="F382" i="3"/>
  <c r="Q2013" i="4"/>
  <c r="F381" i="3" s="1"/>
  <c r="E234" i="3"/>
  <c r="P1251" i="4"/>
  <c r="E233" i="3" s="1"/>
  <c r="P1958" i="4"/>
  <c r="E61" i="3"/>
  <c r="P323" i="4"/>
  <c r="E60" i="3" s="1"/>
  <c r="P64" i="4"/>
  <c r="Q65" i="4"/>
  <c r="Q64" i="4" s="1"/>
  <c r="C107" i="3"/>
  <c r="J543" i="4"/>
  <c r="Q872" i="4"/>
  <c r="D335" i="3"/>
  <c r="L1766" i="4"/>
  <c r="D334" i="3" s="1"/>
  <c r="P1655" i="4"/>
  <c r="E302" i="3" s="1"/>
  <c r="Q1656" i="4"/>
  <c r="Q1655" i="4" s="1"/>
  <c r="F302" i="3" s="1"/>
  <c r="E390" i="3"/>
  <c r="P2029" i="4"/>
  <c r="C348" i="3"/>
  <c r="J1833" i="4"/>
  <c r="C347" i="3" s="1"/>
  <c r="D358" i="3"/>
  <c r="L1891" i="4"/>
  <c r="D357" i="3" s="1"/>
  <c r="Q1090" i="4"/>
  <c r="F234" i="3"/>
  <c r="F91" i="3"/>
  <c r="Q477" i="4"/>
  <c r="F90" i="3" s="1"/>
  <c r="P578" i="4"/>
  <c r="E113" i="3" s="1"/>
  <c r="F97" i="3"/>
  <c r="Q514" i="4"/>
  <c r="F96" i="3" s="1"/>
  <c r="P544" i="4"/>
  <c r="C65" i="3"/>
  <c r="J332" i="4"/>
  <c r="P488" i="4"/>
  <c r="C99" i="3"/>
  <c r="J523" i="4"/>
  <c r="C98" i="3" s="1"/>
  <c r="D146" i="3"/>
  <c r="L748" i="4"/>
  <c r="P624" i="4"/>
  <c r="E120" i="3" s="1"/>
  <c r="Q625" i="4"/>
  <c r="Q624" i="4" s="1"/>
  <c r="F120" i="3" s="1"/>
  <c r="C136" i="3"/>
  <c r="J719" i="4"/>
  <c r="C135" i="3" s="1"/>
  <c r="Q935" i="4"/>
  <c r="P1193" i="4"/>
  <c r="E225" i="3" s="1"/>
  <c r="P888" i="4"/>
  <c r="E203" i="3"/>
  <c r="E130" i="3"/>
  <c r="P676" i="4"/>
  <c r="E129" i="3" s="1"/>
  <c r="P740" i="4"/>
  <c r="C181" i="3"/>
  <c r="J942" i="4"/>
  <c r="C180" i="3" s="1"/>
  <c r="D134" i="3"/>
  <c r="L686" i="4"/>
  <c r="D133" i="3" s="1"/>
  <c r="D190" i="3"/>
  <c r="Q694" i="4"/>
  <c r="Q687" i="4" s="1"/>
  <c r="P811" i="4"/>
  <c r="E157" i="3" s="1"/>
  <c r="C169" i="3"/>
  <c r="J871" i="4"/>
  <c r="C168" i="3" s="1"/>
  <c r="F207" i="3"/>
  <c r="Q1032" i="4"/>
  <c r="F206" i="3" s="1"/>
  <c r="C263" i="3"/>
  <c r="J1471" i="4"/>
  <c r="C262" i="3" s="1"/>
  <c r="E242" i="3"/>
  <c r="P1278" i="4"/>
  <c r="E241" i="3" s="1"/>
  <c r="F242" i="3"/>
  <c r="Q1278" i="4"/>
  <c r="F241" i="3" s="1"/>
  <c r="P849" i="4"/>
  <c r="E163" i="3" s="1"/>
  <c r="P1051" i="4"/>
  <c r="P1643" i="4"/>
  <c r="E298" i="3" s="1"/>
  <c r="Q1644" i="4"/>
  <c r="Q1643" i="4" s="1"/>
  <c r="F298" i="3" s="1"/>
  <c r="P1660" i="4"/>
  <c r="E303" i="3" s="1"/>
  <c r="Q1661" i="4"/>
  <c r="Q1660" i="4" s="1"/>
  <c r="F303" i="3" s="1"/>
  <c r="E336" i="3"/>
  <c r="P1767" i="4"/>
  <c r="E351" i="3"/>
  <c r="P1863" i="4"/>
  <c r="E350" i="3" s="1"/>
  <c r="N1500" i="4"/>
  <c r="Q954" i="4"/>
  <c r="P1728" i="4"/>
  <c r="E320" i="3" s="1"/>
  <c r="Q1729" i="4"/>
  <c r="Q1728" i="4" s="1"/>
  <c r="F320" i="3" s="1"/>
  <c r="C356" i="3"/>
  <c r="J1872" i="4"/>
  <c r="Q1690" i="4"/>
  <c r="Q1689" i="4" s="1"/>
  <c r="F310" i="3" s="1"/>
  <c r="P1415" i="4"/>
  <c r="E252" i="3" s="1"/>
  <c r="Q1874" i="4"/>
  <c r="Q1873" i="4" s="1"/>
  <c r="Q1275" i="4"/>
  <c r="Q1274" i="4" s="1"/>
  <c r="F240" i="3" s="1"/>
  <c r="P1090" i="4"/>
  <c r="F228" i="3"/>
  <c r="C251" i="3"/>
  <c r="J1402" i="4"/>
  <c r="P1979" i="4"/>
  <c r="E376" i="3" s="1"/>
  <c r="D338" i="3"/>
  <c r="Q107" i="4"/>
  <c r="F25" i="3" s="1"/>
  <c r="Q811" i="4"/>
  <c r="F157" i="3" s="1"/>
  <c r="D239" i="3"/>
  <c r="L1260" i="4"/>
  <c r="Q1415" i="4"/>
  <c r="F252" i="3" s="1"/>
  <c r="C267" i="3"/>
  <c r="J1485" i="4"/>
  <c r="C266" i="3" s="1"/>
  <c r="F369" i="3"/>
  <c r="Q1948" i="4"/>
  <c r="F368" i="3" s="1"/>
  <c r="P141" i="4"/>
  <c r="E31" i="3" s="1"/>
  <c r="C19" i="3"/>
  <c r="J63" i="4"/>
  <c r="C18" i="3" s="1"/>
  <c r="Q142" i="4"/>
  <c r="Q141" i="4" s="1"/>
  <c r="F31" i="3" s="1"/>
  <c r="P240" i="4"/>
  <c r="C74" i="3"/>
  <c r="J375" i="4"/>
  <c r="C73" i="3" s="1"/>
  <c r="E72" i="3"/>
  <c r="P370" i="4"/>
  <c r="E71" i="3" s="1"/>
  <c r="P351" i="4"/>
  <c r="C114" i="3"/>
  <c r="J578" i="4"/>
  <c r="C113" i="3" s="1"/>
  <c r="P408" i="4"/>
  <c r="Q314" i="4"/>
  <c r="Q313" i="4" s="1"/>
  <c r="Q333" i="4"/>
  <c r="D95" i="3"/>
  <c r="L487" i="4"/>
  <c r="D94" i="3" s="1"/>
  <c r="D114" i="3"/>
  <c r="L578" i="4"/>
  <c r="D113" i="3" s="1"/>
  <c r="Q489" i="4"/>
  <c r="Q488" i="4" s="1"/>
  <c r="E103" i="3"/>
  <c r="P534" i="4"/>
  <c r="E102" i="3" s="1"/>
  <c r="P602" i="4"/>
  <c r="Q603" i="4"/>
  <c r="Q602" i="4" s="1"/>
  <c r="Q1008" i="4"/>
  <c r="Q1007" i="4" s="1"/>
  <c r="D124" i="3"/>
  <c r="L635" i="4"/>
  <c r="D123" i="3" s="1"/>
  <c r="C171" i="3"/>
  <c r="J887" i="4"/>
  <c r="C170" i="3" s="1"/>
  <c r="C203" i="3"/>
  <c r="J1018" i="4"/>
  <c r="C202" i="3" s="1"/>
  <c r="F130" i="3"/>
  <c r="Q676" i="4"/>
  <c r="F129" i="3" s="1"/>
  <c r="Q740" i="4"/>
  <c r="D106" i="3"/>
  <c r="L601" i="4"/>
  <c r="D116" i="3" s="1"/>
  <c r="P872" i="4"/>
  <c r="P1501" i="4"/>
  <c r="Q1502" i="4"/>
  <c r="Q1501" i="4" s="1"/>
  <c r="N1402" i="4"/>
  <c r="C245" i="3"/>
  <c r="J1285" i="4"/>
  <c r="C177" i="3"/>
  <c r="J920" i="4"/>
  <c r="C176" i="3" s="1"/>
  <c r="F211" i="3"/>
  <c r="Q1042" i="4"/>
  <c r="F210" i="3" s="1"/>
  <c r="D218" i="3"/>
  <c r="L1089" i="4"/>
  <c r="D217" i="3" s="1"/>
  <c r="Q1466" i="4"/>
  <c r="F261" i="3" s="1"/>
  <c r="J982" i="4"/>
  <c r="P1774" i="4"/>
  <c r="P954" i="4"/>
  <c r="Q1770" i="4"/>
  <c r="Q1768" i="4" s="1"/>
  <c r="P1169" i="4"/>
  <c r="E222" i="3" s="1"/>
  <c r="P1341" i="4"/>
  <c r="Q1938" i="4"/>
  <c r="Q1934" i="4" s="1"/>
  <c r="F365" i="3" s="1"/>
  <c r="Q1494" i="4"/>
  <c r="Q1712" i="4"/>
  <c r="Q1711" i="4" s="1"/>
  <c r="P1852" i="4"/>
  <c r="E349" i="3" s="1"/>
  <c r="Q1853" i="4"/>
  <c r="Q1852" i="4" s="1"/>
  <c r="F349" i="3" s="1"/>
  <c r="P1903" i="4"/>
  <c r="E360" i="3" s="1"/>
  <c r="Q1904" i="4"/>
  <c r="Q1903" i="4" s="1"/>
  <c r="F360" i="3" s="1"/>
  <c r="C218" i="3"/>
  <c r="J1089" i="4"/>
  <c r="C217" i="3" s="1"/>
  <c r="E228" i="3"/>
  <c r="P1233" i="4"/>
  <c r="E227" i="3" s="1"/>
  <c r="P1403" i="4"/>
  <c r="D389" i="3"/>
  <c r="L2028" i="4"/>
  <c r="Q1740" i="4"/>
  <c r="Q1739" i="4" s="1"/>
  <c r="A5" i="1" a="1"/>
  <c r="A5" i="1" s="1"/>
  <c r="A9" i="1" s="1"/>
  <c r="N331" i="4"/>
  <c r="N330" i="4" s="1"/>
  <c r="C61" i="3"/>
  <c r="J323" i="4"/>
  <c r="C60" i="3" s="1"/>
  <c r="P376" i="4"/>
  <c r="D15" i="3"/>
  <c r="L35" i="4"/>
  <c r="D14" i="3" s="1"/>
  <c r="Q26" i="4"/>
  <c r="Q25" i="4" s="1"/>
  <c r="D46" i="3"/>
  <c r="L229" i="4"/>
  <c r="D45" i="3" s="1"/>
  <c r="D54" i="3"/>
  <c r="L290" i="4"/>
  <c r="D53" i="3" s="1"/>
  <c r="C23" i="3"/>
  <c r="J80" i="4"/>
  <c r="C22" i="3" s="1"/>
  <c r="C15" i="3"/>
  <c r="J35" i="4"/>
  <c r="C14" i="3" s="1"/>
  <c r="P385" i="4"/>
  <c r="E75" i="3" s="1"/>
  <c r="Q386" i="4"/>
  <c r="Q385" i="4" s="1"/>
  <c r="F75" i="3" s="1"/>
  <c r="D74" i="3"/>
  <c r="L375" i="4"/>
  <c r="D73" i="3" s="1"/>
  <c r="D48" i="3"/>
  <c r="L239" i="4"/>
  <c r="D47" i="3" s="1"/>
  <c r="J397" i="4"/>
  <c r="C76" i="3" s="1"/>
  <c r="C67" i="3"/>
  <c r="J350" i="4"/>
  <c r="C66" i="3" s="1"/>
  <c r="C57" i="3"/>
  <c r="J312" i="4"/>
  <c r="C56" i="3" s="1"/>
  <c r="P333" i="4"/>
  <c r="D148" i="3"/>
  <c r="L762" i="4"/>
  <c r="D147" i="3" s="1"/>
  <c r="P729" i="4"/>
  <c r="Q730" i="4"/>
  <c r="Q729" i="4" s="1"/>
  <c r="C117" i="3"/>
  <c r="J601" i="4"/>
  <c r="C116" i="3" s="1"/>
  <c r="P749" i="4"/>
  <c r="Q470" i="4"/>
  <c r="C142" i="3"/>
  <c r="J739" i="4"/>
  <c r="C141" i="3" s="1"/>
  <c r="N798" i="4"/>
  <c r="N747" i="4" s="1"/>
  <c r="N746" i="4" s="1"/>
  <c r="Q652" i="4"/>
  <c r="P720" i="4"/>
  <c r="L841" i="4"/>
  <c r="D160" i="3" s="1"/>
  <c r="Q989" i="4"/>
  <c r="F193" i="3" s="1"/>
  <c r="Q776" i="4"/>
  <c r="F151" i="3" s="1"/>
  <c r="P818" i="4"/>
  <c r="E158" i="3" s="1"/>
  <c r="C145" i="3"/>
  <c r="C271" i="3"/>
  <c r="J1500" i="4"/>
  <c r="C270" i="3" s="1"/>
  <c r="E211" i="3"/>
  <c r="P1042" i="4"/>
  <c r="E210" i="3" s="1"/>
  <c r="Q1564" i="4"/>
  <c r="F282" i="3" s="1"/>
  <c r="C375" i="3"/>
  <c r="J1974" i="4"/>
  <c r="C374" i="3" s="1"/>
  <c r="C183" i="3"/>
  <c r="J953" i="4"/>
  <c r="C182" i="3" s="1"/>
  <c r="P1751" i="4"/>
  <c r="E329" i="3" s="1"/>
  <c r="Q1752" i="4"/>
  <c r="Q1751" i="4" s="1"/>
  <c r="F329" i="3" s="1"/>
  <c r="Q1797" i="4"/>
  <c r="Q1792" i="4" s="1"/>
  <c r="Q1170" i="4"/>
  <c r="Q1169" i="4" s="1"/>
  <c r="F222" i="3" s="1"/>
  <c r="C248" i="3"/>
  <c r="J1340" i="4"/>
  <c r="C345" i="3"/>
  <c r="J1815" i="4"/>
  <c r="C344" i="3" s="1"/>
  <c r="E324" i="3"/>
  <c r="C367" i="3"/>
  <c r="J1944" i="4"/>
  <c r="C366" i="3" s="1"/>
  <c r="P1494" i="4"/>
  <c r="L1500" i="4"/>
  <c r="D270" i="3" s="1"/>
  <c r="C228" i="3"/>
  <c r="J1233" i="4"/>
  <c r="C227" i="3" s="1"/>
  <c r="D245" i="3"/>
  <c r="L1285" i="4"/>
  <c r="C389" i="3"/>
  <c r="J2028" i="4"/>
  <c r="Q1899" i="4"/>
  <c r="Q1898" i="4" s="1"/>
  <c r="F359" i="3" s="1"/>
  <c r="E369" i="3"/>
  <c r="P1948" i="4"/>
  <c r="E368" i="3" s="1"/>
  <c r="A14" i="1"/>
  <c r="A11" i="1"/>
  <c r="P230" i="4"/>
  <c r="Q232" i="4"/>
  <c r="Q230" i="4" s="1"/>
  <c r="D42" i="3"/>
  <c r="L210" i="4"/>
  <c r="D41" i="3" s="1"/>
  <c r="D23" i="3"/>
  <c r="L80" i="4"/>
  <c r="D22" i="3" s="1"/>
  <c r="D111" i="3"/>
  <c r="L566" i="4"/>
  <c r="D110" i="3" s="1"/>
  <c r="Q485" i="4"/>
  <c r="Q484" i="4" s="1"/>
  <c r="P484" i="4"/>
  <c r="Q84" i="4"/>
  <c r="Q81" i="4" s="1"/>
  <c r="D65" i="3"/>
  <c r="L332" i="4"/>
  <c r="Q99" i="4"/>
  <c r="Q98" i="4" s="1"/>
  <c r="F24" i="3" s="1"/>
  <c r="Q352" i="4"/>
  <c r="Q351" i="4" s="1"/>
  <c r="D150" i="3"/>
  <c r="L771" i="4"/>
  <c r="D149" i="3" s="1"/>
  <c r="Q226" i="4"/>
  <c r="Q222" i="4" s="1"/>
  <c r="E97" i="3"/>
  <c r="P514" i="4"/>
  <c r="E96" i="3" s="1"/>
  <c r="F72" i="3"/>
  <c r="Q370" i="4"/>
  <c r="F71" i="3" s="1"/>
  <c r="C138" i="3"/>
  <c r="J728" i="4"/>
  <c r="C137" i="3" s="1"/>
  <c r="E148" i="3"/>
  <c r="P762" i="4"/>
  <c r="E147" i="3" s="1"/>
  <c r="P968" i="4"/>
  <c r="D126" i="3"/>
  <c r="L651" i="4"/>
  <c r="D125" i="3" s="1"/>
  <c r="Q849" i="4"/>
  <c r="F163" i="3" s="1"/>
  <c r="Q842" i="4"/>
  <c r="C111" i="3"/>
  <c r="J566" i="4"/>
  <c r="C110" i="3" s="1"/>
  <c r="P652" i="4"/>
  <c r="Q722" i="4"/>
  <c r="Q720" i="4" s="1"/>
  <c r="P989" i="4"/>
  <c r="Q856" i="4"/>
  <c r="Q855" i="4" s="1"/>
  <c r="F164" i="3" s="1"/>
  <c r="P776" i="4"/>
  <c r="E151" i="3" s="1"/>
  <c r="Q847" i="4"/>
  <c r="Q846" i="4" s="1"/>
  <c r="F162" i="3" s="1"/>
  <c r="P1442" i="4"/>
  <c r="E256" i="3" s="1"/>
  <c r="Q1443" i="4"/>
  <c r="Q1442" i="4" s="1"/>
  <c r="F256" i="3" s="1"/>
  <c r="Q1513" i="4"/>
  <c r="F273" i="3" s="1"/>
  <c r="C224" i="3"/>
  <c r="J1178" i="4"/>
  <c r="C223" i="3" s="1"/>
  <c r="Q1570" i="4"/>
  <c r="F283" i="3" s="1"/>
  <c r="Q1039" i="4"/>
  <c r="Q1038" i="4" s="1"/>
  <c r="Q1286" i="4"/>
  <c r="D267" i="3"/>
  <c r="L1485" i="4"/>
  <c r="D266" i="3" s="1"/>
  <c r="E358" i="3"/>
  <c r="P1891" i="4"/>
  <c r="E357" i="3" s="1"/>
  <c r="D377" i="3"/>
  <c r="L1979" i="4"/>
  <c r="D376" i="3" s="1"/>
  <c r="L1178" i="4"/>
  <c r="D223" i="3" s="1"/>
  <c r="C358" i="3"/>
  <c r="J1891" i="4"/>
  <c r="C357" i="3" s="1"/>
  <c r="Q1865" i="4"/>
  <c r="Q1864" i="4" s="1"/>
  <c r="Q1615" i="4"/>
  <c r="Q1614" i="4" s="1"/>
  <c r="F291" i="3" s="1"/>
  <c r="E316" i="3"/>
  <c r="E345" i="3"/>
  <c r="P1815" i="4"/>
  <c r="E344" i="3" s="1"/>
  <c r="F367" i="3"/>
  <c r="Q1944" i="4"/>
  <c r="F366" i="3" s="1"/>
  <c r="C384" i="3"/>
  <c r="J2017" i="4"/>
  <c r="C383" i="3" s="1"/>
  <c r="C316" i="3"/>
  <c r="J1710" i="4"/>
  <c r="C315" i="3" s="1"/>
  <c r="Q735" i="4"/>
  <c r="L1050" i="4"/>
  <c r="D213" i="3" s="1"/>
  <c r="P1026" i="4"/>
  <c r="E205" i="3" s="1"/>
  <c r="D351" i="3"/>
  <c r="L1863" i="4"/>
  <c r="D350" i="3" s="1"/>
  <c r="Q1540" i="4"/>
  <c r="F278" i="3" s="1"/>
  <c r="A13" i="1"/>
  <c r="A10" i="1"/>
  <c r="E36" i="3"/>
  <c r="P189" i="4"/>
  <c r="E35" i="3" s="1"/>
  <c r="C54" i="3"/>
  <c r="J290" i="4"/>
  <c r="C53" i="3" s="1"/>
  <c r="C95" i="3"/>
  <c r="J487" i="4"/>
  <c r="C94" i="3" s="1"/>
  <c r="E99" i="3"/>
  <c r="P523" i="4"/>
  <c r="E98" i="3" s="1"/>
  <c r="F154" i="3"/>
  <c r="Q793" i="4"/>
  <c r="F153" i="3" s="1"/>
  <c r="P942" i="4"/>
  <c r="E180" i="3" s="1"/>
  <c r="E187" i="3"/>
  <c r="P973" i="4"/>
  <c r="E186" i="3" s="1"/>
  <c r="D156" i="3"/>
  <c r="L798" i="4"/>
  <c r="D155" i="3" s="1"/>
  <c r="P1631" i="4"/>
  <c r="E295" i="3" s="1"/>
  <c r="Q1633" i="4"/>
  <c r="Q1631" i="4" s="1"/>
  <c r="F295" i="3" s="1"/>
  <c r="C322" i="3"/>
  <c r="J1731" i="4"/>
  <c r="C321" i="3" s="1"/>
  <c r="C369" i="3"/>
  <c r="J1948" i="4"/>
  <c r="C368" i="3" s="1"/>
  <c r="C46" i="3"/>
  <c r="J229" i="4"/>
  <c r="C45" i="3" s="1"/>
  <c r="P50" i="4"/>
  <c r="E16" i="3" s="1"/>
  <c r="Q408" i="4"/>
  <c r="F80" i="3" s="1"/>
  <c r="Q208" i="4"/>
  <c r="Q207" i="4" s="1"/>
  <c r="P207" i="4"/>
  <c r="D44" i="3"/>
  <c r="L221" i="4"/>
  <c r="D43" i="3" s="1"/>
  <c r="Q75" i="4"/>
  <c r="F21" i="3" s="1"/>
  <c r="C93" i="3"/>
  <c r="J483" i="4"/>
  <c r="C92" i="3" s="1"/>
  <c r="E44" i="3"/>
  <c r="P221" i="4"/>
  <c r="E43" i="3" s="1"/>
  <c r="Q441" i="4"/>
  <c r="Q437" i="4" s="1"/>
  <c r="Q36" i="4"/>
  <c r="C103" i="3"/>
  <c r="J534" i="4"/>
  <c r="C102" i="3" s="1"/>
  <c r="C30" i="3"/>
  <c r="J129" i="4"/>
  <c r="C27" i="3" s="1"/>
  <c r="C72" i="3"/>
  <c r="J370" i="4"/>
  <c r="C71" i="3" s="1"/>
  <c r="N542" i="4"/>
  <c r="N541" i="4" s="1"/>
  <c r="C124" i="3"/>
  <c r="J635" i="4"/>
  <c r="C123" i="3" s="1"/>
  <c r="Q454" i="4"/>
  <c r="Q453" i="4" s="1"/>
  <c r="E198" i="3"/>
  <c r="P1006" i="4"/>
  <c r="E197" i="3" s="1"/>
  <c r="Q560" i="4"/>
  <c r="Q559" i="4" s="1"/>
  <c r="C128" i="3"/>
  <c r="J668" i="4"/>
  <c r="C127" i="3" s="1"/>
  <c r="C126" i="3"/>
  <c r="J651" i="4"/>
  <c r="C125" i="3" s="1"/>
  <c r="Q929" i="4"/>
  <c r="E207" i="3"/>
  <c r="P1032" i="4"/>
  <c r="E206" i="3" s="1"/>
  <c r="Q923" i="4"/>
  <c r="Q921" i="4" s="1"/>
  <c r="Q1012" i="4"/>
  <c r="Q1011" i="4" s="1"/>
  <c r="P1114" i="4"/>
  <c r="E219" i="3" s="1"/>
  <c r="Q1473" i="4"/>
  <c r="Q1472" i="4" s="1"/>
  <c r="P1472" i="4"/>
  <c r="Q1181" i="4"/>
  <c r="Q1179" i="4" s="1"/>
  <c r="Q1525" i="4"/>
  <c r="Q1524" i="4" s="1"/>
  <c r="F275" i="3" s="1"/>
  <c r="Q1599" i="4"/>
  <c r="F288" i="3" s="1"/>
  <c r="J771" i="4"/>
  <c r="C149" i="3" s="1"/>
  <c r="E209" i="3"/>
  <c r="P1037" i="4"/>
  <c r="E208" i="3" s="1"/>
  <c r="Q1825" i="4"/>
  <c r="F346" i="3" s="1"/>
  <c r="Q1908" i="4"/>
  <c r="J1791" i="4"/>
  <c r="C341" i="3" s="1"/>
  <c r="P1754" i="4"/>
  <c r="E330" i="3" s="1"/>
  <c r="Q1755" i="4"/>
  <c r="Q1754" i="4" s="1"/>
  <c r="F330" i="3" s="1"/>
  <c r="Q1893" i="4"/>
  <c r="Q1892" i="4" s="1"/>
  <c r="P1718" i="4"/>
  <c r="E318" i="3" s="1"/>
  <c r="Q1719" i="4"/>
  <c r="Q1718" i="4" s="1"/>
  <c r="F318" i="3" s="1"/>
  <c r="D248" i="3"/>
  <c r="L1340" i="4"/>
  <c r="F384" i="3"/>
  <c r="Q2017" i="4"/>
  <c r="F383" i="3" s="1"/>
  <c r="E362" i="3"/>
  <c r="P1907" i="4"/>
  <c r="E361" i="3" s="1"/>
  <c r="E140" i="3"/>
  <c r="P734" i="4"/>
  <c r="E139" i="3" s="1"/>
  <c r="Q1521" i="4"/>
  <c r="Q1518" i="4" s="1"/>
  <c r="F274" i="3" s="1"/>
  <c r="P1636" i="4"/>
  <c r="E296" i="3" s="1"/>
  <c r="Q1958" i="4"/>
  <c r="Q1243" i="4"/>
  <c r="Q1242" i="4" s="1"/>
  <c r="F230" i="3" s="1"/>
  <c r="P1540" i="4"/>
  <c r="E278" i="3" s="1"/>
  <c r="C338" i="3"/>
  <c r="C394" i="3"/>
  <c r="B395" i="3"/>
  <c r="B394" i="3"/>
  <c r="C395" i="3"/>
  <c r="P914" i="4" l="1"/>
  <c r="E174" i="3" s="1"/>
  <c r="E384" i="3"/>
  <c r="P2017" i="4"/>
  <c r="E383" i="3" s="1"/>
  <c r="P312" i="4"/>
  <c r="E56" i="3" s="1"/>
  <c r="P841" i="4"/>
  <c r="E160" i="3" s="1"/>
  <c r="Q1974" i="4"/>
  <c r="F374" i="3" s="1"/>
  <c r="F375" i="3"/>
  <c r="Q319" i="4"/>
  <c r="F59" i="3" s="1"/>
  <c r="F38" i="3"/>
  <c r="Q202" i="4"/>
  <c r="F37" i="3" s="1"/>
  <c r="Q904" i="4"/>
  <c r="F172" i="3" s="1"/>
  <c r="P80" i="4"/>
  <c r="E22" i="3" s="1"/>
  <c r="L542" i="4"/>
  <c r="P1872" i="4"/>
  <c r="Q631" i="4"/>
  <c r="F121" i="3" s="1"/>
  <c r="F122" i="3"/>
  <c r="J1772" i="4"/>
  <c r="C337" i="3" s="1"/>
  <c r="C393" i="3"/>
  <c r="C396" i="3" s="1"/>
  <c r="F136" i="3"/>
  <c r="Q719" i="4"/>
  <c r="F135" i="3" s="1"/>
  <c r="F134" i="3"/>
  <c r="Q686" i="4"/>
  <c r="F133" i="3" s="1"/>
  <c r="F124" i="3"/>
  <c r="Q635" i="4"/>
  <c r="F123" i="3" s="1"/>
  <c r="F140" i="3"/>
  <c r="Q734" i="4"/>
  <c r="F139" i="3" s="1"/>
  <c r="J747" i="4"/>
  <c r="F85" i="3"/>
  <c r="Q436" i="4"/>
  <c r="F84" i="3" s="1"/>
  <c r="E13" i="3"/>
  <c r="P24" i="4"/>
  <c r="E12" i="3" s="1"/>
  <c r="F101" i="3"/>
  <c r="Q529" i="4"/>
  <c r="F100" i="3" s="1"/>
  <c r="E237" i="3"/>
  <c r="P1259" i="4"/>
  <c r="E236" i="3" s="1"/>
  <c r="P1710" i="4"/>
  <c r="E315" i="3" s="1"/>
  <c r="E193" i="3"/>
  <c r="P982" i="4"/>
  <c r="D64" i="3"/>
  <c r="L331" i="4"/>
  <c r="C247" i="3"/>
  <c r="J1339" i="4"/>
  <c r="C246" i="3" s="1"/>
  <c r="C190" i="3"/>
  <c r="J981" i="4"/>
  <c r="C244" i="3"/>
  <c r="J1284" i="4"/>
  <c r="C243" i="3" s="1"/>
  <c r="E80" i="3"/>
  <c r="P397" i="4"/>
  <c r="E76" i="3" s="1"/>
  <c r="E48" i="3"/>
  <c r="P239" i="4"/>
  <c r="E47" i="3" s="1"/>
  <c r="E214" i="3"/>
  <c r="P1050" i="4"/>
  <c r="E213" i="3" s="1"/>
  <c r="P1018" i="4"/>
  <c r="E202" i="3" s="1"/>
  <c r="F169" i="3"/>
  <c r="Q871" i="4"/>
  <c r="F168" i="3" s="1"/>
  <c r="E267" i="3"/>
  <c r="P1485" i="4"/>
  <c r="E266" i="3" s="1"/>
  <c r="F99" i="3"/>
  <c r="Q523" i="4"/>
  <c r="F98" i="3" s="1"/>
  <c r="F36" i="3"/>
  <c r="Q189" i="4"/>
  <c r="F35" i="3" s="1"/>
  <c r="Q771" i="4"/>
  <c r="F149" i="3" s="1"/>
  <c r="E101" i="3"/>
  <c r="P529" i="4"/>
  <c r="E100" i="3" s="1"/>
  <c r="E224" i="3"/>
  <c r="P1178" i="4"/>
  <c r="E223" i="3" s="1"/>
  <c r="E111" i="3"/>
  <c r="P566" i="4"/>
  <c r="E110" i="3" s="1"/>
  <c r="F339" i="3"/>
  <c r="Q1773" i="4"/>
  <c r="A12" i="1"/>
  <c r="A15" i="1"/>
  <c r="A16" i="1" s="1"/>
  <c r="E248" i="3"/>
  <c r="P1340" i="4"/>
  <c r="F142" i="3"/>
  <c r="Q739" i="4"/>
  <c r="F141" i="3" s="1"/>
  <c r="F95" i="3"/>
  <c r="Q487" i="4"/>
  <c r="F94" i="3" s="1"/>
  <c r="C250" i="3"/>
  <c r="J1401" i="4"/>
  <c r="C249" i="3" s="1"/>
  <c r="D145" i="3"/>
  <c r="L747" i="4"/>
  <c r="Q1402" i="4"/>
  <c r="C106" i="3"/>
  <c r="J542" i="4"/>
  <c r="C372" i="3"/>
  <c r="J1956" i="4"/>
  <c r="E156" i="3"/>
  <c r="P798" i="4"/>
  <c r="E155" i="3" s="1"/>
  <c r="E87" i="3"/>
  <c r="P452" i="4"/>
  <c r="E86" i="3" s="1"/>
  <c r="F107" i="3"/>
  <c r="Q543" i="4"/>
  <c r="Q397" i="4"/>
  <c r="F76" i="3" s="1"/>
  <c r="F111" i="3"/>
  <c r="Q566" i="4"/>
  <c r="F110" i="3" s="1"/>
  <c r="L1956" i="4"/>
  <c r="D10" i="3"/>
  <c r="L9" i="4"/>
  <c r="F11" i="3"/>
  <c r="Q10" i="4"/>
  <c r="F74" i="3"/>
  <c r="Q375" i="4"/>
  <c r="F73" i="3" s="1"/>
  <c r="Q1833" i="4"/>
  <c r="F347" i="3" s="1"/>
  <c r="F269" i="3"/>
  <c r="Q1493" i="4"/>
  <c r="F268" i="3" s="1"/>
  <c r="E339" i="3"/>
  <c r="P1773" i="4"/>
  <c r="F57" i="3"/>
  <c r="Q312" i="4"/>
  <c r="F56" i="3" s="1"/>
  <c r="F224" i="3"/>
  <c r="Q1178" i="4"/>
  <c r="F223" i="3" s="1"/>
  <c r="E269" i="3"/>
  <c r="P1493" i="4"/>
  <c r="E268" i="3" s="1"/>
  <c r="F138" i="3"/>
  <c r="Q728" i="4"/>
  <c r="F137" i="3" s="1"/>
  <c r="D247" i="3"/>
  <c r="L1339" i="4"/>
  <c r="D246" i="3" s="1"/>
  <c r="F362" i="3"/>
  <c r="Q1907" i="4"/>
  <c r="F361" i="3" s="1"/>
  <c r="E263" i="3"/>
  <c r="P1471" i="4"/>
  <c r="E262" i="3" s="1"/>
  <c r="E126" i="3"/>
  <c r="P651" i="4"/>
  <c r="E125" i="3" s="1"/>
  <c r="E185" i="3"/>
  <c r="P967" i="4"/>
  <c r="E184" i="3" s="1"/>
  <c r="F23" i="3"/>
  <c r="Q80" i="4"/>
  <c r="F22" i="3" s="1"/>
  <c r="C388" i="3"/>
  <c r="J2027" i="4"/>
  <c r="E138" i="3"/>
  <c r="P728" i="4"/>
  <c r="E137" i="3" s="1"/>
  <c r="F13" i="3"/>
  <c r="Q24" i="4"/>
  <c r="F12" i="3" s="1"/>
  <c r="F325" i="3"/>
  <c r="Q1735" i="4"/>
  <c r="F323" i="3" s="1"/>
  <c r="N1401" i="4"/>
  <c r="N980" i="4" s="1"/>
  <c r="N7" i="4" s="1"/>
  <c r="N6" i="4" s="1"/>
  <c r="F198" i="3"/>
  <c r="Q1006" i="4"/>
  <c r="F197" i="3" s="1"/>
  <c r="D237" i="3"/>
  <c r="L1259" i="4"/>
  <c r="D236" i="3" s="1"/>
  <c r="C355" i="3"/>
  <c r="J1871" i="4"/>
  <c r="E335" i="3"/>
  <c r="P1766" i="4"/>
  <c r="E334" i="3" s="1"/>
  <c r="Q982" i="4"/>
  <c r="E171" i="3"/>
  <c r="P887" i="4"/>
  <c r="E170" i="3" s="1"/>
  <c r="E107" i="3"/>
  <c r="P543" i="4"/>
  <c r="E389" i="3"/>
  <c r="P2028" i="4"/>
  <c r="C237" i="3"/>
  <c r="J1259" i="4"/>
  <c r="C236" i="3" s="1"/>
  <c r="C10" i="3"/>
  <c r="J9" i="4"/>
  <c r="P771" i="4"/>
  <c r="E149" i="3" s="1"/>
  <c r="F390" i="3"/>
  <c r="Q2029" i="4"/>
  <c r="E265" i="3"/>
  <c r="P1480" i="4"/>
  <c r="E264" i="3" s="1"/>
  <c r="E11" i="3"/>
  <c r="P10" i="4"/>
  <c r="P1833" i="4"/>
  <c r="E347" i="3" s="1"/>
  <c r="Q1260" i="4"/>
  <c r="F179" i="3"/>
  <c r="Q928" i="4"/>
  <c r="F178" i="3" s="1"/>
  <c r="F87" i="3"/>
  <c r="Q452" i="4"/>
  <c r="F86" i="3" s="1"/>
  <c r="F263" i="3"/>
  <c r="Q1471" i="4"/>
  <c r="F262" i="3" s="1"/>
  <c r="F15" i="3"/>
  <c r="Q35" i="4"/>
  <c r="F14" i="3" s="1"/>
  <c r="F351" i="3"/>
  <c r="Q1863" i="4"/>
  <c r="F350" i="3" s="1"/>
  <c r="F44" i="3"/>
  <c r="Q221" i="4"/>
  <c r="F43" i="3" s="1"/>
  <c r="E93" i="3"/>
  <c r="P483" i="4"/>
  <c r="E92" i="3" s="1"/>
  <c r="F46" i="3"/>
  <c r="Q229" i="4"/>
  <c r="F45" i="3" s="1"/>
  <c r="F342" i="3"/>
  <c r="Q1791" i="4"/>
  <c r="F341" i="3" s="1"/>
  <c r="F89" i="3"/>
  <c r="Q469" i="4"/>
  <c r="F88" i="3" s="1"/>
  <c r="D388" i="3"/>
  <c r="L2027" i="4"/>
  <c r="F336" i="3"/>
  <c r="Q1767" i="4"/>
  <c r="F271" i="3"/>
  <c r="Q1500" i="4"/>
  <c r="F270" i="3" s="1"/>
  <c r="F175" i="3"/>
  <c r="Q914" i="4"/>
  <c r="F174" i="3" s="1"/>
  <c r="E67" i="3"/>
  <c r="P350" i="4"/>
  <c r="E66" i="3" s="1"/>
  <c r="Q1233" i="4"/>
  <c r="F227" i="3" s="1"/>
  <c r="Q1251" i="4"/>
  <c r="F233" i="3" s="1"/>
  <c r="F19" i="3"/>
  <c r="Q63" i="4"/>
  <c r="F18" i="3" s="1"/>
  <c r="F187" i="3"/>
  <c r="Q973" i="4"/>
  <c r="F186" i="3" s="1"/>
  <c r="F185" i="3"/>
  <c r="Q967" i="4"/>
  <c r="F184" i="3" s="1"/>
  <c r="F61" i="3"/>
  <c r="Q323" i="4"/>
  <c r="F60" i="3" s="1"/>
  <c r="D355" i="3"/>
  <c r="L1871" i="4"/>
  <c r="F267" i="3"/>
  <c r="Q1485" i="4"/>
  <c r="F266" i="3" s="1"/>
  <c r="F265" i="3"/>
  <c r="Q1480" i="4"/>
  <c r="F264" i="3" s="1"/>
  <c r="P35" i="4"/>
  <c r="E14" i="3" s="1"/>
  <c r="F48" i="3"/>
  <c r="Q239" i="4"/>
  <c r="F47" i="3" s="1"/>
  <c r="D105" i="3"/>
  <c r="L541" i="4"/>
  <c r="D104" i="3" s="1"/>
  <c r="F356" i="3"/>
  <c r="Q1872" i="4"/>
  <c r="E373" i="3"/>
  <c r="P1957" i="4"/>
  <c r="F373" i="3"/>
  <c r="Q1957" i="4"/>
  <c r="E40" i="3"/>
  <c r="P206" i="4"/>
  <c r="E39" i="3" s="1"/>
  <c r="F93" i="3"/>
  <c r="Q483" i="4"/>
  <c r="F92" i="3" s="1"/>
  <c r="E46" i="3"/>
  <c r="P229" i="4"/>
  <c r="E45" i="3" s="1"/>
  <c r="D244" i="3"/>
  <c r="L1284" i="4"/>
  <c r="D243" i="3" s="1"/>
  <c r="P1735" i="4"/>
  <c r="E323" i="3" s="1"/>
  <c r="E183" i="3"/>
  <c r="P953" i="4"/>
  <c r="E182" i="3" s="1"/>
  <c r="E271" i="3"/>
  <c r="P1500" i="4"/>
  <c r="E270" i="3" s="1"/>
  <c r="E19" i="3"/>
  <c r="P63" i="4"/>
  <c r="E18" i="3" s="1"/>
  <c r="F181" i="3"/>
  <c r="Q942" i="4"/>
  <c r="F180" i="3" s="1"/>
  <c r="F28" i="3"/>
  <c r="Q129" i="4"/>
  <c r="F27" i="3" s="1"/>
  <c r="F54" i="3"/>
  <c r="Q290" i="4"/>
  <c r="F53" i="3" s="1"/>
  <c r="P129" i="4"/>
  <c r="E27" i="3" s="1"/>
  <c r="D250" i="3"/>
  <c r="L1401" i="4"/>
  <c r="D249" i="3" s="1"/>
  <c r="F52" i="3"/>
  <c r="Q281" i="4"/>
  <c r="F51" i="3" s="1"/>
  <c r="E244" i="3"/>
  <c r="P1284" i="4"/>
  <c r="E243" i="3" s="1"/>
  <c r="F200" i="3"/>
  <c r="Q1010" i="4"/>
  <c r="F199" i="3" s="1"/>
  <c r="F40" i="3"/>
  <c r="Q206" i="4"/>
  <c r="F39" i="3" s="1"/>
  <c r="F245" i="3"/>
  <c r="Q1285" i="4"/>
  <c r="F161" i="3"/>
  <c r="Q841" i="4"/>
  <c r="F160" i="3" s="1"/>
  <c r="E136" i="3"/>
  <c r="P719" i="4"/>
  <c r="E135" i="3" s="1"/>
  <c r="E65" i="3"/>
  <c r="P332" i="4"/>
  <c r="E74" i="3"/>
  <c r="P375" i="4"/>
  <c r="E73" i="3" s="1"/>
  <c r="E251" i="3"/>
  <c r="P1402" i="4"/>
  <c r="E355" i="3"/>
  <c r="P1871" i="4"/>
  <c r="E169" i="3"/>
  <c r="P871" i="4"/>
  <c r="E168" i="3" s="1"/>
  <c r="F117" i="3"/>
  <c r="Q601" i="4"/>
  <c r="F116" i="3" s="1"/>
  <c r="E218" i="3"/>
  <c r="P1089" i="4"/>
  <c r="E217" i="3" s="1"/>
  <c r="E142" i="3"/>
  <c r="P739" i="4"/>
  <c r="E141" i="3" s="1"/>
  <c r="E95" i="3"/>
  <c r="P487" i="4"/>
  <c r="E94" i="3" s="1"/>
  <c r="F218" i="3"/>
  <c r="Q1089" i="4"/>
  <c r="F217" i="3" s="1"/>
  <c r="F364" i="3"/>
  <c r="Q1918" i="4"/>
  <c r="F363" i="3" s="1"/>
  <c r="E50" i="3"/>
  <c r="P269" i="4"/>
  <c r="E49" i="3" s="1"/>
  <c r="F83" i="3"/>
  <c r="Q432" i="4"/>
  <c r="F82" i="3" s="1"/>
  <c r="F171" i="3"/>
  <c r="Q887" i="4"/>
  <c r="F170" i="3" s="1"/>
  <c r="F248" i="3"/>
  <c r="Q1340" i="4"/>
  <c r="F345" i="3"/>
  <c r="Q1815" i="4"/>
  <c r="F344" i="3" s="1"/>
  <c r="Q798" i="4"/>
  <c r="F155" i="3" s="1"/>
  <c r="F358" i="3"/>
  <c r="Q1891" i="4"/>
  <c r="F357" i="3" s="1"/>
  <c r="F177" i="3"/>
  <c r="Q920" i="4"/>
  <c r="F176" i="3" s="1"/>
  <c r="F109" i="3"/>
  <c r="Q558" i="4"/>
  <c r="F108" i="3" s="1"/>
  <c r="F209" i="3"/>
  <c r="Q1037" i="4"/>
  <c r="F208" i="3" s="1"/>
  <c r="F67" i="3"/>
  <c r="Q350" i="4"/>
  <c r="F66" i="3" s="1"/>
  <c r="F126" i="3"/>
  <c r="Q651" i="4"/>
  <c r="F125" i="3" s="1"/>
  <c r="E146" i="3"/>
  <c r="P748" i="4"/>
  <c r="F316" i="3"/>
  <c r="Q1710" i="4"/>
  <c r="F315" i="3" s="1"/>
  <c r="E117" i="3"/>
  <c r="P601" i="4"/>
  <c r="E116" i="3" s="1"/>
  <c r="F65" i="3"/>
  <c r="Q332" i="4"/>
  <c r="L1772" i="4"/>
  <c r="D337" i="3" s="1"/>
  <c r="F183" i="3"/>
  <c r="Q953" i="4"/>
  <c r="F182" i="3" s="1"/>
  <c r="L981" i="4"/>
  <c r="C64" i="3"/>
  <c r="J331" i="4"/>
  <c r="E52" i="3"/>
  <c r="P281" i="4"/>
  <c r="E51" i="3" s="1"/>
  <c r="F50" i="3"/>
  <c r="Q269" i="4"/>
  <c r="F49" i="3" s="1"/>
  <c r="E83" i="3"/>
  <c r="P432" i="4"/>
  <c r="E82" i="3" s="1"/>
  <c r="F114" i="3"/>
  <c r="Q578" i="4"/>
  <c r="F113" i="3" s="1"/>
  <c r="F214" i="3"/>
  <c r="Q1050" i="4"/>
  <c r="F213" i="3" s="1"/>
  <c r="F145" i="3"/>
  <c r="E28" i="1"/>
  <c r="Q318" i="4" l="1"/>
  <c r="F58" i="3" s="1"/>
  <c r="E29" i="1"/>
  <c r="D63" i="3"/>
  <c r="L330" i="4"/>
  <c r="D62" i="3" s="1"/>
  <c r="D189" i="3"/>
  <c r="L980" i="4"/>
  <c r="D188" i="3" s="1"/>
  <c r="F335" i="3"/>
  <c r="Q1766" i="4"/>
  <c r="F334" i="3" s="1"/>
  <c r="F237" i="3"/>
  <c r="Q1259" i="4"/>
  <c r="F236" i="3" s="1"/>
  <c r="C371" i="3"/>
  <c r="J1955" i="4"/>
  <c r="C370" i="3" s="1"/>
  <c r="F372" i="3"/>
  <c r="Q1956" i="4"/>
  <c r="E106" i="3"/>
  <c r="P542" i="4"/>
  <c r="E354" i="3"/>
  <c r="P1870" i="4"/>
  <c r="E372" i="3"/>
  <c r="P1956" i="4"/>
  <c r="C9" i="3"/>
  <c r="J8" i="4"/>
  <c r="F338" i="3"/>
  <c r="Q1772" i="4"/>
  <c r="F337" i="3" s="1"/>
  <c r="E190" i="3"/>
  <c r="P981" i="4"/>
  <c r="E145" i="3"/>
  <c r="P747" i="4"/>
  <c r="D387" i="3"/>
  <c r="L2026" i="4"/>
  <c r="E10" i="3"/>
  <c r="P9" i="4"/>
  <c r="F10" i="3"/>
  <c r="Q9" i="4"/>
  <c r="F106" i="3"/>
  <c r="Q542" i="4"/>
  <c r="C105" i="3"/>
  <c r="J541" i="4"/>
  <c r="C104" i="3" s="1"/>
  <c r="Q747" i="4"/>
  <c r="F247" i="3"/>
  <c r="Q1339" i="4"/>
  <c r="F246" i="3" s="1"/>
  <c r="E250" i="3"/>
  <c r="P1401" i="4"/>
  <c r="E249" i="3" s="1"/>
  <c r="F355" i="3"/>
  <c r="Q1871" i="4"/>
  <c r="F190" i="3"/>
  <c r="Q981" i="4"/>
  <c r="C387" i="3"/>
  <c r="J2026" i="4"/>
  <c r="E338" i="3"/>
  <c r="P1772" i="4"/>
  <c r="E337" i="3" s="1"/>
  <c r="C189" i="3"/>
  <c r="J980" i="4"/>
  <c r="C188" i="3" s="1"/>
  <c r="E64" i="3"/>
  <c r="P331" i="4"/>
  <c r="D9" i="3"/>
  <c r="L8" i="4"/>
  <c r="F250" i="3"/>
  <c r="Q1401" i="4"/>
  <c r="F249" i="3" s="1"/>
  <c r="C144" i="3"/>
  <c r="J746" i="4"/>
  <c r="C143" i="3" s="1"/>
  <c r="F64" i="3"/>
  <c r="Q331" i="4"/>
  <c r="F244" i="3"/>
  <c r="Q1284" i="4"/>
  <c r="F243" i="3" s="1"/>
  <c r="E388" i="3"/>
  <c r="P2027" i="4"/>
  <c r="D144" i="3"/>
  <c r="L746" i="4"/>
  <c r="D143" i="3" s="1"/>
  <c r="E247" i="3"/>
  <c r="P1339" i="4"/>
  <c r="E246" i="3" s="1"/>
  <c r="C63" i="3"/>
  <c r="J330" i="4"/>
  <c r="C62" i="3" s="1"/>
  <c r="D354" i="3"/>
  <c r="L1870" i="4"/>
  <c r="F389" i="3"/>
  <c r="Q2028" i="4"/>
  <c r="C354" i="3"/>
  <c r="J1870" i="4"/>
  <c r="D371" i="3"/>
  <c r="L1955" i="4"/>
  <c r="D370" i="3" s="1"/>
  <c r="D8" i="3" l="1"/>
  <c r="L7" i="4"/>
  <c r="E9" i="3"/>
  <c r="P8" i="4"/>
  <c r="E105" i="3"/>
  <c r="P541" i="4"/>
  <c r="E104" i="3" s="1"/>
  <c r="C353" i="3"/>
  <c r="J1869" i="4"/>
  <c r="C352" i="3" s="1"/>
  <c r="F63" i="3"/>
  <c r="Q330" i="4"/>
  <c r="F62" i="3" s="1"/>
  <c r="E63" i="3"/>
  <c r="P330" i="4"/>
  <c r="E62" i="3" s="1"/>
  <c r="F189" i="3"/>
  <c r="Q980" i="4"/>
  <c r="F188" i="3" s="1"/>
  <c r="F144" i="3"/>
  <c r="Q746" i="4"/>
  <c r="F143" i="3" s="1"/>
  <c r="D386" i="3"/>
  <c r="L2025" i="4"/>
  <c r="D385" i="3" s="1"/>
  <c r="C8" i="3"/>
  <c r="J7" i="4"/>
  <c r="F371" i="3"/>
  <c r="Q1955" i="4"/>
  <c r="F370" i="3" s="1"/>
  <c r="F388" i="3"/>
  <c r="Q2027" i="4"/>
  <c r="F354" i="3"/>
  <c r="Q1870" i="4"/>
  <c r="F105" i="3"/>
  <c r="Q541" i="4"/>
  <c r="F104" i="3" s="1"/>
  <c r="E144" i="3"/>
  <c r="P746" i="4"/>
  <c r="E143" i="3" s="1"/>
  <c r="E371" i="3"/>
  <c r="P1955" i="4"/>
  <c r="E370" i="3" s="1"/>
  <c r="C386" i="3"/>
  <c r="J2025" i="4"/>
  <c r="C385" i="3" s="1"/>
  <c r="D353" i="3"/>
  <c r="L1869" i="4"/>
  <c r="D352" i="3" s="1"/>
  <c r="E387" i="3"/>
  <c r="P2026" i="4"/>
  <c r="F9" i="3"/>
  <c r="Q8" i="4"/>
  <c r="E189" i="3"/>
  <c r="P980" i="4"/>
  <c r="E188" i="3" s="1"/>
  <c r="E353" i="3"/>
  <c r="P1869" i="4"/>
  <c r="E352" i="3" s="1"/>
  <c r="F353" i="3" l="1"/>
  <c r="Q1869" i="4"/>
  <c r="F352" i="3" s="1"/>
  <c r="F387" i="3"/>
  <c r="Q2026" i="4"/>
  <c r="E386" i="3"/>
  <c r="P2025" i="4"/>
  <c r="E385" i="3" s="1"/>
  <c r="F8" i="3"/>
  <c r="Q7" i="4"/>
  <c r="C7" i="3"/>
  <c r="J6" i="4"/>
  <c r="C6" i="3" s="1"/>
  <c r="E8" i="3"/>
  <c r="P7" i="4"/>
  <c r="D7" i="3"/>
  <c r="L6" i="4"/>
  <c r="D6" i="3" s="1"/>
  <c r="F7" i="3" l="1"/>
  <c r="Q6" i="4"/>
  <c r="F6" i="3" s="1"/>
  <c r="E7" i="3"/>
  <c r="P6" i="4"/>
  <c r="E6" i="3" s="1"/>
  <c r="F386" i="3"/>
  <c r="Q2025" i="4"/>
  <c r="F385" i="3" s="1"/>
</calcChain>
</file>

<file path=xl/sharedStrings.xml><?xml version="1.0" encoding="utf-8"?>
<sst xmlns="http://schemas.openxmlformats.org/spreadsheetml/2006/main" count="7723" uniqueCount="2759">
  <si>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</si>
  <si>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</si>
  <si>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</si>
  <si>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</si>
  <si>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</si>
  <si>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</si>
  <si>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</si>
  <si>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</si>
  <si>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</si>
  <si>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Cena</t>
  </si>
  <si>
    <t>Jedn. hmotn.</t>
  </si>
  <si>
    <t>Hmotnost</t>
  </si>
  <si>
    <t>Jedn. suť</t>
  </si>
  <si>
    <t>Suť</t>
  </si>
  <si>
    <t>Sazba DPH</t>
  </si>
  <si>
    <t>Cena s DPH</t>
  </si>
  <si>
    <t>T</t>
  </si>
  <si>
    <t>Jedn. Cena</t>
  </si>
  <si>
    <t>CHOVSERVIS a.s.</t>
  </si>
  <si>
    <t>Zemědělská 897/5</t>
  </si>
  <si>
    <t>50003  Hradec Králové - Slezské Předměstí</t>
  </si>
  <si>
    <t>CENOVÁ NABÍDKA</t>
  </si>
  <si>
    <t>ZAKÁZKA</t>
  </si>
  <si>
    <t>Set Column width to</t>
  </si>
  <si>
    <t>Číslo:</t>
  </si>
  <si>
    <t>Zakázka:</t>
  </si>
  <si>
    <t>Komentář:</t>
  </si>
  <si>
    <t>FIRMY</t>
  </si>
  <si>
    <t>Zhotovitel:</t>
  </si>
  <si>
    <t>Dle výběrového řízení</t>
  </si>
  <si>
    <t>Objednatel:</t>
  </si>
  <si>
    <t>REALIZAČNÍ TÝM</t>
  </si>
  <si>
    <t>---:</t>
  </si>
  <si>
    <t>---</t>
  </si>
  <si>
    <t>ROZPOČET</t>
  </si>
  <si>
    <t>Celkem (bez DPH):</t>
  </si>
  <si>
    <t>Kč</t>
  </si>
  <si>
    <t>DPH:</t>
  </si>
  <si>
    <t>Celkem včetně DPH:</t>
  </si>
  <si>
    <t>S</t>
  </si>
  <si>
    <t>S: Stavební část</t>
  </si>
  <si>
    <t>S/KÓD 003</t>
  </si>
  <si>
    <t>KÓD 003: Výstavba, rekonstrukce a stavební investice do zpracovatelského provozu</t>
  </si>
  <si>
    <t>S/KÓD 003/SO 01</t>
  </si>
  <si>
    <t>SO 01: Provoz stávající porážky</t>
  </si>
  <si>
    <t>S/KÓD 003/SO 01/SO 01</t>
  </si>
  <si>
    <t>S/KÓD 003/SO 01/SO 01/001</t>
  </si>
  <si>
    <t>001: Zemní práce</t>
  </si>
  <si>
    <t>S/KÓD 003/SO 01/SO 01/001/001.</t>
  </si>
  <si>
    <t>001.: Zemní práce</t>
  </si>
  <si>
    <t>S/KÓD 003/SO 01/SO 01/002</t>
  </si>
  <si>
    <t>002: Základy</t>
  </si>
  <si>
    <t>S/KÓD 003/SO 01/SO 01/002/0027</t>
  </si>
  <si>
    <t>0027: Základy</t>
  </si>
  <si>
    <t>S/KÓD 003/SO 01/SO 01/003</t>
  </si>
  <si>
    <t>003: Svislé konstrukce</t>
  </si>
  <si>
    <t>S/KÓD 003/SO 01/SO 01/003/0031</t>
  </si>
  <si>
    <t>0031: Zdi pozemních staveb</t>
  </si>
  <si>
    <t>S/KÓD 003/SO 01/SO 01/003/0034</t>
  </si>
  <si>
    <t>0034: Stěny a příčky</t>
  </si>
  <si>
    <t>S/KÓD 003/SO 01/SO 01/003/0038</t>
  </si>
  <si>
    <t>0038: Různé kompletní konstrukce</t>
  </si>
  <si>
    <t>S/KÓD 003/SO 01/SO 01/004</t>
  </si>
  <si>
    <t>004: Vodorovné konstrukce</t>
  </si>
  <si>
    <t>S/KÓD 003/SO 01/SO 01/004/004.</t>
  </si>
  <si>
    <t>004.: Vodorovné konstrukce</t>
  </si>
  <si>
    <t>S/KÓD 003/SO 01/SO 01/004/0043</t>
  </si>
  <si>
    <t>0043: Schodišťové konstrukce a rampy</t>
  </si>
  <si>
    <t>S/KÓD 003/SO 01/SO 01/004/0044</t>
  </si>
  <si>
    <t>0044: Zastřešení</t>
  </si>
  <si>
    <t>S/KÓD 003/SO 01/SO 01/006</t>
  </si>
  <si>
    <t>006: Úpravy povrchu</t>
  </si>
  <si>
    <t>S/KÓD 003/SO 01/SO 01/006/0061</t>
  </si>
  <si>
    <t>0061: Úprava povrchů vnitřní</t>
  </si>
  <si>
    <t>S/KÓD 003/SO 01/SO 01/006/0062</t>
  </si>
  <si>
    <t>0062: Úprava povrchů vnější</t>
  </si>
  <si>
    <t>S/KÓD 003/SO 01/SO 01/006/0063</t>
  </si>
  <si>
    <t>0063: Podlahy a podlahové konstrukce</t>
  </si>
  <si>
    <t>S/KÓD 003/SO 01/SO 01/006/0064</t>
  </si>
  <si>
    <t>0064: Osazování výplní otvorů</t>
  </si>
  <si>
    <t>S/KÓD 003/SO 01/SO 01/009</t>
  </si>
  <si>
    <t>009: Ostatní konstrukce a práce</t>
  </si>
  <si>
    <t>S/KÓD 003/SO 01/SO 01/009/0093</t>
  </si>
  <si>
    <t>0093: Dokončovací konstrukce a práce inženýrských staveb</t>
  </si>
  <si>
    <t>S/KÓD 003/SO 01/SO 01/009/0094</t>
  </si>
  <si>
    <t>0094: Lešení a stavební výtahy</t>
  </si>
  <si>
    <t>S/KÓD 003/SO 01/SO 01/009/0095</t>
  </si>
  <si>
    <t>0095: Dokončovací konstrukce a práce pozemních staveb</t>
  </si>
  <si>
    <t>S/KÓD 003/SO 01/SO 01/009/0096</t>
  </si>
  <si>
    <t>0096: Bourání konstrukcí</t>
  </si>
  <si>
    <t>S/KÓD 003/SO 01/SO 01/009/0097</t>
  </si>
  <si>
    <t>0097: Prorážení otvorů a ostatní bourací práce</t>
  </si>
  <si>
    <t>S/KÓD 003/SO 01/SO 01/099</t>
  </si>
  <si>
    <t>099: Přesun hmot HSV</t>
  </si>
  <si>
    <t>S/KÓD 003/SO 01/SO 01/099/0998</t>
  </si>
  <si>
    <t>0998: Přesun hmot</t>
  </si>
  <si>
    <t>S/KÓD 003/SO 01/SO 01/711</t>
  </si>
  <si>
    <t>711: Izolace proti vodě a vlhkosti</t>
  </si>
  <si>
    <t>S/KÓD 003/SO 01/SO 01/711/711.</t>
  </si>
  <si>
    <t>711.: Izolace proti vodě a vlhkosti</t>
  </si>
  <si>
    <t>S/KÓD 003/SO 01/SO 01/721</t>
  </si>
  <si>
    <t>721: Vnitřní kanalizace</t>
  </si>
  <si>
    <t>S/KÓD 003/SO 01/SO 01/721/7212</t>
  </si>
  <si>
    <t>7212: Kanalizace - příslušenství</t>
  </si>
  <si>
    <t>S/KÓD 003/SO 01/SO 01/751</t>
  </si>
  <si>
    <t>751: Vzduchotechnika</t>
  </si>
  <si>
    <t>S/KÓD 003/SO 01/SO 01/751/7513</t>
  </si>
  <si>
    <t>7513: Vzduchotechnika - příslušenství</t>
  </si>
  <si>
    <t>S/KÓD 003/SO 01/SO 01/762</t>
  </si>
  <si>
    <t>762: Konstrukce tesařské</t>
  </si>
  <si>
    <t>S/KÓD 003/SO 01/SO 01/762/762.</t>
  </si>
  <si>
    <t>762.: Konstrukce tesařské</t>
  </si>
  <si>
    <t>S/KÓD 003/SO 01/SO 01/764</t>
  </si>
  <si>
    <t>764: Konstrukce klempířské</t>
  </si>
  <si>
    <t>S/KÓD 003/SO 01/SO 01/764/764.</t>
  </si>
  <si>
    <t>764.: Konstrukce klempířské</t>
  </si>
  <si>
    <t>S/KÓD 003/SO 01/SO 01/766</t>
  </si>
  <si>
    <t>766: Konstrukce truhlářské</t>
  </si>
  <si>
    <t>S/KÓD 003/SO 01/SO 01/766/766.</t>
  </si>
  <si>
    <t>766.: Konstrukce truhlářské</t>
  </si>
  <si>
    <t>S/KÓD 003/SO 01/SO 01/767</t>
  </si>
  <si>
    <t>767: Konstrukce zámečnické</t>
  </si>
  <si>
    <t>S/KÓD 003/SO 01/SO 01/767/767.</t>
  </si>
  <si>
    <t>767.: Konstrukce zámečnické</t>
  </si>
  <si>
    <t>S/KÓD 003/SO 01/SO 01/771</t>
  </si>
  <si>
    <t>771: Podlahy z dlaždic</t>
  </si>
  <si>
    <t>S/KÓD 003/SO 01/SO 01/771/771.</t>
  </si>
  <si>
    <t>771.: Podlahy z dlaždic</t>
  </si>
  <si>
    <t>S/KÓD 003/SO 01/SO 01/777</t>
  </si>
  <si>
    <t>777: Podlahy lité</t>
  </si>
  <si>
    <t>S/KÓD 003/SO 01/SO 01/777/777.</t>
  </si>
  <si>
    <t>777.: Podlahy lité</t>
  </si>
  <si>
    <t>S/KÓD 003/SO 01/SO 01/781</t>
  </si>
  <si>
    <t>781: Obklady</t>
  </si>
  <si>
    <t>S/KÓD 003/SO 01/SO 01/781/781.</t>
  </si>
  <si>
    <t>781.: Obklady</t>
  </si>
  <si>
    <t>S/KÓD 003/SO 01/SO 01/781/7817</t>
  </si>
  <si>
    <t>7817: Obklady - stěny vnější</t>
  </si>
  <si>
    <t>S/KÓD 003/SO 01/SO 01/783</t>
  </si>
  <si>
    <t>783: Nátěry</t>
  </si>
  <si>
    <t>S/KÓD 003/SO 01/SO 01/783/783.</t>
  </si>
  <si>
    <t>783.: Nátěry</t>
  </si>
  <si>
    <t>S/KÓD 003/SO 01/SO 01/784</t>
  </si>
  <si>
    <t>784: Malby</t>
  </si>
  <si>
    <t>S/KÓD 003/SO 01/SO 01/784/7842</t>
  </si>
  <si>
    <t>7842: Malby ze standardních nátěrových hmot</t>
  </si>
  <si>
    <t>S/KÓD 003/SO 01/SO 01/NUS</t>
  </si>
  <si>
    <t>NUS: Náklady spojené s umístěním stavby</t>
  </si>
  <si>
    <t>S/KÓD 003/SO 01/SO 01/NUS/NUS</t>
  </si>
  <si>
    <t>S/KÓD 003/SO 02</t>
  </si>
  <si>
    <t>SO 02: Přístavba čekárny hovězí</t>
  </si>
  <si>
    <t>S/KÓD 003/SO 02/SO 02</t>
  </si>
  <si>
    <t>S/KÓD 003/SO 02/SO 02/001</t>
  </si>
  <si>
    <t>S/KÓD 003/SO 02/SO 02/001/001.</t>
  </si>
  <si>
    <t>S/KÓD 003/SO 02/SO 02/002</t>
  </si>
  <si>
    <t>S/KÓD 003/SO 02/SO 02/002/0027</t>
  </si>
  <si>
    <t>S/KÓD 003/SO 02/SO 02/003</t>
  </si>
  <si>
    <t>S/KÓD 003/SO 02/SO 02/003/003.</t>
  </si>
  <si>
    <t>003.: Svislé konstrukce</t>
  </si>
  <si>
    <t>S/KÓD 003/SO 02/SO 02/003/0031</t>
  </si>
  <si>
    <t>S/KÓD 003/SO 02/SO 02/004</t>
  </si>
  <si>
    <t>S/KÓD 003/SO 02/SO 02/004/0041</t>
  </si>
  <si>
    <t>0041: Stropy a stropní konstrukce pozemních staveb</t>
  </si>
  <si>
    <t>S/KÓD 003/SO 02/SO 02/006</t>
  </si>
  <si>
    <t>S/KÓD 003/SO 02/SO 02/006/0061</t>
  </si>
  <si>
    <t>S/KÓD 003/SO 02/SO 02/006/0063</t>
  </si>
  <si>
    <t>S/KÓD 003/SO 02/SO 02/009</t>
  </si>
  <si>
    <t>S/KÓD 003/SO 02/SO 02/009/0091</t>
  </si>
  <si>
    <t>0091: Doplňující konstrukce a práce pozemních komunikací, letišť a ploch</t>
  </si>
  <si>
    <t>S/KÓD 003/SO 02/SO 02/009/0094</t>
  </si>
  <si>
    <t>S/KÓD 003/SO 02/SO 02/009/0095</t>
  </si>
  <si>
    <t>S/KÓD 003/SO 02/SO 02/009/0096</t>
  </si>
  <si>
    <t>S/KÓD 003/SO 02/SO 02/009/0097</t>
  </si>
  <si>
    <t>S/KÓD 003/SO 02/SO 02/099</t>
  </si>
  <si>
    <t>S/KÓD 003/SO 02/SO 02/099/0998</t>
  </si>
  <si>
    <t>S/KÓD 003/SO 02/SO 02/711</t>
  </si>
  <si>
    <t>S/KÓD 003/SO 02/SO 02/711/711.</t>
  </si>
  <si>
    <t>S/KÓD 003/SO 02/SO 02/712</t>
  </si>
  <si>
    <t>712: Povlakové krytiny</t>
  </si>
  <si>
    <t>S/KÓD 003/SO 02/SO 02/712/7123</t>
  </si>
  <si>
    <t>7123: Povlakové krytiny - střechy ploché</t>
  </si>
  <si>
    <t>S/KÓD 003/SO 02/SO 02/713</t>
  </si>
  <si>
    <t>713: Izolace tepelné</t>
  </si>
  <si>
    <t>S/KÓD 003/SO 02/SO 02/713/7131</t>
  </si>
  <si>
    <t>7131: Izolace tepelné - stavební konstrukce</t>
  </si>
  <si>
    <t>S/KÓD 003/SO 02/SO 02/764</t>
  </si>
  <si>
    <t>S/KÓD 003/SO 02/SO 02/764/764.</t>
  </si>
  <si>
    <t>S/KÓD 003/SO 02/SO 02/766</t>
  </si>
  <si>
    <t>S/KÓD 003/SO 02/SO 02/766/7664</t>
  </si>
  <si>
    <t>7664: Konstrukce truhlářské - úpravy povrchů</t>
  </si>
  <si>
    <t>S/KÓD 003/SO 02/SO 02/767</t>
  </si>
  <si>
    <t>S/KÓD 003/SO 02/SO 02/767/767.</t>
  </si>
  <si>
    <t>S/KÓD 003/SO 02/SO 02/777</t>
  </si>
  <si>
    <t>S/KÓD 003/SO 02/SO 02/777/777.</t>
  </si>
  <si>
    <t>S/KÓD 003/SO 02/SO 02/781</t>
  </si>
  <si>
    <t>S/KÓD 003/SO 02/SO 02/781/781.</t>
  </si>
  <si>
    <t>S/KÓD 003/SO 02/SO 02/784</t>
  </si>
  <si>
    <t>S/KÓD 003/SO 02/SO 02/784/7842</t>
  </si>
  <si>
    <t>S/KÓD 003/SO 02/SO 02/NUS</t>
  </si>
  <si>
    <t>S/KÓD 003/SO 02/SO 02/NUS/NUS</t>
  </si>
  <si>
    <t>S/KÓD 003/SO 03</t>
  </si>
  <si>
    <t>SO 03: Přístavba čekárny vepřové</t>
  </si>
  <si>
    <t>S/KÓD 003/SO 03/SO 03</t>
  </si>
  <si>
    <t>S/KÓD 003/SO 03/SO 03/001</t>
  </si>
  <si>
    <t>S/KÓD 003/SO 03/SO 03/001/001.</t>
  </si>
  <si>
    <t>S/KÓD 003/SO 03/SO 03/002</t>
  </si>
  <si>
    <t>S/KÓD 003/SO 03/SO 03/002/0027</t>
  </si>
  <si>
    <t>S/KÓD 003/SO 03/SO 03/003</t>
  </si>
  <si>
    <t>S/KÓD 003/SO 03/SO 03/003/003.</t>
  </si>
  <si>
    <t>S/KÓD 003/SO 03/SO 03/003/0031</t>
  </si>
  <si>
    <t>S/KÓD 003/SO 03/SO 03/006</t>
  </si>
  <si>
    <t>S/KÓD 003/SO 03/SO 03/006/0061</t>
  </si>
  <si>
    <t>S/KÓD 003/SO 03/SO 03/006/0063</t>
  </si>
  <si>
    <t>S/KÓD 003/SO 03/SO 03/009</t>
  </si>
  <si>
    <t>S/KÓD 003/SO 03/SO 03/009/0094</t>
  </si>
  <si>
    <t>S/KÓD 003/SO 03/SO 03/009/0095</t>
  </si>
  <si>
    <t>S/KÓD 003/SO 03/SO 03/009/0096</t>
  </si>
  <si>
    <t>S/KÓD 003/SO 03/SO 03/009/0097</t>
  </si>
  <si>
    <t>S/KÓD 003/SO 03/SO 03/099</t>
  </si>
  <si>
    <t>S/KÓD 003/SO 03/SO 03/099/0998</t>
  </si>
  <si>
    <t>S/KÓD 003/SO 03/SO 03/711</t>
  </si>
  <si>
    <t>S/KÓD 003/SO 03/SO 03/711/711.</t>
  </si>
  <si>
    <t>S/KÓD 003/SO 03/SO 03/712</t>
  </si>
  <si>
    <t>S/KÓD 003/SO 03/SO 03/712/7123</t>
  </si>
  <si>
    <t>S/KÓD 003/SO 03/SO 03/713</t>
  </si>
  <si>
    <t>S/KÓD 003/SO 03/SO 03/713/7131</t>
  </si>
  <si>
    <t>S/KÓD 003/SO 03/SO 03/764</t>
  </si>
  <si>
    <t>S/KÓD 003/SO 03/SO 03/764/764.</t>
  </si>
  <si>
    <t>S/KÓD 003/SO 03/SO 03/766</t>
  </si>
  <si>
    <t>S/KÓD 003/SO 03/SO 03/766/7664</t>
  </si>
  <si>
    <t>S/KÓD 003/SO 03/SO 03/767</t>
  </si>
  <si>
    <t>S/KÓD 003/SO 03/SO 03/767/767.</t>
  </si>
  <si>
    <t>S/KÓD 003/SO 03/SO 03/777</t>
  </si>
  <si>
    <t>S/KÓD 003/SO 03/SO 03/777/777.</t>
  </si>
  <si>
    <t>S/KÓD 003/SO 03/SO 03/781</t>
  </si>
  <si>
    <t>S/KÓD 003/SO 03/SO 03/781/781.</t>
  </si>
  <si>
    <t>S/KÓD 003/SO 03/SO 03/784</t>
  </si>
  <si>
    <t>S/KÓD 003/SO 03/SO 03/784/7842</t>
  </si>
  <si>
    <t>S/KÓD 003/SO 03/SO 03/NUS</t>
  </si>
  <si>
    <t>S/KÓD 003/SO 03/SO 03/NUS/NUS</t>
  </si>
  <si>
    <t>S/KÓD 003/SO 04</t>
  </si>
  <si>
    <t>SO 04: Přístavba sociálního zázemí</t>
  </si>
  <si>
    <t>S/KÓD 003/SO 04/SO 04</t>
  </si>
  <si>
    <t>S/KÓD 003/SO 04/SO 04/001</t>
  </si>
  <si>
    <t>S/KÓD 003/SO 04/SO 04/001/001.</t>
  </si>
  <si>
    <t>S/KÓD 003/SO 04/SO 04/002</t>
  </si>
  <si>
    <t>S/KÓD 003/SO 04/SO 04/002/0027</t>
  </si>
  <si>
    <t>S/KÓD 003/SO 04/SO 04/003</t>
  </si>
  <si>
    <t>S/KÓD 003/SO 04/SO 04/003/003.</t>
  </si>
  <si>
    <t>S/KÓD 003/SO 04/SO 04/003/0031</t>
  </si>
  <si>
    <t>S/KÓD 003/SO 04/SO 04/003/0034</t>
  </si>
  <si>
    <t>S/KÓD 003/SO 04/SO 04/004</t>
  </si>
  <si>
    <t>S/KÓD 003/SO 04/SO 04/004/0044</t>
  </si>
  <si>
    <t>S/KÓD 003/SO 04/SO 04/006</t>
  </si>
  <si>
    <t>S/KÓD 003/SO 04/SO 04/006/0061</t>
  </si>
  <si>
    <t>S/KÓD 003/SO 04/SO 04/006/0062</t>
  </si>
  <si>
    <t>S/KÓD 003/SO 04/SO 04/006/0063</t>
  </si>
  <si>
    <t>S/KÓD 003/SO 04/SO 04/006/0064</t>
  </si>
  <si>
    <t>S/KÓD 003/SO 04/SO 04/009</t>
  </si>
  <si>
    <t>S/KÓD 003/SO 04/SO 04/009/0094</t>
  </si>
  <si>
    <t>S/KÓD 003/SO 04/SO 04/009/0095</t>
  </si>
  <si>
    <t>S/KÓD 003/SO 04/SO 04/009/0096</t>
  </si>
  <si>
    <t>S/KÓD 003/SO 04/SO 04/009/0097</t>
  </si>
  <si>
    <t>S/KÓD 003/SO 04/SO 04/099</t>
  </si>
  <si>
    <t>S/KÓD 003/SO 04/SO 04/099/0997</t>
  </si>
  <si>
    <t>0997: Doprava suti a vybouraných hmot</t>
  </si>
  <si>
    <t>S/KÓD 003/SO 04/SO 04/099/0998</t>
  </si>
  <si>
    <t>S/KÓD 003/SO 04/SO 04/711</t>
  </si>
  <si>
    <t>S/KÓD 003/SO 04/SO 04/711/711.</t>
  </si>
  <si>
    <t>S/KÓD 003/SO 04/SO 04/712</t>
  </si>
  <si>
    <t>S/KÓD 003/SO 04/SO 04/712/7123</t>
  </si>
  <si>
    <t>S/KÓD 003/SO 04/SO 04/713</t>
  </si>
  <si>
    <t>S/KÓD 003/SO 04/SO 04/713/7131</t>
  </si>
  <si>
    <t>S/KÓD 003/SO 04/SO 04/764</t>
  </si>
  <si>
    <t>S/KÓD 003/SO 04/SO 04/764/764.</t>
  </si>
  <si>
    <t>S/KÓD 003/SO 04/SO 04/766</t>
  </si>
  <si>
    <t>S/KÓD 003/SO 04/SO 04/766/766.</t>
  </si>
  <si>
    <t>S/KÓD 003/SO 04/SO 04/767</t>
  </si>
  <si>
    <t>S/KÓD 003/SO 04/SO 04/767/767.</t>
  </si>
  <si>
    <t>S/KÓD 003/SO 04/SO 04/771</t>
  </si>
  <si>
    <t>S/KÓD 003/SO 04/SO 04/771/771.</t>
  </si>
  <si>
    <t>S/KÓD 003/SO 04/SO 04/781</t>
  </si>
  <si>
    <t>S/KÓD 003/SO 04/SO 04/781/781.</t>
  </si>
  <si>
    <t>S/KÓD 003/SO 04/SO 04/783</t>
  </si>
  <si>
    <t>S/KÓD 003/SO 04/SO 04/783/783.</t>
  </si>
  <si>
    <t>S/KÓD 003/SO 04/SO 04/NUS</t>
  </si>
  <si>
    <t>S/KÓD 003/SO 04/SO 04/NUS/NUS</t>
  </si>
  <si>
    <t>S/KÓD 003/SO_01-SO_04</t>
  </si>
  <si>
    <t>SO_01-SO_04: Profese a stavební technologie k objektům SO 01 - SO 04</t>
  </si>
  <si>
    <t>S/KÓD 003/SO_01-SO_04/SO_01-4_1.4.a:</t>
  </si>
  <si>
    <t>SO_01-4_1.4.a:: ZTI</t>
  </si>
  <si>
    <t>S/KÓD 003/SO_01-SO_04/SO_01-4_1.4.a:/001</t>
  </si>
  <si>
    <t>S/KÓD 003/SO_01-SO_04/SO_01-4_1.4.a:/001/001.</t>
  </si>
  <si>
    <t>S/KÓD 003/SO_01-SO_04/SO_01-4_1.4.a:/001/0013</t>
  </si>
  <si>
    <t>0013: Hloubené vykopávky</t>
  </si>
  <si>
    <t>S/KÓD 003/SO_01-SO_04/SO_01-4_1.4.a:/001/0016</t>
  </si>
  <si>
    <t>0016: Přemístění výkopku</t>
  </si>
  <si>
    <t>S/KÓD 003/SO_01-SO_04/SO_01-4_1.4.a:/001/0017</t>
  </si>
  <si>
    <t>0017: Konstrukce ze zemin</t>
  </si>
  <si>
    <t>S/KÓD 003/SO_01-SO_04/SO_01-4_1.4.a:/004</t>
  </si>
  <si>
    <t>S/KÓD 003/SO_01-SO_04/SO_01-4_1.4.a:/004/0045</t>
  </si>
  <si>
    <t>0045: Podkladní a vedlejší konstrukce (inž. stavby kromě vozovek a železnič. svršku)</t>
  </si>
  <si>
    <t>S/KÓD 003/SO_01-SO_04/SO_01-4_1.4.a:/006</t>
  </si>
  <si>
    <t>S/KÓD 003/SO_01-SO_04/SO_01-4_1.4.a:/006/0061</t>
  </si>
  <si>
    <t>S/KÓD 003/SO_01-SO_04/SO_01-4_1.4.a:/008</t>
  </si>
  <si>
    <t>008: Trubní vedení</t>
  </si>
  <si>
    <t>S/KÓD 003/SO_01-SO_04/SO_01-4_1.4.a:/008/0087</t>
  </si>
  <si>
    <t>0087: Potrubí z trub plastických a skleněných</t>
  </si>
  <si>
    <t>S/KÓD 003/SO_01-SO_04/SO_01-4_1.4.a:/008/0089</t>
  </si>
  <si>
    <t>0089: Ostatní konstrukce</t>
  </si>
  <si>
    <t>S/KÓD 003/SO_01-SO_04/SO_01-4_1.4.a:/009</t>
  </si>
  <si>
    <t>S/KÓD 003/SO_01-SO_04/SO_01-4_1.4.a:/009/0094</t>
  </si>
  <si>
    <t>S/KÓD 003/SO_01-SO_04/SO_01-4_1.4.a:/009/0095</t>
  </si>
  <si>
    <t>S/KÓD 003/SO_01-SO_04/SO_01-4_1.4.a:/009/0097</t>
  </si>
  <si>
    <t>S/KÓD 003/SO_01-SO_04/SO_01-4_1.4.a:/099</t>
  </si>
  <si>
    <t>S/KÓD 003/SO_01-SO_04/SO_01-4_1.4.a:/099/0997</t>
  </si>
  <si>
    <t>S/KÓD 003/SO_01-SO_04/SO_01-4_1.4.a:/700</t>
  </si>
  <si>
    <t>700: Rozvod vzduchu</t>
  </si>
  <si>
    <t>S/KÓD 003/SO_01-SO_04/SO_01-4_1.4.a:/700/700.</t>
  </si>
  <si>
    <t>700.: Rozvod vzduchu</t>
  </si>
  <si>
    <t>S/KÓD 003/SO_01-SO_04/SO_01-4_1.4.a:/713</t>
  </si>
  <si>
    <t>S/KÓD 003/SO_01-SO_04/SO_01-4_1.4.a:/713/713.</t>
  </si>
  <si>
    <t>713.: Izolace tepelné</t>
  </si>
  <si>
    <t>S/KÓD 003/SO_01-SO_04/SO_01-4_1.4.a:/713/7134</t>
  </si>
  <si>
    <t>7134: Izolace tepelné - potrubí</t>
  </si>
  <si>
    <t>S/KÓD 003/SO_01-SO_04/SO_01-4_1.4.a:/721</t>
  </si>
  <si>
    <t>S/KÓD 003/SO_01-SO_04/SO_01-4_1.4.a:/721/721.</t>
  </si>
  <si>
    <t>721.: Vnitřní kanalizace</t>
  </si>
  <si>
    <t>S/KÓD 003/SO_01-SO_04/SO_01-4_1.4.a:/721/7211</t>
  </si>
  <si>
    <t>7211: Kanalizace - potrubí</t>
  </si>
  <si>
    <t>S/KÓD 003/SO_01-SO_04/SO_01-4_1.4.a:/721/7212</t>
  </si>
  <si>
    <t>S/KÓD 003/SO_01-SO_04/SO_01-4_1.4.a:/722</t>
  </si>
  <si>
    <t>722: Vnitřní vodovod</t>
  </si>
  <si>
    <t>S/KÓD 003/SO_01-SO_04/SO_01-4_1.4.a:/722/722.</t>
  </si>
  <si>
    <t>722.: Vnitřní vodovod</t>
  </si>
  <si>
    <t>S/KÓD 003/SO_01-SO_04/SO_01-4_1.4.a:/722/7221</t>
  </si>
  <si>
    <t>7221: Vodovod - potrubí</t>
  </si>
  <si>
    <t>S/KÓD 003/SO_01-SO_04/SO_01-4_1.4.a:/722/7222</t>
  </si>
  <si>
    <t>7222: Vodovod - příslušenství</t>
  </si>
  <si>
    <t>S/KÓD 003/SO_01-SO_04/SO_01-4_1.4.a:/722/722a.</t>
  </si>
  <si>
    <t>722a.: Ochlazování dobytka</t>
  </si>
  <si>
    <t>S/KÓD 003/SO_01-SO_04/SO_01-4_1.4.a:/722/722b..</t>
  </si>
  <si>
    <t>722b..: Napáječky</t>
  </si>
  <si>
    <t>S/KÓD 003/SO_01-SO_04/SO_01-4_1.4.a:/723a</t>
  </si>
  <si>
    <t>723a: Pěnové mytí</t>
  </si>
  <si>
    <t>S/KÓD 003/SO_01-SO_04/SO_01-4_1.4.a:/723a/723.</t>
  </si>
  <si>
    <t>723.: Technologie mytí</t>
  </si>
  <si>
    <t>S/KÓD 003/SO_01-SO_04/SO_01-4_1.4.a:/723a/723a.</t>
  </si>
  <si>
    <t>723a.: Rozvod vzduchu</t>
  </si>
  <si>
    <t>S/KÓD 003/SO_01-SO_04/SO_01-4_1.4.a:/723a/723b.</t>
  </si>
  <si>
    <t>723b.: Rozvod - pěnové mytí</t>
  </si>
  <si>
    <t>S/KÓD 003/SO_01-SO_04/SO_01-4_1.4.a:/725</t>
  </si>
  <si>
    <t>725: Zařizovací předměty</t>
  </si>
  <si>
    <t>S/KÓD 003/SO_01-SO_04/SO_01-4_1.4.a:/725/7251</t>
  </si>
  <si>
    <t>7251: Zařízení záchodů</t>
  </si>
  <si>
    <t>S/KÓD 003/SO_01-SO_04/SO_01-4_1.4.a:/725/7252</t>
  </si>
  <si>
    <t>7252: Zařízení koupelen</t>
  </si>
  <si>
    <t>S/KÓD 003/SO_01-SO_04/SO_01-4_1.4.a:/725/7253</t>
  </si>
  <si>
    <t>7253: Zařízení kuchyní</t>
  </si>
  <si>
    <t>S/KÓD 003/SO_01-SO_04/SO_01-4_1.4.a:/725/7255</t>
  </si>
  <si>
    <t>7255: Zařízení pro přípravu teplé vody</t>
  </si>
  <si>
    <t>S/KÓD 003/SO_01-SO_04/SO_01-4_1.4.a:/725/7258</t>
  </si>
  <si>
    <t>7258: Zařizovací armatury</t>
  </si>
  <si>
    <t>S/KÓD 003/SO_01-SO_04/SO_01-4_1.4.a:/726</t>
  </si>
  <si>
    <t>726: Instalační prefabrikáty</t>
  </si>
  <si>
    <t>S/KÓD 003/SO_01-SO_04/SO_01-4_1.4.a:/726/726.</t>
  </si>
  <si>
    <t>726.: Instalační prefabrikáty</t>
  </si>
  <si>
    <t>S/KÓD 003/SO_01-SO_04/SO_01-4_1.4.a:/726/7261</t>
  </si>
  <si>
    <t>7261: Předstěnové instalace</t>
  </si>
  <si>
    <t>S/KÓD 003/SO_01-SO_04/SO_01-4_1.4.b:</t>
  </si>
  <si>
    <t>SO_01-4_1.4.b:: OPZ</t>
  </si>
  <si>
    <t>S/KÓD 003/SO_01-SO_04/SO_01-4_1.4.b:/723</t>
  </si>
  <si>
    <t>723: Vnitřní Plynovod</t>
  </si>
  <si>
    <t>S/KÓD 003/SO_01-SO_04/SO_01-4_1.4.b:/723/723</t>
  </si>
  <si>
    <t>S/KÓD 003/SO_01-SO_04/SO_01-4_1.4.b:/723/7231</t>
  </si>
  <si>
    <t>7231: Plynovod - potrubí</t>
  </si>
  <si>
    <t>S/KÓD 003/SO_01-SO_04/SO_01-4_1.4.b:/723/7232</t>
  </si>
  <si>
    <t>7232: Plynovod - příslušenství</t>
  </si>
  <si>
    <t>S/KÓD 003/SO_01-SO_04/SO_01-4_1.4.b:/783</t>
  </si>
  <si>
    <t>S/KÓD 003/SO_01-SO_04/SO_01-4_1.4.b:/783/783.</t>
  </si>
  <si>
    <t>S/KÓD 003/SO_01-SO_04/SO_01-4_1.4.c:</t>
  </si>
  <si>
    <t>SO_01-4_1.4.c:: Vzduchotechnika</t>
  </si>
  <si>
    <t>S/KÓD 003/SO_01-SO_04/SO_01-4_1.4.c:/024</t>
  </si>
  <si>
    <t>024: Vzduchotechnika</t>
  </si>
  <si>
    <t>S/KÓD 003/SO_01-SO_04/SO_01-4_1.4.c:/024/024.</t>
  </si>
  <si>
    <t>024.: Vzduchotechnika</t>
  </si>
  <si>
    <t>S/KÓD 003/SO_01-SO_04/SO_01-4_1.4.f:</t>
  </si>
  <si>
    <t>SO_01-4_1.4.f:: Měření a regulace</t>
  </si>
  <si>
    <t>S/KÓD 003/SO_01-SO_04/SO_01-4_1.4.f:/S01-4_1.4.f_01</t>
  </si>
  <si>
    <t>S01-4_1.4.f_01: Elektroinstalace a MAR k VZT</t>
  </si>
  <si>
    <t>S/KÓD 003/SO_01-SO_04/SO_01-4_1.4.f:/S01-4_1.4.f_01/S01-4_1.4.f_001</t>
  </si>
  <si>
    <t>S01-4_1.4.f_001: Elektroinstalace a MAR k VZT</t>
  </si>
  <si>
    <t>S/KÓD 003/SO_01-SO_04/SO_01-4_1.4.g.</t>
  </si>
  <si>
    <t>SO_01-4_1.4.g.: Elektroinstalace</t>
  </si>
  <si>
    <t>S/KÓD 003/SO_01-SO_04/SO_01-4_1.4.g./S01-4_1.4.g_01</t>
  </si>
  <si>
    <t>S01-4_1.4.g_01: Elektromontáže dle 21-M</t>
  </si>
  <si>
    <t>S/KÓD 003/SO_01-SO_04/SO_01-4_1.4.g./S01-4_1.4.g_01/S01-4_1.4.g_001</t>
  </si>
  <si>
    <t>S01-4_1.4.g_001: 210 01 Trubková vedení, instalační krabice a svorkovnice</t>
  </si>
  <si>
    <t>S/KÓD 003/SO_01-SO_04/SO_01-4_1.4.g./S01-4_1.4.g_01/S01-4_1.4.g_002</t>
  </si>
  <si>
    <t>S01-4_1.4.g_002: 210 02 Ocelové konstrukce pro vnitřní rozvod a přístroje</t>
  </si>
  <si>
    <t>S/KÓD 003/SO_01-SO_04/SO_01-4_1.4.g./S01-4_1.4.g_01/S01-4_1.4.g_003</t>
  </si>
  <si>
    <t>S01-4_1.4.g_003: 210 08 Vodiče, šňůry a kabely měděné</t>
  </si>
  <si>
    <t>S/KÓD 003/SO_01-SO_04/SO_01-4_1.4.g./S01-4_1.4.g_01/S01-4_1.4.g_004</t>
  </si>
  <si>
    <t>S01-4_1.4.g_004: 210 10 Ukončení a propojení vodičů, kabelů a šňůr, podpěrky a průchodky, soubory pro kabely</t>
  </si>
  <si>
    <t>S/KÓD 003/SO_01-SO_04/SO_01-4_1.4.g./S01-4_1.4.g_01/S01-4_1.4.g_005</t>
  </si>
  <si>
    <t>S01-4_1.4.g_005: 210 11 Spínací, spouštěcí a regulační ústrojí, zásuvky, vidlice, odpojovače</t>
  </si>
  <si>
    <t>S/KÓD 003/SO_01-SO_04/SO_01-4_1.4.g./S01-4_1.4.g_01/S01-4_1.4.g_006</t>
  </si>
  <si>
    <t>S01-4_1.4.g_006: 210 12 Ústrojí jistící</t>
  </si>
  <si>
    <t>S/KÓD 003/SO_01-SO_04/SO_01-4_1.4.g./S01-4_1.4.g_01/S01-4_1.4.g_007</t>
  </si>
  <si>
    <t>S01-4_1.4.g_007: 210 14 Ovládací, návěštní a signální přístroje</t>
  </si>
  <si>
    <t>S/KÓD 003/SO_01-SO_04/SO_01-4_1.4.g./S01-4_1.4.g_01/S01-4_1.4.g_008</t>
  </si>
  <si>
    <t>S01-4_1.4.g_008: 210 15 Relé a ochrany</t>
  </si>
  <si>
    <t>S/KÓD 003/SO_01-SO_04/SO_01-4_1.4.g./S01-4_1.4.g_01/S01-4_1.4.g_009</t>
  </si>
  <si>
    <t>S01-4_1.4.g_009: 210 19 Rozváděče, rozvodné skříně, desky a svorkovnice</t>
  </si>
  <si>
    <t>S/KÓD 003/SO_01-SO_04/SO_01-4_1.4.g./S01-4_1.4.g_01/S01-4_1.4.g_010</t>
  </si>
  <si>
    <t>S01-4_1.4.g_010: 210 20 Svítidla a osvětlovací zařízení, předměty a elektrická zařízení</t>
  </si>
  <si>
    <t>S/KÓD 003/SO_01-SO_04/SO_01-4_1.4.g./S01-4_1.4.g_01/S01-4_1.4.g_011</t>
  </si>
  <si>
    <t>S01-4_1.4.g_011: 210 22 Vedení uzemňovací, ochrana před bleskem</t>
  </si>
  <si>
    <t>S/KÓD 003/SO_01-SO_04/SO_01-4_1.4.g./S01-4_1.4.g_02</t>
  </si>
  <si>
    <t>S01-4_1.4.g_02: Revize vyhrazených technických zařízení dle 58-M</t>
  </si>
  <si>
    <t>S/KÓD 003/SO_01-SO_04/SO_01-4_1.4.g./S01-4_1.4.g_02/S01-4_1.4.g_012</t>
  </si>
  <si>
    <t>S01-4_1.4.g_012: Revize vyhrazených technických zařízení dle 58-M</t>
  </si>
  <si>
    <t>S/KÓD 003/SO_01-SO_04/SO_01-4_1.4.g./S01-4_1.4.g_03</t>
  </si>
  <si>
    <t>S01-4_1.4.g_03: Globální zůčtovací sazby</t>
  </si>
  <si>
    <t>S/KÓD 003/SO_01-SO_04/SO_01-4_1.4.g./S01-4_1.4.g_03/S01-4_1.4.g_013</t>
  </si>
  <si>
    <t>S01-4_1.4.g_013: Globální zůčtovací sazby</t>
  </si>
  <si>
    <t>S/KÓD 003/SO_01-SO_04/SO_01-4_1.4.g./S01-4_1.4.g_04</t>
  </si>
  <si>
    <t>S01-4_1.4.g_04: Hodinové zůčtovací stavby</t>
  </si>
  <si>
    <t>S/KÓD 003/SO_01-SO_04/SO_01-4_1.4.g./S01-4_1.4.g_04/S01-4_1.4.g_014</t>
  </si>
  <si>
    <t>S01-4_1.4.g_014: Hodinové zůčtovací stavby</t>
  </si>
  <si>
    <t>S/KÓD 003/SO_01-SO_04/SO_01-4_1.4.g./S01-4_1.4.g_05</t>
  </si>
  <si>
    <t>S01-4_1.4.g_05: Vedlejší rozpočtové náklady</t>
  </si>
  <si>
    <t>S/KÓD 003/SO_01-SO_04/SO_01-4_1.4.g./S01-4_1.4.g_05/S01-4_1.4.g_015</t>
  </si>
  <si>
    <t>S01-4_1.4.g_015: Vedlejší rozpočtové náklady</t>
  </si>
  <si>
    <t>S/KÓD 003/SO_01-SO_04/SO_01-4_1.4.g./S01-4_1.4.g_06</t>
  </si>
  <si>
    <t>S01-4_1.4.g_06: Materiál pro elektromontáže dle 21-M</t>
  </si>
  <si>
    <t>S/KÓD 003/SO_01-SO_04/SO_01-4_1.4.g./S01-4_1.4.g_06/S01-4_1.4.g_016</t>
  </si>
  <si>
    <t>S01-4_1.4.g_016: 210 01 trubky ohebné PVC/PP/PE A1-F 125N/320N/750N</t>
  </si>
  <si>
    <t>S/KÓD 003/SO_01-SO_04/SO_01-4_1.4.g./S01-4_1.4.g_06/S01-4_1.4.g_017</t>
  </si>
  <si>
    <t>S01-4_1.4.g_017: elektroinstalační trubky tuhé PVC/PC/ABS A1-F 320N/750N/1250N</t>
  </si>
  <si>
    <t>S/KÓD 003/SO_01-SO_04/SO_01-4_1.4.g./S01-4_1.4.g_06/S01-4_1.4.g_018</t>
  </si>
  <si>
    <t>S01-4_1.4.g_018:  lišty vkládací s víkem hranaté/oblé/rohové/podlahové/neoddělitelným víkem PVC A1-F IP40 (IK06/IK07)</t>
  </si>
  <si>
    <t>S/KÓD 003/SO_01-SO_04/SO_01-4_1.4.g./S01-4_1.4.g_06/S01-4_1.4.g_019</t>
  </si>
  <si>
    <t>S01-4_1.4.g_019: lišty vkládací hranaté s víkem HF A1-F IP40 (IK06) bezhalogenové</t>
  </si>
  <si>
    <t>S/KÓD 003/SO_01-SO_04/SO_01-4_1.4.g./S01-4_1.4.g_06/S01-4_1.4.g_020</t>
  </si>
  <si>
    <t>S01-4_1.4.g_020: krabice  PVC A1-D IP20 pod omítku</t>
  </si>
  <si>
    <t>S/KÓD 003/SO_01-SO_04/SO_01-4_1.4.g./S01-4_1.4.g_06/S01-4_1.4.g_021</t>
  </si>
  <si>
    <t>S01-4_1.4.g_021: krabice rozvodné/odbočné s víčkem/svorkovnicí PVC A1-D IP20 pod omítku</t>
  </si>
  <si>
    <t>S/KÓD 003/SO_01-SO_04/SO_01-4_1.4.g./S01-4_1.4.g_06/S01-4_1.4.g_022</t>
  </si>
  <si>
    <t>S01-4_1.4.g_022: krabice rozvodné  PVC/PP/PE A1-D IP54 (IP65/IP66) IK06 uzavřené pro průchodky/s průchodkami</t>
  </si>
  <si>
    <t>S/KÓD 003/SO_01-SO_04/SO_01-4_1.4.g./S01-4_1.4.g_06/S01-4_1.4.g_023</t>
  </si>
  <si>
    <t>S01-4_1.4.g_023:  žlaby kabelové perforované s/bez integrované spojky Zn</t>
  </si>
  <si>
    <t>S/KÓD 003/SO_01-SO_04/SO_01-4_1.4.g./S01-4_1.4.g_06/S01-4_1.4.g_024</t>
  </si>
  <si>
    <t>S01-4_1.4.g_024: 210 02 Ocelové konstrukce pro vnitřní rozvod a přístroje žlaby kabelové drátěné Zn</t>
  </si>
  <si>
    <t>S/KÓD 003/SO_01-SO_04/SO_01-4_1.4.g./S01-4_1.4.g_06/S01-4_1.4.g_025</t>
  </si>
  <si>
    <t>S01-4_1.4.g_025: 210 02 Ocelové konstrukce pro vnitřní rozvod a přístroje lávky kabelové perforované Zn</t>
  </si>
  <si>
    <t>S/KÓD 003/SO_01-SO_04/SO_01-4_1.4.g./S01-4_1.4.g_06/S01-4_1.4.g_026</t>
  </si>
  <si>
    <t>S01-4_1.4.g_026: Protipožární přepážky/předěly/ucpávky</t>
  </si>
  <si>
    <t>S/KÓD 003/SO_01-SO_04/SO_01-4_1.4.g./S01-4_1.4.g_06/S01-4_1.4.g_027</t>
  </si>
  <si>
    <t>S01-4_1.4.g_027:  vodiče instalační CY/CYA/CYY/CYO/CYOY/CMA/CSA/H05V-x/H07V-x/1-YY</t>
  </si>
  <si>
    <t>S/KÓD 003/SO_01-SO_04/SO_01-4_1.4.g./S01-4_1.4.g_06/S01-4_1.4.g_028</t>
  </si>
  <si>
    <t>S01-4_1.4.g_028: 210 08 Vodiče, šňůry a kabely měděné - kabely instalační CYKY/CYKYLo/NYM/1-CYKY</t>
  </si>
  <si>
    <t>S/KÓD 003/SO_01-SO_04/SO_01-4_1.4.g./S01-4_1.4.g_06/S01-4_1.4.g_029</t>
  </si>
  <si>
    <t>S01-4_1.4.g_029: 210 10 Ukončení a propojení vodičů, soubory pro kabely příslušenství kabelová vedení a vodiče</t>
  </si>
  <si>
    <t>S/KÓD 003/SO_01-SO_04/SO_01-4_1.4.g./S01-4_1.4.g_06/S01-4_1.4.g_030</t>
  </si>
  <si>
    <t>S01-4_1.4.g_030: příslušenství pro rozvaděče a přístroje</t>
  </si>
  <si>
    <t>S/KÓD 003/SO_01-SO_04/SO_01-4_1.4.g./S01-4_1.4.g_06/S01-4_1.4.g_031</t>
  </si>
  <si>
    <t>S01-4_1.4.g_031: oka kabelová lisovací Cu/Al se smrštitelnou koncovkou</t>
  </si>
  <si>
    <t>S/KÓD 003/SO_01-SO_04/SO_01-4_1.4.g./S01-4_1.4.g_06/S01-4_1.4.g_032</t>
  </si>
  <si>
    <t>S01-4_1.4.g_032: Spínací, spouštěcí a regulační ústrojí, zásuvky, vidlice, odpojovače  šroubové/bezšroubové IP20</t>
  </si>
  <si>
    <t>S/KÓD 003/SO_01-SO_04/SO_01-4_1.4.g./S01-4_1.4.g_06/S01-4_1.4.g_033</t>
  </si>
  <si>
    <t>S01-4_1.4.g_033: sp/přepínače/vypínače/ovladače na povrch normální/do vlhka/na hořlavé povrchy šroubové IP44/IP54</t>
  </si>
  <si>
    <t>S/KÓD 003/SO_01-SO_04/SO_01-4_1.4.g./S01-4_1.4.g_06/S01-4_1.4.g_034</t>
  </si>
  <si>
    <t>S01-4_1.4.g_034: spínače/odpínače/spínačové kombinace vačkové  do panelu/ve skříni na povrch IP20/IP4x/IP65</t>
  </si>
  <si>
    <t>S/KÓD 003/SO_01-SO_04/SO_01-4_1.4.g./S01-4_1.4.g_06/S01-4_1.4.g_035</t>
  </si>
  <si>
    <t>S01-4_1.4.g_035: termostaty/časové spínače/stmívače a regulátory/snímače  jedno/vícerámečkové šroubové IP20</t>
  </si>
  <si>
    <t>S/KÓD 003/SO_01-SO_04/SO_01-4_1.4.g./S01-4_1.4.g_06/S01-4_1.4.g_036</t>
  </si>
  <si>
    <t>S01-4_1.4.g_036: zásuvky polozapuštěné/zapuštěné jedno/vícerámečkové/dvojité/profil 45 s/bez SPD/RCD IP20/IP4x</t>
  </si>
  <si>
    <t>S/KÓD 003/SO_01-SO_04/SO_01-4_1.4.g./S01-4_1.4.g_06/S01-4_1.4.g_037</t>
  </si>
  <si>
    <t>S01-4_1.4.g_037: zásuvky na povrch pro prostory normální/do vlhka/na hořlavé povrchy šroubové IP44/IP54</t>
  </si>
  <si>
    <t>S/KÓD 003/SO_01-SO_04/SO_01-4_1.4.g./S01-4_1.4.g_06/S01-4_1.4.g_038</t>
  </si>
  <si>
    <t>S01-4_1.4.g_038: zásuvky/přívodky průmyslové  CEE 230V/400V/500V do vlhka/venkovní/do mokra IP44/IP67</t>
  </si>
  <si>
    <t>S/KÓD 003/SO_01-SO_04/SO_01-4_1.4.g./S01-4_1.4.g_06/S01-4_1.4.g_039</t>
  </si>
  <si>
    <t>S01-4_1.4.g_039: zásuvkové skříně 400/230V zásuvky CEE/PCE/prázdné s/bez RCD/24V na povrch do vlhka IP44/IP5</t>
  </si>
  <si>
    <t>S/KÓD 003/SO_01-SO_04/SO_01-4_1.4.g./S01-4_1.4.g_06/S01-4_1.4.g_040</t>
  </si>
  <si>
    <t>S01-4_1.4.g_040: 210 12 Ústrojí jistící - jističe jednopolové/dvoupolové/třípolové/s N pólem/DC 6/10kA char.B/C/D</t>
  </si>
  <si>
    <t>S/KÓD 003/SO_01-SO_04/SO_01-4_1.4.g./S01-4_1.4.g_06/S01-4_1.4.g_041</t>
  </si>
  <si>
    <t>S01-4_1.4.g_041: ovladače tlačítkové/spínačové s /bez optické signalizace do panelu/do skříňky na povrch</t>
  </si>
  <si>
    <t>S/KÓD 003/SO_01-SO_04/SO_01-4_1.4.g./S01-4_1.4.g_06/S01-4_1.4.g_042</t>
  </si>
  <si>
    <t xml:space="preserve">S01-4_1.4.g_042:  rozvaděče kompletní s výzbrojí  uvedené v TD do vlhka/na hořlavé povrchy IP20 IP20/IP4x tř.I/II </t>
  </si>
  <si>
    <t>S/KÓD 003/SO_01-SO_04/SO_01-4_1.4.g./S01-4_1.4.g_06/S01-4_1.4.g_043</t>
  </si>
  <si>
    <t>S01-4_1.4.g_043: svítidla LED bodové/plošné/liniové/reflektor otevřené/kryt/mřížka IP20 tř.I/II</t>
  </si>
  <si>
    <t>S/KÓD 003/SO_01-SO_04/SO_01-4_1.4.g./S01-4_1.4.g_06/S01-4_1.4.g_044</t>
  </si>
  <si>
    <t>S01-4_1.4.g_044: svítidla LED mřížka do vlhka/na hořlavé povrchy IP20/IP4x tř.I/II</t>
  </si>
  <si>
    <t>S/KÓD 003/SO_01-SO_04/SO_01-4_1.4.g./S01-4_1.4.g_06/S01-4_1.4.g_045</t>
  </si>
  <si>
    <t>S01-4_1.4.g_045: svítidla LED bodové/plošné/reflektor kryt venkovní/do mokra IP4x/IP54/IP65 tř.I/II</t>
  </si>
  <si>
    <t>S/KÓD 003/SO_01-SO_04/SO_01-4_1.4.g./S01-4_1.4.g_06/S01-4_1.4.g_046</t>
  </si>
  <si>
    <t>S01-4_1.4.g_046: svítidla nouzová/evakuační/nouzový modul pro zářivky/LED kryt do mokra včetně zdrojů IP65 tř.II</t>
  </si>
  <si>
    <t>S/KÓD 003/SO_01-SO_04/SO_01-4_1.4.g./S01-4_1.4.g_06/S01-4_1.4.g_047</t>
  </si>
  <si>
    <t xml:space="preserve">S01-4_1.4.g_047: dodatečné kryty/závěsy/propojovací vodiče/montážní příslušenství svítidel  </t>
  </si>
  <si>
    <t>S/KÓD 003/SO_01-SO_04/SO_01-4_1.4.g./S01-4_1.4.g_06/S01-4_1.4.g_048</t>
  </si>
  <si>
    <t xml:space="preserve">S01-4_1.4.g_048: elektrické zařízení 230V s popisem  v TD IP20 tř.I/II </t>
  </si>
  <si>
    <t>S/KÓD 003/SO_01-SO_04/SO_01-4_1.4.g./S01-4_1.4.g_06/S01-4_1.4.g_049</t>
  </si>
  <si>
    <t xml:space="preserve">S01-4_1.4.g_049: elektrické zařízení 230V s popisem názvu do vlhka/na hořlavé povrchy IP20 IP20/IP4x tř.I/II </t>
  </si>
  <si>
    <t>S/KÓD 003/SO_01-SO_04/SO_01-4_1.4.g./S01-4_1.4.g_06/S01-4_1.4.g_050</t>
  </si>
  <si>
    <t xml:space="preserve">S01-4_1.4.g_050: elektrické zařízení 230V s popisem názvu TD do vlhka/na hořlavé povrchy IP20 IP20/IP4x tř.I/II </t>
  </si>
  <si>
    <t>S/KÓD 003/SO_01-SO_04/SO_01-4_1.4.g./S01-4_1.4.g_06/S01-4_1.4.g_051</t>
  </si>
  <si>
    <t xml:space="preserve">S01-4_1.4.g_051: elektrické zařízení 230V s popisem TD do vlhka/na hořlavé povrchy IP20 IP20/IP4x tř.I/II </t>
  </si>
  <si>
    <t>S/KÓD 003/SO_01-SO_04/SO_01-4_1.4.g./S01-4_1.4.g_06/S01-4_1.4.g_052</t>
  </si>
  <si>
    <t>S01-4_1.4.g_052: 210 22 Vedení uzemňovací, ochrana před bleskem  - páska/drát FeZn/držáky</t>
  </si>
  <si>
    <t>S/KÓD 003/SO_01-SO_04/SO_01-4_1.4.g./S01-4_1.4.g_06/S01-4_1.4.g_053</t>
  </si>
  <si>
    <t>S01-4_1.4.g_053: 210 22 Vedení uzemňovací, ochrana před bleskem -  páska/drát AlMgSi/Cu/NIX</t>
  </si>
  <si>
    <t>S/KÓD 003/SO_01-SO_04/SO_01-4_1.4.g./S01-4_1.4.g_06/S01-4_1.4.g_054</t>
  </si>
  <si>
    <t>S01-4_1.4.g_054: svorky univerzální/spojovací/zkušební/připojovací/křížové na svody/na potrubí FeZn</t>
  </si>
  <si>
    <t>S/KÓD 003/SO_01-SO_04/SO_01-4_1.4.g./S01-4_1.4.g_06/S01-4_1.4.g_055</t>
  </si>
  <si>
    <t>S01-4_1.4.g_055: podpěry vedení do zdiva/do dřeva/ pod hřebenáče FeZn/Cu/NIX/plast</t>
  </si>
  <si>
    <t>S/KÓD 003/SO_01-SO_04/SO_01-4_1.4.g./S01-4_1.4.g_06/S01-4_1.4.g_056</t>
  </si>
  <si>
    <t>S01-4_1.4.g_056: podpěry vedení na hřebenáče/na plochou střechu/na plechovou střechu/na konstrukce FeZn/Cu/NIX/plast</t>
  </si>
  <si>
    <t>S/KÓD 003/SO_01-SO_04/SO_01-4_1.4.g./S01-4_1.4.g_06/S01-4_1.4.g_057</t>
  </si>
  <si>
    <t>S01-4_1.4.g_057: ochranné úhelníky/ochranné trubky/zaváděcí tyče/držáky FeZn/Cu/NIX</t>
  </si>
  <si>
    <t>S/KÓD 003/SO_01-SO_04/SO_01-4_1.4.g./S01-4_1.4.g_06/S01-4_1.4.g_058</t>
  </si>
  <si>
    <t>S01-4_1.4.g_058: jímací tyče stojany pro jímací tyče kompletní/držáky FeZn/beton</t>
  </si>
  <si>
    <t>S/KÓD 003/SO_01-SO_04/SO_01-4_1.4.g./S01-4_1.4.g_06/S01-4_1.4.g_059</t>
  </si>
  <si>
    <t>S01-4_1.4.g_059: štítky označení/podložky/krytky/přípravky zlepšení uzemnění</t>
  </si>
  <si>
    <t>S/KÓD 003/SO_01-SO_04/SO_01-4_1.4.g./S01-4_1.4.g_07</t>
  </si>
  <si>
    <t>S01-4_1.4.g_07: Zemní a pomocné stavební práce při elektromontážích dle 46-M</t>
  </si>
  <si>
    <t>S/KÓD 003/SO_01-SO_04/SO_01-4_1.4.g./S01-4_1.4.g_07/S01-4_1.4.g_060</t>
  </si>
  <si>
    <t>S01-4_1.4.g_060: 460 08 Betonové základy</t>
  </si>
  <si>
    <t>S/KÓD 003/SO_01-SO_04/SO_01-4_1.4.g./S01-4_1.4.g_07/S01-4_1.4.g_061</t>
  </si>
  <si>
    <t>S01-4_1.4.g_061: 460 26 Ostatní práce při stavbě kabelových vedení</t>
  </si>
  <si>
    <t>S/KÓD 003/SO_01-SO_04/SO_01-4_1.4.g./S01-4_1.4.g_07/S01-4_1.4.g_062</t>
  </si>
  <si>
    <t>S01-4_1.4.g_062: 460 68 Prorážení otvorů a ostatní bourací práce</t>
  </si>
  <si>
    <t>S/KÓD 003/SO_01-SO_04/SO_01-4_1.4.g./S01-4_1.4.g_07/S01-4_1.4.g_063</t>
  </si>
  <si>
    <t>S01-4_1.4.g_063: 460 69 Kotevní prvky</t>
  </si>
  <si>
    <t>S/KÓD 003/SO_01-SO_04/SO_01-4_1.4.g./S01-4_1.4.g_07/S01-4_1.4.g_064</t>
  </si>
  <si>
    <t>S01-4_1.4.g_064: 460 71 Vyplňování rýh a otvorů</t>
  </si>
  <si>
    <t>S/KÓD 003/SO_01-SO_04/SO_01-4_1.4.g./S01-4_1.4.g_08</t>
  </si>
  <si>
    <t>S01-4_1.4.g_08: Lešení dle 800-3</t>
  </si>
  <si>
    <t>S/KÓD 003/SO_01-SO_04/SO_01-4_1.4.g./S01-4_1.4.g_08/S01-4_1.4.g_065</t>
  </si>
  <si>
    <t>S01-4_1.4.g_065: 941 95-5 Lešení lehké pomocné</t>
  </si>
  <si>
    <t>S/KÓD 003/SO_01-SO_04/SO_01-4_1.4.g./S01-4_1.4.g_09</t>
  </si>
  <si>
    <t>S01-4_1.4.g_09: Bourání a podchycování konstrukcí dle 801-3</t>
  </si>
  <si>
    <t>S/KÓD 003/SO_01-SO_04/SO_01-4_1.4.g./S01-4_1.4.g_09/S01-4_1.4.g_066</t>
  </si>
  <si>
    <t>S01-4_1.4.g_066: 971 03 Vybourání otvorů ve zdivu cihelném</t>
  </si>
  <si>
    <t>S/KÓD 003/SO_01-SO_04/SO_01-4_1.4.g./S01-4_1.4.g_09/S01-4_1.4.g_067</t>
  </si>
  <si>
    <t>S01-4_1.4.g_067: 971 04 Vybourání otvorů v betonových příčkách a zdech</t>
  </si>
  <si>
    <t>S/KÓD 003/SO_01-SO_04/SO_01-4_1.4.g./S01-4_1.4.g_09/S01-4_1.4.g_068</t>
  </si>
  <si>
    <t>S01-4_1.4.g_068: 972 04 Vybourání otvorů ve stropech z dutých tvárnic bez odstranění podlahy a násypu</t>
  </si>
  <si>
    <t>S/KÓD 003/SO_01-SO_04/SO_01-4_1.4.g./S01-4_1.4.g_09/S01-4_1.4.g_069</t>
  </si>
  <si>
    <t>S01-4_1.4.g_069: 972 04 Vybourání otvorů ve stropech železobetonových bez odstranění podlahy a násypu</t>
  </si>
  <si>
    <t>S/KÓD 003/SO_01-SO_04/SO_01-4_1.4.g./S01-4_1.4.g_09/S01-4_1.4.g_070</t>
  </si>
  <si>
    <t>S01-4_1.4.g_070: 973 01 Vysekání kapes a výklenků ve zdivu z lehkých betonů</t>
  </si>
  <si>
    <t>S/KÓD 003/SO_01-SO_04/SO_01-4_1.4.g./S01-4_1.4.g_09/S01-4_1.4.g_071</t>
  </si>
  <si>
    <t>S01-4_1.4.g_071: 973 03-1 Vysekání kapes a výklenků ve zdivu z plných cihel</t>
  </si>
  <si>
    <t>S/KÓD 003/SO_01-SO_04/SO_01-4_1.4.g./S01-4_1.4.g_09/S01-4_1.4.g_072</t>
  </si>
  <si>
    <t>S01-4_1.4.g_072: 973 03-2 Vysekání kapes a výklenků ve zdivu z dutých cihel</t>
  </si>
  <si>
    <t>S/KÓD 003/SO_01-SO_04/SO_01-4_1.4.g./S01-4_1.4.g_09/S01-4_1.4.g_073</t>
  </si>
  <si>
    <t>S01-4_1.4.g_073: 973 04 Vysekání kapes a výklenků v betonovém zdivu</t>
  </si>
  <si>
    <t>S/KÓD 003/SO_01-SO_04/SO_01-4_1.4.g./S01-4_1.4.g_09/S01-4_1.4.g_074</t>
  </si>
  <si>
    <t>S01-4_1.4.g_074: 973 04 Vysekání rýh pro vodiče v omítce MVC a MC</t>
  </si>
  <si>
    <t>S/KÓD 003/SO_01-SO_04/SO_01-4_1.4.g./S01-4_1.4.g_09/S01-4_1.4.g_075</t>
  </si>
  <si>
    <t>S01-4_1.4.g_075: 978 05 Odsekání a odebrání obkladů</t>
  </si>
  <si>
    <t>S/KÓD 003/SO_01-SO_04/SO_01-4_TZ01:</t>
  </si>
  <si>
    <t>SO_01-4_TZ01:: Technologie přihaněčů</t>
  </si>
  <si>
    <t>S/KÓD 003/SO_01-SO_04/SO_01-4_TZ01:/TZ_01_01</t>
  </si>
  <si>
    <t>TZ_01_01: Přihaněče</t>
  </si>
  <si>
    <t>S/KÓD 003/SO_01-SO_04/SO_01-4_TZ01:/TZ_01_01/TZ_01_01_1</t>
  </si>
  <si>
    <t>TZ_01_01_1: Přihaněče pro hovězí a vepřové</t>
  </si>
  <si>
    <t>S/KÓD 003/SO_01-SO_04/SO_01-4_TZ02:</t>
  </si>
  <si>
    <t>SO_01-4_TZ02:: Technologie hrazení</t>
  </si>
  <si>
    <t>S/KÓD 003/SO_01-SO_04/SO_01-4_TZ02:/TZ_02_01</t>
  </si>
  <si>
    <t>TZ_02_01: Venkovní hrazení prasat</t>
  </si>
  <si>
    <t>S/KÓD 003/SO_01-SO_04/SO_01-4_TZ02:/TZ_02_01/TZ_02_01_1</t>
  </si>
  <si>
    <t>TZ_02_01_1: Branky</t>
  </si>
  <si>
    <t>S/KÓD 003/SO_01-SO_04/SO_01-4_TZ02:/TZ_02_01/TZ_02_01_2</t>
  </si>
  <si>
    <t>TZ_02_01_2: Hrazení - pole hrazení</t>
  </si>
  <si>
    <t>S/KÓD 003/SO_01-SO_04/SO_01-4_TZ02:/TZ_02_02</t>
  </si>
  <si>
    <t>TZ_02_02: Vnitřní hrazení prasat</t>
  </si>
  <si>
    <t>S/KÓD 003/SO_01-SO_04/SO_01-4_TZ02:/TZ_02_02/TZ_02_02_1</t>
  </si>
  <si>
    <t>TZ_02_02_1: Branky</t>
  </si>
  <si>
    <t>S/KÓD 003/SO_01-SO_04/SO_01-4_TZ02:/TZ_02_02/TZ_02_02_2</t>
  </si>
  <si>
    <t>TZ_02_02_2: Hrazení - pole hrazení</t>
  </si>
  <si>
    <t>S/KÓD 003/SO_01-SO_04/SO_01-4_TZ02:/TZ_02_03</t>
  </si>
  <si>
    <t>TZ_02_03: Venkovní hrazení býci</t>
  </si>
  <si>
    <t>S/KÓD 003/SO_01-SO_04/SO_01-4_TZ02:/TZ_02_03/TZ_02_03_1</t>
  </si>
  <si>
    <t>TZ_02_03_1: Branky</t>
  </si>
  <si>
    <t>S/KÓD 003/SO_01-SO_04/SO_01-4_TZ02:/TZ_02_03/TZ_02_03_2</t>
  </si>
  <si>
    <t>TZ_02_03_2: Hrazení - pole hrazení</t>
  </si>
  <si>
    <t>S/KÓD 003/SO_01-SO_04/SO_01-4_TZ02:/TZ_02_04</t>
  </si>
  <si>
    <t>TZ_02_04: Vnitřní hrazení býci</t>
  </si>
  <si>
    <t>S/KÓD 003/SO_01-SO_04/SO_01-4_TZ02:/TZ_02_04/TZ_02_04_1</t>
  </si>
  <si>
    <t>TZ_02_04_1: Branky</t>
  </si>
  <si>
    <t>S/KÓD 003/SO_01-SO_04/SO_01-4_TZ02:/TZ_02_04/TZ_02_04_2</t>
  </si>
  <si>
    <t>TZ_02_04_2: Hrazení - pole hrazení</t>
  </si>
  <si>
    <t>S/KÓD 003/SO_01-SO_04/SO_01-4_TZ02:/TZ_02_05</t>
  </si>
  <si>
    <t>TZ_02_05: Doprava, montáž</t>
  </si>
  <si>
    <t>S/KÓD 003/SO_01-SO_04/SO_01-4_TZ02:/TZ_02_05/TZ_02_05_1</t>
  </si>
  <si>
    <t>TZ_02_05_1: Doprava, montáž</t>
  </si>
  <si>
    <t>S/NN</t>
  </si>
  <si>
    <t>NN: Neuznatelné náklady</t>
  </si>
  <si>
    <t>S/NN/SO 05</t>
  </si>
  <si>
    <t>SO 05: Venkovní úpravy</t>
  </si>
  <si>
    <t>S/NN/SO 05/SO 05</t>
  </si>
  <si>
    <t>S/NN/SO 05/SO 05/001</t>
  </si>
  <si>
    <t>S/NN/SO 05/SO 05/001/001.</t>
  </si>
  <si>
    <t>S/NN/SO 05/SO 05/005</t>
  </si>
  <si>
    <t>005: Komunikace</t>
  </si>
  <si>
    <t>S/NN/SO 05/SO 05/005/0056</t>
  </si>
  <si>
    <t>0056: Podkladní vrstvy komunikací, letišť a ploch</t>
  </si>
  <si>
    <t>S/NN/SO 05/SO 05/005/0057</t>
  </si>
  <si>
    <t>0057: Kryty pozemních komunikací letišť a ploch z kameniva nebo živičné</t>
  </si>
  <si>
    <t>S/NN/SO 05/SO 05/005/0059</t>
  </si>
  <si>
    <t>0059: Kryty pozemních komunikací, letišť a ploch dlážděné</t>
  </si>
  <si>
    <t>S/NN/SO 05/SO 05/006</t>
  </si>
  <si>
    <t>S/NN/SO 05/SO 05/006/0063</t>
  </si>
  <si>
    <t>S/NN/SO 05/SO 05/009</t>
  </si>
  <si>
    <t>S/NN/SO 05/SO 05/009/0091</t>
  </si>
  <si>
    <t>S/NN/SO 05/SO 05/009/0096</t>
  </si>
  <si>
    <t>S/NN/SO 05/SO 05/099</t>
  </si>
  <si>
    <t>S/NN/SO 05/SO 05/099/0998</t>
  </si>
  <si>
    <t>S/NN/SO 05/SO 05/NUS</t>
  </si>
  <si>
    <t>S/NN/SO 05/SO 05/NUS/NUS</t>
  </si>
  <si>
    <t>S/NN/SO 06</t>
  </si>
  <si>
    <t>SO 06: Přeložky areálových rozvodů</t>
  </si>
  <si>
    <t>S/NN/SO 06/SO 06</t>
  </si>
  <si>
    <t>S/NN/SO 06/SO 06/001</t>
  </si>
  <si>
    <t>S/NN/SO 06/SO 06/001/001.</t>
  </si>
  <si>
    <t>S/NN/SO 06/SO 06/004</t>
  </si>
  <si>
    <t>S/NN/SO 06/SO 06/004/0045</t>
  </si>
  <si>
    <t>S/NN/SO 06/SO 06/008</t>
  </si>
  <si>
    <t>S/NN/SO 06/SO 06/008/0081</t>
  </si>
  <si>
    <t>0081: Potrubí z trub betonových</t>
  </si>
  <si>
    <t>S/NN/SO 06/SO 06/008/0083</t>
  </si>
  <si>
    <t>0083: Potrubí z trub kameninových</t>
  </si>
  <si>
    <t>S/NN/SO 06/SO 06/008/0087</t>
  </si>
  <si>
    <t>S/NN/SO 06/SO 06/008/0089</t>
  </si>
  <si>
    <t>S/NN/SO 06/SO 06/721</t>
  </si>
  <si>
    <t>S/NN/SO 06/SO 06/721/7211</t>
  </si>
  <si>
    <t>S/NN/SO 06/SO 06/NUS</t>
  </si>
  <si>
    <t>S/NN/SO 06/SO 06/NUS/NUS</t>
  </si>
  <si>
    <t>T: Technologická část</t>
  </si>
  <si>
    <t>T/KÓD 008</t>
  </si>
  <si>
    <t>KÓD 008: Investice související s uváděním vlastních produktů na trh-ostatní</t>
  </si>
  <si>
    <t xml:space="preserve">T/KÓD 008/TZ03.	</t>
  </si>
  <si>
    <t>TZ03.	: Technologický soubor zařízení pracoviště porážky masa</t>
  </si>
  <si>
    <t>T/KÓD 008/TZ03.	/TZ03.</t>
  </si>
  <si>
    <t>TZ03.: Technologický soubor zařízení pracoviště porážky masa</t>
  </si>
  <si>
    <t>T/KÓD 008/TZ03.	/TZ03./TZ03_01</t>
  </si>
  <si>
    <t>TZ03_01: Technologický soubor zařízení pracoviště porážky masa</t>
  </si>
  <si>
    <t>T/KÓD 008/TZ03.	/TZ03./TZ03_01/TZ03_001</t>
  </si>
  <si>
    <t>TZ03_001: Technologický soubor zařízení pracoviště porážky masa</t>
  </si>
  <si>
    <t xml:space="preserve"> </t>
  </si>
  <si>
    <t>Stavba</t>
  </si>
  <si>
    <t>Finance</t>
  </si>
  <si>
    <t>Objekt</t>
  </si>
  <si>
    <t>Podobjekt</t>
  </si>
  <si>
    <t>Oddíl</t>
  </si>
  <si>
    <t>Pododdíl</t>
  </si>
  <si>
    <t>SP</t>
  </si>
  <si>
    <t>122311101</t>
  </si>
  <si>
    <t>Odkopávky a prokopávky v hornině třídy těžitelnosti II, skupiny 4 ručně</t>
  </si>
  <si>
    <t>m3</t>
  </si>
  <si>
    <t>131313101</t>
  </si>
  <si>
    <t>Hloubení jam v soudržných horninách třídy těžitelnosti II, skupiny 4 ručně</t>
  </si>
  <si>
    <t>132312111</t>
  </si>
  <si>
    <t>Hloubení rýh š do 800 mm v soudržných horninách třídy těžitelnosti II, skupiny 4 ručně</t>
  </si>
  <si>
    <t>162351123</t>
  </si>
  <si>
    <t>Vodorovné přemístění do 500 m výkopku/sypaniny z hornin třídy těžitelnosti II, skupiny 4 a 5</t>
  </si>
  <si>
    <t>162751137</t>
  </si>
  <si>
    <t>Vodorovné přemístění do 10000 m výkopku/sypaniny z horniny třídy těžitelnosti II, skupiny 4 a 5</t>
  </si>
  <si>
    <t>162751139</t>
  </si>
  <si>
    <t>Příplatek k vodorovnému přemístění výkopku/sypaniny z horniny třídy těžitelnosti II, skupiny 4 a 5 ZKD 1000 m přes 10000 m</t>
  </si>
  <si>
    <t>167151102</t>
  </si>
  <si>
    <t>Nakládání výkopku z hornin třídy těžitelnosti II, skupiny 4 a 5 do 100 m3</t>
  </si>
  <si>
    <t>171201221</t>
  </si>
  <si>
    <t>Poplatek za uložení na skládce (skládkovné) zeminy a kamení kód odpadu 17 05 04</t>
  </si>
  <si>
    <t>t</t>
  </si>
  <si>
    <t>171251201</t>
  </si>
  <si>
    <t>Uložení sypaniny na skládky nebo meziskládky</t>
  </si>
  <si>
    <t>174111101</t>
  </si>
  <si>
    <t>Zásyp jam, šachet rýh nebo kolem objektů sypaninou se zhutněním ručně</t>
  </si>
  <si>
    <t>181913112</t>
  </si>
  <si>
    <t>Úprava pláně v hornině třídy těžitelnosti II, skupiny 4 se zhutněním ručně</t>
  </si>
  <si>
    <t>m2</t>
  </si>
  <si>
    <t>274321511</t>
  </si>
  <si>
    <t>Základové pasy ze ŽB bez zvýšených nároků na prostředí tř. C 25/30</t>
  </si>
  <si>
    <t>274351121</t>
  </si>
  <si>
    <t>Zřízení bednění základových pasů rovného</t>
  </si>
  <si>
    <t>274351122</t>
  </si>
  <si>
    <t>Odstranění bednění základových pasů rovného</t>
  </si>
  <si>
    <t>274361821</t>
  </si>
  <si>
    <t>Výztuž základových pasů betonářskou ocelí 10 505 (R)</t>
  </si>
  <si>
    <t>275326121</t>
  </si>
  <si>
    <t>Základové patky z ŽB se zvýšenými nároky na prostředí tř. C 25/30</t>
  </si>
  <si>
    <t>275351121</t>
  </si>
  <si>
    <t>Zřízení bednění základových patek</t>
  </si>
  <si>
    <t>275351122</t>
  </si>
  <si>
    <t>Odstranění bednění základových patek</t>
  </si>
  <si>
    <t>275361821</t>
  </si>
  <si>
    <t>Výztuž základových patek betonářskou ocelí 10 505 (R)</t>
  </si>
  <si>
    <t>311113141</t>
  </si>
  <si>
    <t>Nosná zeď tl 150 mm z hladkých tvárnic ztraceného bednění včetně výplně z betonu tř. C 20/25</t>
  </si>
  <si>
    <t>311113143</t>
  </si>
  <si>
    <t>Nosná zeď tl do 250 mm z hladkých tvárnic ztraceného bednění včetně výplně z betonu tř. C 20/25</t>
  </si>
  <si>
    <t>311321411</t>
  </si>
  <si>
    <t>Nosná zeď ze ŽB tř. C 25/30 bez výztuže</t>
  </si>
  <si>
    <t>311351121</t>
  </si>
  <si>
    <t>Zřízení oboustranného bednění nosných nadzákladových zdí</t>
  </si>
  <si>
    <t>311351122</t>
  </si>
  <si>
    <t>Odstranění oboustranného bednění nosných nadzákladových zdí</t>
  </si>
  <si>
    <t>311361821</t>
  </si>
  <si>
    <t>Výztuž nosných zdí betonářskou ocelí 10 505</t>
  </si>
  <si>
    <t>312231118</t>
  </si>
  <si>
    <t>Zdivo výplňové z cihel dl 290 mm P7 až 15 na MC 15</t>
  </si>
  <si>
    <t>317141422</t>
  </si>
  <si>
    <t>Překlad plochý z pórobetonu š 125 mm dl přes 1200 do 1300 mm</t>
  </si>
  <si>
    <t>kus</t>
  </si>
  <si>
    <t>317168024</t>
  </si>
  <si>
    <t>Překlad keramický plochý š 145 mm dl 1750 mm</t>
  </si>
  <si>
    <t>317234410</t>
  </si>
  <si>
    <t>Vyzdívka mezi nosníky z cihel pálených na MC</t>
  </si>
  <si>
    <t>317944323</t>
  </si>
  <si>
    <t>Válcované nosníky č.14 až 22 dodatečně osazované do připravených otvorů</t>
  </si>
  <si>
    <t>319201321</t>
  </si>
  <si>
    <t>Vyrovnání nerovného povrchu zdiva tl do 30 mm maltou</t>
  </si>
  <si>
    <t>342151111</t>
  </si>
  <si>
    <t>Montáž opláštění stěn ocelových kcí ze sendvičových panelů šroubovaných budov v do 6 m</t>
  </si>
  <si>
    <t>342151PC06</t>
  </si>
  <si>
    <t>Tmelení sendvičových panelů</t>
  </si>
  <si>
    <t>342244251</t>
  </si>
  <si>
    <t>Příčka z cihel broušených na zdicí PUR pěnu tloušťky 140 mm</t>
  </si>
  <si>
    <t>342272225</t>
  </si>
  <si>
    <t>Příčka z pórobetonových hladkých tvárnic na tenkovrstvou maltu tl 100 mm</t>
  </si>
  <si>
    <t>H</t>
  </si>
  <si>
    <t>553247_01</t>
  </si>
  <si>
    <t>panel sendvičový stěnový, izolace PIR, viditelné kotvení, U 0,22W/m2K, tl 100mm</t>
  </si>
  <si>
    <t>380326332</t>
  </si>
  <si>
    <t>Kompletní konstrukce ČOV, nádrží, vodojemů, žlabů ze ŽB pro konstrukce bílých van tř. C 25/30 tl 300 mm</t>
  </si>
  <si>
    <t>380356231</t>
  </si>
  <si>
    <t>Bednění kompletních konstrukcí ČOV, nádrží nebo vodojemů neomítaných ploch rovinných zřízení</t>
  </si>
  <si>
    <t>380356232</t>
  </si>
  <si>
    <t>Bednění kompletních konstrukcí ČOV, nádrží nebo vodojemů neomítaných ploch rovinných odstranění</t>
  </si>
  <si>
    <t>380361006</t>
  </si>
  <si>
    <t>Výztuž kompletních konstrukcí ČOV, nádrží nebo vodojemů z betonářské oceli 10 505</t>
  </si>
  <si>
    <t>444151111</t>
  </si>
  <si>
    <t>Montáž zavěšeného podhledu ze sendvičových panelů šroubovaných</t>
  </si>
  <si>
    <t>553247_06</t>
  </si>
  <si>
    <t>panel sendvičový podhledový PIR, celk.š.1100/1120mm, tl 100 mm</t>
  </si>
  <si>
    <t>553247_07</t>
  </si>
  <si>
    <t>D+M Nosná konstrukce pro sendvičové podhledy Vyvěšení nového stropu ze stávajících vazníků</t>
  </si>
  <si>
    <t>553247_08</t>
  </si>
  <si>
    <t>D+M Tmelení sendvičových panelů</t>
  </si>
  <si>
    <t>430321414</t>
  </si>
  <si>
    <t>Schodišťová konstrukce a rampa ze ŽB tř. C 25/30</t>
  </si>
  <si>
    <t>431351121</t>
  </si>
  <si>
    <t>Zřízení bednění podest schodišť a ramp přímočarých v do 4 m</t>
  </si>
  <si>
    <t>431351122</t>
  </si>
  <si>
    <t>Odstranění bednění podest schodišť a ramp přímočarých v do 4 m</t>
  </si>
  <si>
    <t>Montáž krytiny ocelových střech ze sendvičových panelů šroubovaných budov v do 6 m</t>
  </si>
  <si>
    <t>55343021</t>
  </si>
  <si>
    <t>profil rohový Pz s kulatou hlavou pro vnitřní omítky tl 12mm</t>
  </si>
  <si>
    <t>m</t>
  </si>
  <si>
    <t>56284233</t>
  </si>
  <si>
    <t>omítník PVC tl omítky tl 10mm</t>
  </si>
  <si>
    <t>61113_01</t>
  </si>
  <si>
    <t>Cementový postřik vnitřních ostění a nadpraží nanášený ručně</t>
  </si>
  <si>
    <t>611131101</t>
  </si>
  <si>
    <t>Cementový postřik vnitřních stropů nanášený celoplošně ručně</t>
  </si>
  <si>
    <t>611325422</t>
  </si>
  <si>
    <t>Oprava vnitřní vápenocementové štukové omítky stropů v rozsahu plochy do 30%</t>
  </si>
  <si>
    <t>612131101</t>
  </si>
  <si>
    <t>Cementový postřik vnitřních stěn nanášený celoplošně ručně</t>
  </si>
  <si>
    <t>612142001</t>
  </si>
  <si>
    <t>Potažení vnitřních stěn sklovláknitým pletivem vtlačeným do tenkovrstvé hmoty</t>
  </si>
  <si>
    <t>612315411</t>
  </si>
  <si>
    <t>Oprava vnitřní vápenné hladké omítky stěn v rozsahu plochy do 10%</t>
  </si>
  <si>
    <t>612321121</t>
  </si>
  <si>
    <t>Vápenocementová omítka hladká jednovrstvá vnitřních stěn nanášená ručně</t>
  </si>
  <si>
    <t>612325223</t>
  </si>
  <si>
    <t>Vápenocementová štuková omítka malých ploch do 1,0 m2 na stěnách</t>
  </si>
  <si>
    <t>612325301</t>
  </si>
  <si>
    <t>Vápenocementová hladká omítka ostění nebo nadpraží</t>
  </si>
  <si>
    <t>612325302</t>
  </si>
  <si>
    <t>Vápenocementová štuková omítka ostění nebo nadpraží</t>
  </si>
  <si>
    <t>619995001</t>
  </si>
  <si>
    <t>Začištění omítek kolem oken, dveří, podlah nebo obkladů</t>
  </si>
  <si>
    <t>622143003</t>
  </si>
  <si>
    <t>Montáž omítkových plastových nebo pozinkovaných rohových profilů s tkaninou</t>
  </si>
  <si>
    <t>622143005</t>
  </si>
  <si>
    <t>Montáž omítníků plastových nebo pozinkovaných</t>
  </si>
  <si>
    <t>622131101</t>
  </si>
  <si>
    <t>Cementový postřik vnějších stěn nanášený celoplošně ručně</t>
  </si>
  <si>
    <t>622324111</t>
  </si>
  <si>
    <t>Škrábaná omítka vápenocementová (břízolitová) vnějších stěn nanášená ručně</t>
  </si>
  <si>
    <t>631311124</t>
  </si>
  <si>
    <t>Mazanina tl do 120 mm z betonu prostého bez zvýšených nároků na prostředí tř. C 16/20</t>
  </si>
  <si>
    <t>631319012</t>
  </si>
  <si>
    <t>Příplatek k mazanině tl do 120 mm za přehlazení povrchu</t>
  </si>
  <si>
    <t>631319013</t>
  </si>
  <si>
    <t>Příplatek k mazanině tl do 240 mm za přehlazení povrchu</t>
  </si>
  <si>
    <t>631319173</t>
  </si>
  <si>
    <t>Příplatek k mazanině tl do 120 mm za stržení povrchu spodní vrstvy před vložením výztuže</t>
  </si>
  <si>
    <t>631319203</t>
  </si>
  <si>
    <t>Příplatek k mazaninám za přidání ocelových vláken (drátkobeton) pro objemové vyztužení 25 kg/m3</t>
  </si>
  <si>
    <t>631351101</t>
  </si>
  <si>
    <t>Zřízení bednění rýh a hran v podlahách</t>
  </si>
  <si>
    <t>631351102</t>
  </si>
  <si>
    <t>Odstranění bednění rýh a hran v podlahách</t>
  </si>
  <si>
    <t>631362021</t>
  </si>
  <si>
    <t>Výztuž mazanin svařovanými sítěmi Kari</t>
  </si>
  <si>
    <t>632450124</t>
  </si>
  <si>
    <t>Vyrovnávací cementový potěr tl do 50 mm ze suchých směsí provedený v pásu</t>
  </si>
  <si>
    <t>632452519</t>
  </si>
  <si>
    <t>Cementový rychletuhnoucí potěr ze suchých směsí tl do 50 mm</t>
  </si>
  <si>
    <t>632452591</t>
  </si>
  <si>
    <t>Příplatek k rychletuhnoucímu potěru ze suchých směsí ZKD 5 mm tloušťky přes 50 mm</t>
  </si>
  <si>
    <t>633991111</t>
  </si>
  <si>
    <t>Nástřik betonových povrchů proti odpařování vody</t>
  </si>
  <si>
    <t>634112117</t>
  </si>
  <si>
    <t>Obvodová dilatace podlahovým páskem z pěnového PE mezi stěnou a mazaninou nebo potěrem v 200 mm</t>
  </si>
  <si>
    <t>634663111</t>
  </si>
  <si>
    <t>Výplň dilatačních spar šířky do 10 mm v mazaninách polyuretovou samonivelační hmotou</t>
  </si>
  <si>
    <t>634911113</t>
  </si>
  <si>
    <t>Řezání dilatačních spár š 5 mm hl do 50 mm v čerstvé betonové mazanině</t>
  </si>
  <si>
    <t>635111215</t>
  </si>
  <si>
    <t>Násyp pod podlahy ze štěrkopísku se zhutněním</t>
  </si>
  <si>
    <t>55331482</t>
  </si>
  <si>
    <t>zárubeň jednokřídlá ocelová pro zdění tl stěny 75-100mm rozměru 800/1970, 2100mm</t>
  </si>
  <si>
    <t>642944121</t>
  </si>
  <si>
    <t>Osazování ocelových zárubní dodatečné pl do 2,5 m2</t>
  </si>
  <si>
    <t>13611_01</t>
  </si>
  <si>
    <t>Dodávka těsnící plech pro konstrukce bílých van</t>
  </si>
  <si>
    <t>bm</t>
  </si>
  <si>
    <t>939941112</t>
  </si>
  <si>
    <t>Zřízení těsnění pracovní spáry ocelovým plechem mezi dnem a stěnou</t>
  </si>
  <si>
    <t>945412111</t>
  </si>
  <si>
    <t>Teleskopická hydraulická montážní plošina výška zdvihu do 8 m</t>
  </si>
  <si>
    <t>den</t>
  </si>
  <si>
    <t>949101112</t>
  </si>
  <si>
    <t>Lešení pomocné pro objekty pozemních staveb s lešeňovou podlahou v do 3,5 m zatížení do 150 kg/m2</t>
  </si>
  <si>
    <t>952901221</t>
  </si>
  <si>
    <t>Vyčištění budov průmyslových objektů při jakékoliv výšce podlaží</t>
  </si>
  <si>
    <t>962031132</t>
  </si>
  <si>
    <t>Bourání příček z cihel pálených na MVC tl do 100 mm</t>
  </si>
  <si>
    <t>962031133</t>
  </si>
  <si>
    <t>Bourání příček z cihel pálených na MVC tl do 150 mm</t>
  </si>
  <si>
    <t>962052211</t>
  </si>
  <si>
    <t>Bourání zdiva nadzákladového ze ŽB přes 1 m3</t>
  </si>
  <si>
    <t>962081131</t>
  </si>
  <si>
    <t>Bourání příček ze skleněných tvárnic tl do 100 mm</t>
  </si>
  <si>
    <t>963053936</t>
  </si>
  <si>
    <t>Bourání ŽB schodišťových ramen monolitických samonosných</t>
  </si>
  <si>
    <t>965042241</t>
  </si>
  <si>
    <t>Bourání podkladů pod dlažby nebo mazanin betonových nebo z litého asfaltu tl přes 100 mm pl přes 4 m2</t>
  </si>
  <si>
    <t>965049112</t>
  </si>
  <si>
    <t>Příplatek k bourání betonových mazanin za bourání mazanin se svařovanou sítí tl přes 100 mm</t>
  </si>
  <si>
    <t>965082923</t>
  </si>
  <si>
    <t>Odstranění násypů pod podlahami tl do 100 mm pl přes 2 m2</t>
  </si>
  <si>
    <t>965082933</t>
  </si>
  <si>
    <t>Odstranění násypů pod podlahami tl do 200 mm pl přes 2 m2</t>
  </si>
  <si>
    <t>965082941</t>
  </si>
  <si>
    <t>Odstranění násypů pod podlahami tl přes 200 mm</t>
  </si>
  <si>
    <t>96607_01</t>
  </si>
  <si>
    <t>Demontáž stávajícího podhledu ze sendvičových panelů</t>
  </si>
  <si>
    <t>968072455</t>
  </si>
  <si>
    <t>Vybourání kovových dveřních zárubní pl do 2 m2</t>
  </si>
  <si>
    <t>968072558</t>
  </si>
  <si>
    <t>Vybourání kovových vrat pl do 5 m2</t>
  </si>
  <si>
    <t>968082016</t>
  </si>
  <si>
    <t>Vybourání plastových rámů oken včetně křídel plochy přes 1 do 2 m2</t>
  </si>
  <si>
    <t>997013151</t>
  </si>
  <si>
    <t>Vnitrostaveništní doprava suti a vybouraných hmot pro budovy v do 6 m s omezením mechanizace</t>
  </si>
  <si>
    <t>997013501</t>
  </si>
  <si>
    <t>Odvoz suti a vybouraných hmot na skládku nebo meziskládku do 1 km se složením</t>
  </si>
  <si>
    <t>997013509</t>
  </si>
  <si>
    <t>Příplatek k odvozu suti a vybouraných hmot na skládku ZKD 1 km přes 1 km</t>
  </si>
  <si>
    <t>997013601</t>
  </si>
  <si>
    <t>Poplatek za uložení na skládce (skládkovné) stavebního odpadu betonového kód odpadu 17 01 01</t>
  </si>
  <si>
    <t>997013602</t>
  </si>
  <si>
    <t>Poplatek za uložení na skládce (skládkovné) stavebního odpadu železobetonového kód odpadu 17 01 01</t>
  </si>
  <si>
    <t>997013631</t>
  </si>
  <si>
    <t>Poplatek za uložení na skládce (skládkovné) stavebního odpadu směsného kód odpadu 17 09 04</t>
  </si>
  <si>
    <t>971033561</t>
  </si>
  <si>
    <t>Vybourání zdiva a otvorů ve zdivu cihelném pl do 8 m2 na MVC nebo MV tl do 600 mm</t>
  </si>
  <si>
    <t>973031345</t>
  </si>
  <si>
    <t>Vysekání kapes ve zdivu cihelném na MV nebo MVC pl do 0,25 m2 hl do 300 mm</t>
  </si>
  <si>
    <t>975022351</t>
  </si>
  <si>
    <t>Podchycení nadzákladového zdiva tl do 600 mm dřevěnou výztuhou v do 3 m dl podchycení do 5 m</t>
  </si>
  <si>
    <t>975022751</t>
  </si>
  <si>
    <t>Příplatek k podchycení dl do 5 m nadzákladového zdiva tl do 600 mm dřevěnou výztuhou ZKD 1 m v</t>
  </si>
  <si>
    <t>976084111</t>
  </si>
  <si>
    <t>Vybourání ochranných úhelníků s vysekáním kotev</t>
  </si>
  <si>
    <t>977151113</t>
  </si>
  <si>
    <t>Jádrové vrty diamantovými korunkami do D 50 mm do stavebních materiálů</t>
  </si>
  <si>
    <t>977151118</t>
  </si>
  <si>
    <t>Jádrové vrty diamantovými korunkami do D 100 mm do stavebních materiálů</t>
  </si>
  <si>
    <t>977151123</t>
  </si>
  <si>
    <t>Jádrové vrty diamantovými korunkami do D 150 mm do stavebních materiálů</t>
  </si>
  <si>
    <t>977151127</t>
  </si>
  <si>
    <t>Jádrové vrty diamantovými korunkami do D 250 mm do stavebních materiálů</t>
  </si>
  <si>
    <t>977151129</t>
  </si>
  <si>
    <t>Jádrové vrty diamantovými korunkami do D 350 mm do stavebních materiálů</t>
  </si>
  <si>
    <t>977151132</t>
  </si>
  <si>
    <t>Jádrové vrty diamantovými korunkami do D 450 mm do stavebních materiálů</t>
  </si>
  <si>
    <t>977151231</t>
  </si>
  <si>
    <t>Jádrové vrty dovrchní diamantovými korunkami do D 400 mm do stavebních materiálů</t>
  </si>
  <si>
    <t>9772_01</t>
  </si>
  <si>
    <t>Řezání stěnovou pilou kcí z cihel nebo tvárnic hl do 100 mm</t>
  </si>
  <si>
    <t>977311112</t>
  </si>
  <si>
    <t>Řezání stávajících betonových mazanin nevyztužených hl do 100 mm</t>
  </si>
  <si>
    <t>977312114</t>
  </si>
  <si>
    <t>Řezání stávajících betonových mazanin vyztužených hl do 200 mm</t>
  </si>
  <si>
    <t>978011141</t>
  </si>
  <si>
    <t>Otlučení (osekání) vnitřní vápenné nebo vápenocementové omítky stropů v rozsahu do 30 %</t>
  </si>
  <si>
    <t>978013121</t>
  </si>
  <si>
    <t>Otlučení (osekání) vnitřní vápenné nebo vápenocementové omítky stěn v rozsahu do 10 %</t>
  </si>
  <si>
    <t>97B10_Ost01</t>
  </si>
  <si>
    <t>Zhotovení otvoru B10 viz projektová dokumentace průměru 250 mm střešním pláštěm včetně zpětného zapravení</t>
  </si>
  <si>
    <t>97B10_Ost02</t>
  </si>
  <si>
    <t>Zhotovení otvoru B11 viz projektová dokumentace průměru 600 mm střešním pláštěm včetně zpětného zapravení a podpůrné ocelové konstrukce</t>
  </si>
  <si>
    <t>97B10_Ost03</t>
  </si>
  <si>
    <t>Zhotovení otvoru B12 viz projektová dokumentace  450x450 mm střešním pláštěm včetně zpětného zapravení a podpůrné ocelové konstrukce</t>
  </si>
  <si>
    <t>998017002</t>
  </si>
  <si>
    <t>Přesun hmot s omezením mechanizace pro budovy v do 12 m</t>
  </si>
  <si>
    <t>28322004</t>
  </si>
  <si>
    <t>fólie hydroizolační pro spodní stavbu mPVC tl 1,5mm</t>
  </si>
  <si>
    <t>69311082</t>
  </si>
  <si>
    <t>geotextilie netkaná separační, ochranná, filtrační, drenážní PP 500g/m2</t>
  </si>
  <si>
    <t>711471051</t>
  </si>
  <si>
    <t>Provedení vodorovné izolace proti tlakové vodě termoplasty lepenou fólií PVC</t>
  </si>
  <si>
    <t>711472051</t>
  </si>
  <si>
    <t>Provedení svislé izolace proti tlakové vodě termoplasty lepenou fólií PVC</t>
  </si>
  <si>
    <t>711491171</t>
  </si>
  <si>
    <t>Provedení doplňků izolace proti vodě na vodorovné ploše z textilií vrstva podkladní</t>
  </si>
  <si>
    <t>711491172</t>
  </si>
  <si>
    <t>Provedení doplňků izolace proti vodě na vodorovné ploše z textilií vrstva ochranná</t>
  </si>
  <si>
    <t>711491271</t>
  </si>
  <si>
    <t>Provedení doplňků izolace proti vodě na ploše svislé z textilií vrstva podkladní</t>
  </si>
  <si>
    <t>711491272</t>
  </si>
  <si>
    <t>Provedení doplňků izolace proti vodě na ploše svislé z textilií vrstva ochranná</t>
  </si>
  <si>
    <t>711767278</t>
  </si>
  <si>
    <t>Izolace proti vodě opracování trubních prostupů folie s dotmelením na přírubu průměru do 200 mm</t>
  </si>
  <si>
    <t>998711102</t>
  </si>
  <si>
    <t>Přesun hmot tonážní pro izolace proti vodě, vlhkosti a plynům v objektech výšky do 12 m</t>
  </si>
  <si>
    <t>721210814</t>
  </si>
  <si>
    <t>Demontáž vpustí podlahových nerezových DN do 125 mm</t>
  </si>
  <si>
    <t>751398852</t>
  </si>
  <si>
    <t>Demontáž protidešťové žaluzie z potrubí čtyřhranného do průřezu 0,300 m2</t>
  </si>
  <si>
    <t>60512130</t>
  </si>
  <si>
    <t>hranol stavební řezivo průřezu do 224cm2 do dl 6m</t>
  </si>
  <si>
    <t>60722285</t>
  </si>
  <si>
    <t>deska dřevotřísková laminovaná 2070x2800mm tl 22mm</t>
  </si>
  <si>
    <t>619996145</t>
  </si>
  <si>
    <t>Ochrana konstrukcí nebo samostatných prvků obalením geotextilií</t>
  </si>
  <si>
    <t>762111811</t>
  </si>
  <si>
    <t>Demontáž stěn a příček z hraněného řeziva</t>
  </si>
  <si>
    <t>762123130</t>
  </si>
  <si>
    <t>Montáž tesařských stěn vázaných z hraněného řeziva průřezové plochy do 224 cm2</t>
  </si>
  <si>
    <t>762131_01</t>
  </si>
  <si>
    <t>Demontáž bednění svislých stěn z lamina</t>
  </si>
  <si>
    <t>762136_01</t>
  </si>
  <si>
    <t xml:space="preserve">Montáž bednění stěn z lamina na sraz </t>
  </si>
  <si>
    <t>998762101</t>
  </si>
  <si>
    <t>Přesun hmot tonážní pro kce tesařské v objektech v do 6 m</t>
  </si>
  <si>
    <t>764_Výpl_15</t>
  </si>
  <si>
    <t>D+M Parapet venkovní r.č. 260, délka 1170 mm, pozinkovaný plech polak, viz. výpis prvků ozn. 15</t>
  </si>
  <si>
    <t>ks</t>
  </si>
  <si>
    <t>764_Výpl_16</t>
  </si>
  <si>
    <t>D+M Parapet venkovní r.č. 260, délka 1770 mm, pozinkovaný plech polak, viz. výpis prvků ozn. 16</t>
  </si>
  <si>
    <t>764002851</t>
  </si>
  <si>
    <t>Demontáž oplechování parapetů do suti</t>
  </si>
  <si>
    <t>764212_01</t>
  </si>
  <si>
    <t>D+M Klempířské oplechování sendvičových panelů - zakládací lišty, omega lišty, oplechování otvorů</t>
  </si>
  <si>
    <t>998764102</t>
  </si>
  <si>
    <t>Přesun hmot tonážní pro konstrukce klempířské v objektech v do 12 m</t>
  </si>
  <si>
    <t>76_Výpl_08</t>
  </si>
  <si>
    <t>D+M jednokřídlé skeletové sklolaminátové plné 800x1970 mm, včetně kování, viz výpis. O8</t>
  </si>
  <si>
    <t>76_Výpl_O1</t>
  </si>
  <si>
    <t>D+M Okno plastové 1200x600 mm, sklopné, bílá, vč. kování, a síťky proti hmyzu, viz. ozn. výrobků O1</t>
  </si>
  <si>
    <t>76_Výpl_O2</t>
  </si>
  <si>
    <t>D+M Okno plastové 1800x600 mm, sklopné, bílá, vč. kování,  síťky proti hmyzu, viz. ozn. výrobků O2</t>
  </si>
  <si>
    <t>76_Výpl_O3</t>
  </si>
  <si>
    <t>D+M Okno plastové 1800x900 mm, dvoukřídlé,1xOS,1xFIX,bílá, vč. kování a síťky proti hmyzu, viz. ozn. výrobků O3</t>
  </si>
  <si>
    <t>76_Výpl_O4</t>
  </si>
  <si>
    <t>D+M Okno plastové 1800x1200 mm, dvoukřídlé,1xOS,1xFIX,bílá, vč. kování, a síťky proti hmyzu, viz. ozn. výrobků O4</t>
  </si>
  <si>
    <t>766691914</t>
  </si>
  <si>
    <t>Vyvěšení nebo zavěšení dřevěných křídel dveří pl do 2 m2</t>
  </si>
  <si>
    <t>998766102</t>
  </si>
  <si>
    <t>Přesun hmot tonážní pro konstrukce truhlářské v objektech v do 12 m</t>
  </si>
  <si>
    <t>13010970</t>
  </si>
  <si>
    <t>ocel profilová HE-B 100 jakost 11 375</t>
  </si>
  <si>
    <t>13611232</t>
  </si>
  <si>
    <t>plech ocelový hladký jakost S235JR tl 12mm tabule</t>
  </si>
  <si>
    <t>628613_01</t>
  </si>
  <si>
    <t>Žárové zinkování ponorem dílů ocelových konstrukcí hmotnosti do 100 kg</t>
  </si>
  <si>
    <t>kg</t>
  </si>
  <si>
    <t>767_01</t>
  </si>
  <si>
    <t>Montáž atypických zámečnických konstrukcí hmotnosti do 20 kg</t>
  </si>
  <si>
    <t>767_09</t>
  </si>
  <si>
    <t>D+M Revizních otvorů do podhledu sendvičových panelů o rozměru 1000x1000 mm, výklopné</t>
  </si>
  <si>
    <t>767_10</t>
  </si>
  <si>
    <t>Zhotovení prostupu sendvičovým podhledem průměru 330 mm, včetně zapravení pro prostup VZT</t>
  </si>
  <si>
    <t>767_11</t>
  </si>
  <si>
    <t>Zhotovení prostupu sendvičovou stěnou tl. 100 mm 1200x800 mm, včetně zapravení a zaklempíření</t>
  </si>
  <si>
    <t>767_LEM_01</t>
  </si>
  <si>
    <t>D+M  Ocelová stěnová výměna pro podporu dveří O10, celkem cca 150 kg, žárově zinkováno, viz. výpis prvků ozn. Z8</t>
  </si>
  <si>
    <t>767_Výp_05</t>
  </si>
  <si>
    <t>D+M Dveře vnitřní protipožární EWC 15DP1, 870x2005, včetně zárubně, plné, včetně kování, samozavírač viz. výpis prvků ozn. 05</t>
  </si>
  <si>
    <t>767_Výp_09</t>
  </si>
  <si>
    <t>D+M  Rolovací vrata 4000x3150 mm, plastová,včetně pohonu, včetně ovládání viz. výpis prvků ozn. 09</t>
  </si>
  <si>
    <t>767_Výp_10</t>
  </si>
  <si>
    <t>D+M  Rolovací vrata 1900x2150 mm, plastová,včetně pohonu, včetně ovládání viz. výpis prvků ozn. 10</t>
  </si>
  <si>
    <t>767_Výp_18</t>
  </si>
  <si>
    <t>D+M  Repase a zpětná montáž stávajících posuvných dveří a zpětné osazení 1200x2100 viz. výpis prvků ozn. 18</t>
  </si>
  <si>
    <t>767_Výp_Z10</t>
  </si>
  <si>
    <t>D+M Dveře ocelové s výplní ze sendvičových panelů 800x2000 mm, žárově zinkovaná konstrukce. viz. výpis prvků ozn. Z9</t>
  </si>
  <si>
    <t>767_Výp_Z11</t>
  </si>
  <si>
    <t>D+M Ocelová lisovaná zárubeň 820x2020 , žárově zinkovaná viz. výpis prvků ozn. Z11</t>
  </si>
  <si>
    <t>767_Výp_Z19</t>
  </si>
  <si>
    <t>D+M Ocelový práh vratových otvorů Uč.120 vč pracen viz. výpis prvků ozn. Z19</t>
  </si>
  <si>
    <t>767_Výp_Z20</t>
  </si>
  <si>
    <t>D+M Podlahové vodítko délky 8,00m, U240, bez povrchové úpravy,  viz. výpis prvků ozn. Z20</t>
  </si>
  <si>
    <t>767_Výp_Z22</t>
  </si>
  <si>
    <t>D+M Vnitřní ocelové schodiště 3x210x240x800 mm, žárově zinkované  viz. výpis prvků ozn. Z22</t>
  </si>
  <si>
    <t>767_Výp_Z23</t>
  </si>
  <si>
    <t>D+M Vnitřní ocelové schodiště 3x210x240x600 mm, žárově zinkované  viz. výpis prvků ozn. Z23</t>
  </si>
  <si>
    <t>767_Výp_Z27</t>
  </si>
  <si>
    <t>D+M Přesunutí ocelového žebříku 7,2 m z masné výroby viz. výpis prvků ozn. Z27</t>
  </si>
  <si>
    <t>767_Výp_Z28</t>
  </si>
  <si>
    <t>D+M Střešní ocelový žebřík 1,75 m, žárově zinkovaný, viz. výpis prvků ozn. Z28</t>
  </si>
  <si>
    <t>767_Výp_Z30</t>
  </si>
  <si>
    <t>D+M  Ocelová obslužná lávka, celkem 1192 kg , žárově zinkováno viz. výpis prvků ozn. Z30</t>
  </si>
  <si>
    <t>767_Výp_Z36</t>
  </si>
  <si>
    <t>D+M  Výtok vykrvovacího žlabu, nerez, viz. výpis prvků ozn. Z36</t>
  </si>
  <si>
    <t>767_Výp_Z37</t>
  </si>
  <si>
    <t>D+M  Rám vykrvovacího žlabu, 3500x1500x40 mm +1650x1400x40 mm, včetně čelní zarážky, nerez, viz. výpis prvků ozn. Z37</t>
  </si>
  <si>
    <t>767_Výp_Z43</t>
  </si>
  <si>
    <t>D+M  Ocelový nosník stříšky, délka 2,200 m, včetně uchycení k žb stěnám,vč. nátěru viz. výpis prvků ozn. Z43</t>
  </si>
  <si>
    <t>767_Výp_Z8</t>
  </si>
  <si>
    <t>D+M  Lemování veškerých exponovaných rohů nerezovým plechem 40x40 mm</t>
  </si>
  <si>
    <t>7671618_01</t>
  </si>
  <si>
    <t>Demontáž hrazení a zábradlí rovného nerozebíratelného hmotnosti 1 m zábradlí přes 20 kg</t>
  </si>
  <si>
    <t>998767102</t>
  </si>
  <si>
    <t>Přesun hmot tonážní pro zámečnické konstrukce v objektech v do 12 m</t>
  </si>
  <si>
    <t>59761003</t>
  </si>
  <si>
    <t>dlažba keramická hutná hladká do interiéru přes 9 do 12ks/m2</t>
  </si>
  <si>
    <t>771121011</t>
  </si>
  <si>
    <t>Nátěr penetrační na podlahu</t>
  </si>
  <si>
    <t>771274113</t>
  </si>
  <si>
    <t>Montáž obkladů stupnic z dlaždic keramických flexibilní lepidlo š do 300 mm</t>
  </si>
  <si>
    <t>771274231</t>
  </si>
  <si>
    <t>Montáž obkladů podstupnic z dlaždic hladkých keramických flexibilní lepidlo v do 150 mm</t>
  </si>
  <si>
    <t>771574112</t>
  </si>
  <si>
    <t>Montáž podlah keramických hladkých lepených flexibilním lepidlem do 12 ks/ m2</t>
  </si>
  <si>
    <t>771591112</t>
  </si>
  <si>
    <t>Izolace pod dlažbu nátěrem nebo stěrkou ve dvou vrstvách</t>
  </si>
  <si>
    <t>771591115</t>
  </si>
  <si>
    <t>Podlahy spárování silikonem</t>
  </si>
  <si>
    <t>771591264</t>
  </si>
  <si>
    <t>Izolace těsnícími pásy mezi podlahou a stěnou</t>
  </si>
  <si>
    <t>998771102</t>
  </si>
  <si>
    <t>Přesun hmot tonážní pro podlahy z dlaždic v objektech v do 12 m</t>
  </si>
  <si>
    <t>632471_05</t>
  </si>
  <si>
    <t>Potěr boxitocementový tl 100-130mm hlazený ocelovým hladítkem- z části ve spádu ke vpustím</t>
  </si>
  <si>
    <t>7771_05</t>
  </si>
  <si>
    <t>Penetrační nátěr podlahy na podklad z betonu</t>
  </si>
  <si>
    <t>777111111</t>
  </si>
  <si>
    <t>Vysátí podkladu před provedením podlahy</t>
  </si>
  <si>
    <t>777111123</t>
  </si>
  <si>
    <t>Strojní broušení podkladu před provedením podlahy</t>
  </si>
  <si>
    <t>777141PC4</t>
  </si>
  <si>
    <t>D+M systémový fabion do nerezové lišty UCRETE RG</t>
  </si>
  <si>
    <t>998777102</t>
  </si>
  <si>
    <t>Přesun hmot tonážní pro podlahy lité v objektech v do 12 m</t>
  </si>
  <si>
    <t>59761026</t>
  </si>
  <si>
    <t>obklad keramický hladký do 12ks/m2</t>
  </si>
  <si>
    <t>771591241</t>
  </si>
  <si>
    <t>Izolace těsnícími pásy vnitřní kout</t>
  </si>
  <si>
    <t>771591242</t>
  </si>
  <si>
    <t>Izolace těsnícími pásy vnější roh</t>
  </si>
  <si>
    <t>781_obk_mat_01</t>
  </si>
  <si>
    <t>D deska PP - C na obklad stěn tl. 8 mm</t>
  </si>
  <si>
    <t>781_obk_pl_01</t>
  </si>
  <si>
    <t>Montáž obkladů z desek plastových z PPR-C, lepidlo dvousložkové na bázi polyuretanu, včetně obroušení podkladu</t>
  </si>
  <si>
    <t>781111011</t>
  </si>
  <si>
    <t>Ometení (oprášení) stěny při přípravě podkladu</t>
  </si>
  <si>
    <t>781121011</t>
  </si>
  <si>
    <t>Nátěr penetrační na stěnu</t>
  </si>
  <si>
    <t>781131112</t>
  </si>
  <si>
    <t>Izolace pod obklad nátěrem nebo stěrkou ve dvou vrstvách</t>
  </si>
  <si>
    <t>781474112</t>
  </si>
  <si>
    <t>Montáž obkladů vnitřních keramických hladkých do 12 ks/m2 lepených flexibilním lepidlem</t>
  </si>
  <si>
    <t>781477111</t>
  </si>
  <si>
    <t>Příplatek k montáži obkladů vnitřních keramických hladkých za plochu do 10 m2</t>
  </si>
  <si>
    <t>781477114</t>
  </si>
  <si>
    <t>Příplatek k montáži obkladů vnitřních keramických hladkých za spárování tmelem dvousložkovým</t>
  </si>
  <si>
    <t>781495115</t>
  </si>
  <si>
    <t>Spárování vnitřních obkladů silikonem</t>
  </si>
  <si>
    <t>998781102</t>
  </si>
  <si>
    <t>Přesun hmot tonážní pro obklady keramické v objektech v do 12 m</t>
  </si>
  <si>
    <t>59623113</t>
  </si>
  <si>
    <t>pásek obkladový cihlový hladký 240x71x14mm červený</t>
  </si>
  <si>
    <t>781734112</t>
  </si>
  <si>
    <t>Montáž obkladů vnějších z obkladaček cihelných do 85 ks/m2 lepené flexibilním lepidlem</t>
  </si>
  <si>
    <t>781739191</t>
  </si>
  <si>
    <t>Příplatek k montáži obkladů vnějších z obkladaček cihelných za plochu do 10 m2</t>
  </si>
  <si>
    <t>781739194</t>
  </si>
  <si>
    <t>Příplatek k montáži obkladů vnějších z obkladaček cihelných za nerovný povrch</t>
  </si>
  <si>
    <t>783314101</t>
  </si>
  <si>
    <t>Základní jednonásobný syntetický nátěr zámečnických konstrukcí</t>
  </si>
  <si>
    <t>783315101</t>
  </si>
  <si>
    <t>Mezinátěr jednonásobný syntetický standardní zámečnických konstrukcí</t>
  </si>
  <si>
    <t>783317101</t>
  </si>
  <si>
    <t>Krycí jednonásobný syntetický standardní nátěr zámečnických konstrukcí</t>
  </si>
  <si>
    <t>784181123</t>
  </si>
  <si>
    <t>Hloubková jednonásobná bezbarvá penetrace podkladu v místnostech výšky do 5,00 m</t>
  </si>
  <si>
    <t>784211123</t>
  </si>
  <si>
    <t>Dvojnásobné bílé malby ze směsí za mokra středně otěruvzdorných v místnostech výšky do 5,00 m</t>
  </si>
  <si>
    <t>ON</t>
  </si>
  <si>
    <t>013254000_SO01</t>
  </si>
  <si>
    <t>Dokumentace skutečného provedení stavby</t>
  </si>
  <si>
    <t>030001000_SO01</t>
  </si>
  <si>
    <t>Zařízení staveniště</t>
  </si>
  <si>
    <t>051303000_SO01</t>
  </si>
  <si>
    <t>Zvýšené náklady na práce o svátcích, víkendech, přesčasy, vícesměnný provoz apod.</t>
  </si>
  <si>
    <t>065002000_SO01</t>
  </si>
  <si>
    <t>Mimostaveništní doprava materiálů</t>
  </si>
  <si>
    <t>113106171</t>
  </si>
  <si>
    <t>Rozebrání dlažeb vozovek ze zámkové dlažby s ložem z kameniva ručně</t>
  </si>
  <si>
    <t>113107163</t>
  </si>
  <si>
    <t>Odstranění podkladu z kameniva drceného tl 300 mm strojně pl přes 50 do 200 m2</t>
  </si>
  <si>
    <t>113202111</t>
  </si>
  <si>
    <t>Vytrhání obrub krajníků obrubníků stojatých</t>
  </si>
  <si>
    <t>121151113</t>
  </si>
  <si>
    <t>Sejmutí ornice plochy do 500 m2 tl vrstvy do 200 mm strojně</t>
  </si>
  <si>
    <t>122351103</t>
  </si>
  <si>
    <t>Odkopávky a prokopávky nezapažené v hornině třídy těžitelnosti II, skupiny 4 objem do 100 m3 strojně</t>
  </si>
  <si>
    <t>132351254</t>
  </si>
  <si>
    <t>Hloubení rýh nezapažených š do 2000 mm v hornině třídy těžitelnosti II, skupiny 4 objem do 500 m3 strojně</t>
  </si>
  <si>
    <t>181351005</t>
  </si>
  <si>
    <t>Rozprostření ornice tl vrstvy do 300 mm pl do 100 m2 v rovině nebo ve svahu do 1:5 strojně</t>
  </si>
  <si>
    <t>274321311</t>
  </si>
  <si>
    <t>Základové pasy ze ŽB bez zvýšených nároků na prostředí tř. C 16/20</t>
  </si>
  <si>
    <t>31054846</t>
  </si>
  <si>
    <t>Jeřáb pro montáž prefabrikovaných konstrukcí</t>
  </si>
  <si>
    <t>hod</t>
  </si>
  <si>
    <t>310654PC2H</t>
  </si>
  <si>
    <t>Dodávka a montáž ŽB skeletu (sloupy, stěny,atiky, ztužidla- stáje pro hovězí)</t>
  </si>
  <si>
    <t>310654PC3H</t>
  </si>
  <si>
    <t>Dodávka a montáž ŽB skeletu (stěny a desky prefabrikované rampy)</t>
  </si>
  <si>
    <t>411125003</t>
  </si>
  <si>
    <t>Montáž ŽB stropních panelů hmotnosti do 5 t</t>
  </si>
  <si>
    <t>59346862</t>
  </si>
  <si>
    <t>panel stropní předpjatý 1000x1190x250mm, počet lan 8 + 2</t>
  </si>
  <si>
    <t>631311234</t>
  </si>
  <si>
    <t>Mazanina tl do 240 mm z betonu prostého se zvýšenými nároky na prostředí tř. C 25/30</t>
  </si>
  <si>
    <t>631351111</t>
  </si>
  <si>
    <t>Zřízení bednění otvorů a prostupů v podlahách</t>
  </si>
  <si>
    <t>631351112</t>
  </si>
  <si>
    <t>Odstranění bednění otvorů a prostupů v podlahách</t>
  </si>
  <si>
    <t>634111116</t>
  </si>
  <si>
    <t>Obvodová dilatace pružnou těsnicí páskou mezi stěnou a mazaninou nebo potěrem v 150 mm</t>
  </si>
  <si>
    <t>634661111</t>
  </si>
  <si>
    <t>Výplň dilatačních spar šířky do 5 mm v mazaninách silikonovým tmelem</t>
  </si>
  <si>
    <t>634911114</t>
  </si>
  <si>
    <t>Řezání dilatačních spár š 5 mm hl do 80 mm v čerstvé betonové mazanině</t>
  </si>
  <si>
    <t>635111_01</t>
  </si>
  <si>
    <t>Násyp pod podlahy ze štěrkodrti 0-63</t>
  </si>
  <si>
    <t>919735113</t>
  </si>
  <si>
    <t>Řezání stávajícího živičného krytu hl do 150 mm</t>
  </si>
  <si>
    <t>961044111</t>
  </si>
  <si>
    <t>Bourání základů z betonu prostého</t>
  </si>
  <si>
    <t>997013645</t>
  </si>
  <si>
    <t>Poplatek za uložení na skládce (skládkovné) odpadu asfaltového bez dehtu kód odpadu 17 03 02</t>
  </si>
  <si>
    <t>Vybourání otvorů ve zdivu cihelném pl do 8 m2 na MVC nebo MV tl do 600 mm</t>
  </si>
  <si>
    <t>28323005</t>
  </si>
  <si>
    <t>fólie profilovaná (nopová) drenážní HDPE s výškou nopů 8mm</t>
  </si>
  <si>
    <t>711161384</t>
  </si>
  <si>
    <t>Izolace proti zemní vlhkosti nopovou fólií ukončení provětrávací lištou</t>
  </si>
  <si>
    <t>711491273</t>
  </si>
  <si>
    <t>Provedení izolace proti tlakové vodě svislé z nopové folie</t>
  </si>
  <si>
    <t>28322012</t>
  </si>
  <si>
    <t>fólie hydroizolační střešní mPVC mechanicky kotvená tl 1,5mm šedá</t>
  </si>
  <si>
    <t>28329026</t>
  </si>
  <si>
    <t>fólie PE homogenní pro parotěsnou vrstvu zejména plochých střech tl 0,15mm</t>
  </si>
  <si>
    <t>590513_01</t>
  </si>
  <si>
    <t>Hmoždinka talířová pro kotvení střešního systému</t>
  </si>
  <si>
    <t>69311068</t>
  </si>
  <si>
    <t>geotextilie netkaná separační, ochranná, filtrační, drenážní PP 300g/m2</t>
  </si>
  <si>
    <t>712361701</t>
  </si>
  <si>
    <t>Provedení povlakové krytiny střech do 10° fólií položenou volně s přilepením spojů</t>
  </si>
  <si>
    <t>712361705</t>
  </si>
  <si>
    <t>Provedení povlakové krytiny střech do 10° fólií lepenou se svařovanými spoji</t>
  </si>
  <si>
    <t>712363003</t>
  </si>
  <si>
    <t>Provedení povlakové krytina střech do 10° spoj 2 pásů fólií PVC horkovzdušným navařením</t>
  </si>
  <si>
    <t>712363103</t>
  </si>
  <si>
    <t>Provedení povlakové krytiny střech do 10° ukotvení fólie talířovou hmoždinkou do betonu nebo ŽB</t>
  </si>
  <si>
    <t>712363112</t>
  </si>
  <si>
    <t>Provedení povlakové krytiny střech do 10° překrytí talířové hmoždinky pruhem navařené fólie</t>
  </si>
  <si>
    <t>712363312</t>
  </si>
  <si>
    <t>Povlakové krytiny střech do 10° z tvarovaných poplast. lišt délky 2 m kout. lišta vnitřní rš 100 mm</t>
  </si>
  <si>
    <t>712363313</t>
  </si>
  <si>
    <t>Povlakové krytiny střech do 10° z tvarovaných poplast. lišt délky 2 m koutová lišta vnější rš 100 mm</t>
  </si>
  <si>
    <t>712391171</t>
  </si>
  <si>
    <t>Provedení povlakové krytiny střech do 10° podkladní textilní vrstvy</t>
  </si>
  <si>
    <t>712391172</t>
  </si>
  <si>
    <t>Provedení povlakové krytiny střech do 10° ochranné textilní vrstvy</t>
  </si>
  <si>
    <t>998712102</t>
  </si>
  <si>
    <t>Přesun hmot tonážní tonážní pro krytiny povlakové v objektech v do 12 m</t>
  </si>
  <si>
    <t>28375909</t>
  </si>
  <si>
    <t>deska EPS 150 do plochých střech a podlah λ=0,035 tl 50mm</t>
  </si>
  <si>
    <t>28376142</t>
  </si>
  <si>
    <t>klín izolační z pěnového polystyrenu EPS 150 spádový</t>
  </si>
  <si>
    <t>713141152</t>
  </si>
  <si>
    <t>Montáž izolace tepelné střech plochých kladené volně 2 vrstvy rohoží, pásů, dílců, desek - DESKA EPS 150S</t>
  </si>
  <si>
    <t>713141311</t>
  </si>
  <si>
    <t>Montáž izolace tepelné střech plochých kladené volně, spádová vrstva</t>
  </si>
  <si>
    <t>998713102</t>
  </si>
  <si>
    <t>Přesun hmot tonážní pro izolace tepelné v objektech v do 12 m</t>
  </si>
  <si>
    <t>764_Výp_17a</t>
  </si>
  <si>
    <t>D+M Kryt dešťového svodu ohýbaný lakovaný, r.š. 400, odstín šedý r.š. 0,400, délka 4 m viz. výpis prvků ozn. 17</t>
  </si>
  <si>
    <t>766441821</t>
  </si>
  <si>
    <t>Demontáž parapetních desek dřevěných nebo plastových šířky do 30 cm délky přes 1,0 m</t>
  </si>
  <si>
    <t>767_03</t>
  </si>
  <si>
    <t>M Demontáž a zpětná montáž stávající příjmové rampy hovězí</t>
  </si>
  <si>
    <t>767_04</t>
  </si>
  <si>
    <t>Demontáž stávajícího ocelového přístřešku viz. pozn. B8 v PD, rozměry 17,25x2,70 m, ocelová, včetně zapravení po přístřešku, konstrukce opláštěná trapézovým plechem</t>
  </si>
  <si>
    <t>767_Výp_11</t>
  </si>
  <si>
    <t>D+M Rolovací stěna elektrická s horní lištou 13,80x2,70, trubkový motor, vč. unašečů a příslušenství viz. výpis prvků ozn. 11</t>
  </si>
  <si>
    <t>767_Výp_12</t>
  </si>
  <si>
    <t>D+M Rolovací stěna elektrická s horní lištou 10,60x2,00 trubkový motor, vč. unašečů a příslušenství viz. výpis prvků ozn. 12</t>
  </si>
  <si>
    <t>767_Výp_Z15</t>
  </si>
  <si>
    <t>D+M Dveře ocelové posuvné s výplní ze sendvičových panelů 2400x2150 mm, rozměr křídla 2560/2250 mm, žárově zinkovaná konstrukce. viz. výpis prvků ozn. Z15</t>
  </si>
  <si>
    <t>767_Výp_Z18</t>
  </si>
  <si>
    <t>D+M Ocelový práh vratových otvorů Uč.160 vč pracen viz. výpis prvků ozn. Z18</t>
  </si>
  <si>
    <t>767_Výp_Z21</t>
  </si>
  <si>
    <t>D+M Ocelový lem podlah ramp (válcovaný profil L60x60x8 mm včetně pracen ) žárově zinkováno viz. výpis prvků ozn. Z21</t>
  </si>
  <si>
    <t>767_Výp_Z24</t>
  </si>
  <si>
    <t>D+M  Venkovní ocelové schodiště vč. jednostranné zábradlí 5x178x270/900x1350 mm, žárově zinkováno viz. výpis prvků ozn. Z24</t>
  </si>
  <si>
    <t>767_Výp_Z25</t>
  </si>
  <si>
    <t>D+M Ocelové zábradlí rampy 191a vč. kotvení do žb skeletu, délka 350+2300 mm viz. výpis prvků ozn. Z25</t>
  </si>
  <si>
    <t>767_Výp_Z31</t>
  </si>
  <si>
    <t>D+M  Rozšíření ocelového přístřešku 2000x2700 mm, ocelové válcované profily, viz. výpis prvků ozn. Z31</t>
  </si>
  <si>
    <t>767_Výp_Z34</t>
  </si>
  <si>
    <t>D+M  Ocelový podlahový žlab spádovaný 4800x400 mm, včetně pozinkovaného roštu, viz. výpis prvků ozn. Z34</t>
  </si>
  <si>
    <t>767_Výp_Z35</t>
  </si>
  <si>
    <t>D+M  Ocelový podlahový žlab spádovaný 890x300mm, včetně pozinkovaného roštu, viz. výpis prvků ozn. Z35</t>
  </si>
  <si>
    <t>767_Výp_Z39</t>
  </si>
  <si>
    <t>D+M  Kotevní prvek pro základové konstrukce,ocelový svařenec celkem 33,1 kg, viz. výpis prvků ozn. Z39</t>
  </si>
  <si>
    <t>767_Výp_Z40</t>
  </si>
  <si>
    <t>D+M  Kotevní prvek pro kotvení žb nosné stěny, viz. výpis prvků ozn. Z40</t>
  </si>
  <si>
    <t>767_Výp_Z42</t>
  </si>
  <si>
    <t>D+M  Kotevní prvek pro kotvení žb stěny viz. výpis prvků ozn. Z42</t>
  </si>
  <si>
    <t>767_Výp_Z6</t>
  </si>
  <si>
    <t>D+M Ocelový sloup pro podporu dveří a vrat 2xU160, nátěr viz. výpis prvků ozn. Z9</t>
  </si>
  <si>
    <t>767_Výp_Z9</t>
  </si>
  <si>
    <t>D+M Ocelová stěnová výměna 1350x4080 mm, hmotnost celkem cca 104 kg , ostatní zaklopeno sendvičovými panely, viz. výpis prvků ozn. Z9</t>
  </si>
  <si>
    <t>632471_01</t>
  </si>
  <si>
    <t>Potěr boxitocementový tl 100 mm hlazený ocelovým hladítkem</t>
  </si>
  <si>
    <t>632471_02</t>
  </si>
  <si>
    <t>Potěr boxitocementový tl 60 mm hlazený ocelovým hladítkem</t>
  </si>
  <si>
    <t>013254000_SO02</t>
  </si>
  <si>
    <t>030001000_SO02</t>
  </si>
  <si>
    <t>051303000_SO02</t>
  </si>
  <si>
    <t>065002000_SO02</t>
  </si>
  <si>
    <t>181351105</t>
  </si>
  <si>
    <t>Rozprostření ornice tl vrstvy do 300 mm pl do 500 m2 v rovině nebo ve svahu do 1:5 strojně</t>
  </si>
  <si>
    <t>310654PC2</t>
  </si>
  <si>
    <t>Dodávka a montáž ŽB skeletu (sloupy, stěny,atiky, ztužidla- stáje pro vepřovou)</t>
  </si>
  <si>
    <t>310654PC3</t>
  </si>
  <si>
    <t>310654PC4</t>
  </si>
  <si>
    <t>Dodávka a montáž ŽB skeletu (stěny a střecha přístřešku pro plynové láhve)</t>
  </si>
  <si>
    <t>633121112</t>
  </si>
  <si>
    <t>Povrchová úprava průmyslových podlah pro střední provoz vsypovou směsí s příměsí korundu tl 3 mm</t>
  </si>
  <si>
    <t>764_Výp_17</t>
  </si>
  <si>
    <t>D+M Kryt dešťového svodu ohýbaný lakovaný, r.š. 400, odstín šedý r.š. 0,400, délka 5 m viz. výpis prvků ozn. 17</t>
  </si>
  <si>
    <t>767_02</t>
  </si>
  <si>
    <t>M Demontáž a zpětná montáž stávající příjmové rampy vepřové</t>
  </si>
  <si>
    <t>767_Výp_13</t>
  </si>
  <si>
    <t>D+M Rolovací stěna elektrická s horní lištou 9,20x2,70,trubkový motor, vč. unašečů a příslušenství viz. výpis prvků ozn. 13</t>
  </si>
  <si>
    <t>767_Výp_14</t>
  </si>
  <si>
    <t>D+M Rolovací stěna elektrická s horní lištou 5,4x2,70,trubkový motor, vč. unašečů a příslušenství viz. výpis prvků ozn. 14</t>
  </si>
  <si>
    <t>767_Výp_Z12</t>
  </si>
  <si>
    <t>D+M Vrata ocelové dvoukřídlé s výplní ze sendvičových panelů 2550x2960 mm, žárově zinkovaná konstrukce. viz. výpis prvků ozn. Z12</t>
  </si>
  <si>
    <t>767_Výp_Z13</t>
  </si>
  <si>
    <t>D+M Vrata ocelové jednokřídlá posuvná 1860x2150, rozměr otvoru 1700x2100 mm, žárově zinkovaná, včetně příslušenství viz. výpis prvků ozn. Z13</t>
  </si>
  <si>
    <t>767_Výp_Z14</t>
  </si>
  <si>
    <t>D+M Vrata ocelové dvoukřídlá posuvná, rozměr otvoru 1400x2100 mm, žárově zinkovaná, včetně příslušenství viz. výpis prvků ozn. Z14</t>
  </si>
  <si>
    <t>767_Výp_Z16</t>
  </si>
  <si>
    <t>D+M Vrata ocelové jednokřídlá posuvná, rozměr otvoru 2000x2100  mm, žárově zinkovaná, včetně příslušenství viz. výpis prvků ozn. Z16</t>
  </si>
  <si>
    <t>767_Výp_Z17</t>
  </si>
  <si>
    <t>D+M Vrata ocelové dvoukřídlé otočné, rozměr otvoru 1900x2040  mm, žárově zinkovaná, včetně příslušenství viz. výpis prvků ozn. Z17</t>
  </si>
  <si>
    <t>767_Výp_Z26</t>
  </si>
  <si>
    <t>D+M  Ocelový žebřík na střechu délky 6,9 m, včetně ochranného koše, žárově zinkováno viz. výpis prvků ozn. Z26</t>
  </si>
  <si>
    <t>767_Výp_Z29</t>
  </si>
  <si>
    <t>D+M  Ocelová montážní střešní lávka, celkem 454 kg , žárově zinkováno viz. výpis prvků ozn. Z29</t>
  </si>
  <si>
    <t>767_Výp_Z32</t>
  </si>
  <si>
    <t>D+M  Rozšíření ocelového přístřešku 6,5x2,70 mm, ocelové válcované profily, viz. výpis prvků ozn. Z32</t>
  </si>
  <si>
    <t>767_Výp_Z33</t>
  </si>
  <si>
    <t>D+M  Ocelový podlahový žlab spádovaný 4800x400 mm, včetně pozinkovaného roštu, viz. výpis prvků ozn. Z33</t>
  </si>
  <si>
    <t>767_Výp_Z38</t>
  </si>
  <si>
    <t>D+M  Podpora sendvičových panelů délky 10,7 m, ohýbaný FEZN L profil tl. 3 mm, viz. výpis prvků ozn. Z38</t>
  </si>
  <si>
    <t>767_Výp_Z41</t>
  </si>
  <si>
    <t>D+M  Kotevní prvek pro kotvení žb nosné stěny, viz. výpis prvků ozn. Z41</t>
  </si>
  <si>
    <t>767_Výp_Z5</t>
  </si>
  <si>
    <t>D+M Ocelový sloup pro podporu vrat Z13 a Z14, délka cca 2,3 m, U200 viz. výpis prvků ozn. Z5</t>
  </si>
  <si>
    <t>767_Výp_Z7</t>
  </si>
  <si>
    <t>D+M Zakrytí montážního otvoru 2800x2800 mm (stěnové sendvičové panely tl. 100 mm, nerezová zárubeň, otvor na VZT viz. výpis prvků ozn. Z7</t>
  </si>
  <si>
    <t xml:space="preserve">Demontáž hrazení a zábradlí rovného nerozebíratelného hmotnosti 1 m zábradlí přes 20 kg </t>
  </si>
  <si>
    <t>767832801</t>
  </si>
  <si>
    <t>Demontáž venkovních požárních žebříků se ochranným košem</t>
  </si>
  <si>
    <t>013254000_SO03</t>
  </si>
  <si>
    <t>030001000_SO03</t>
  </si>
  <si>
    <t>051303000_SO03</t>
  </si>
  <si>
    <t>065002000_SO03</t>
  </si>
  <si>
    <t>121112003</t>
  </si>
  <si>
    <t>Sejmutí ornice tl vrstvy do 200 mm ručně</t>
  </si>
  <si>
    <t>132312211</t>
  </si>
  <si>
    <t>Hloubení rýh š do 2000 mm v soudržných horninách třídy těžitelnosti II, skupiny 4 ručně</t>
  </si>
  <si>
    <t>997013655</t>
  </si>
  <si>
    <t>273321511</t>
  </si>
  <si>
    <t>Základové desky ze ŽB bez zvýšených nároků na prostředí tř. C 25/30</t>
  </si>
  <si>
    <t>273361412</t>
  </si>
  <si>
    <t>Výztuž základových desek ze svařovaných sítí do 6 kg/m2</t>
  </si>
  <si>
    <t>310654PC1</t>
  </si>
  <si>
    <t>Dodávka a montáž ŽB- prefa stěn</t>
  </si>
  <si>
    <t>310238211</t>
  </si>
  <si>
    <t>Zazdívka otvorů pl do 1 m2 ve zdivu nadzákladovém cihlami pálenými na MVC</t>
  </si>
  <si>
    <t>317168022</t>
  </si>
  <si>
    <t>Překlad keramický plochý š 145 mm dl 1250 mm</t>
  </si>
  <si>
    <t>346244382</t>
  </si>
  <si>
    <t>Plentování jednostranné v do 300 mm válcovaných nosníků cihlami</t>
  </si>
  <si>
    <t>154843_01</t>
  </si>
  <si>
    <t>plech trapézový 160/250  tl 0,75mm</t>
  </si>
  <si>
    <t>444171111</t>
  </si>
  <si>
    <t>Montáž krytiny ocelových střech z tvarovaných ocelových plechů šroubovaných budov v do 6 m</t>
  </si>
  <si>
    <t>612321141</t>
  </si>
  <si>
    <t>Vápenocementová omítka štuková dvouvrstvá vnitřních stěn nanášená ručně</t>
  </si>
  <si>
    <t>28375945</t>
  </si>
  <si>
    <t>deska EPS 100 fasádní λ=0,037 tl 50mm</t>
  </si>
  <si>
    <t>28375950</t>
  </si>
  <si>
    <t>deska EPS 100 fasádní λ=0,037 tl 100mm</t>
  </si>
  <si>
    <t>622142001</t>
  </si>
  <si>
    <t>Potažení vnějších stěn sklovláknitým pletivem vtlačeným do tenkovrstvé hmoty</t>
  </si>
  <si>
    <t>622211011</t>
  </si>
  <si>
    <t>Montáž kontaktního zateplení vnějších stěn lepením a mechanickým kotvením polystyrénových desek tl do 80 mm</t>
  </si>
  <si>
    <t>622211021</t>
  </si>
  <si>
    <t>Montáž kontaktního zateplení vnějších stěn lepením a mechanickým kotvením polystyrénových desek tl do 120 mm</t>
  </si>
  <si>
    <t>631311126</t>
  </si>
  <si>
    <t>Mazanina tl do 120 mm z betonu prostého bez zvýšených nároků na prostředí tř. C 25/30</t>
  </si>
  <si>
    <t>632481213</t>
  </si>
  <si>
    <t>Separační vrstva z PE fólie</t>
  </si>
  <si>
    <t>637111114</t>
  </si>
  <si>
    <t>Okapový chodník ze štěrkopísku tl 250 mm s udusáním</t>
  </si>
  <si>
    <t>637311122</t>
  </si>
  <si>
    <t>Okapový chodník z betonových chodníkových obrubníků stojatých lože beton</t>
  </si>
  <si>
    <t>55331481</t>
  </si>
  <si>
    <t>zárubeň jednokřídlá ocelová pro zdění tl stěny 75-100mm rozměru 700/1970, 2100mm</t>
  </si>
  <si>
    <t>55331487</t>
  </si>
  <si>
    <t>zárubeň jednokřídlá ocelová pro zdění tl stěny 110-150mm rozměru 800/1970, 2100mm</t>
  </si>
  <si>
    <t>965046111</t>
  </si>
  <si>
    <t>Broušení stávajících betonových podlah úběr do 3 mm</t>
  </si>
  <si>
    <t>965046119</t>
  </si>
  <si>
    <t>Příplatek k broušení stávajících betonových podlah za každý další 1 mm úběru</t>
  </si>
  <si>
    <t>966072111</t>
  </si>
  <si>
    <t>Demontáž opláštění stěn ocelových kcí ze sendvičových panelů budov v do 6 m</t>
  </si>
  <si>
    <t>Vybourání otvorů ve zdivu cihelném pl do 1 m2 na MVC nebo MV tl do 600 mm</t>
  </si>
  <si>
    <t>975022241</t>
  </si>
  <si>
    <t>Podchycení nadzákladového zdiva tl do 450 mm dřevěnou výztuhou v do 3 m dl podchycení do 3 m</t>
  </si>
  <si>
    <t>28375912</t>
  </si>
  <si>
    <t>deska EPS 150 do plochých střech a podlah λ=0,035 tl 80mm</t>
  </si>
  <si>
    <t>63140400</t>
  </si>
  <si>
    <t>deska tepelně izolační minerální plochých střech dvouvrstvá λ=0,038-0,039 tl 60mm</t>
  </si>
  <si>
    <t>713121121</t>
  </si>
  <si>
    <t>Montáž izolace tepelné podlah volně kladenými rohožemi, pásy, dílci, deskami 2 vrstvy</t>
  </si>
  <si>
    <t>Montáž izolace tepelné střech plochých kladené volně 2 vrstvy rohoží, pásů, dílců, desek - deska MW tl. 30 mm</t>
  </si>
  <si>
    <t>611620_01</t>
  </si>
  <si>
    <t>D+M Dveře jednokřídlé skeletové sklolaminátové plné 800x1970 mm, včetně kování, viz výpis. O6</t>
  </si>
  <si>
    <t>611620_02</t>
  </si>
  <si>
    <t>D+M Dveře jednokřídlé skeletové sklolaminátové plné 700x1970 mm, včetně kování, viz výpis. O7</t>
  </si>
  <si>
    <t>7666919_01</t>
  </si>
  <si>
    <t>Vyvěšení nebo zavěšení sklolaminátových křídel dveří pl do 2 m2</t>
  </si>
  <si>
    <t>13010440</t>
  </si>
  <si>
    <t>úhelník ocelový rovnostranný jakost 11 375 100x100x8mm</t>
  </si>
  <si>
    <t>14550268</t>
  </si>
  <si>
    <t>profil ocelový čtvercový svařovaný 100x100x3mm</t>
  </si>
  <si>
    <t>145503_01</t>
  </si>
  <si>
    <t>profil ocelový čtvercový svařovaný 100120x4mm</t>
  </si>
  <si>
    <t>14550300</t>
  </si>
  <si>
    <t>profil ocelový čtvercový svařovaný 100x100x4mm</t>
  </si>
  <si>
    <t>59030570</t>
  </si>
  <si>
    <t>podhled kazetový bez děrování viditelný rastr tl 10mm 600x600mm</t>
  </si>
  <si>
    <t>767584151</t>
  </si>
  <si>
    <t>Montáž podhledů kazetových 600x600 mm plochy do 10 m2</t>
  </si>
  <si>
    <t>767995113</t>
  </si>
  <si>
    <t>D+M Ocelová střešní lávka viz. výpis zámečnických prvků OZN. Z29</t>
  </si>
  <si>
    <t>767995114</t>
  </si>
  <si>
    <t>Montáž atypických zámečnických konstrukcí hmotnosti do 50 kg</t>
  </si>
  <si>
    <t>767996801</t>
  </si>
  <si>
    <t>Demontáž atypických zámečnických konstrukcí rozebráním hmotnosti jednotlivých dílů do 50 kg</t>
  </si>
  <si>
    <t>771151012</t>
  </si>
  <si>
    <t>Samonivelační stěrka podlah pevnosti 20 MPa tl 5 mm</t>
  </si>
  <si>
    <t>781494_01</t>
  </si>
  <si>
    <t>Nerezové profily rohové lepené flexibilním lepidlem</t>
  </si>
  <si>
    <t>013254000_SO04</t>
  </si>
  <si>
    <t>030001000_SO04</t>
  </si>
  <si>
    <t>051303000_SO04</t>
  </si>
  <si>
    <t>065002000_SO04</t>
  </si>
  <si>
    <t>58337331</t>
  </si>
  <si>
    <t>štěrkopísek frakce 0/22</t>
  </si>
  <si>
    <t>132351103</t>
  </si>
  <si>
    <t>Hloubení rýh nezapažených  š do 800 mm v hornině třídy těžitelnosti II, skupiny 4 objem do 100 m3 strojně</t>
  </si>
  <si>
    <t>161102111</t>
  </si>
  <si>
    <t>Svislé přemístění výkopku do 2,5 m z kamenouhelných hlušin</t>
  </si>
  <si>
    <t>162251121</t>
  </si>
  <si>
    <t>Vodorovné přemístění do 20 m výkopku/sypaniny z horniny třídy těžitelnosti II, skupiny 4 a 5</t>
  </si>
  <si>
    <t>167103101</t>
  </si>
  <si>
    <t>Nakládání výkopku ze zemin schopných zúrodnění</t>
  </si>
  <si>
    <t>174151101</t>
  </si>
  <si>
    <t>Zásyp jam, šachet rýh nebo kolem objektů sypaninou se zhutněním</t>
  </si>
  <si>
    <t>175111101</t>
  </si>
  <si>
    <t>Obsypání potrubí ručně sypaninou bez prohození, uloženou do 3 m</t>
  </si>
  <si>
    <t>451573111</t>
  </si>
  <si>
    <t>Lože pod potrubí otevřený výkop ze štěrkopísku</t>
  </si>
  <si>
    <t>612135101</t>
  </si>
  <si>
    <t>Hrubá výplň rýh ve stěnách maltou jakékoli šířky rýhy</t>
  </si>
  <si>
    <t>871161211</t>
  </si>
  <si>
    <t>Montáž potrubí z PE100 SDR 11 otevřený výkop svařovaných elektrotvarovkou D 32 x 3,0 mm</t>
  </si>
  <si>
    <t>871181211</t>
  </si>
  <si>
    <t>Montáž potrubí z PE100 SDR 11 otevřený výkop svařovaných elektrotvarovkou D 50 x 4,6 mm</t>
  </si>
  <si>
    <t>899623141</t>
  </si>
  <si>
    <t>Obetonování potrubí nebo zdiva stok betonem prostým tř. C 12/15 otevřený výkop</t>
  </si>
  <si>
    <t>953992311</t>
  </si>
  <si>
    <t>Dodání a osazení hmoždinek profilu 6 až 8 mm v ŽB stropech</t>
  </si>
  <si>
    <t>971042331</t>
  </si>
  <si>
    <t>Vybourání otvorů v betonových příčkách a zdech pl do 0,09 m2 tl do 150 mm</t>
  </si>
  <si>
    <t>971052361</t>
  </si>
  <si>
    <t>Vybourání nebo prorážení otvorů v ŽB příčkách a zdech pl do 0,09 m2 tl do 600 mm</t>
  </si>
  <si>
    <t>974031153</t>
  </si>
  <si>
    <t>Vysekání rýh ve zdivu cihelném hl do 100 mm š do 100 mm</t>
  </si>
  <si>
    <t>977151115</t>
  </si>
  <si>
    <t>Jádrové vrty diamantovými korunkami do D 70 mm do stavebních materiálů</t>
  </si>
  <si>
    <t>997013211</t>
  </si>
  <si>
    <t>Vnitrostaveništní doprava suti a vybouraných hmot pro budovy v do 6 m ručně</t>
  </si>
  <si>
    <t>PC43633</t>
  </si>
  <si>
    <t>Tlaková zkouška potrubí a profuk</t>
  </si>
  <si>
    <t>PC43634</t>
  </si>
  <si>
    <t>Nosný systém potrubí</t>
  </si>
  <si>
    <t>PC43619</t>
  </si>
  <si>
    <t>Pouzdro z minerálního vlákna s al. fólií tl. 30mm 50/30</t>
  </si>
  <si>
    <t>713463216</t>
  </si>
  <si>
    <t>Montáž izolace tepelné ohybů potrubními pouzdry s Al fólií staženými Al páskou 1x D do 100 mm</t>
  </si>
  <si>
    <t>28613112</t>
  </si>
  <si>
    <t>trubka vodovodní PE100 PN 16 SDR11 50x4,6mm</t>
  </si>
  <si>
    <t>28614933</t>
  </si>
  <si>
    <t>elektrokoleno 90° PE 100 PN 16 d 50</t>
  </si>
  <si>
    <t>998721101</t>
  </si>
  <si>
    <t>Přesun hmot tonážní pro vnitřní kanalizace v objektech v do 6 m</t>
  </si>
  <si>
    <t>PC43636</t>
  </si>
  <si>
    <t>Podlahová vpusť hyg. nerezová DN110, 300x300mm, mříž R50</t>
  </si>
  <si>
    <t>PC43637</t>
  </si>
  <si>
    <t>Podlahová vpusť hyg. nerezová DN110, 600x600mm, mříž R50</t>
  </si>
  <si>
    <t>PC43638</t>
  </si>
  <si>
    <t>Podlahový žlab hyg. nerezový DN110, 300x3000mm, mříž R50</t>
  </si>
  <si>
    <t>PC43639</t>
  </si>
  <si>
    <t>Podlahový žlab hyg. nerezový 2x DN110, 300x7400mm, mříž R50 lomený</t>
  </si>
  <si>
    <t>PC43640</t>
  </si>
  <si>
    <t>Podlahový žlab hyg. nerezový 3x DN110, 300x10100mm, mříž R50 lomený</t>
  </si>
  <si>
    <t>PC43641</t>
  </si>
  <si>
    <t>Izolace dešťového potrubí DN110 tl.20mm</t>
  </si>
  <si>
    <t>PC43642</t>
  </si>
  <si>
    <t>Vyhřívaná vpusť DN100</t>
  </si>
  <si>
    <t>PC43643</t>
  </si>
  <si>
    <t>Nerezový poklop na stávajíc šachtu DN400  - atypický výrobek</t>
  </si>
  <si>
    <t>PC43644</t>
  </si>
  <si>
    <t>Elektrospojka d50</t>
  </si>
  <si>
    <t>PC43645</t>
  </si>
  <si>
    <t>Lemový nákružek PE + točivová příruba DN40</t>
  </si>
  <si>
    <t>PC43646</t>
  </si>
  <si>
    <t>Napojení vykrvovací vany - Potrubí nerez 1.4301 76x2</t>
  </si>
  <si>
    <t>PC43647</t>
  </si>
  <si>
    <t>Napojení vykrvovací vany - Potrubí nerez 1.4301 76x2 koleno</t>
  </si>
  <si>
    <t>PC43648</t>
  </si>
  <si>
    <t>Napojení vykrvovací vany - Přivařovací příruba D80 nerez</t>
  </si>
  <si>
    <t>PC43649</t>
  </si>
  <si>
    <t>Napojení vykrvovací vany - Redukce D100/80 nerez</t>
  </si>
  <si>
    <t>VZT-0013</t>
  </si>
  <si>
    <t>ochrana kořene sváru inertním plynem</t>
  </si>
  <si>
    <t>721173401</t>
  </si>
  <si>
    <t>Potrubí kanalizační z PVC SN 4 svodné DN 110</t>
  </si>
  <si>
    <t>721173402</t>
  </si>
  <si>
    <t>Potrubí kanalizační z PVC SN 4 svodné DN 125</t>
  </si>
  <si>
    <t>721173403</t>
  </si>
  <si>
    <t>Potrubí kanalizační z PVC SN 4 svodné DN 160</t>
  </si>
  <si>
    <t>721173722</t>
  </si>
  <si>
    <t>Potrubí kanalizační z PE připojovací DN 40</t>
  </si>
  <si>
    <t>721173723</t>
  </si>
  <si>
    <t>Potrubí kanalizační z PE připojovací DN 50</t>
  </si>
  <si>
    <t>721173736</t>
  </si>
  <si>
    <t>Potrubí kanalizační z PE dešťové DN 100</t>
  </si>
  <si>
    <t>721174045</t>
  </si>
  <si>
    <t>Potrubí kanalizační z PP připojovací DN 110</t>
  </si>
  <si>
    <t>721194105</t>
  </si>
  <si>
    <t>Vyvedení a upevnění odpadních výpustek DN 50</t>
  </si>
  <si>
    <t>721194109</t>
  </si>
  <si>
    <t>Vyvedení a upevnění odpadních výpustek DN 110</t>
  </si>
  <si>
    <t>721210813</t>
  </si>
  <si>
    <t>Demontáž vpustí podlahových z kyselinovzdorné kameniny DN 100</t>
  </si>
  <si>
    <t>721273153</t>
  </si>
  <si>
    <t>Hlavice ventilační polypropylen PP DN 110</t>
  </si>
  <si>
    <t>54889001</t>
  </si>
  <si>
    <t>žlab podpůrný D 20x2m Pz</t>
  </si>
  <si>
    <t>54889002</t>
  </si>
  <si>
    <t>žlab podpůrný D 25x2m Pz</t>
  </si>
  <si>
    <t>54889003</t>
  </si>
  <si>
    <t>žlab podpůrný D 32x2m Pz</t>
  </si>
  <si>
    <t>54889005</t>
  </si>
  <si>
    <t>žlab podpůrný D 50x2m Pz</t>
  </si>
  <si>
    <t>54889006</t>
  </si>
  <si>
    <t>žlab podpůrný D 63x2m Pz</t>
  </si>
  <si>
    <t>998722102</t>
  </si>
  <si>
    <t>Přesun hmot tonážní pro vnitřní vodovod v objektech v do 12 m</t>
  </si>
  <si>
    <t>PC43610</t>
  </si>
  <si>
    <t>Pojistný ventil 3/4"/1" 8bar</t>
  </si>
  <si>
    <t>PC43611</t>
  </si>
  <si>
    <t>vyvažovací ventil DN20 pro pitnou vodu</t>
  </si>
  <si>
    <t>PC43612</t>
  </si>
  <si>
    <t>Oběhové čerpadlo nerezové např.: Alpha 2 25-60N</t>
  </si>
  <si>
    <t>PC43613</t>
  </si>
  <si>
    <t>Spínací hodiny do zásuvky - pro blokování oběhového cirkulačního čerpadla</t>
  </si>
  <si>
    <t>PC43614</t>
  </si>
  <si>
    <t>Směšovací ventil  KVS 25 vč. elektromechanického pohonu a řízení .např.: VRG131 + CRS131</t>
  </si>
  <si>
    <t>PC43615</t>
  </si>
  <si>
    <t>Teploměr s jímkou 0-120°C, spodní připojení d63</t>
  </si>
  <si>
    <t>PC43616</t>
  </si>
  <si>
    <t>Automatický termostatický vyvažovací ventil DN15 s izol. pouzdrem</t>
  </si>
  <si>
    <t>PC43621</t>
  </si>
  <si>
    <t>Lemový nákružek s točivovou přírubu DN80</t>
  </si>
  <si>
    <t>PC43622</t>
  </si>
  <si>
    <t>Spojka d90 Elektrotvarovka</t>
  </si>
  <si>
    <t>PC43624</t>
  </si>
  <si>
    <t>Příruba DN80</t>
  </si>
  <si>
    <t>PC43625</t>
  </si>
  <si>
    <t>Domovní vodoměr pro SV 6,3m3/h DN25 v. šroubení</t>
  </si>
  <si>
    <t>PC43627</t>
  </si>
  <si>
    <t>Demontáž stávajícího vodoměru vč. uzávěru Qn6,3 vertikální</t>
  </si>
  <si>
    <t>PC43628</t>
  </si>
  <si>
    <t>Odbočka na stávajícím vodovodu DN50 pozink DN50</t>
  </si>
  <si>
    <t>PC43630</t>
  </si>
  <si>
    <t>Zaslepení stavajících odboček na PPR potrubí do d 25</t>
  </si>
  <si>
    <t>PC43631</t>
  </si>
  <si>
    <t>Vyregulování cirkulačního potrubí</t>
  </si>
  <si>
    <t>PC43635</t>
  </si>
  <si>
    <t>722130231</t>
  </si>
  <si>
    <t>Potrubí vodovodní ocelové závitové pozinkované svařované běžné DN 15</t>
  </si>
  <si>
    <t>722130232</t>
  </si>
  <si>
    <t>Potrubí vodovodní ocelové závitové pozinkované svařované běžné DN 20</t>
  </si>
  <si>
    <t>722130233</t>
  </si>
  <si>
    <t>Potrubí vodovodní ocelové závitové pozinkované svařované běžné DN 25</t>
  </si>
  <si>
    <t>722130236</t>
  </si>
  <si>
    <t>Potrubí vodovodní ocelové závitové pozinkované svařované běžné DN 50</t>
  </si>
  <si>
    <t>722130803</t>
  </si>
  <si>
    <t>Demontáž potrubí ocelové pozinkované závitové do DN 50</t>
  </si>
  <si>
    <t>722170804</t>
  </si>
  <si>
    <t>Demontáž rozvodů vody z plastů do D 50</t>
  </si>
  <si>
    <t>722174002</t>
  </si>
  <si>
    <t>Potrubí vodovodní plastové PPR svar polyfúze PN 16 D 20x2,8 mm</t>
  </si>
  <si>
    <t>722174003</t>
  </si>
  <si>
    <t>Potrubí vodovodní plastové PPR svar polyfúze PN 16 D 25x3,5 mm</t>
  </si>
  <si>
    <t>722174004</t>
  </si>
  <si>
    <t>Potrubí vodovodní plastové PPR svar polyfúze PN 16 D 32x4,4 mm</t>
  </si>
  <si>
    <t>722174005</t>
  </si>
  <si>
    <t>Potrubí vodovodní plastové PPR svar polyfúze PN 16 D 40x5,5 mm</t>
  </si>
  <si>
    <t>722174006</t>
  </si>
  <si>
    <t>Potrubí vodovodní plastové PPR svar polyfúze PN 16 D 50x6,9 mm</t>
  </si>
  <si>
    <t>722174007</t>
  </si>
  <si>
    <t>Potrubí vodovodní plastové PPR svar polyfúze PN 16 D 63x8,6 mm</t>
  </si>
  <si>
    <t>722181211</t>
  </si>
  <si>
    <t>Ochrana vodovodního potrubí přilepenými termoizolačními trubicemi z PE tl do 6 mm DN do 22 mm</t>
  </si>
  <si>
    <t>722181212</t>
  </si>
  <si>
    <t>Ochrana vodovodního potrubí přilepenými termoizolačními trubicemi z PE tl do 6 mm DN do 32 mm</t>
  </si>
  <si>
    <t>722181231</t>
  </si>
  <si>
    <t>Ochrana vodovodního potrubí přilepenými termoizolačními trubicemi z PE tl do 13 mm DN do 22 mm</t>
  </si>
  <si>
    <t>722181232</t>
  </si>
  <si>
    <t>Ochrana vodovodního potrubí přilepenými termoizolačními trubicemi z PE tl do 13 mm DN do 45 mm</t>
  </si>
  <si>
    <t>722181233</t>
  </si>
  <si>
    <t>Ochrana vodovodního potrubí přilepenými termoizolačními trubicemi z PE tl do 13 mm DN do 63 mm</t>
  </si>
  <si>
    <t>722181242</t>
  </si>
  <si>
    <t>Ochrana vodovodního potrubí přilepenými termoizolačními trubicemi z PE tl do 20 mm DN do 45 mm</t>
  </si>
  <si>
    <t>722181252</t>
  </si>
  <si>
    <t>Ochrana vodovodního potrubí přilepenými termoizolačními trubicemi z PE tl do 25 mm DN do 45 mm</t>
  </si>
  <si>
    <t>722190401</t>
  </si>
  <si>
    <t>Vyvedení a upevnění výpustku do DN 25</t>
  </si>
  <si>
    <t>722190901</t>
  </si>
  <si>
    <t>Uzavření nebo otevření vodovodního potrubí při opravách</t>
  </si>
  <si>
    <t>722220152</t>
  </si>
  <si>
    <t>Nástěnka závitová plastová PPR PN 20 DN 20 x G 1/2"</t>
  </si>
  <si>
    <t>722224115</t>
  </si>
  <si>
    <t>Kohout plnicí nebo vypouštěcí G 1/2" PN 10 s jedním závitem</t>
  </si>
  <si>
    <t>722231073</t>
  </si>
  <si>
    <t>Ventil zpětný mosazný G 3/4" PN 10 do 110°C se dvěma závity</t>
  </si>
  <si>
    <t>722232043</t>
  </si>
  <si>
    <t>Kohout kulový přímý G 1/2" PN 42 do 185°C vnitřní závit</t>
  </si>
  <si>
    <t>722232044</t>
  </si>
  <si>
    <t>Kohout kulový přímý G 3/4" PN 42 do 185°C vnitřní závit</t>
  </si>
  <si>
    <t>722232045</t>
  </si>
  <si>
    <t>Kohout kulový přímý G 1" PN 42 do 185°C vnitřní závit</t>
  </si>
  <si>
    <t>722232046</t>
  </si>
  <si>
    <t>Kohout kulový přímý G 5/4" PN 42 do 185°C vnitřní závit</t>
  </si>
  <si>
    <t>722232047</t>
  </si>
  <si>
    <t>Kohout kulový přímý G 6/4" PN 42 do 185°C vnitřní závit</t>
  </si>
  <si>
    <t>722232048</t>
  </si>
  <si>
    <t>Kohout kulový přímý  G 2" PN 42 do 185°C vnitřní závit</t>
  </si>
  <si>
    <t>722232062</t>
  </si>
  <si>
    <t>Kohout kulový přímý G 3/4" PN 42 do 185°C vnitřní závit s vypouštěním</t>
  </si>
  <si>
    <t>722234264</t>
  </si>
  <si>
    <t>Filtr mosazný G 3/4" PN 20 do 80°C s 2x vnitřním závitem</t>
  </si>
  <si>
    <t>722250133</t>
  </si>
  <si>
    <t>Hydrantový systém s tvarově stálou hadicí D 25 x 30 m celoplechový</t>
  </si>
  <si>
    <t>soubor</t>
  </si>
  <si>
    <t>722290226</t>
  </si>
  <si>
    <t>Zkouška těsnosti vodovodního potrubí závitového do DN 50</t>
  </si>
  <si>
    <t>31197002</t>
  </si>
  <si>
    <t>tyč závitová Pz 4.6 M8</t>
  </si>
  <si>
    <t>PC4361</t>
  </si>
  <si>
    <t>Filtr 10" 3/4" s patronou &gt;10um</t>
  </si>
  <si>
    <t>PC4363</t>
  </si>
  <si>
    <t>Ventil uzavírací přímý se sedlem G1/2"</t>
  </si>
  <si>
    <t>PC4364</t>
  </si>
  <si>
    <t>Ventil uzavírací přímý se sedlem G3/4"</t>
  </si>
  <si>
    <t>PC4365</t>
  </si>
  <si>
    <t>Rozprašovací tryska nízkotlaká 45° 1/4" FLAT, cca 1,2l/min</t>
  </si>
  <si>
    <t>PC4366</t>
  </si>
  <si>
    <t>Rozprašovací tryska nízkotlaká 60° 1/4" KUŽEL, cca 1,2l/min</t>
  </si>
  <si>
    <t>28613110</t>
  </si>
  <si>
    <t>trubka vodovodní PE100 PN 16 SDR11 32x3,0mm</t>
  </si>
  <si>
    <t>28614932</t>
  </si>
  <si>
    <t>elektrokoleno 90° PE 100 PN 16 d 32</t>
  </si>
  <si>
    <t>28614956</t>
  </si>
  <si>
    <t>elektrotvarovka T-kus rovnoramenný PE 100 PN16 D 40mm</t>
  </si>
  <si>
    <t>PC4367</t>
  </si>
  <si>
    <t>Přechodka elektrotvarovka PE/závit 32/1"</t>
  </si>
  <si>
    <t>PC4368</t>
  </si>
  <si>
    <t>Napájecí žlab nerezový  d/š/v 1450/385/1050 vyhřívaný 120W, objem 38l, do betonu, vč. zapravení</t>
  </si>
  <si>
    <t>PC4369</t>
  </si>
  <si>
    <t>Kolíková napáječka 3/4"</t>
  </si>
  <si>
    <t>ND00019</t>
  </si>
  <si>
    <t>injektor pěnotvorný s příslušenstvím</t>
  </si>
  <si>
    <t>ND00565</t>
  </si>
  <si>
    <t>hadice propojovací 2,5m (závit-matice)</t>
  </si>
  <si>
    <t>ND00644</t>
  </si>
  <si>
    <t>uzamykatelný držák kanystrů se zámkem (pravý)</t>
  </si>
  <si>
    <t>ND00648</t>
  </si>
  <si>
    <t>klíč k zámku uzamykatelného držáku kanystrů</t>
  </si>
  <si>
    <t>ND00809</t>
  </si>
  <si>
    <t>naviják hadic typ HR3500, celonerezový, 35m</t>
  </si>
  <si>
    <t>ND00908</t>
  </si>
  <si>
    <t>pistole pro pěnové mytí, odlehčená</t>
  </si>
  <si>
    <t>ND00938</t>
  </si>
  <si>
    <t>držák trysek</t>
  </si>
  <si>
    <t>ND00941</t>
  </si>
  <si>
    <t>tryska oplachová dlouhá (650 mm)</t>
  </si>
  <si>
    <t>ND00998</t>
  </si>
  <si>
    <t>rychlospojka 1/2" "M"</t>
  </si>
  <si>
    <t>ND01054</t>
  </si>
  <si>
    <t>hadice 30m (závit-matice)</t>
  </si>
  <si>
    <t>ND01308</t>
  </si>
  <si>
    <t>tryska pěnovací (krátká)</t>
  </si>
  <si>
    <t>VZT-0001</t>
  </si>
  <si>
    <t>centrála na podlahu 100l/min 20bar, frekvenční měnič, 4kW 400V</t>
  </si>
  <si>
    <t>VZT-0027</t>
  </si>
  <si>
    <t>Potrubí nerez 1.4301 18x1,5</t>
  </si>
  <si>
    <t>VZT-0028</t>
  </si>
  <si>
    <t>Koleno nerez 1.4301 18x1,5</t>
  </si>
  <si>
    <t>VZT-0029</t>
  </si>
  <si>
    <t>T-kus nerez 18 x 1,5</t>
  </si>
  <si>
    <t>VZT-0030</t>
  </si>
  <si>
    <t>Nippel nerez 1/2"</t>
  </si>
  <si>
    <t>VZT-0031</t>
  </si>
  <si>
    <t>šroubení nerez 1/2" I/A</t>
  </si>
  <si>
    <t>VZT-0032</t>
  </si>
  <si>
    <t>kulový kohout nerez 1/2"</t>
  </si>
  <si>
    <t>VZT-0033</t>
  </si>
  <si>
    <t>VZT-0034</t>
  </si>
  <si>
    <t>Napojení na stáv.rozvod</t>
  </si>
  <si>
    <t>soub</t>
  </si>
  <si>
    <t>VZT-0035</t>
  </si>
  <si>
    <t>Konzola s objímkou nerez d 18</t>
  </si>
  <si>
    <t>VZT-0036</t>
  </si>
  <si>
    <t>prostup stavební konstrukcí</t>
  </si>
  <si>
    <t>VZT-0037</t>
  </si>
  <si>
    <t>VZT-0002</t>
  </si>
  <si>
    <t>VZT-0003</t>
  </si>
  <si>
    <t>Potrubí nerez 1.4301 35x1,5</t>
  </si>
  <si>
    <t>VZT-0004</t>
  </si>
  <si>
    <t>Potrubí nerez 1.4301 44,5x2,0</t>
  </si>
  <si>
    <t>VZT-0005</t>
  </si>
  <si>
    <t>Koleno nerez 1,4301 18x1,5</t>
  </si>
  <si>
    <t>VZT-0006</t>
  </si>
  <si>
    <t>Koleno nerez 1.4301 35x1,5</t>
  </si>
  <si>
    <t>VZT-0007</t>
  </si>
  <si>
    <t>Koleno nerez 1.4301 44,5x2,0</t>
  </si>
  <si>
    <t>VZT-0008</t>
  </si>
  <si>
    <t>Odbočka nerez 18 x 1,5</t>
  </si>
  <si>
    <t>VZT-0009</t>
  </si>
  <si>
    <t>Odbočka nerez 35 x 1,5</t>
  </si>
  <si>
    <t>VZT-0010</t>
  </si>
  <si>
    <t>Redukce nerez 35x18</t>
  </si>
  <si>
    <t>VZT-0011</t>
  </si>
  <si>
    <t>nippel nerez 1/2"</t>
  </si>
  <si>
    <t>VZT-0012</t>
  </si>
  <si>
    <t>nippel nerez 6/4"</t>
  </si>
  <si>
    <t>VZT-0014</t>
  </si>
  <si>
    <t>šroubení nerez I/A 6/4"</t>
  </si>
  <si>
    <t>VZT-0015</t>
  </si>
  <si>
    <t>kulový kohout nerez 6/4"</t>
  </si>
  <si>
    <t>VZT-0016</t>
  </si>
  <si>
    <t>VZT-0017</t>
  </si>
  <si>
    <t>zpětná klapka 6/4" závitová</t>
  </si>
  <si>
    <t>VZT-0018</t>
  </si>
  <si>
    <t>vsazení T-kusu PPR do stáv.potrubí</t>
  </si>
  <si>
    <t>VZT-0019</t>
  </si>
  <si>
    <t>potrubí PPR d 50</t>
  </si>
  <si>
    <t>VZT-0020</t>
  </si>
  <si>
    <t>Profuk a tlaková zkouška potrubí</t>
  </si>
  <si>
    <t>VZT-0021</t>
  </si>
  <si>
    <t>montáž čerpadla tlakového mytí</t>
  </si>
  <si>
    <t>VZT-0022</t>
  </si>
  <si>
    <t>VZT-0023</t>
  </si>
  <si>
    <t>Konzola s objímkou nerez d 35</t>
  </si>
  <si>
    <t>VZT-0024</t>
  </si>
  <si>
    <t>Konzola s objímkou nerez d 44,5</t>
  </si>
  <si>
    <t>VZT-0025</t>
  </si>
  <si>
    <t>VZT-0026</t>
  </si>
  <si>
    <t>dopravné, přesun hmot</t>
  </si>
  <si>
    <t>725110814</t>
  </si>
  <si>
    <t>Demontáž klozetu Kombi, odsávací</t>
  </si>
  <si>
    <t>725112022</t>
  </si>
  <si>
    <t>Klozet keramický závěsný na nosné stěny s hlubokým splachováním odpad vodorovný</t>
  </si>
  <si>
    <t>725210821</t>
  </si>
  <si>
    <t>Demontáž umyvadel bez výtokových armatur</t>
  </si>
  <si>
    <t>725211602</t>
  </si>
  <si>
    <t>Umyvadlo keramické bílé šířky 550 mm bez krytu na sifon připevněné na stěnu šrouby</t>
  </si>
  <si>
    <t>PC43215</t>
  </si>
  <si>
    <t>Demontáž mycího dřezu samostaně stojící</t>
  </si>
  <si>
    <t>725539306</t>
  </si>
  <si>
    <t>Montáž ohřívačů zásobníkových stacionárních tlakových do 1000 litrů</t>
  </si>
  <si>
    <t>725810811</t>
  </si>
  <si>
    <t>Demontáž ventilů výtokových nástěnných</t>
  </si>
  <si>
    <t>998726111</t>
  </si>
  <si>
    <t>Přesun hmot tonážní pro instalační prefabrikáty v objektech v do 6 m</t>
  </si>
  <si>
    <t>726131061</t>
  </si>
  <si>
    <t>Instalační předstěna - klozet závěsný v 820 mm s ovládáním shora do stěn s kov kcí</t>
  </si>
  <si>
    <t>726191001</t>
  </si>
  <si>
    <t>Zvukoizolační souprava pro klozet a bidet</t>
  </si>
  <si>
    <t>PC43655</t>
  </si>
  <si>
    <t>Sestava regulátoru vč. pojistného ventilu a bezp. ventilu pout 1,3bar , 10kg/h</t>
  </si>
  <si>
    <t>PC43656</t>
  </si>
  <si>
    <t>Propojení tlakových lahví vč. třícestného ventilu</t>
  </si>
  <si>
    <t>PC43657</t>
  </si>
  <si>
    <t>Držák plynových lahví</t>
  </si>
  <si>
    <t>PC43658</t>
  </si>
  <si>
    <t>Revize plynovodu</t>
  </si>
  <si>
    <t>723111202</t>
  </si>
  <si>
    <t>Potrubí ocelové závitové černé bezešvé svařované běžné DN 15</t>
  </si>
  <si>
    <t>723111204</t>
  </si>
  <si>
    <t>Potrubí ocelové závitové černé bezešvé svařované běžné DN 25</t>
  </si>
  <si>
    <t>723150366</t>
  </si>
  <si>
    <t>Chránička D 44,5x3,2 mm</t>
  </si>
  <si>
    <t>723190104</t>
  </si>
  <si>
    <t>Přípojka plynovodní nerezová hadice G 1/2"F x G 1/2"F délky 75 cm spojovaná na závit</t>
  </si>
  <si>
    <t>723190909</t>
  </si>
  <si>
    <t>Zkouška těsnosti potrubí plynovodního</t>
  </si>
  <si>
    <t>723231162</t>
  </si>
  <si>
    <t>Kohout kulový přímý G 1/2" PN 42 do 185°C plnoprůtokový vnitřní závit těžká řada</t>
  </si>
  <si>
    <t>723231164</t>
  </si>
  <si>
    <t>Kohout kulový přímý G 1" PN 42 do 185°C plnoprůtokový vnitřní závit těžká řada</t>
  </si>
  <si>
    <t>783614651</t>
  </si>
  <si>
    <t>Základní antikorozní jednonásobný syntetický potrubí DN do 50 mm</t>
  </si>
  <si>
    <t>783615551</t>
  </si>
  <si>
    <t>Mezinátěr jednonásobný syntetický nátěr potrubí DN do 50 mm</t>
  </si>
  <si>
    <t>783617601</t>
  </si>
  <si>
    <t>Krycí jednonásobný syntetický nátěr potrubí DN do 50 mm</t>
  </si>
  <si>
    <t>SUB</t>
  </si>
  <si>
    <t>SO_01-4_1.4.c:_01</t>
  </si>
  <si>
    <t>Protidešťová žaluzie 800x800</t>
  </si>
  <si>
    <t>SO_01-4_1.4.c:_02</t>
  </si>
  <si>
    <t>Filtr G2 800x800</t>
  </si>
  <si>
    <t>SO_01-4_1.4.c:_03</t>
  </si>
  <si>
    <t>Regulační klapka 800x800 ruční</t>
  </si>
  <si>
    <t>SO_01-4_1.4.c:_04</t>
  </si>
  <si>
    <t>Ochranná mřížka 800x800</t>
  </si>
  <si>
    <t>SO_01-4_1.4.c:_05</t>
  </si>
  <si>
    <t>Čtyřhranné pozinkované potrubí sk.I</t>
  </si>
  <si>
    <t>SO_01-4_1.4.c:_06</t>
  </si>
  <si>
    <t>Ochranné síto nerezové 1200x800</t>
  </si>
  <si>
    <t>SO_01-4_1.4.c:_07</t>
  </si>
  <si>
    <t>Průchodka 1200x800</t>
  </si>
  <si>
    <t>SO_01-4_1.4.c:_08</t>
  </si>
  <si>
    <t>Nástěnný odvbodní ventilátor 3350m3/h, 85Pa, HXTR/6-450</t>
  </si>
  <si>
    <t>SO_01-4_1.4.c:_09</t>
  </si>
  <si>
    <t>Samotížná žaluzie PER 450</t>
  </si>
  <si>
    <t>SO_01-4_1.4.c:_10</t>
  </si>
  <si>
    <t>Průchodka</t>
  </si>
  <si>
    <t>SO_01-4_1.4.c:_11</t>
  </si>
  <si>
    <t>Ventilační hlavice TU 250</t>
  </si>
  <si>
    <t>SO_01-4_1.4.c:_12</t>
  </si>
  <si>
    <t>Potrubí spiro</t>
  </si>
  <si>
    <t>SO_01-4_1.4.c:_13</t>
  </si>
  <si>
    <t>Ochranné síto</t>
  </si>
  <si>
    <t>SO_01-4_1.4.c:_14</t>
  </si>
  <si>
    <t>Protidešťová žaluzie 800x400</t>
  </si>
  <si>
    <t>SO_01-4_1.4.c:_15</t>
  </si>
  <si>
    <t>Regulační klapka 800x400 ruční</t>
  </si>
  <si>
    <t>SO_01-4_1.4.c:_16</t>
  </si>
  <si>
    <t>Ochranná mřížka 800x400</t>
  </si>
  <si>
    <t>SO_01-4_1.4.c:_17</t>
  </si>
  <si>
    <t>SO_01-4_1.4.c:_18</t>
  </si>
  <si>
    <t>Potrubní ventilátor TD 350/125 T, 185m3/h, 75Pa s doběhem</t>
  </si>
  <si>
    <t>SO_01-4_1.4.c:_19</t>
  </si>
  <si>
    <t>Spojovací manžeta 125</t>
  </si>
  <si>
    <t>SO_01-4_1.4.c:_20</t>
  </si>
  <si>
    <t>Zpětná klapka těsná 125</t>
  </si>
  <si>
    <t>SO_01-4_1.4.c:_21</t>
  </si>
  <si>
    <t>Žaluziová klapka 125</t>
  </si>
  <si>
    <t>SO_01-4_1.4.c:_22</t>
  </si>
  <si>
    <t>Odvodní talířový ventil 100</t>
  </si>
  <si>
    <t>SO_01-4_1.4.c:_23</t>
  </si>
  <si>
    <t>Tepelné a zvukově izolovaná hadice 100</t>
  </si>
  <si>
    <t>SO_01-4_1.4.c:_24</t>
  </si>
  <si>
    <t>Spiro potrubí do pr. 125 mm, včetně tvarovek</t>
  </si>
  <si>
    <t>SO_01-4_1.4.c:_25</t>
  </si>
  <si>
    <t>Potrubní ventilátor 700m3/h, 180Pa, TD 1000/250 3V</t>
  </si>
  <si>
    <t>SO_01-4_1.4.c:_26</t>
  </si>
  <si>
    <t>Spojovací manžeta VBM 250</t>
  </si>
  <si>
    <t>SO_01-4_1.4.c:_27</t>
  </si>
  <si>
    <t>Zpětná klapka 250</t>
  </si>
  <si>
    <t>SO_01-4_1.4.c:_28</t>
  </si>
  <si>
    <t>Filtrační kazeta MFL 250  EU 3</t>
  </si>
  <si>
    <t>SO_01-4_1.4.c:_29</t>
  </si>
  <si>
    <t xml:space="preserve">Plastová žaluzie </t>
  </si>
  <si>
    <t>SO_01-4_1.4.c:_30</t>
  </si>
  <si>
    <t>Plastová žaluziová klapka</t>
  </si>
  <si>
    <t>SO_01-4_1.4.c:_31</t>
  </si>
  <si>
    <t>Vyústka na kruhové potrubí 625x75 R1</t>
  </si>
  <si>
    <t>SO_01-4_1.4.c:_32</t>
  </si>
  <si>
    <t>Spiro potrubí pr. 250 mm, včetně tvarovek</t>
  </si>
  <si>
    <t>SO_01-4_1.4.c:_33</t>
  </si>
  <si>
    <t>Střešní odvodní ventilátor 1400m3/h, 120Pa, CRHB/4-315 N</t>
  </si>
  <si>
    <t>SO_01-4_1.4.c:_34</t>
  </si>
  <si>
    <t>Výklopný rám JKR 56</t>
  </si>
  <si>
    <t>SO_01-4_1.4.c:_35</t>
  </si>
  <si>
    <t>Tlumící podstavec JAA 560</t>
  </si>
  <si>
    <t>SO_01-4_1.4.c:_36</t>
  </si>
  <si>
    <t>Adaptér JPA 560</t>
  </si>
  <si>
    <t>SO_01-4_1.4.c:_37</t>
  </si>
  <si>
    <t>Zpětná klapka JCA 560</t>
  </si>
  <si>
    <t>SO_01-4_1.4.c:_38</t>
  </si>
  <si>
    <t>Volná příruba JBR 560</t>
  </si>
  <si>
    <t>SO_01-4_1.4.c:_39</t>
  </si>
  <si>
    <t>Přechod s ochranou mřížkou 450</t>
  </si>
  <si>
    <t>SO_01-4_1.4.c:_40</t>
  </si>
  <si>
    <t>Spiro potrubí pr. 355 mm, včetně tvarovek</t>
  </si>
  <si>
    <t>SO_01-4_1.4.c:_41</t>
  </si>
  <si>
    <t>Potrubní ventilátor 1400m3/h, 200Pa, TD 2000/315</t>
  </si>
  <si>
    <t>SO_01-4_1.4.c:_42</t>
  </si>
  <si>
    <t>Spojovací manžeta 315</t>
  </si>
  <si>
    <t>SO_01-4_1.4.c:_43</t>
  </si>
  <si>
    <t>Nerezový odsávací zákryt 1500x1500x650</t>
  </si>
  <si>
    <t>SO_01-4_1.4.c:_44</t>
  </si>
  <si>
    <t xml:space="preserve">Zpětná klapka </t>
  </si>
  <si>
    <t>SO_01-4_1.4.c:_45</t>
  </si>
  <si>
    <t xml:space="preserve">Samotížná žaluzie </t>
  </si>
  <si>
    <t>SO_01-4_1.4.c:_46</t>
  </si>
  <si>
    <t>Spiro potrubí do pr. 315 mm, včetně tvarovek</t>
  </si>
  <si>
    <t>SO_01-4_1.4.c:_47</t>
  </si>
  <si>
    <t>Montážní, závěsný, spojovací a těsnící materiál materiál</t>
  </si>
  <si>
    <t>kpl</t>
  </si>
  <si>
    <t>SO_01-4_1.4.c:_48</t>
  </si>
  <si>
    <t>Lešení a plošiny</t>
  </si>
  <si>
    <t>SO_01-4_1.4.c:_49</t>
  </si>
  <si>
    <t>Zaregulování vzt</t>
  </si>
  <si>
    <t>SO_01-4_1.4.c:_50</t>
  </si>
  <si>
    <t>Dokumentace skutečného provedení</t>
  </si>
  <si>
    <t>SO_01-4_1.4.c:_51</t>
  </si>
  <si>
    <t>Dopravní a režijní náklady</t>
  </si>
  <si>
    <t>SO_01-4_1.4.f:_01</t>
  </si>
  <si>
    <t>Spínač páčkový- Hlavní vypínač  - MSN 32A/3; spínač páčkový</t>
  </si>
  <si>
    <t>SO_01-4_1.4.f:_02</t>
  </si>
  <si>
    <t>Jistič 10kA - PL10-C16/3</t>
  </si>
  <si>
    <t>SO_01-4_1.4.f:_03</t>
  </si>
  <si>
    <t>Jistič 10kA - PL10-C10/1</t>
  </si>
  <si>
    <t>SO_01-4_1.4.f:_04</t>
  </si>
  <si>
    <t>Pojistkové spodky s kontrolkou- držák pro pojistky 5x20; 230VAC</t>
  </si>
  <si>
    <t>SO_01-4_1.4.f:_05</t>
  </si>
  <si>
    <t>Trubičkové pojistky</t>
  </si>
  <si>
    <t>SO_01-4_1.4.f:_06</t>
  </si>
  <si>
    <t>Relé pomocné -  - s paticí a odrušovacím členem; 230VAC/ 6A; 2 polove</t>
  </si>
  <si>
    <t>SO_01-4_1.4.f:_07</t>
  </si>
  <si>
    <t>Relé vyhodnocení  napájení- kontrola silového přívodu  - sled, výpadek fází, překročení napětí ve 3F; napájení ze 3 fází; 1x přepínací 8A/250V</t>
  </si>
  <si>
    <t>SO_01-4_1.4.f:_08</t>
  </si>
  <si>
    <t>Signalizace  rozvodnice - Signálka HIS - větší průměr- 230VAC</t>
  </si>
  <si>
    <t>SO_01-4_1.4.f:_09</t>
  </si>
  <si>
    <t>Svorky  řadové- L,N- jednopatrové -Svorky řadové - =4mm2</t>
  </si>
  <si>
    <t>SO_01-4_1.4.f:_10</t>
  </si>
  <si>
    <t>Svorky  řadové- L,N- jednopatrové -Svorky řadové - =2,5mm2</t>
  </si>
  <si>
    <t>SO_01-4_1.4.f:_11</t>
  </si>
  <si>
    <t>Svorky  řadové- L,N- jednopatrové -Svorky řadové - =1,5mm2</t>
  </si>
  <si>
    <t>SO_01-4_1.4.f:_12</t>
  </si>
  <si>
    <t>Svorky  řadové- L,N- jednopatrové - - pomocný materiál svorky- bočnice, značení svorek</t>
  </si>
  <si>
    <t>SO_01-4_1.4.f:_13</t>
  </si>
  <si>
    <t>PE, N můstky- rozvaděč, vyšší výkony - - din lišta;  63A; 10x pro průřez vodičů 1,5 – 16 mm2 a 1x 1,5 – 25 mm2, lano 1,5 - 10 mm2;  1x pro průřez vodičů 1,5 – 50 mm2, lano 1,5 - 35 mm2</t>
  </si>
  <si>
    <t>SO_01-4_1.4.f:_14</t>
  </si>
  <si>
    <t>Svorkovnice  PE, N - - svorkovnice 10mm2; 1000mm</t>
  </si>
  <si>
    <t>SO_01-4_1.4.f:_15</t>
  </si>
  <si>
    <t>Svorkovnice  PE, N  - držák svorkovnice 10mm2 na Din lištu- potřeba min. 2ks</t>
  </si>
  <si>
    <t>SO_01-4_1.4.f:_16</t>
  </si>
  <si>
    <t>Propojovací vodiče rozvodnice - do 1,5mm2</t>
  </si>
  <si>
    <t>SO_01-4_1.4.f:_17</t>
  </si>
  <si>
    <t>Propojovací vodiče rozvodnice - do 2,5mm2</t>
  </si>
  <si>
    <t>SO_01-4_1.4.f:_18</t>
  </si>
  <si>
    <t>Propojovací vodiče rozvodnice - do 25,0mm2</t>
  </si>
  <si>
    <t>SO_01-4_1.4.f:_19</t>
  </si>
  <si>
    <t>Propojovací vodiče rozvodnice - do 1,0mm2</t>
  </si>
  <si>
    <t>SO_01-4_1.4.f:_20</t>
  </si>
  <si>
    <t>Značení vodičů</t>
  </si>
  <si>
    <t>kpt</t>
  </si>
  <si>
    <t>SO_01-4_1.4.f:_21</t>
  </si>
  <si>
    <t xml:space="preserve">Drobný elektromateriál </t>
  </si>
  <si>
    <t>SO_01-4_1.4.f:_22</t>
  </si>
  <si>
    <t>Silové spínání  - stykač instalační 25A, 230VAC; 4xNO</t>
  </si>
  <si>
    <t>SO_01-4_1.4.f:_23</t>
  </si>
  <si>
    <t>Silové spínání - Stykač  20A/2p. - 2xNO</t>
  </si>
  <si>
    <t>SO_01-4_1.4.f:_24</t>
  </si>
  <si>
    <t>Motorová ochrana; spouštěč motorů - spouštěč motoru; 3P; bez vyhodnocení výpadku fáze; 0,25÷0,4A</t>
  </si>
  <si>
    <t>SO_01-4_1.4.f:_25</t>
  </si>
  <si>
    <t>SO_01-4_1.4.f:_26</t>
  </si>
  <si>
    <t>Motorová ochrana; spouštěč motorů - spoušť vypínací pro spouštěč motoru</t>
  </si>
  <si>
    <t>SO_01-4_1.4.f:_27</t>
  </si>
  <si>
    <t xml:space="preserve">Oddělovací tranformátor - 230/230VAC- 200VA; I=0,86A  -  </t>
  </si>
  <si>
    <t>SO_01-4_1.4.f:_28</t>
  </si>
  <si>
    <t>DIN lišta  - din lišta perforovaná 35x7,5</t>
  </si>
  <si>
    <t>SO_01-4_1.4.f:_29</t>
  </si>
  <si>
    <t xml:space="preserve">Krabice elektroinstalační - krabice 310x240x160 </t>
  </si>
  <si>
    <t>SO_01-4_1.4.f:_30</t>
  </si>
  <si>
    <t xml:space="preserve">Krabice elektroinstalační - Krabice  povrchová </t>
  </si>
  <si>
    <t>SO_01-4_1.4.f:_31</t>
  </si>
  <si>
    <t>Krabice elektroinstalační - Přepínač- IP65 na povrch; řazení6; šedá/ tm. Šedá;M20 vývodka</t>
  </si>
  <si>
    <t>SO_01-4_1.4.f:_32</t>
  </si>
  <si>
    <t>Kabelové průchodky- plastové; IP68 -  - velikost =&gt; M20 s matkou</t>
  </si>
  <si>
    <t>SO_01-4_1.4.f:_33</t>
  </si>
  <si>
    <t>Kabelové průchodky- plastové; IP68  - velikost &lt;=  PG13 s matkou</t>
  </si>
  <si>
    <t>SO_01-4_1.4.f:_34</t>
  </si>
  <si>
    <t>Kabelové průchodky- plastové; IP68   - velikost 1=  PG11 s matkou</t>
  </si>
  <si>
    <t>SO_01-4_1.4.f:_35</t>
  </si>
  <si>
    <t>Rozvodnice -Rozvodnice IP65, 4x18 modulů- 72 modulů, průhledné dveře- plastová , H=155mm) čistá cca 90mm)</t>
  </si>
  <si>
    <t>SO_01-4_1.4.f:_36</t>
  </si>
  <si>
    <t>Rozvodnice - Kryt plný; 18M</t>
  </si>
  <si>
    <t>SO_01-4_1.4.f:_37</t>
  </si>
  <si>
    <t>Rozvodnice  - deska montážní kov  2x18M</t>
  </si>
  <si>
    <t>SO_01-4_1.4.f:_38</t>
  </si>
  <si>
    <t>Kabeláž - Pospojení - H07V U - D 6mm2- zelen.+ přívod</t>
  </si>
  <si>
    <t>SO_01-4_1.4.f:_39</t>
  </si>
  <si>
    <t>Kabeláž - Cyky 3Ax1,5- termostat vratná, THR, havarijní, různé</t>
  </si>
  <si>
    <t>SO_01-4_1.4.f:_40</t>
  </si>
  <si>
    <t>Kabeláž - Cyky 3Cx1,5- Přívod kotel, oběhová čerpadla</t>
  </si>
  <si>
    <t>SO_01-4_1.4.f:_41</t>
  </si>
  <si>
    <t>Kabeláž - Cyky  5Cx2,5- Silovina přívod</t>
  </si>
  <si>
    <t>SO_01-4_1.4.f:_42</t>
  </si>
  <si>
    <t>Kabeláž - Cyky-J 4x1,5mm2</t>
  </si>
  <si>
    <t>SO_01-4_1.4.f:_43</t>
  </si>
  <si>
    <t xml:space="preserve">Plastov program -  Trubka plastová, pevná,  16/12,2 mm+ kolena+ příchytky - střední mech odolnost - </t>
  </si>
  <si>
    <t>SO_01-4_1.4.f:_44</t>
  </si>
  <si>
    <t>Plastov program -  Trubka plastová, pevná,  20/15,8 mm+ kolena+ příchytky - střední mech odolnost</t>
  </si>
  <si>
    <t>SO_01-4_1.4.f:_45</t>
  </si>
  <si>
    <t>Kovový program -   - žlab 50/50  GAL Zn  Merkur 2 ARK; 2,016m</t>
  </si>
  <si>
    <t>SO_01-4_1.4.f:_46</t>
  </si>
  <si>
    <t>Kovový program - žlab 100/50  GAL Zn  Merkur 2 ARK; 2,016m</t>
  </si>
  <si>
    <t>SO_01-4_1.4.f:_47</t>
  </si>
  <si>
    <t>Kovový program - spojka žlabu Merkur M2</t>
  </si>
  <si>
    <t>SO_01-4_1.4.f:_48</t>
  </si>
  <si>
    <t>Kovový program -  spojka pospojení</t>
  </si>
  <si>
    <t>SO_01-4_1.4.f:_49</t>
  </si>
  <si>
    <t>Kovový program - nosník (konzole) Zn -  NZM 50</t>
  </si>
  <si>
    <t>SO_01-4_1.4.f:_50</t>
  </si>
  <si>
    <t>Kovový program - nosník (konzole) Zn -  NZM 100</t>
  </si>
  <si>
    <t>SO_01-4_1.4.f:_51</t>
  </si>
  <si>
    <t xml:space="preserve">Kovový program - Kotvící a spojovací materiál </t>
  </si>
  <si>
    <t>SO_01-4_1.4.f:_52</t>
  </si>
  <si>
    <t>PU pěna</t>
  </si>
  <si>
    <t>SO_01-4_1.4.f:_53</t>
  </si>
  <si>
    <t>Výchozí revize</t>
  </si>
  <si>
    <t>SO_01-4_1.4.f:_54</t>
  </si>
  <si>
    <t xml:space="preserve">Doprava </t>
  </si>
  <si>
    <t>SO_01-4_1.4.f:_55</t>
  </si>
  <si>
    <t>SO_01-4_1.4.f:_56</t>
  </si>
  <si>
    <t>Lešení</t>
  </si>
  <si>
    <t>SO_01-4_1.4.f:_57</t>
  </si>
  <si>
    <t>Montáž elektroinstalace</t>
  </si>
  <si>
    <t>SO_01-4_1.4.f:_58</t>
  </si>
  <si>
    <t>SW práce</t>
  </si>
  <si>
    <t>SO_01-4_1.4.g:_01</t>
  </si>
  <si>
    <t>Trubky elektroinstalační ohebné/tuhé z PVC/kovové uložené pevně/volně/pod omítkou s nasunutím do krabic</t>
  </si>
  <si>
    <t>SO_01-4_1.4.g:_02</t>
  </si>
  <si>
    <t>Lišty a kanály elektroinstalační z PH protahovací/vkládací/bez víčka vč. spojek/ohybů/rohů bez krabic uložené pevně</t>
  </si>
  <si>
    <t>SO_01-4_1.4.g:_03</t>
  </si>
  <si>
    <t>Trubky ochranné z PE/novoduru uložené pevně/volně s nasunutím nebo ukončením</t>
  </si>
  <si>
    <t>SO_01-4_1.4.g:_04</t>
  </si>
  <si>
    <t>Krabice přístrojové kruhové/čtyřhrané/lištové/pro SDK bez zapojení</t>
  </si>
  <si>
    <t>SO_01-4_1.4.g:_05</t>
  </si>
  <si>
    <t>Krabice odbočné s víčkem a svorkovnicí kruhové/čtyřhrané/lištové/pro SDK včetně zapojení</t>
  </si>
  <si>
    <t>SO_01-4_1.4.g:_06</t>
  </si>
  <si>
    <t>Krabicové rozvodky z lisovaného izolantu s průchodkami včetně ukončení kabelů a zapojení vodičů</t>
  </si>
  <si>
    <t>SO_01-4_1.4.g:_07</t>
  </si>
  <si>
    <t>Krabice odbočné a protahovací a rozvodky s řadovými svorkami z lisovaného izolantu bezvývodkové s/bez zapojení vodičů</t>
  </si>
  <si>
    <t>SO_01-4_1.4.g:_08</t>
  </si>
  <si>
    <t>Odvíčkování nebo zavíčkování krabic na závit/šroub</t>
  </si>
  <si>
    <t>SO_01-4_1.4.g:_09</t>
  </si>
  <si>
    <t>Osazení hmoždinek s vyvrtáváním a vyčištěním otvoru v cihlovém zdivu/kameni/prostém betonu/železobetonu</t>
  </si>
  <si>
    <t>SO_01-4_1.4.g:_10</t>
  </si>
  <si>
    <t>Příchytky distanční plastové/kovové/řadové a stahovací pásky</t>
  </si>
  <si>
    <t>SO_01-4_1.4.g:_11</t>
  </si>
  <si>
    <t>Kabelový žlab plný/perforovaný Zn/NIX nástěnný/závěsný včetně víka a kolen/T kusů/prodlužovacích dílů/spojek  a nosného systému</t>
  </si>
  <si>
    <t>SO_01-4_1.4.g:_12</t>
  </si>
  <si>
    <t>Kabelový žlab drátěný Zn/NIX nástěnný/závěsný včetně kolen/T kusů/prodlužovacích dílů/spojek a nosného systému</t>
  </si>
  <si>
    <t>SO_01-4_1.4.g:_13</t>
  </si>
  <si>
    <t>Ocelové nosné konstrukce Fe vyráběné pro přístroje a elektrická zařízení se základním nátěrem</t>
  </si>
  <si>
    <t>SO_01-4_1.4.g:_14</t>
  </si>
  <si>
    <t>Protipožární přepážky/předěly/ucpávky</t>
  </si>
  <si>
    <t>SO_01-4_1.4.g:_15</t>
  </si>
  <si>
    <t>Výstražné a označovací tabulky pro rozvodny a elektrická zařízení</t>
  </si>
  <si>
    <t>SO_01-4_1.4.g:_16</t>
  </si>
  <si>
    <t>Vodič izolovaný 1kV uložený pod omítkou/v trubkách/v lištách/pevně/volně</t>
  </si>
  <si>
    <t>SO_01-4_1.4.g:_17</t>
  </si>
  <si>
    <t>Šňůra izolovaná 1kV lehká/střední/těžká o počtu a průřezu žil uložená v trubkách/v lištách/pevně/volně</t>
  </si>
  <si>
    <t>SO_01-4_1.4.g:_18</t>
  </si>
  <si>
    <t>Kabel izolovaný 1kV o počtu a průřezu žil uložený pod omítkou/v trubkách/v lištách/pevně/volně</t>
  </si>
  <si>
    <t>SO_01-4_1.4.g:_19</t>
  </si>
  <si>
    <t>Ukončení vodičů izolovaných na svorkovnici s otevřením/uzavřením krytu s označením a zapojením v rozvaděči/na přístroji</t>
  </si>
  <si>
    <t>SO_01-4_1.4.g:_20</t>
  </si>
  <si>
    <t xml:space="preserve">Ukončení vodičů/kabelů do 1kV koncovkou/vývodkou/přírubou </t>
  </si>
  <si>
    <t>SO_01-4_1.4.g:_21</t>
  </si>
  <si>
    <t>Spínače/vypínače/ovladače polozapuštěné pro prostory normální/vlhké/do hořlavých povrchů jedno/vícerámečkové včetně zapojení vodičů</t>
  </si>
  <si>
    <t>SO_01-4_1.4.g:_22</t>
  </si>
  <si>
    <t>Spínače/vypínače/ovladače na povrch pro prostory normální/vlhké/na hořlavé povrchy včetně zapojení vodičů</t>
  </si>
  <si>
    <t>SO_01-4_1.4.g:_23</t>
  </si>
  <si>
    <t>Spínače/vypínače/ovladače na povrch pro prostory venkovní/mokré/na hořlavé povrchy včetně zapojení vodičů</t>
  </si>
  <si>
    <t>SO_01-4_1.4.g:_24</t>
  </si>
  <si>
    <t>Vačkové vypínače typu S s/bez uzamykatelné polohy včetně zapojení vodičů</t>
  </si>
  <si>
    <t>SO_01-4_1.4.g:_25</t>
  </si>
  <si>
    <t>Zásuvky polozapuštěné/zapuštěné jedno/vícerámečkové/dvojité/profil 45 s/bez SPD/RCD včetně zapojení vodičů a/nebo průběžného připojení</t>
  </si>
  <si>
    <t>SO_01-4_1.4.g:_26</t>
  </si>
  <si>
    <t>Zásuvky na povrch pro prostory pro prostory normální/vlhké/na hořlavé povrchy jednoduché/dvojité včetně zapojení vodičů a/nebo průběžného připojení</t>
  </si>
  <si>
    <t>SO_01-4_1.4.g:_27</t>
  </si>
  <si>
    <t>Zásuvky na povrch pro prostory venkovní/mokré jednoduché/dvojité včetně zapojení vodičů</t>
  </si>
  <si>
    <t>SO_01-4_1.4.g:_28</t>
  </si>
  <si>
    <t>Zásuvky/přívodky průmyslové spojovací/vestavné/na povrch CEE 230V/400V/500V pro prostory vlhké/venkovní/mokré včetně zapojení vodičů</t>
  </si>
  <si>
    <t>SO_01-4_1.4.g:_29</t>
  </si>
  <si>
    <t>Zásuvkové skříně/boxy v konfiguraci 400/230V CEE/PCE zásuvky jištěné s/bez RCD/24V na povrch/na sloupek/volně pro prostory vlhké/venkovní/mokré včetně zapojení vodičů</t>
  </si>
  <si>
    <t>SO_01-4_1.4.g:_30</t>
  </si>
  <si>
    <t>Jističe jedno/vícepolové se zapojením vodičů bez krytu/s krytem/ve skříni  s/bez napěťové/podpěťové spouště signální/pomocné kontakty/signalizace stavu LED</t>
  </si>
  <si>
    <t>SO_01-4_1.4.g:_31</t>
  </si>
  <si>
    <t>Tlačítkové/spínačové ovladače nástěnné v krabici s/bez optické signalizace pro prostory normální/do vlhka včetně zapojení vodičů</t>
  </si>
  <si>
    <t>SO_01-4_1.4.g:_32</t>
  </si>
  <si>
    <t>Tlačítkové/spínačové ovladače nástěnné v krabici s/bez optické signalizace pro prostory venkovní včetně zapojení vodičů</t>
  </si>
  <si>
    <t>SO_01-4_1.4.g:_33</t>
  </si>
  <si>
    <t>Časové relé a časové ventilátorové na DIN/do instalační krabice se zapojením vodičů</t>
  </si>
  <si>
    <t>SO_01-4_1.4.g:_34</t>
  </si>
  <si>
    <t>Rozváděče/rozvodnice oceloplechové/plastové/kombinované bez zapojení vodičů RVZT1, RVZT2</t>
  </si>
  <si>
    <t>SO_01-4_1.4.g:_35</t>
  </si>
  <si>
    <t>Rozvaděče skříňové/panelové/dělitelné/nedělitelné bez zapojení vodičů HRMO2 3.pole</t>
  </si>
  <si>
    <t>SO_01-4_1.4.g:_36</t>
  </si>
  <si>
    <t>Rozvaděče skříňové/panelové/dělitelné/nedělitelné bez zapojení vodičů HRMO2 4.pole</t>
  </si>
  <si>
    <t>SO_01-4_1.4.g:_37</t>
  </si>
  <si>
    <t>Svítidla LED bodové/plošné/liniové/reflektor kryt/mřížka na povrch/vestavné/závěsné včetně zapojení vodičů</t>
  </si>
  <si>
    <t>SO_01-4_1.4.g:_38</t>
  </si>
  <si>
    <t>Svítidla LED bodové/plošné/liniové/reflektor kryt/mřížka pro prostory normální/do vlhka/na hořlavé povrchy na povrch/závěsné včetně zapojení vodičů</t>
  </si>
  <si>
    <t>SO_01-4_1.4.g:_39</t>
  </si>
  <si>
    <t>Svítidla LED bodové/plošné/reflektor kryt pro prostory venkovní/do mokra na povrch/závěsné včetně zapojení vodičů</t>
  </si>
  <si>
    <t>SO_01-4_1.4.g:_40</t>
  </si>
  <si>
    <t>Svítidla pro zářivky/LED nouzové/evakuační/nouzový modul/ostatní pro prostory normální/do vlhka/na hořlavé povrchy na povrch/závěsné včetně zdrojů a zapojení</t>
  </si>
  <si>
    <t>SO_01-4_1.4.g:_41</t>
  </si>
  <si>
    <t>Svítidla pro zářivky/LED nouzové/evakuační/nouzový modul/ostatní pro prostory venkovní/do mokra na povrch/závěsné včetně zdrojů a zapojení</t>
  </si>
  <si>
    <t>SO_01-4_1.4.g:_42</t>
  </si>
  <si>
    <t>Elektrické zařízení 230V s popisem názvu/technických parametrů/účelu/funkce uvedené v TD včetně zapojení vodičů</t>
  </si>
  <si>
    <t>SO_01-4_1.4.g:_43</t>
  </si>
  <si>
    <t>Elektrické zařízení 400V s popisem názvu/technických parametrů/účelu/funkce uvedené v TD včetně zapojení vodičů</t>
  </si>
  <si>
    <t>SO_01-4_1.4.g:_44</t>
  </si>
  <si>
    <t xml:space="preserve">Uzemňovací vedení na povrchu/v zemi lanem/dráte/páskou/zemní tyčí/zemní deskou s propojením/připojením pomocí svorek/svárů </t>
  </si>
  <si>
    <t>SO_01-4_1.4.g:_45</t>
  </si>
  <si>
    <t>Jímací a svodové vedení s podpěrami/bez podpěr s propojením/připojením pomocí svorek a jímači/jiskřišti/tvarováním prvků/ochrannými prvky/označením</t>
  </si>
  <si>
    <t>SO_01-4_1.4.g:_46</t>
  </si>
  <si>
    <t>Ochranné pospojování volně/pevně/pod omítku a prostředky pro zlepšení uzemnění</t>
  </si>
  <si>
    <t>SO_01-4_1.4.g:_47</t>
  </si>
  <si>
    <t>Celková prohlídka a vyhotovení revizní zprávy</t>
  </si>
  <si>
    <t>SO_01-4_1.4.g:_48</t>
  </si>
  <si>
    <t xml:space="preserve">Rozvodná zařízení/přípojkové skříně/rozpojovací a jistiíc skříně/rozváděče/rozvodny nn kontrola stavu </t>
  </si>
  <si>
    <t>SO_01-4_1.4.g:_49</t>
  </si>
  <si>
    <t>Elektrická instalace kontrola stavu včetně instalačních/ovládacích/jistících prvků bez spotřebičů v normálním/nebezpečném prostoru</t>
  </si>
  <si>
    <t>SO_01-4_1.4.g:_50</t>
  </si>
  <si>
    <t>Elektrická instalace kontrola stavu včetně instalačních/ovládacích/jistících prvků bez spotřebičů ve zvlášť nebezpečném prosotru/prostoru SNV</t>
  </si>
  <si>
    <t>SO_01-4_1.4.g:_51</t>
  </si>
  <si>
    <t>Hromosvody kontrola stavu tyčového jímače/mřížové soustavy/svodů</t>
  </si>
  <si>
    <t>SO_01-4_1.4.g:_52</t>
  </si>
  <si>
    <t>Měření při revizích U/I/P/A/cos fi/Riso/Rp/Ra/Zs/RCD/SPD v přípojové skříni/rozváděči/na spotřebičích včetně příplatků</t>
  </si>
  <si>
    <t>SO_01-4_1.4.g:_53</t>
  </si>
  <si>
    <t>zajištění přívodu elektrické energie a ostatních médií včetně míst odběru mimo hranici montážní zóny</t>
  </si>
  <si>
    <t>SO_01-4_1.4.g:_54</t>
  </si>
  <si>
    <t>přidružené výkony, osvětlení pracoviště, skladů a přístupových ploch, zapůjčení materiálu na pomocné lešení</t>
  </si>
  <si>
    <t>SO_01-4_1.4.g:_55</t>
  </si>
  <si>
    <t>demontáže</t>
  </si>
  <si>
    <t>SO_01-4_1.4.g:_56</t>
  </si>
  <si>
    <t xml:space="preserve">práce nezměřitelné a související s provedením prací </t>
  </si>
  <si>
    <t>SO_01-4_1.4.g:_57</t>
  </si>
  <si>
    <t>mimo ceníkové položky (vč. příplatků a montáží zvláštního charakteru)</t>
  </si>
  <si>
    <t>SO_01-4_1.4.g:_58</t>
  </si>
  <si>
    <t>komplexní zkouška smontovaného zařízení a zaučení obsluhy</t>
  </si>
  <si>
    <t>SO_01-4_1.4.g:_59</t>
  </si>
  <si>
    <t>inženýrská činnost, technický dozor investora</t>
  </si>
  <si>
    <t>SO_01-4_1.4.g:_60</t>
  </si>
  <si>
    <t>prořez délkového materiálu při zpracování, podružný a režijní materiál pro montáže, recyklace elektrozařízení</t>
  </si>
  <si>
    <t>SO_01-4_1.4.g:_61</t>
  </si>
  <si>
    <t>mimostaveništní doprava a přesun strojů a zařízení a nosného materiálu</t>
  </si>
  <si>
    <t>SO_01-4_1.4.g:_62</t>
  </si>
  <si>
    <t>zednické výpomoci pro elektromontáže, kabelová vedení ve výkopu, venkovní osvětlení</t>
  </si>
  <si>
    <t>SO_01-4_1.4.g:_63</t>
  </si>
  <si>
    <t>zednické výpomoci pro hromosvody a uzemnění v zemi</t>
  </si>
  <si>
    <t>SO_01-4_1.4.g:_64</t>
  </si>
  <si>
    <t>kolena/spojky/vývodky/příchytky/rozpěrky/těsnící kroužky/uzavírací zátky</t>
  </si>
  <si>
    <t>set</t>
  </si>
  <si>
    <t>SO_01-4_1.4.g:_65</t>
  </si>
  <si>
    <t>DN16</t>
  </si>
  <si>
    <t>SO_01-4_1.4.g:_66</t>
  </si>
  <si>
    <t>DN20</t>
  </si>
  <si>
    <t>SO_01-4_1.4.g:_67</t>
  </si>
  <si>
    <t>DN25</t>
  </si>
  <si>
    <t>SO_01-4_1.4.g:_68</t>
  </si>
  <si>
    <t>DN32</t>
  </si>
  <si>
    <t>SO_01-4_1.4.g:_69</t>
  </si>
  <si>
    <t>SO_01-4_1.4.g:_70</t>
  </si>
  <si>
    <t>SO_01-4_1.4.g:_71</t>
  </si>
  <si>
    <t>SO_01-4_1.4.g:_72</t>
  </si>
  <si>
    <t>kryty koncové/spojovací/ohybové/odbočné rohy vnější/vnitřní rozpěrky/přepážky/příčky/stínící kanály/přístrojové nosiče/podložky/instalační krabice</t>
  </si>
  <si>
    <t>SO_01-4_1.4.g:_73</t>
  </si>
  <si>
    <t>15x10mm</t>
  </si>
  <si>
    <t>SO_01-4_1.4.g:_74</t>
  </si>
  <si>
    <t>24x22mm</t>
  </si>
  <si>
    <t>SO_01-4_1.4.g:_75</t>
  </si>
  <si>
    <t>SO_01-4_1.4.g:_76</t>
  </si>
  <si>
    <t>20x10mm</t>
  </si>
  <si>
    <t>SO_01-4_1.4.g:_77</t>
  </si>
  <si>
    <t>20x20mm</t>
  </si>
  <si>
    <t>SO_01-4_1.4.g:_78</t>
  </si>
  <si>
    <t>40x20mm</t>
  </si>
  <si>
    <t>SO_01-4_1.4.g:_79</t>
  </si>
  <si>
    <t>KU68-1901</t>
  </si>
  <si>
    <t>SO_01-4_1.4.g:_80</t>
  </si>
  <si>
    <t>KPR68</t>
  </si>
  <si>
    <t>SO_01-4_1.4.g:_81</t>
  </si>
  <si>
    <t>KU68-1903</t>
  </si>
  <si>
    <t>SO_01-4_1.4.g:_82</t>
  </si>
  <si>
    <t>KR97/5</t>
  </si>
  <si>
    <t>SO_01-4_1.4.g:_83</t>
  </si>
  <si>
    <t>KO100/KO100E</t>
  </si>
  <si>
    <t>SO_01-4_1.4.g:_84</t>
  </si>
  <si>
    <t>svorkovnice (dělené, bezšroubové, vícepolové), průchodky</t>
  </si>
  <si>
    <t>SO_01-4_1.4.g:_85</t>
  </si>
  <si>
    <t>003.CS.K</t>
  </si>
  <si>
    <t>SO_01-4_1.4.g:_86</t>
  </si>
  <si>
    <t>005.CS.K</t>
  </si>
  <si>
    <t>SO_01-4_1.4.g:_87</t>
  </si>
  <si>
    <t>8107</t>
  </si>
  <si>
    <t>SO_01-4_1.4.g:_88</t>
  </si>
  <si>
    <t>8111</t>
  </si>
  <si>
    <t>SO_01-4_1.4.g:_89</t>
  </si>
  <si>
    <t>víka kabelových žlabů a tvarovek</t>
  </si>
  <si>
    <t>SO_01-4_1.4.g:_90</t>
  </si>
  <si>
    <t>spojky/úchyty víka/oblouky rovinné stoupací klesací/odbočky horizontální a vertikální/T kusy/kříže/redukce/koncovky/přepážky/montážní desky</t>
  </si>
  <si>
    <t>SO_01-4_1.4.g:_91</t>
  </si>
  <si>
    <t>držáky/třmeny/výstuhy/stojiny/závěsy/nosné profily/příchytky/závitové tyče/šrouby/matice/podložky/svorky/průchodky/kotvy/hmoždinky</t>
  </si>
  <si>
    <t>SO_01-4_1.4.g:_92</t>
  </si>
  <si>
    <t>35x50mm</t>
  </si>
  <si>
    <t>SO_01-4_1.4.g:_93</t>
  </si>
  <si>
    <t>35x100mm</t>
  </si>
  <si>
    <t>SO_01-4_1.4.g:_94</t>
  </si>
  <si>
    <t>spojky, výstuže,držáky/třmeny/výstuhy/stojiny/závěsy/nosné profily/příchytky/závitové tyče/šrouby/matice/podložky/svorky/kotvy/hmoždinky</t>
  </si>
  <si>
    <t>SO_01-4_1.4.g:_95</t>
  </si>
  <si>
    <t>SO_01-4_1.4.g:_96</t>
  </si>
  <si>
    <t>60x60mm</t>
  </si>
  <si>
    <t>SO_01-4_1.4.g:_97</t>
  </si>
  <si>
    <t>60x100mm</t>
  </si>
  <si>
    <t>SO_01-4_1.4.g:_98</t>
  </si>
  <si>
    <t>110x200mm</t>
  </si>
  <si>
    <t>SO_01-4_1.4.g:_99</t>
  </si>
  <si>
    <t>60x60mm NIX</t>
  </si>
  <si>
    <t>SO_01-4_1.4.g:_100</t>
  </si>
  <si>
    <t>spojky/úchyty víka/oblouky/odbočky/T kusy/kříže/redukce/přepážky/montážní desky</t>
  </si>
  <si>
    <t>SO_01-4_1.4.g:_101</t>
  </si>
  <si>
    <t>držáky/třmeny/výstuhy/stojiny/závěsy/nosné profily/příchytky/závitové tyče/šrouby/matice/podložky/svorky/kotvy/hmoždinky</t>
  </si>
  <si>
    <t>SO_01-4_1.4.g:_102</t>
  </si>
  <si>
    <t>110x300mm</t>
  </si>
  <si>
    <t>SO_01-4_1.4.g:_103</t>
  </si>
  <si>
    <t>tmely a nástřiky</t>
  </si>
  <si>
    <t>SO_01-4_1.4.g:_104</t>
  </si>
  <si>
    <t>výstražné/označovací tabulkysamolepící</t>
  </si>
  <si>
    <t>SO_01-4_1.4.g:_105</t>
  </si>
  <si>
    <t>6mm2</t>
  </si>
  <si>
    <t>SO_01-4_1.4.g:_106</t>
  </si>
  <si>
    <t>10mm2</t>
  </si>
  <si>
    <t>SO_01-4_1.4.g:_107</t>
  </si>
  <si>
    <t>16mm2</t>
  </si>
  <si>
    <t>SO_01-4_1.4.g:_108</t>
  </si>
  <si>
    <t>240mm2</t>
  </si>
  <si>
    <t>SO_01-4_1.4.g:_109</t>
  </si>
  <si>
    <t>3x1,5mm2</t>
  </si>
  <si>
    <t>SO_01-4_1.4.g:_110</t>
  </si>
  <si>
    <t>4x1,5mm2</t>
  </si>
  <si>
    <t>SO_01-4_1.4.g:_111</t>
  </si>
  <si>
    <t>5x1,5mm2</t>
  </si>
  <si>
    <t>SO_01-4_1.4.g:_112</t>
  </si>
  <si>
    <t>3x2,5mm2</t>
  </si>
  <si>
    <t>SO_01-4_1.4.g:_113</t>
  </si>
  <si>
    <t>5x2,5mm2</t>
  </si>
  <si>
    <t>SO_01-4_1.4.g:_114</t>
  </si>
  <si>
    <t>3x4mm2</t>
  </si>
  <si>
    <t>SO_01-4_1.4.g:_115</t>
  </si>
  <si>
    <t>5x4mm2</t>
  </si>
  <si>
    <t>SO_01-4_1.4.g:_116</t>
  </si>
  <si>
    <t>5x6mm2</t>
  </si>
  <si>
    <t>SO_01-4_1.4.g:_117</t>
  </si>
  <si>
    <t>5x10mm2</t>
  </si>
  <si>
    <t>SO_01-4_1.4.g:_118</t>
  </si>
  <si>
    <t>5x16mm2</t>
  </si>
  <si>
    <t>SO_01-4_1.4.g:_119</t>
  </si>
  <si>
    <t>5x35mm2</t>
  </si>
  <si>
    <t>SO_01-4_1.4.g:_120</t>
  </si>
  <si>
    <t>izolační trubice</t>
  </si>
  <si>
    <t>SO_01-4_1.4.g:_121</t>
  </si>
  <si>
    <t>vývodky/průchodky/ucpávky/matice</t>
  </si>
  <si>
    <t>SO_01-4_1.4.g:_122</t>
  </si>
  <si>
    <t xml:space="preserve">  oka kabelová lisovací Cu/Al se smrštitelnou koncovkou 185-240</t>
  </si>
  <si>
    <t>SO_01-4_1.4.g:_123</t>
  </si>
  <si>
    <t>řazení 1 / 1So  IP20 přístroj/sestava</t>
  </si>
  <si>
    <t>SO_01-4_1.4.g:_124</t>
  </si>
  <si>
    <t>řazení 6 / 6So IP20 přístroj/sestava</t>
  </si>
  <si>
    <t>SO_01-4_1.4.g:_125</t>
  </si>
  <si>
    <t>řazení 7 / 7So  IP20 přístroj/sestava</t>
  </si>
  <si>
    <t>SO_01-4_1.4.g:_126</t>
  </si>
  <si>
    <t>rámeček jednonásobný</t>
  </si>
  <si>
    <t>SO_01-4_1.4.g:_127</t>
  </si>
  <si>
    <t>rámeček dvounásobný vodorovný/svislý</t>
  </si>
  <si>
    <t>SO_01-4_1.4.g:_128</t>
  </si>
  <si>
    <t>řazení 1  IP54 sestava/pro hořlavé podklady</t>
  </si>
  <si>
    <t>SO_01-4_1.4.g:_129</t>
  </si>
  <si>
    <t>řazení 5  IP54 sestava/pro hořlavé podklady</t>
  </si>
  <si>
    <t>SO_01-4_1.4.g:_130</t>
  </si>
  <si>
    <t>řazení 6  IP54 sestava/pro hořlavé podklady</t>
  </si>
  <si>
    <t>SO_01-4_1.4.g:_131</t>
  </si>
  <si>
    <t>řazení 3+N+PE 0/1 16A  IP65 sestava/vypínač/bezpečnostní/uzamykatelný/neuzamykatelný</t>
  </si>
  <si>
    <t>SO_01-4_1.4.g:_132</t>
  </si>
  <si>
    <t>řazení 3+N+PE 0/1 32A  IP65 sestava/vypínač/bezpečnostní/uzamykatelný/neuzamykatelný</t>
  </si>
  <si>
    <t>SO_01-4_1.4.g:_133</t>
  </si>
  <si>
    <t>řazení 3+N+PE 0/1 100A  IP65 sestava/vypínač/bezpečnostní/uzamykatelný/neuzamykatelný</t>
  </si>
  <si>
    <t>SO_01-4_1.4.g:_134</t>
  </si>
  <si>
    <t>časovač elektronický řazení 1/0 IP20 sestava</t>
  </si>
  <si>
    <t>SO_01-4_1.4.g:_135</t>
  </si>
  <si>
    <t>kryt časovače s displayem</t>
  </si>
  <si>
    <t>SO_01-4_1.4.g:_136</t>
  </si>
  <si>
    <t>SO_01-4_1.4.g:_137</t>
  </si>
  <si>
    <t>řazení 2P+PE  IP20 přístroj/sestava</t>
  </si>
  <si>
    <t>SO_01-4_1.4.g:_138</t>
  </si>
  <si>
    <t>SO_01-4_1.4.g:_139</t>
  </si>
  <si>
    <t>řazení 2P+PE  IP44 sestava/pro hořlavé podklady</t>
  </si>
  <si>
    <t>krytky pro vidlice a přívodky/zámky pro vidlice a přívodky</t>
  </si>
  <si>
    <t>SO_01-4_1.4.g:_140</t>
  </si>
  <si>
    <t>řazení 3P+N+PE / 3P+PE 16A  IP44 sestava/nástěnná zásuvka</t>
  </si>
  <si>
    <t>SO_01-4_1.4.g:_141</t>
  </si>
  <si>
    <t>řazení 3P+N+PE / 3P+PE 16A  IP67 sestava/nástěnná zásuvka</t>
  </si>
  <si>
    <t>SO_01-4_1.4.g:_142</t>
  </si>
  <si>
    <t>řazení 3P+N+PE / 3P+PE 32A  IP67 sestava/nástěnná zásuvka</t>
  </si>
  <si>
    <t>SO_01-4_1.4.g:_143</t>
  </si>
  <si>
    <t>řazení 2P+PE 16A  IP67 sestava/nástěnná zásuvka</t>
  </si>
  <si>
    <t>SO_01-4_1.4.g:_144</t>
  </si>
  <si>
    <t>řazení 1x CEE32/5P 1x CEE16/5P 2x PCE16/2P+PE 1x 25C/3 1x 16C/3 2x 16B/1</t>
  </si>
  <si>
    <t>SO_01-4_1.4.g:_145</t>
  </si>
  <si>
    <t>pomocné spínače/signalizační spínače/napěťové spouště/podpěťové spouště/připojovací lišty/připojovací sady</t>
  </si>
  <si>
    <t>SO_01-4_1.4.g:_146</t>
  </si>
  <si>
    <t>10B/1</t>
  </si>
  <si>
    <t>SO_01-4_1.4.g:_147</t>
  </si>
  <si>
    <t>16C/3</t>
  </si>
  <si>
    <t>SO_01-4_1.4.g:_148</t>
  </si>
  <si>
    <t>ovládací skříň nouzová XALK1 sestava</t>
  </si>
  <si>
    <t>SO_01-4_1.4.g:_149</t>
  </si>
  <si>
    <t>ovládač stiskací XB5AA přístroj/sestava</t>
  </si>
  <si>
    <t>SO_01-4_1.4.g:_150</t>
  </si>
  <si>
    <t>RHMO2 4.pole</t>
  </si>
  <si>
    <t xml:space="preserve">set  </t>
  </si>
  <si>
    <t>SO_01-4_1.4.g:_151</t>
  </si>
  <si>
    <t>svítidla LED bodové/plošné/liniové/reflektor otevřené/kryt/mřížka IP20 tř.I/II - dle projektové dokumentace</t>
  </si>
  <si>
    <t>SO_01-4_1.4.g:_152</t>
  </si>
  <si>
    <t>svítidla LED bodové/plošné/liniové/reflektor kryt/mřížka do vlhka/na hořlavé povrchy IP20/IP4x tř.I/II - dle projektové dokumentace</t>
  </si>
  <si>
    <t>SO_01-4_1.4.g:_153</t>
  </si>
  <si>
    <t>svítidla LED bodové/plošné/reflektor kryt venkovní/do mokra IP4x/IP54/IP65 tř.I/II - dle projektové dokumentace</t>
  </si>
  <si>
    <t>SO_01-4_1.4.g:_154</t>
  </si>
  <si>
    <t>svítidla nouzová/evakuační/nouzový modul pro zářivky/LED kryt venkovní/do mokra včetně zdrojů -IP65 tř.II HELIOS  IP65 tř.II jednozdrojové 8W/11W/18W T5/G5 polykarbonát 1/2/3hod Ni-Cd při výpadku</t>
  </si>
  <si>
    <t>SO_01-4_1.4.g:_155</t>
  </si>
  <si>
    <t>lankový závěs</t>
  </si>
  <si>
    <t>SO_01-4_1.4.g:_156</t>
  </si>
  <si>
    <t>trubkový závěs</t>
  </si>
  <si>
    <t>SO_01-4_1.4.g:_157</t>
  </si>
  <si>
    <t>ochranná mříž</t>
  </si>
  <si>
    <t>SO_01-4_1.4.g:_158</t>
  </si>
  <si>
    <t>ventilátor</t>
  </si>
  <si>
    <t>SO_01-4_1.4.g:_159</t>
  </si>
  <si>
    <t>topný panel</t>
  </si>
  <si>
    <t>SO_01-4_1.4.g:_160</t>
  </si>
  <si>
    <t>osoušeč rukou</t>
  </si>
  <si>
    <t>SO_01-4_1.4.g:_161</t>
  </si>
  <si>
    <t>pisoárová automatika</t>
  </si>
  <si>
    <t>SO_01-4_1.4.g:_162</t>
  </si>
  <si>
    <t>páska/drát FeZn/držáky - držáky pásky</t>
  </si>
  <si>
    <t>SO_01-4_1.4.g:_163</t>
  </si>
  <si>
    <t>páska/drát FeZn/držáky - 30x4mm</t>
  </si>
  <si>
    <t>SO_01-4_1.4.g:_164</t>
  </si>
  <si>
    <t>páska/drát FeZn/držáky - D10mm</t>
  </si>
  <si>
    <t>SO_01-4_1.4.g:_165</t>
  </si>
  <si>
    <t>páska/drát FeZn/držáky - D8mm</t>
  </si>
  <si>
    <t>SO_01-4_1.4.g:_166</t>
  </si>
  <si>
    <t>AlMgSi D8mm T/2</t>
  </si>
  <si>
    <t>SO_01-4_1.4.g:_167</t>
  </si>
  <si>
    <t>SU</t>
  </si>
  <si>
    <t>SO_01-4_1.4.g:_168</t>
  </si>
  <si>
    <t>SO_01-4_1.4.g:_169</t>
  </si>
  <si>
    <t>SJ</t>
  </si>
  <si>
    <t>SO_01-4_1.4.g:_170</t>
  </si>
  <si>
    <t>SS</t>
  </si>
  <si>
    <t>SO_01-4_1.4.g:_171</t>
  </si>
  <si>
    <t>SK</t>
  </si>
  <si>
    <t>SO_01-4_1.4.g:_172</t>
  </si>
  <si>
    <t>SOa</t>
  </si>
  <si>
    <t>SO_01-4_1.4.g:_173</t>
  </si>
  <si>
    <t>PV23</t>
  </si>
  <si>
    <t>SO_01-4_1.4.g:_174</t>
  </si>
  <si>
    <t>PV21d</t>
  </si>
  <si>
    <t>SO_01-4_1.4.g:_175</t>
  </si>
  <si>
    <t>OU1,7</t>
  </si>
  <si>
    <t>SO_01-4_1.4.g:_176</t>
  </si>
  <si>
    <t>DUS</t>
  </si>
  <si>
    <t>SO_01-4_1.4.g:_177</t>
  </si>
  <si>
    <t>JR1,5 18/10 AlMgSi/JR1,5 18/10t AlMgSi</t>
  </si>
  <si>
    <t>SO_01-4_1.4.g:_178</t>
  </si>
  <si>
    <t>PB9</t>
  </si>
  <si>
    <t>SO_01-4_1.4.g:_179</t>
  </si>
  <si>
    <t>podl.PB9</t>
  </si>
  <si>
    <t>SO_01-4_1.4.g:_180</t>
  </si>
  <si>
    <t>štítek0÷9</t>
  </si>
  <si>
    <t>SO_01-4_1.4.g:_181</t>
  </si>
  <si>
    <t>svorkovnice HOP</t>
  </si>
  <si>
    <t>SO_01-4_1.4.g:_182</t>
  </si>
  <si>
    <t>svorkovnice HZB</t>
  </si>
  <si>
    <t>SO_01-4_1.4.g:_183</t>
  </si>
  <si>
    <t>bezpečnostní tabulky BT P A5/BT S A5</t>
  </si>
  <si>
    <t>SO_01-4_1.4.g:_184</t>
  </si>
  <si>
    <t>Prostý beton včetně dopravy směsi uložení do výkopu/bednění ve výkopu a výstuží z betonářské oceli/kari sítí včetně základnových konstrukcí s případnými vzpěrami</t>
  </si>
  <si>
    <t>SO_01-4_1.4.g:_185</t>
  </si>
  <si>
    <t>Rozbourání kamenného/cihelného základu rozrušením a přemístěním materiálu zához jámy a úprava povrchu</t>
  </si>
  <si>
    <t>SO_01-4_1.4.g:_186</t>
  </si>
  <si>
    <t>Pevné spojení páskových zemničů svaření a ošetřením</t>
  </si>
  <si>
    <t>SO_01-4_1.4.g:_187</t>
  </si>
  <si>
    <t>Otvory ve zdivu z lehkého betonu/cihelném/kamenném/betonovém/železobetonovém v libolné ploše/tloušťce zdiva</t>
  </si>
  <si>
    <t>SO_01-4_1.4.g:_188</t>
  </si>
  <si>
    <t>Otvory ve stropech/klenbách z cihel/kamene/betonu bez odstranění podlahy a násypu</t>
  </si>
  <si>
    <t>SO_01-4_1.4.g:_189</t>
  </si>
  <si>
    <t>Kapsy/výklenky ve zdivu z lehkých betonů/cihelném/kamenném/betonovém/železobetonovém libovolného rozměru/plochy</t>
  </si>
  <si>
    <t>SO_01-4_1.4.g:_190</t>
  </si>
  <si>
    <t>Rýhy pro vodiče/trubky ve stěnách/stropě/podlahách v omítce MC/MVC/zdivu cihelném/kamenném/betonovém/železobetonovém/mazaninách libovolné šířky</t>
  </si>
  <si>
    <t>SO_01-4_1.4.g:_191</t>
  </si>
  <si>
    <t xml:space="preserve">Bourání podlah/mazanin v libolné ploše/tloušťce zdiva </t>
  </si>
  <si>
    <t>SO_01-4_1.4.g:_192</t>
  </si>
  <si>
    <t>Kovové zabetonované/nastřelovací hřeby/dřevěné špalíky/hmoždinky ve zdivu z lehkých betonů/cihelném/kamenném/betonovém/železobetonovém</t>
  </si>
  <si>
    <t>SO_01-4_1.4.g:_193</t>
  </si>
  <si>
    <t>Stěna/strop/podlaha betonová/mazanina v libolné ploše/tloušťce/šířce rýhy/otvoru</t>
  </si>
  <si>
    <t>SO_01-4_1.4.g:_194</t>
  </si>
  <si>
    <t>V místnostech/na schodištích/v šachtě s následnou demontáži libovolné výšky/plochy</t>
  </si>
  <si>
    <t>SO_01-4_1.4.g:_195</t>
  </si>
  <si>
    <t>Otvor o libovolném průměru/tloušťce/ploše ve zdivu základovém/nadzákladovém z cihel pálených/dutých tvárnic/příčkovek</t>
  </si>
  <si>
    <t>SO_01-4_1.4.g:_196</t>
  </si>
  <si>
    <t>Otvor o libovolném průměru/tloušťce/ploše ve zdivm nadzákladovém/příčkách z betonu</t>
  </si>
  <si>
    <t>SO_01-4_1.4.g:_197</t>
  </si>
  <si>
    <t>Otvor ve stropě o libovolném průměru/tloušťce/ploše z dutých tvárnic bez odstranění podlahy a násypu</t>
  </si>
  <si>
    <t>SO_01-4_1.4.g:_198</t>
  </si>
  <si>
    <t xml:space="preserve">Otvor ve stropě o libovolném průměru/tloušťce/ploše železobetonovém/z dutých prefabrikátů bez odstranění podlahy a násypu </t>
  </si>
  <si>
    <t>SO_01-4_1.4.g:_199</t>
  </si>
  <si>
    <t xml:space="preserve">Kapsa/výklenek libovolného rozměru plochy/hloubky ve zdivu z lehkého betonu </t>
  </si>
  <si>
    <t>SO_01-4_1.4.g:_200</t>
  </si>
  <si>
    <t xml:space="preserve">Kapsa/výklenek libovolného rozměru plochy/hloubky ve zdivu z plných cihel </t>
  </si>
  <si>
    <t>SO_01-4_1.4.g:_201</t>
  </si>
  <si>
    <t xml:space="preserve">Kapsa/výklenek libovolného rozměru plochy/hloubky ve zdivu z dutých cihel </t>
  </si>
  <si>
    <t>SO_01-4_1.4.g:_202</t>
  </si>
  <si>
    <t xml:space="preserve">Kapsa/výklenek libovolného rozměru plochy/hloubky ve zdivu z betonu </t>
  </si>
  <si>
    <t>SO_01-4_1.4.g:_203</t>
  </si>
  <si>
    <t xml:space="preserve">Rýhy pro vodiče/trubky libovolné šířky ve stěnách/stropě/klenbě v omítce MC/MVC/cemenetové </t>
  </si>
  <si>
    <t>SO_01-4_1.4.g:_204</t>
  </si>
  <si>
    <t xml:space="preserve">Obklady/stěny libovolné plochy z obkladaček vnitřních/vnějších/umělého kamene </t>
  </si>
  <si>
    <t>TZ_01_001</t>
  </si>
  <si>
    <t>D+M Přihaněč na býky do čekárny se spádem podlahy, šířky 3,9 m, včetně dráhy, délka dráhy 14 m, dráha na konzolách, včetně dálkového ovládání s dvěma ručními ovladači ke každému přihaněči (různé frekvence)</t>
  </si>
  <si>
    <t>TZ_01_002</t>
  </si>
  <si>
    <t>D+M Přihaněč na vepřové do čekárny se spádem podlahy, šířky 4,8 m, včetně dráhy, délka dráhy 13,40 m, dráha na konzolách, včetně dálkového ovládání s dvěma ručními ovladači ke každému přihaněči (různé frekvence)</t>
  </si>
  <si>
    <t>TZ_02_001</t>
  </si>
  <si>
    <t>Branky prasata - Brána 1x1 m -4xjekl 80x80x6,1xjekl 80x40x4,plech 5 mm – 102,3 kg - pozink</t>
  </si>
  <si>
    <t>TZ_02_002</t>
  </si>
  <si>
    <t>Sloupek branky - jekl 100x100x8/2000-43,64kg - pozink</t>
  </si>
  <si>
    <t>TZ_02_003</t>
  </si>
  <si>
    <t xml:space="preserve">Zátka plastová -100 x100 </t>
  </si>
  <si>
    <t>TZ_02_004</t>
  </si>
  <si>
    <t>Zavírání navařovací 55 - pozink</t>
  </si>
  <si>
    <t>TZ_02_005</t>
  </si>
  <si>
    <t>Pant branky - pozink</t>
  </si>
  <si>
    <t>TZ_02_006</t>
  </si>
  <si>
    <t>Zajišťovací kroužek - pozink</t>
  </si>
  <si>
    <t>TZ_02_007</t>
  </si>
  <si>
    <t>Čep zavírání - pozink</t>
  </si>
  <si>
    <t>TZ_02_008</t>
  </si>
  <si>
    <t>Sloupek hrazení jekl 100x100x8/2000-43,64 kg - pozink</t>
  </si>
  <si>
    <t>TZ_02_009</t>
  </si>
  <si>
    <t>Pole hrazení prasata - 0,9 m -3xjekl 80x80x6,pásovina 80x5,plech 5 mm – 83,6 kg - pozink</t>
  </si>
  <si>
    <t>TZ_02_010</t>
  </si>
  <si>
    <t>Pole hrazení prasata 1,1 m -3xjekl 80x80x6,pásovina 80x5,plech 5 mm – 95,88 kg - pozink</t>
  </si>
  <si>
    <t>TZ_02_011</t>
  </si>
  <si>
    <t>Pole hrazení prasata 1,5 m -3xjekl 80x80x6,pásovina 80x5,plech 5 mm – 128,44 kg - pozink</t>
  </si>
  <si>
    <t>TZ_02_012</t>
  </si>
  <si>
    <t>Pole hrazení prasata 1,3 m -3xjekl 80x80x6,pásovina 80x5,plech 5 mm – 112,16 kg - pozink</t>
  </si>
  <si>
    <t>TZ_02_013</t>
  </si>
  <si>
    <t>Pole hrazení prasata 2,2 m -3xjekl 80x80x6,pásovina 80x5,plech 5 mm – 185,42 kg - pozink</t>
  </si>
  <si>
    <t>TZ_02_014</t>
  </si>
  <si>
    <t>Branky prasata 0,6 m -5xjekl 80x80x6,plech 5 mm – 65,4 kg - pozink</t>
  </si>
  <si>
    <t>TZ_02_015</t>
  </si>
  <si>
    <t>Branky prasata 0,8 m -5xjekl 80x80x6,plech 5 mm – 87,2 kg  -pozink</t>
  </si>
  <si>
    <t>TZ_02_016</t>
  </si>
  <si>
    <t>Branky prasata 1,2 m -5xjekl 80x40x4,plech 5 mm – 130,8 kg - pozink</t>
  </si>
  <si>
    <t>TZ_02_017</t>
  </si>
  <si>
    <t>Branky prasata 1,9 m -5xjekl 80x40x4,plech 5 mm – 207,1 kg - pozink</t>
  </si>
  <si>
    <t>TZ_02_018</t>
  </si>
  <si>
    <t>Branky prasata 2,0 m -5xjekl 80x40x4,plech 5 mm – 218 kg - pozink</t>
  </si>
  <si>
    <t>TZ_02_019</t>
  </si>
  <si>
    <t>Brána prasata - vodorovně posuvná 1,9 m -5xjekl 80x40x4,plech 5 mm – 207,1 kg  -pozink</t>
  </si>
  <si>
    <t>TZ_02_020</t>
  </si>
  <si>
    <t>Sloupek branky jekl 100x100x8/2000-43,64kg - pozink</t>
  </si>
  <si>
    <t>TZ_02_021</t>
  </si>
  <si>
    <t>Zátka plastová jekl 100x100</t>
  </si>
  <si>
    <t>TZ_02_022</t>
  </si>
  <si>
    <t>TZ_02_023</t>
  </si>
  <si>
    <t>TZ_02_024</t>
  </si>
  <si>
    <t>TZ_02_025</t>
  </si>
  <si>
    <t>TZ_02_026</t>
  </si>
  <si>
    <t>Sloupek hrazení jekl 100x100x8/2000-43,64kg - pozink</t>
  </si>
  <si>
    <t>TZ_02_027</t>
  </si>
  <si>
    <t>Pole hrazení prasata 0,4 m -3xjekl 80x80x6,pásovina 80x5,plech 5 mm – 38,9 kg - pozink</t>
  </si>
  <si>
    <t>TZ_02_028</t>
  </si>
  <si>
    <t>Pole hrazení prasata 0,6 m -3xjekl 80x80x6,pásovina 80x5,plech 5 mm – 55,18 kg - pozink</t>
  </si>
  <si>
    <t>TZ_02_029</t>
  </si>
  <si>
    <t>Pole hrazení prasata 0,7 m -3xjekl 80x80x6,pásovina 80x5,plech 5 mm – 63,32 kg - pozink</t>
  </si>
  <si>
    <t>TZ_02_030</t>
  </si>
  <si>
    <t>Pole hrazení prasata 0,8 m -3xjekl 80x80x6,pásovina 80x5,plech 5 mm – 71,46  kg - pozink</t>
  </si>
  <si>
    <t>TZ_02_031</t>
  </si>
  <si>
    <t>Pole hrazení prasata - 0,9 m -3xjekl 80x80x6,pásovina 80x5,plech 5 mm – 79,6 kg - pozink</t>
  </si>
  <si>
    <t>TZ_02_032</t>
  </si>
  <si>
    <t>Pole hrazení prasata 4,1 m -3xjekl 80x80x6,pásovina 80x5,plech 5 mm – 340,08 kg - pozink</t>
  </si>
  <si>
    <t>TZ_02_033</t>
  </si>
  <si>
    <t>Branky býci - Brána 1x1,5 m -7xjekl 80x80x6,plech 5 mm – 186.6 kg - pozink</t>
  </si>
  <si>
    <t>TZ_02_034</t>
  </si>
  <si>
    <t>Sloupek branky jekl 100x100x8/3000-65,46 kg - pozink</t>
  </si>
  <si>
    <t>TZ_02_035</t>
  </si>
  <si>
    <t>Zátka plastová jekl 100x100 - pozink</t>
  </si>
  <si>
    <t>TZ_02_036</t>
  </si>
  <si>
    <t>TZ_02_037</t>
  </si>
  <si>
    <t>TZ_02_038</t>
  </si>
  <si>
    <t>TZ_02_039</t>
  </si>
  <si>
    <t>TZ_02_040</t>
  </si>
  <si>
    <t>Sloupek hrazení - jekl 100x100x8/3000-65,46 kg - pozink</t>
  </si>
  <si>
    <t>TZ_02_041</t>
  </si>
  <si>
    <t>Pole hrazení býci 0,6 m -5xjekl 80x80x6,pásovina 80x5,plech 5 mm – 107,74 kg - pozink</t>
  </si>
  <si>
    <t>TZ_02_042</t>
  </si>
  <si>
    <t>Pole hrazení býci 1,2 m -5xjekl 80x80x6,pásovina 80x5,plech 5 mm – 161,14 kg - pozink</t>
  </si>
  <si>
    <t>TZ_02_043</t>
  </si>
  <si>
    <t>Pole hrazení býci 1,3 m -5xjekl 50x50x5,pásovina 70x5,plech 5 mm – 174,04 kg - pozink</t>
  </si>
  <si>
    <t>TZ_02_044</t>
  </si>
  <si>
    <t>Pole hrazení býci 1,5 m -5xjekl 50x50x5,pásovina 70x5,plech 5 mm – 199,84 kg - pozink</t>
  </si>
  <si>
    <t>TZ_02_045</t>
  </si>
  <si>
    <t>Pole hrazení býci 3,4 m -5xjekl 50x50x5,pásovina 70x5,plech 5 mm – 444,94 kg - pozink</t>
  </si>
  <si>
    <t>TZ_02_046</t>
  </si>
  <si>
    <t>Branky býci 0,6 m -7xjekl 80x80x6,plech 5 mm – 93,96  kg 0,6 m -7xjekl 80x80x6,plech 5 mm – 93,96  kg - pozink</t>
  </si>
  <si>
    <t>TZ_02_047</t>
  </si>
  <si>
    <t>Branky býci 0,9 m -7xjekl 80x80x6,plech 5 mm – 140,94 kg - pozink</t>
  </si>
  <si>
    <t>TZ_02_048</t>
  </si>
  <si>
    <t>Branky býci 1,7 m -7xjekl 80x80x6,plech 5 mm – 266,22 kg - pozink</t>
  </si>
  <si>
    <t>TZ_02_049</t>
  </si>
  <si>
    <t>Branky býci 2,6 m -7xjekl 80x80x6,plech 5 mm – 407,16 kg - pozink</t>
  </si>
  <si>
    <t>TZ_02_050</t>
  </si>
  <si>
    <t>Branky býci 3,1 m -7xjekl 80x80x6,plech 6 mm – 485,46kg - pozink</t>
  </si>
  <si>
    <t>TZ_02_051</t>
  </si>
  <si>
    <t>Brána býci - vodorovně posuvná 1,9 m -7xjekl 80x80x6,plech 5 mm – 210,6 kg - pozink</t>
  </si>
  <si>
    <t>TZ_02_052</t>
  </si>
  <si>
    <t>Brána býci - vodorovně posuvná 2,0 m -7xjekl 80x80x6,plech 5 mm – 313,2 kg - pozink</t>
  </si>
  <si>
    <t>TZ_02_053</t>
  </si>
  <si>
    <t>Brána býci - svisle  posuvná zateplená 1,9/2,1 m -7xjekl 80x80x6,plech 5 mm – 328,86 kg - pozink</t>
  </si>
  <si>
    <t>TZ_02_054</t>
  </si>
  <si>
    <t>Brána býci - svisle  posuvná zateplená 2,1/2,1 m -7xjekl 80x80x6,plech 5 mm – 328,86 kg - pozink</t>
  </si>
  <si>
    <t>TZ_02_055</t>
  </si>
  <si>
    <t>Branka býci – padací 0,9 m -7xjekl 80x80x6,plech 5 mm – 140,94 kg - pozink</t>
  </si>
  <si>
    <t>TZ_02_056</t>
  </si>
  <si>
    <t>Sloupek branky jekl 100x100x8/3000-65,46 kg  - pozink</t>
  </si>
  <si>
    <t>TZ_02_057</t>
  </si>
  <si>
    <t>Zátka plastová  jekl 100x100 - pozink</t>
  </si>
  <si>
    <t>TZ_02_058</t>
  </si>
  <si>
    <t>TZ_02_059</t>
  </si>
  <si>
    <t>TZ_02_060</t>
  </si>
  <si>
    <t>TZ_02_061</t>
  </si>
  <si>
    <t>TZ_02_062</t>
  </si>
  <si>
    <t>Sloupek hrazení - jekl 100x100x8/3000-65,46 kg</t>
  </si>
  <si>
    <t>TZ_02_063</t>
  </si>
  <si>
    <t>Pole hrazení býci 0,4 m -5xjekl 80x80x6,pásovina 80x5,plech 5 mm – 57,94 kg - pozink</t>
  </si>
  <si>
    <t>TZ_02_064</t>
  </si>
  <si>
    <t>Pole hrazení býci 0,6 m -5xjekl 80x80x6,pásovina 80x5,plech 5 mm – 83,74 kg - pozink</t>
  </si>
  <si>
    <t>TZ_02_065</t>
  </si>
  <si>
    <t>Pole hrazení býci - 1,2 m-5xjekl 80x80x6,pásovina 80x5,plech 5 mm – 161,14 kg - pozink</t>
  </si>
  <si>
    <t>TZ_02_066</t>
  </si>
  <si>
    <t>Pole hrazení býci 1,7 m-5xjekl 80x80x6,pásovina 80x5,plech 5 mm – 225,64 kg - pozink</t>
  </si>
  <si>
    <t>TZ_02_067</t>
  </si>
  <si>
    <t>Pole hrazení býci 2,2 m -5xjekl 80x80x6,pásovina 80x5,plech 5 mm – 219,14 kg - pozink</t>
  </si>
  <si>
    <t>TZ_02_068</t>
  </si>
  <si>
    <t>Pole hrazení býci 4,8 m -5xjekl 80x80x6,pásovina 80x5,plech 5 mm – 607,54 kg - pozink</t>
  </si>
  <si>
    <t>TZ_02_069</t>
  </si>
  <si>
    <t>Pole hrazení býci 6,0 m -5xjekl 80x80x6,pásovina 80x5,plech 5 mm – 780,34 kg - pozink</t>
  </si>
  <si>
    <t>TZ_02_070</t>
  </si>
  <si>
    <t>Zavětrování hrazení - pozink</t>
  </si>
  <si>
    <t>TZ_02_071</t>
  </si>
  <si>
    <t>Montáž hrazení</t>
  </si>
  <si>
    <t>TZ_02_072</t>
  </si>
  <si>
    <t>Doprava hrazení</t>
  </si>
  <si>
    <t>TZ_02_073</t>
  </si>
  <si>
    <t>Montážní vozidlo</t>
  </si>
  <si>
    <t>00572410</t>
  </si>
  <si>
    <t>osivo směs travní parková</t>
  </si>
  <si>
    <t>113107111</t>
  </si>
  <si>
    <t>Odstranění podkladu z kameniva těženého tl 100 mm ručně</t>
  </si>
  <si>
    <t>113107223</t>
  </si>
  <si>
    <t>Odstranění podkladu z kameniva drceného tl 300 mm strojně pl přes 200 m2</t>
  </si>
  <si>
    <t>181351107</t>
  </si>
  <si>
    <t>Rozprostření ornice tl vrstvy do 500 mm pl do 500 m2 v rovině nebo ve svahu do 1:5 strojně</t>
  </si>
  <si>
    <t>181411131</t>
  </si>
  <si>
    <t>Založení parkového trávníku výsevem plochy do 1000 m2 v rovině a ve svahu do 1:5</t>
  </si>
  <si>
    <t>564761111</t>
  </si>
  <si>
    <t>Podklad z kameniva hrubého drceného vel. 32-63 mm tl 200 mm</t>
  </si>
  <si>
    <t>564841112</t>
  </si>
  <si>
    <t>Podklad ze štěrkodrtě ŠD tl 130 mm</t>
  </si>
  <si>
    <t>564861111</t>
  </si>
  <si>
    <t>Podklad ze štěrkodrtě ŠD tl 200 mm</t>
  </si>
  <si>
    <t>565_01</t>
  </si>
  <si>
    <t>Prolití podkladu betonovou směsí C 16/20 tl. 50 mm</t>
  </si>
  <si>
    <t>573231106</t>
  </si>
  <si>
    <t>Postřik živičný spojovací ze silniční emulze v množství 0,30 kg/m2</t>
  </si>
  <si>
    <t>577144131</t>
  </si>
  <si>
    <t>Asfaltový beton vrstva obrusná ACO 11 (ABS) tř. I tl 50 mm š do 3 m z modifikovaného asfaltu</t>
  </si>
  <si>
    <t>577166131</t>
  </si>
  <si>
    <t>Asfaltový beton vrstva ložní ACL 22 (ABVH) tl 70 mm š do 3 m z modifikovaného asfaltu</t>
  </si>
  <si>
    <t>59245213</t>
  </si>
  <si>
    <t>dlažba zámková tvaru I 196x161x80mm přírodní</t>
  </si>
  <si>
    <t>596212221</t>
  </si>
  <si>
    <t>Kladení zámkové dlažby pozemních komunikací tl 80 mm skupiny B pl do 100 m2</t>
  </si>
  <si>
    <t>631311235</t>
  </si>
  <si>
    <t>Mazanina tl do 240 mm z betonu prostého se zvýšenými nároky na prostředí tř. C 30/37</t>
  </si>
  <si>
    <t>637121113</t>
  </si>
  <si>
    <t>Okapový chodník z kačírku tl 200 mm s udusáním</t>
  </si>
  <si>
    <t>59217017</t>
  </si>
  <si>
    <t>obrubník betonový chodníkový 1000x100x250mm</t>
  </si>
  <si>
    <t>59217026</t>
  </si>
  <si>
    <t>obrubník betonový silniční 500x150x250mm</t>
  </si>
  <si>
    <t>59217029</t>
  </si>
  <si>
    <t>obrubník betonový silniční nájezdový 1000x150x150mm</t>
  </si>
  <si>
    <t>59217030</t>
  </si>
  <si>
    <t>obrubník betonový silniční přechodový 1000x150x150-250mm</t>
  </si>
  <si>
    <t>59218001</t>
  </si>
  <si>
    <t>krajník betonový silniční 500x250x80mm</t>
  </si>
  <si>
    <t>916131213</t>
  </si>
  <si>
    <t>Osazení silničního obrubníku betonového stojatého s boční opěrou do lože z betonu prostého</t>
  </si>
  <si>
    <t>916132113</t>
  </si>
  <si>
    <t>Osazení obruby z betonové přídlažby s boční opěrou do lože z betonu prostého</t>
  </si>
  <si>
    <t>916231213</t>
  </si>
  <si>
    <t>Osazení chodníkového obrubníku betonového stojatého s boční opěrou do lože z betonu prostého</t>
  </si>
  <si>
    <t>916991121</t>
  </si>
  <si>
    <t>Lože pod obrubníky, krajníky nebo obruby z dlažebních kostek z betonu prostého</t>
  </si>
  <si>
    <t>919112212</t>
  </si>
  <si>
    <t>Řezání spár pro vytvoření komůrky š 10 mm hl 20 mm pro těsnící zálivku v živičném krytu</t>
  </si>
  <si>
    <t>919121212</t>
  </si>
  <si>
    <t>Těsnění spár zálivkou za studena pro komůrky š 10 mm hl 20 mm bez těsnicího profilu</t>
  </si>
  <si>
    <t>919735123</t>
  </si>
  <si>
    <t>Řezání stávajícího betonového krytu hl do 150 mm</t>
  </si>
  <si>
    <t>997221655</t>
  </si>
  <si>
    <t>998225111</t>
  </si>
  <si>
    <t>Přesun hmot pro pozemní komunikace s krytem z kamene, monolitickým betonovým nebo živičným</t>
  </si>
  <si>
    <t>013254000_SO05</t>
  </si>
  <si>
    <t>030001000_SO05</t>
  </si>
  <si>
    <t>051303000_SO05</t>
  </si>
  <si>
    <t>065002000_SO05</t>
  </si>
  <si>
    <t>131251205</t>
  </si>
  <si>
    <t>Hloubení jam zapažených v hornině třídy těžitelnosti I, skupiny 3 objem do 1000 m3 strojně</t>
  </si>
  <si>
    <t>132255104</t>
  </si>
  <si>
    <t>Hloubení rýh zapažených š do 800 mm v hornině třídy těžitelnosti I, skupiny 3 objem přes 100 m3 strojně v omezeném prostoru</t>
  </si>
  <si>
    <t>151102311</t>
  </si>
  <si>
    <t>Odstranění rozepření stěn do 30 m3 při pažení příložném hl do 4 m při překopech inženýrských sítí</t>
  </si>
  <si>
    <t>151302301</t>
  </si>
  <si>
    <t>Zřízení rozepření stěn do 30 m3 při pažení hnaném hl do 4 m při překopech inženýrských sítí</t>
  </si>
  <si>
    <t>161102112</t>
  </si>
  <si>
    <t>Svislé přemístění výkopku do 4,0 m z kamenouhelných hlušin</t>
  </si>
  <si>
    <t>162251101</t>
  </si>
  <si>
    <t>Vodorovné přemístění do 20 m výkopku/sypaniny z horniny třídy těžitelnosti I, skupiny 1 až 3</t>
  </si>
  <si>
    <t>162751117</t>
  </si>
  <si>
    <t>Vodorovné přemístění do 10000 m výkopku/sypaniny z horniny třídy těžitelnosti I, skupiny 1 až 3</t>
  </si>
  <si>
    <t>451575111</t>
  </si>
  <si>
    <t>Podkladní vrstva tl do 250 mm ze štěrkopísku</t>
  </si>
  <si>
    <t>817314111</t>
  </si>
  <si>
    <t>Montáž betonových útesů s hrdlem DN 150</t>
  </si>
  <si>
    <t>PC43652</t>
  </si>
  <si>
    <t>Betonové hrdlo DN150 s redukci PVC</t>
  </si>
  <si>
    <t>830391811</t>
  </si>
  <si>
    <t>Bourání stávajícího kameninového potrubí DN přes 205 do 400</t>
  </si>
  <si>
    <t>28612227</t>
  </si>
  <si>
    <t>odbočka kanalizační plastová PVC KG DN 315x160/45° SN12/16</t>
  </si>
  <si>
    <t>28612228</t>
  </si>
  <si>
    <t>odbočka kanalizační plastová PVC KG DN 315x200/45° SN12/16</t>
  </si>
  <si>
    <t>28614936</t>
  </si>
  <si>
    <t>elektrokoleno PE 100 PN 16 d 90</t>
  </si>
  <si>
    <t>871241221</t>
  </si>
  <si>
    <t>Montáž potrubí z PE100 SDR 17 otevřený výkop svařovaných elektrotvarovkou D 90 x 5,4 mm</t>
  </si>
  <si>
    <t>871275211</t>
  </si>
  <si>
    <t>Kanalizační potrubí z tvrdého PVC jednovrstvé tuhost třídy SN4 DN 125</t>
  </si>
  <si>
    <t>871315241</t>
  </si>
  <si>
    <t>Kanalizační potrubí z tvrdého PVC vícevrstvé tuhost třídy SN12 DN 150</t>
  </si>
  <si>
    <t>871355241</t>
  </si>
  <si>
    <t>Kanalizační potrubí z tvrdého PVC vícevrstvé tuhost třídy SN12 DN 200</t>
  </si>
  <si>
    <t>871373121</t>
  </si>
  <si>
    <t>Montáž kanalizačního potrubí z PVC těsněné gumovým kroužkem otevřený výkop sklon do 20 % DN 315</t>
  </si>
  <si>
    <t>871375241</t>
  </si>
  <si>
    <t>Kanalizační potrubí z tvrdého PVC vícevrstvé tuhost třídy SN12 DN 300</t>
  </si>
  <si>
    <t>877241110</t>
  </si>
  <si>
    <t>Montáž elektrokolen 45° na vodovodním potrubí z PE trub d 90</t>
  </si>
  <si>
    <t>877375121</t>
  </si>
  <si>
    <t>Výřez a montáž tvarovek odbočných na potrubí z kanalizačních trub z PVC DN 300</t>
  </si>
  <si>
    <t>PC43654</t>
  </si>
  <si>
    <t>D+M Multitoleranční spojka DN80 jištěná hrdlo-hrdlo</t>
  </si>
  <si>
    <t>0089PC4041</t>
  </si>
  <si>
    <t>D+M Lapol TUKU - např.: Lipumax NS10, SF 1000, D400kN,pachotěsný poklop D400</t>
  </si>
  <si>
    <t>34140842</t>
  </si>
  <si>
    <t>vodič propojovací jádro Cu lanované izolace PVC 450/750V (H07V-R) 1x4mm2</t>
  </si>
  <si>
    <t>899102211</t>
  </si>
  <si>
    <t>Demontáž poklopů litinových nebo ocelových včetně rámů hmotnosti přes 50 do 100 kg</t>
  </si>
  <si>
    <t>89PC4042</t>
  </si>
  <si>
    <t>Demontáž kanalizačních šachet DN1000 betonové tl. stěny120mm vč. dna hl. 1,5-2,5m</t>
  </si>
  <si>
    <t>89PC40421</t>
  </si>
  <si>
    <t>Demontáž lapolu tuku plastového v bet. nádrží 2,6*2*1,2m</t>
  </si>
  <si>
    <t>89PC4043</t>
  </si>
  <si>
    <t>Šachta betonová pr1000m  tl. stěny120mm vč. bet. dna s nátěrem 1/2 niveleta hl. 2,5-3m vč. poklopu</t>
  </si>
  <si>
    <t>89PC4045</t>
  </si>
  <si>
    <t>Přečerpávání odpadních vod při překopech sítí</t>
  </si>
  <si>
    <t>89PC4046</t>
  </si>
  <si>
    <t>Šachta betonová pr1000m  tl. stěny120mm vč. bet. dna s nátěrem 1/2 niveleta hl. 1,7-2m vč. poklopu</t>
  </si>
  <si>
    <t>PC42729</t>
  </si>
  <si>
    <t>Výstražná folie bílá š. 300mm</t>
  </si>
  <si>
    <t>PC4334</t>
  </si>
  <si>
    <t>Vytyčení stávajících sítí</t>
  </si>
  <si>
    <t>721110976</t>
  </si>
  <si>
    <t>Potrubí kameninové krácení trub DN 300</t>
  </si>
  <si>
    <t>013254000_SO06</t>
  </si>
  <si>
    <t>030001000_SO06</t>
  </si>
  <si>
    <t>051303000_SO06</t>
  </si>
  <si>
    <t>065002000_SO06</t>
  </si>
  <si>
    <t>TZ03_003</t>
  </si>
  <si>
    <t>Past pneumatická hovězí včetně fixace hlavy</t>
  </si>
  <si>
    <t>TZ03_004</t>
  </si>
  <si>
    <t>Dráha vykrvovací trubková, vč. nosné konstrukce - délka 10 m</t>
  </si>
  <si>
    <t>TZ03_005</t>
  </si>
  <si>
    <t>Navěšování hovězích kusů, vč. kladkostroje</t>
  </si>
  <si>
    <t>TZ03_006</t>
  </si>
  <si>
    <t>Elevátor pro vracení vykrvovacích koček</t>
  </si>
  <si>
    <t>TZ03_007</t>
  </si>
  <si>
    <t>Skluz na hovězí nohy</t>
  </si>
  <si>
    <t>TZ03_008</t>
  </si>
  <si>
    <t xml:space="preserve">Dopravník na střeva a žaludky - délka 4000 mm </t>
  </si>
  <si>
    <t>TZ03_009</t>
  </si>
  <si>
    <t>Dopravník na střeva a žaludky - délka 3000 mm</t>
  </si>
  <si>
    <t>TZ03_010</t>
  </si>
  <si>
    <t>Dopravník na střeva a žaludky - délka 2000 mm</t>
  </si>
  <si>
    <t>TZ03_011</t>
  </si>
  <si>
    <t>Zařízení převěšovací na hovězí kusy</t>
  </si>
  <si>
    <t>TZ03_012</t>
  </si>
  <si>
    <t>Plošina pneumatická 1700x1300 mm, vč. dvojitého dna, umyvadla, sterilizátoru a oplachu zástěr</t>
  </si>
  <si>
    <t>TZ03_013</t>
  </si>
  <si>
    <t>Plošina pneumatická 1700x1000 mm, vč. dvojitého dna, umyvadla, sterilizátoru a oplachu zástěr</t>
  </si>
  <si>
    <t>TZ03_014</t>
  </si>
  <si>
    <t>Štípačka na nožiny kompletní , vč. agregátu,  balanceru a sterilizátoru</t>
  </si>
  <si>
    <t>TZ03_015</t>
  </si>
  <si>
    <t>Zařízení pneumatické dvojčinné hovězí</t>
  </si>
  <si>
    <t>TZ03_016</t>
  </si>
  <si>
    <t>Stahovač hovězích kůží, vč. pracovních plošin</t>
  </si>
  <si>
    <t>TZ03_017</t>
  </si>
  <si>
    <t>Sterilizátor rozhruďovací pily, vč. elektrického ohřevu</t>
  </si>
  <si>
    <t>TZ03_018</t>
  </si>
  <si>
    <t>Pila rozhuďovací kompletní, vč. trafa a balanceru</t>
  </si>
  <si>
    <t>TZ03_019</t>
  </si>
  <si>
    <t>Plošina pneumatická 1800x1000 mm, vč. lžíce na bachory a střeva, dvojitého dna, umyvadla, sterilizátoru a oplachu zástěr</t>
  </si>
  <si>
    <t>TZ03_020</t>
  </si>
  <si>
    <t>Pila půlící na hovězí kusy kompletní,vč. trafa a balanceru</t>
  </si>
  <si>
    <t>TZ03_021</t>
  </si>
  <si>
    <t>Sterilizátor půlící pily, vč. elektrického ohřevu</t>
  </si>
  <si>
    <t>TZ03_022</t>
  </si>
  <si>
    <t>Plošina pneumatická 1400x1300 mm, vč. dvojitého dna, umyvadla, sterilizátoru a oplachu zástěr</t>
  </si>
  <si>
    <t>TZ03_023</t>
  </si>
  <si>
    <t>TZ03_024</t>
  </si>
  <si>
    <t>Dráha opracovací plocháčová nerezová, vč. nosné konstrukce - délka 50 m</t>
  </si>
  <si>
    <t>TZ03_025</t>
  </si>
  <si>
    <t>Elevátor na vracení opracovacích koček</t>
  </si>
  <si>
    <t>TZ03_026</t>
  </si>
  <si>
    <t>Naháněcí ulička na vepře trubková, vč. horního hrazení nerezová</t>
  </si>
  <si>
    <t>TZ03_027</t>
  </si>
  <si>
    <t>Kotec omračovací na ovce</t>
  </si>
  <si>
    <t>TZ03_028</t>
  </si>
  <si>
    <t>Svislý elevátor pro navěšování skopových kusů</t>
  </si>
  <si>
    <t>TZ03_029</t>
  </si>
  <si>
    <t>Past pneumatická vepřová s omračováním</t>
  </si>
  <si>
    <t>TZ03_030</t>
  </si>
  <si>
    <t>Dopravník na vepře vykrvovací</t>
  </si>
  <si>
    <t>TZ03_031</t>
  </si>
  <si>
    <t>Pařící a odštětinovací zařízení ,stůl dočištovací trubkový mobilní , digestoř a odtah zplodin nad odštětinovačem a pařící vanou</t>
  </si>
  <si>
    <t>TZ03_033</t>
  </si>
  <si>
    <t xml:space="preserve">Stůl válečkový </t>
  </si>
  <si>
    <t>TZ03_034</t>
  </si>
  <si>
    <t>Zařízení na zvedání vepřů</t>
  </si>
  <si>
    <t>TZ03_035</t>
  </si>
  <si>
    <t>Stahovač ovčích kůží ,zařízení na převěšování ovcí</t>
  </si>
  <si>
    <t>TZ03_036</t>
  </si>
  <si>
    <t>Dopravník řetězový opracovací, vč. dávkovače</t>
  </si>
  <si>
    <t>TZ03_037</t>
  </si>
  <si>
    <t>Zařízení na zpracování zažívacích traktů</t>
  </si>
  <si>
    <t>TZ03_038</t>
  </si>
  <si>
    <t>Pila půlící na vepřové kusy kompletní,vč. trafa a balanceru</t>
  </si>
  <si>
    <t>TZ03_039</t>
  </si>
  <si>
    <t>Sterilizátor půlící pily,. vč. elektrického ohřevu</t>
  </si>
  <si>
    <t>TZ03_040</t>
  </si>
  <si>
    <t>Dopravník přesouvací přes automatickou sprchu</t>
  </si>
  <si>
    <t>TZ03_041</t>
  </si>
  <si>
    <t>Sprcha na vepře automatická</t>
  </si>
  <si>
    <t>TZ03_042</t>
  </si>
  <si>
    <t>Dráha plocháčová nerezová, vč. nosné konstrukce- délka 70 m</t>
  </si>
  <si>
    <t>TZ03_043</t>
  </si>
  <si>
    <t>Rozvaděče k jednotlivým zařízením, vč. elektroinstalace</t>
  </si>
  <si>
    <t>TZ03_044</t>
  </si>
  <si>
    <t>Montáž a doprava</t>
  </si>
  <si>
    <t>Modernizace masného závodu- porážka TORO Hlavečník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</si>
</sst>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</numFmts>
  <fonts count="42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sz val="10"/>
      <color rgb="FF9C6500"/>
      <name val="Arial"/>
      <family val="2"/>
      <charset val="238"/>
    </font>
    <font>
      <sz val="10"/>
      <color rgb="FFFA7D00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FA7D00"/>
      <name val="Arial"/>
      <family val="2"/>
      <charset val="238"/>
    </font>
    <font>
      <b/>
      <sz val="10"/>
      <color rgb="FF3F3F3F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6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70C0"/>
      <name val="Arial"/>
      <family val="2"/>
      <charset val="238"/>
    </font>
    <font>
      <sz val="7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sz val="13"/>
      <color theme="1"/>
      <name val="Arial"/>
      <family val="2"/>
      <charset val="238"/>
    </font>
    <font>
      <sz val="6"/>
      <color rgb="FFFF0000"/>
      <name val="Arial"/>
      <family val="2"/>
      <charset val="238"/>
    </font>
    <font>
      <sz val="12"/>
      <color rgb="FFC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DB303B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0" borderId="1" applyNumberFormat="0" applyFill="0" applyAlignment="0" applyProtection="0"/>
    <xf numFmtId="0" fontId="4" fillId="20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1" fillId="22" borderId="6" applyNumberFormat="0" applyFont="0" applyAlignment="0" applyProtection="0"/>
    <xf numFmtId="0" fontId="10" fillId="0" borderId="7" applyNumberFormat="0" applyFill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5" borderId="8" applyNumberFormat="0" applyAlignment="0" applyProtection="0"/>
    <xf numFmtId="0" fontId="15" fillId="26" borderId="8" applyNumberFormat="0" applyAlignment="0" applyProtection="0"/>
    <xf numFmtId="0" fontId="16" fillId="26" borderId="9" applyNumberFormat="0" applyAlignment="0" applyProtection="0"/>
    <xf numFmtId="0" fontId="17" fillId="0" borderId="0" applyNumberFormat="0" applyFill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152">
    <xf numFmtId="0" fontId="0" fillId="0" borderId="0" xfId="0"/>
    <xf numFmtId="0" fontId="19" fillId="0" borderId="0" xfId="0" applyFont="1"/>
    <xf numFmtId="0" fontId="23" fillId="0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10" xfId="0" applyFont="1" applyBorder="1" applyAlignment="1">
      <alignment horizontal="center"/>
    </xf>
    <xf numFmtId="0" fontId="22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3" fillId="0" borderId="0" xfId="0" applyFont="1" applyBorder="1"/>
    <xf numFmtId="0" fontId="23" fillId="34" borderId="0" xfId="0" applyFont="1" applyFill="1"/>
    <xf numFmtId="0" fontId="33" fillId="0" borderId="0" xfId="0" applyFont="1"/>
    <xf numFmtId="0" fontId="26" fillId="0" borderId="0" xfId="0" applyFont="1" applyFill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7" fillId="0" borderId="0" xfId="0" applyFont="1" applyAlignment="1">
      <alignment shrinkToFit="1"/>
    </xf>
    <xf numFmtId="0" fontId="0" fillId="0" borderId="13" xfId="0" applyBorder="1"/>
    <xf numFmtId="0" fontId="23" fillId="0" borderId="13" xfId="0" applyFont="1" applyBorder="1"/>
    <xf numFmtId="0" fontId="40" fillId="0" borderId="0" xfId="0" applyFont="1" applyAlignment="1">
      <alignment horizontal="center"/>
    </xf>
    <xf numFmtId="0" fontId="34" fillId="0" borderId="0" xfId="0" applyFont="1"/>
    <xf numFmtId="0" fontId="18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41" fillId="0" borderId="0" xfId="0" applyFont="1"/>
    <xf numFmtId="0" fontId="41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22" fillId="0" borderId="0" xfId="0" applyFont="1" applyAlignment="1">
      <alignment horizontal="right" vertical="top"/>
    </xf>
    <xf numFmtId="0" fontId="0" fillId="0" borderId="0" xfId="0" applyAlignment="1">
      <alignment vertical="top" wrapText="1"/>
    </xf>
    <xf numFmtId="0" fontId="20" fillId="0" borderId="0" xfId="0" applyFont="1"/>
    <xf numFmtId="0" fontId="34" fillId="0" borderId="10" xfId="0" applyFont="1" applyBorder="1"/>
    <xf numFmtId="0" fontId="19" fillId="0" borderId="0" xfId="0" applyFont="1" applyAlignment="1">
      <alignment vertical="top"/>
    </xf>
    <xf numFmtId="0" fontId="35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164" fontId="22" fillId="0" borderId="0" xfId="0" applyNumberFormat="1" applyFont="1" applyAlignment="1">
      <alignment vertical="top"/>
    </xf>
    <xf numFmtId="0" fontId="21" fillId="0" borderId="0" xfId="0" applyFont="1"/>
    <xf numFmtId="164" fontId="19" fillId="0" borderId="0" xfId="0" applyNumberFormat="1" applyFont="1" applyAlignment="1">
      <alignment vertical="top"/>
    </xf>
    <xf numFmtId="0" fontId="20" fillId="33" borderId="0" xfId="0" applyFont="1" applyFill="1" applyAlignment="1">
      <alignment horizontal="center"/>
    </xf>
    <xf numFmtId="0" fontId="34" fillId="0" borderId="13" xfId="0" applyFont="1" applyBorder="1"/>
    <xf numFmtId="49" fontId="23" fillId="0" borderId="0" xfId="0" applyNumberFormat="1" applyFont="1"/>
    <xf numFmtId="49" fontId="23" fillId="0" borderId="10" xfId="0" applyNumberFormat="1" applyFont="1" applyBorder="1"/>
    <xf numFmtId="164" fontId="23" fillId="0" borderId="0" xfId="0" applyNumberFormat="1" applyFont="1"/>
    <xf numFmtId="164" fontId="23" fillId="0" borderId="10" xfId="0" applyNumberFormat="1" applyFont="1" applyBorder="1"/>
    <xf numFmtId="166" fontId="23" fillId="0" borderId="0" xfId="0" applyNumberFormat="1" applyFont="1"/>
    <xf numFmtId="166" fontId="27" fillId="0" borderId="0" xfId="0" applyNumberFormat="1" applyFont="1"/>
    <xf numFmtId="166" fontId="23" fillId="0" borderId="10" xfId="0" applyNumberFormat="1" applyFont="1" applyBorder="1"/>
    <xf numFmtId="164" fontId="27" fillId="0" borderId="0" xfId="0" applyNumberFormat="1" applyFont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center"/>
    </xf>
    <xf numFmtId="166" fontId="24" fillId="0" borderId="10" xfId="0" applyNumberFormat="1" applyFont="1" applyBorder="1" applyAlignment="1">
      <alignment horizontal="center"/>
    </xf>
    <xf numFmtId="49" fontId="22" fillId="0" borderId="0" xfId="0" applyNumberFormat="1" applyFont="1" applyAlignment="1">
      <alignment horizontal="left" vertical="top"/>
    </xf>
    <xf numFmtId="164" fontId="22" fillId="0" borderId="0" xfId="0" applyNumberFormat="1" applyFont="1" applyAlignment="1">
      <alignment horizontal="right" vertical="top"/>
    </xf>
    <xf numFmtId="166" fontId="22" fillId="0" borderId="0" xfId="0" applyNumberFormat="1" applyFont="1"/>
    <xf numFmtId="164" fontId="22" fillId="0" borderId="0" xfId="0" applyNumberFormat="1" applyFont="1"/>
    <xf numFmtId="49" fontId="19" fillId="0" borderId="0" xfId="0" applyNumberFormat="1" applyFont="1" applyAlignment="1">
      <alignment horizontal="left" vertical="top"/>
    </xf>
    <xf numFmtId="164" fontId="19" fillId="0" borderId="0" xfId="0" applyNumberFormat="1" applyFont="1" applyAlignment="1">
      <alignment horizontal="right" vertical="top"/>
    </xf>
    <xf numFmtId="166" fontId="19" fillId="0" borderId="0" xfId="0" applyNumberFormat="1" applyFont="1"/>
    <xf numFmtId="164" fontId="19" fillId="0" borderId="0" xfId="0" applyNumberFormat="1" applyFont="1"/>
    <xf numFmtId="49" fontId="19" fillId="0" borderId="10" xfId="0" applyNumberFormat="1" applyFont="1" applyBorder="1" applyAlignment="1">
      <alignment horizontal="left" vertical="top"/>
    </xf>
    <xf numFmtId="164" fontId="19" fillId="0" borderId="10" xfId="0" applyNumberFormat="1" applyFont="1" applyBorder="1" applyAlignment="1">
      <alignment horizontal="right" vertical="top"/>
    </xf>
    <xf numFmtId="166" fontId="19" fillId="0" borderId="10" xfId="0" applyNumberFormat="1" applyFont="1" applyBorder="1"/>
    <xf numFmtId="164" fontId="19" fillId="0" borderId="10" xfId="0" applyNumberFormat="1" applyFont="1" applyBorder="1"/>
    <xf numFmtId="0" fontId="31" fillId="0" borderId="0" xfId="0" applyFont="1" applyAlignment="1">
      <alignment horizontal="right" vertical="top"/>
    </xf>
    <xf numFmtId="49" fontId="31" fillId="0" borderId="0" xfId="0" applyNumberFormat="1" applyFont="1" applyAlignment="1">
      <alignment horizontal="left" vertical="top" wrapText="1"/>
    </xf>
    <xf numFmtId="164" fontId="31" fillId="0" borderId="0" xfId="0" applyNumberFormat="1" applyFont="1" applyAlignment="1">
      <alignment horizontal="right" vertical="top"/>
    </xf>
    <xf numFmtId="166" fontId="31" fillId="0" borderId="0" xfId="0" applyNumberFormat="1" applyFont="1" applyAlignment="1">
      <alignment horizontal="right" vertical="top"/>
    </xf>
    <xf numFmtId="0" fontId="29" fillId="0" borderId="0" xfId="0" applyFont="1" applyAlignment="1">
      <alignment horizontal="right" vertical="top"/>
    </xf>
    <xf numFmtId="49" fontId="29" fillId="0" borderId="0" xfId="0" applyNumberFormat="1" applyFont="1" applyAlignment="1">
      <alignment horizontal="left" vertical="top" wrapText="1" indent="1"/>
    </xf>
    <xf numFmtId="164" fontId="29" fillId="0" borderId="0" xfId="0" applyNumberFormat="1" applyFont="1" applyAlignment="1">
      <alignment horizontal="right" vertical="top"/>
    </xf>
    <xf numFmtId="166" fontId="29" fillId="0" borderId="0" xfId="0" applyNumberFormat="1" applyFont="1" applyAlignment="1">
      <alignment horizontal="right" vertical="top"/>
    </xf>
    <xf numFmtId="0" fontId="24" fillId="0" borderId="0" xfId="0" applyFont="1" applyAlignment="1">
      <alignment horizontal="right" vertical="top"/>
    </xf>
    <xf numFmtId="49" fontId="24" fillId="0" borderId="0" xfId="0" applyNumberFormat="1" applyFont="1" applyAlignment="1">
      <alignment horizontal="left" vertical="top" wrapText="1" indent="2"/>
    </xf>
    <xf numFmtId="164" fontId="24" fillId="0" borderId="0" xfId="0" applyNumberFormat="1" applyFont="1" applyAlignment="1">
      <alignment horizontal="right" vertical="top"/>
    </xf>
    <xf numFmtId="166" fontId="24" fillId="0" borderId="0" xfId="0" applyNumberFormat="1" applyFont="1" applyAlignment="1">
      <alignment horizontal="right" vertical="top"/>
    </xf>
    <xf numFmtId="0" fontId="32" fillId="0" borderId="0" xfId="0" applyFont="1" applyAlignment="1">
      <alignment horizontal="right" vertical="top"/>
    </xf>
    <xf numFmtId="49" fontId="32" fillId="0" borderId="0" xfId="0" applyNumberFormat="1" applyFont="1" applyAlignment="1">
      <alignment horizontal="left" vertical="top" wrapText="1" indent="3"/>
    </xf>
    <xf numFmtId="164" fontId="32" fillId="0" borderId="0" xfId="0" applyNumberFormat="1" applyFont="1" applyAlignment="1">
      <alignment horizontal="right" vertical="top"/>
    </xf>
    <xf numFmtId="166" fontId="32" fillId="0" borderId="0" xfId="0" applyNumberFormat="1" applyFont="1" applyAlignment="1">
      <alignment horizontal="right" vertical="top"/>
    </xf>
    <xf numFmtId="0" fontId="30" fillId="0" borderId="0" xfId="0" applyFont="1" applyAlignment="1">
      <alignment horizontal="right" vertical="top"/>
    </xf>
    <xf numFmtId="49" fontId="30" fillId="0" borderId="0" xfId="0" applyNumberFormat="1" applyFont="1" applyAlignment="1">
      <alignment horizontal="left" vertical="top" wrapText="1" indent="4"/>
    </xf>
    <xf numFmtId="164" fontId="30" fillId="0" borderId="0" xfId="0" applyNumberFormat="1" applyFont="1" applyAlignment="1">
      <alignment horizontal="right" vertical="top"/>
    </xf>
    <xf numFmtId="166" fontId="30" fillId="0" borderId="0" xfId="0" applyNumberFormat="1" applyFont="1" applyAlignment="1">
      <alignment horizontal="right" vertical="top"/>
    </xf>
    <xf numFmtId="0" fontId="28" fillId="0" borderId="0" xfId="0" applyFont="1" applyAlignment="1">
      <alignment horizontal="right" vertical="top"/>
    </xf>
    <xf numFmtId="49" fontId="28" fillId="0" borderId="0" xfId="0" applyNumberFormat="1" applyFont="1" applyAlignment="1">
      <alignment horizontal="left" vertical="top" wrapText="1" indent="5"/>
    </xf>
    <xf numFmtId="164" fontId="28" fillId="0" borderId="0" xfId="0" applyNumberFormat="1" applyFont="1" applyAlignment="1">
      <alignment horizontal="right" vertical="top"/>
    </xf>
    <xf numFmtId="166" fontId="28" fillId="0" borderId="0" xfId="0" applyNumberFormat="1" applyFont="1" applyAlignment="1">
      <alignment horizontal="right" vertical="top"/>
    </xf>
    <xf numFmtId="1" fontId="23" fillId="0" borderId="0" xfId="0" applyNumberFormat="1" applyFont="1"/>
    <xf numFmtId="1" fontId="25" fillId="0" borderId="0" xfId="0" applyNumberFormat="1" applyFont="1"/>
    <xf numFmtId="49" fontId="27" fillId="0" borderId="0" xfId="0" applyNumberFormat="1" applyFont="1"/>
    <xf numFmtId="165" fontId="23" fillId="0" borderId="0" xfId="0" applyNumberFormat="1" applyFont="1"/>
    <xf numFmtId="1" fontId="24" fillId="0" borderId="10" xfId="0" applyNumberFormat="1" applyFont="1" applyBorder="1" applyAlignment="1">
      <alignment horizontal="center"/>
    </xf>
    <xf numFmtId="165" fontId="24" fillId="0" borderId="10" xfId="0" applyNumberFormat="1" applyFont="1" applyBorder="1" applyAlignment="1">
      <alignment horizontal="center"/>
    </xf>
    <xf numFmtId="1" fontId="31" fillId="0" borderId="0" xfId="0" applyNumberFormat="1" applyFont="1" applyAlignment="1">
      <alignment horizontal="right" vertical="top"/>
    </xf>
    <xf numFmtId="1" fontId="31" fillId="0" borderId="0" xfId="0" applyNumberFormat="1" applyFont="1"/>
    <xf numFmtId="49" fontId="31" fillId="0" borderId="0" xfId="0" applyNumberFormat="1" applyFont="1"/>
    <xf numFmtId="166" fontId="31" fillId="0" borderId="0" xfId="0" applyNumberFormat="1" applyFont="1"/>
    <xf numFmtId="165" fontId="31" fillId="0" borderId="0" xfId="0" applyNumberFormat="1" applyFont="1"/>
    <xf numFmtId="164" fontId="31" fillId="0" borderId="0" xfId="0" applyNumberFormat="1" applyFont="1"/>
    <xf numFmtId="1" fontId="29" fillId="0" borderId="0" xfId="0" applyNumberFormat="1" applyFont="1" applyAlignment="1">
      <alignment horizontal="right" vertical="top"/>
    </xf>
    <xf numFmtId="1" fontId="29" fillId="0" borderId="0" xfId="0" applyNumberFormat="1" applyFont="1"/>
    <xf numFmtId="49" fontId="29" fillId="0" borderId="0" xfId="0" applyNumberFormat="1" applyFont="1"/>
    <xf numFmtId="49" fontId="29" fillId="0" borderId="0" xfId="0" applyNumberFormat="1" applyFont="1" applyAlignment="1">
      <alignment horizontal="left" vertical="top" wrapText="1"/>
    </xf>
    <xf numFmtId="166" fontId="29" fillId="0" borderId="0" xfId="0" applyNumberFormat="1" applyFont="1"/>
    <xf numFmtId="165" fontId="29" fillId="0" borderId="0" xfId="0" applyNumberFormat="1" applyFont="1"/>
    <xf numFmtId="164" fontId="29" fillId="0" borderId="0" xfId="0" applyNumberFormat="1" applyFont="1"/>
    <xf numFmtId="1" fontId="24" fillId="0" borderId="0" xfId="0" applyNumberFormat="1" applyFont="1" applyAlignment="1">
      <alignment horizontal="right" vertical="top"/>
    </xf>
    <xf numFmtId="1" fontId="24" fillId="0" borderId="0" xfId="0" applyNumberFormat="1" applyFont="1"/>
    <xf numFmtId="49" fontId="24" fillId="0" borderId="0" xfId="0" applyNumberFormat="1" applyFont="1"/>
    <xf numFmtId="49" fontId="24" fillId="0" borderId="0" xfId="0" applyNumberFormat="1" applyFont="1" applyAlignment="1">
      <alignment horizontal="left" vertical="top" wrapText="1"/>
    </xf>
    <xf numFmtId="166" fontId="24" fillId="0" borderId="0" xfId="0" applyNumberFormat="1" applyFont="1"/>
    <xf numFmtId="165" fontId="24" fillId="0" borderId="0" xfId="0" applyNumberFormat="1" applyFont="1"/>
    <xf numFmtId="164" fontId="24" fillId="0" borderId="0" xfId="0" applyNumberFormat="1" applyFont="1"/>
    <xf numFmtId="1" fontId="32" fillId="0" borderId="0" xfId="0" applyNumberFormat="1" applyFont="1" applyAlignment="1">
      <alignment horizontal="right" vertical="top"/>
    </xf>
    <xf numFmtId="1" fontId="32" fillId="0" borderId="0" xfId="0" applyNumberFormat="1" applyFont="1"/>
    <xf numFmtId="49" fontId="32" fillId="0" borderId="0" xfId="0" applyNumberFormat="1" applyFont="1"/>
    <xf numFmtId="49" fontId="32" fillId="0" borderId="0" xfId="0" applyNumberFormat="1" applyFont="1" applyAlignment="1">
      <alignment horizontal="left" vertical="top" wrapText="1"/>
    </xf>
    <xf numFmtId="166" fontId="32" fillId="0" borderId="0" xfId="0" applyNumberFormat="1" applyFont="1"/>
    <xf numFmtId="165" fontId="32" fillId="0" borderId="0" xfId="0" applyNumberFormat="1" applyFont="1"/>
    <xf numFmtId="164" fontId="32" fillId="0" borderId="0" xfId="0" applyNumberFormat="1" applyFont="1"/>
    <xf numFmtId="1" fontId="30" fillId="0" borderId="0" xfId="0" applyNumberFormat="1" applyFont="1" applyAlignment="1">
      <alignment horizontal="right" vertical="top"/>
    </xf>
    <xf numFmtId="1" fontId="30" fillId="0" borderId="0" xfId="0" applyNumberFormat="1" applyFont="1"/>
    <xf numFmtId="49" fontId="30" fillId="0" borderId="0" xfId="0" applyNumberFormat="1" applyFont="1"/>
    <xf numFmtId="49" fontId="30" fillId="0" borderId="0" xfId="0" applyNumberFormat="1" applyFont="1" applyAlignment="1">
      <alignment horizontal="left" vertical="top" wrapText="1"/>
    </xf>
    <xf numFmtId="166" fontId="30" fillId="0" borderId="0" xfId="0" applyNumberFormat="1" applyFont="1"/>
    <xf numFmtId="165" fontId="30" fillId="0" borderId="0" xfId="0" applyNumberFormat="1" applyFont="1"/>
    <xf numFmtId="164" fontId="30" fillId="0" borderId="0" xfId="0" applyNumberFormat="1" applyFont="1"/>
    <xf numFmtId="1" fontId="28" fillId="0" borderId="0" xfId="0" applyNumberFormat="1" applyFont="1" applyAlignment="1">
      <alignment horizontal="right" vertical="top"/>
    </xf>
    <xf numFmtId="1" fontId="28" fillId="0" borderId="0" xfId="0" applyNumberFormat="1" applyFont="1"/>
    <xf numFmtId="49" fontId="28" fillId="0" borderId="0" xfId="0" applyNumberFormat="1" applyFont="1"/>
    <xf numFmtId="49" fontId="28" fillId="0" borderId="0" xfId="0" applyNumberFormat="1" applyFont="1" applyAlignment="1">
      <alignment horizontal="left" vertical="top" wrapText="1"/>
    </xf>
    <xf numFmtId="166" fontId="28" fillId="0" borderId="0" xfId="0" applyNumberFormat="1" applyFont="1"/>
    <xf numFmtId="165" fontId="28" fillId="0" borderId="0" xfId="0" applyNumberFormat="1" applyFont="1"/>
    <xf numFmtId="164" fontId="28" fillId="0" borderId="0" xfId="0" applyNumberFormat="1" applyFont="1"/>
    <xf numFmtId="1" fontId="33" fillId="0" borderId="0" xfId="0" applyNumberFormat="1" applyFont="1" applyAlignment="1">
      <alignment horizontal="right" vertical="top"/>
    </xf>
    <xf numFmtId="1" fontId="33" fillId="0" borderId="11" xfId="0" applyNumberFormat="1" applyFont="1" applyBorder="1" applyAlignment="1">
      <alignment horizontal="center" vertical="top"/>
    </xf>
    <xf numFmtId="49" fontId="33" fillId="0" borderId="12" xfId="0" applyNumberFormat="1" applyFont="1" applyBorder="1" applyAlignment="1">
      <alignment horizontal="center" vertical="top"/>
    </xf>
    <xf numFmtId="49" fontId="33" fillId="0" borderId="12" xfId="0" applyNumberFormat="1" applyFont="1" applyBorder="1" applyAlignment="1">
      <alignment horizontal="right" vertical="top"/>
    </xf>
    <xf numFmtId="49" fontId="33" fillId="0" borderId="12" xfId="0" applyNumberFormat="1" applyFont="1" applyBorder="1" applyAlignment="1">
      <alignment horizontal="left" vertical="top" wrapText="1"/>
    </xf>
    <xf numFmtId="166" fontId="33" fillId="0" borderId="12" xfId="0" applyNumberFormat="1" applyFont="1" applyBorder="1" applyAlignment="1">
      <alignment horizontal="right" vertical="top"/>
    </xf>
    <xf numFmtId="164" fontId="33" fillId="0" borderId="12" xfId="0" applyNumberFormat="1" applyFont="1" applyBorder="1" applyAlignment="1">
      <alignment horizontal="right" vertical="top"/>
    </xf>
    <xf numFmtId="165" fontId="33" fillId="35" borderId="12" xfId="0" applyNumberFormat="1" applyFont="1" applyFill="1" applyBorder="1" applyAlignment="1" applyProtection="1">
      <alignment horizontal="right" vertical="top"/>
      <protection locked="0"/>
    </xf>
    <xf numFmtId="0" fontId="38" fillId="0" borderId="0" xfId="0" applyFont="1" applyAlignment="1">
      <alignment horizontal="center" vertical="center" shrinkToFit="1"/>
    </xf>
    <xf numFmtId="0" fontId="39" fillId="0" borderId="0" xfId="0" applyFont="1" applyAlignment="1">
      <alignment shrinkToFit="1"/>
    </xf>
    <xf numFmtId="0" fontId="18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0" xfId="0" applyFont="1" applyAlignment="1">
      <alignment horizontal="center" vertical="top"/>
    </xf>
    <xf numFmtId="0" fontId="19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9" fillId="35" borderId="0" xfId="0" applyFont="1" applyFill="1" applyAlignment="1" applyProtection="1">
      <alignment vertical="top"/>
      <protection locked="0"/>
    </xf>
    <xf numFmtId="0" fontId="0" fillId="35" borderId="0" xfId="0" applyFill="1" applyAlignment="1" applyProtection="1">
      <alignment vertical="top"/>
      <protection locked="0"/>
    </xf>
  </cellXfs>
  <cellStyles count="42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xr:uid="{00000000-0005-0000-0000-000012000000}"/>
    <cellStyle name="Kontrolní buňka" xfId="20" xr:uid="{00000000-0005-0000-0000-000013000000}"/>
    <cellStyle name="Nadpis 1" xfId="21" xr:uid="{00000000-0005-0000-0000-000014000000}"/>
    <cellStyle name="Nadpis 2" xfId="22" xr:uid="{00000000-0005-0000-0000-000015000000}"/>
    <cellStyle name="Nadpis 3" xfId="23" xr:uid="{00000000-0005-0000-0000-000016000000}"/>
    <cellStyle name="Nadpis 4" xfId="24" xr:uid="{00000000-0005-0000-0000-000017000000}"/>
    <cellStyle name="Název" xfId="25" xr:uid="{00000000-0005-0000-0000-000018000000}"/>
    <cellStyle name="Neutrální" xfId="26" xr:uid="{00000000-0005-0000-0000-000019000000}"/>
    <cellStyle name="Normální" xfId="0" builtinId="0"/>
    <cellStyle name="Poznámka" xfId="27" xr:uid="{00000000-0005-0000-0000-00001B000000}"/>
    <cellStyle name="Propojená buňka" xfId="28" xr:uid="{00000000-0005-0000-0000-00001C000000}"/>
    <cellStyle name="Správně" xfId="29" xr:uid="{00000000-0005-0000-0000-00001D000000}"/>
    <cellStyle name="Špatně" xfId="30" xr:uid="{00000000-0005-0000-0000-00001E000000}"/>
    <cellStyle name="Text upozornění" xfId="31" xr:uid="{00000000-0005-0000-0000-00001F000000}"/>
    <cellStyle name="Vstup" xfId="32" xr:uid="{00000000-0005-0000-0000-000020000000}"/>
    <cellStyle name="Výpočet" xfId="33" xr:uid="{00000000-0005-0000-0000-000021000000}"/>
    <cellStyle name="Výstup" xfId="34" xr:uid="{00000000-0005-0000-0000-000022000000}"/>
    <cellStyle name="Vysvětlující text" xfId="35" xr:uid="{00000000-0005-0000-0000-000023000000}"/>
    <cellStyle name="Zvýraznění 1" xfId="36" xr:uid="{00000000-0005-0000-0000-000024000000}"/>
    <cellStyle name="Zvýraznění 2" xfId="37" xr:uid="{00000000-0005-0000-0000-000025000000}"/>
    <cellStyle name="Zvýraznění 3" xfId="38" xr:uid="{00000000-0005-0000-0000-000026000000}"/>
    <cellStyle name="Zvýraznění 4" xfId="39" xr:uid="{00000000-0005-0000-0000-000027000000}"/>
    <cellStyle name="Zvýraznění 5" xfId="40" xr:uid="{00000000-0005-0000-0000-000028000000}"/>
    <cellStyle name="Zvýraznění 6" xfId="41" xr:uid="{00000000-0005-0000-0000-000029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95250</xdr:colOff>
      <xdr:row>0</xdr:row>
      <xdr:rowOff>66675</xdr:rowOff>
    </xdr:from>
    <xdr:to>
      <xdr:col>7</xdr:col>
      <xdr:colOff>962025</xdr:colOff>
      <xdr:row>3</xdr:row>
      <xdr:rowOff>95250</xdr:rowOff>
    </xdr:to>
    <xdr:pic>
      <xdr:nvPicPr>
        <xdr:cNvPr id="1025" name="&lt;#ecLogo&gt;">
          <a:extLst>
            <a:ext uri="{FF2B5EF4-FFF2-40B4-BE49-F238E27FC236}">
              <a16:creationId xmlns:a16="http://schemas.microsoft.com/office/drawing/2014/main" id="{E9F9979A-5BFA-4EA4-838F-E6B350BCF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66675"/>
          <a:ext cx="8667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45"/>
  <sheetViews>
    <sheetView showGridLines="0" tabSelected="1" view="pageBreakPreview" topLeftCell="B1" zoomScaleNormal="100" zoomScaleSheetLayoutView="100" workbookViewId="0">
      <selection activeCell="G22" sqref="G22"/>
    </sheetView>
  </sheetViews>
  <sheetFormatPr defaultRowHeight="8.25" x14ac:dyDescent="0.15"/>
  <cols>
    <col min="1" max="1" width="9.140625" style="3" hidden="1" customWidth="1"/>
    <col min="2" max="2" width="4.7109375" style="3" customWidth="1"/>
    <col min="3" max="8" width="14.7109375" style="3" customWidth="1"/>
    <col min="9" max="9" width="9.140625" style="3" customWidth="1"/>
    <col min="10" max="11" width="9.140625" style="3"/>
    <col min="12" max="12" width="56" style="3" hidden="1" customWidth="1"/>
    <col min="13" max="16384" width="9.140625" style="3"/>
  </cols>
  <sheetData>
    <row r="1" spans="1:12" ht="11.25" x14ac:dyDescent="0.2">
      <c r="A1" s="8"/>
      <c r="B1" s="8"/>
      <c r="C1" s="16" t="s">
        <v>18</v>
      </c>
    </row>
    <row r="2" spans="1:12" ht="11.25" x14ac:dyDescent="0.2">
      <c r="A2" s="11">
        <v>0</v>
      </c>
      <c r="C2" s="16" t="s">
        <v>19</v>
      </c>
    </row>
    <row r="3" spans="1:12" ht="11.25" customHeight="1" x14ac:dyDescent="0.2">
      <c r="A3" s="11">
        <f t="array" ref="A3">INDEX(VAT_RATES,MATCH(0,COUNTIF($A$1:A2,VAT_RATES),0))</f>
        <v>21</v>
      </c>
      <c r="C3" s="16" t="s">
        <v>20</v>
      </c>
      <c r="D3" s="141" t="s">
        <v>21</v>
      </c>
      <c r="E3" s="142"/>
      <c r="F3" s="142"/>
      <c r="G3" s="142"/>
    </row>
    <row r="4" spans="1:12" ht="11.25" customHeight="1" x14ac:dyDescent="0.2">
      <c r="A4" s="11" t="e">
        <f t="array" ref="A4">INDEX(VAT_RATES,MATCH(0,COUNTIF($A$1:A3,VAT_RATES),0))</f>
        <v>#N/A</v>
      </c>
      <c r="C4" s="17"/>
      <c r="D4" s="142"/>
      <c r="E4" s="142"/>
      <c r="F4" s="142"/>
      <c r="G4" s="142"/>
    </row>
    <row r="5" spans="1:12" ht="12.75" x14ac:dyDescent="0.2">
      <c r="A5" s="11" t="e">
        <f t="array" ref="A5">INDEX(VAT_RATES,MATCH(0,COUNTIF($A$1:A4,VAT_RATES),0))</f>
        <v>#N/A</v>
      </c>
      <c r="C5" s="18"/>
      <c r="D5" s="19"/>
      <c r="E5" s="19"/>
      <c r="F5" s="19"/>
      <c r="G5" s="19"/>
      <c r="H5" s="19"/>
      <c r="L5" s="20"/>
    </row>
    <row r="6" spans="1:12" ht="12.75" customHeight="1" x14ac:dyDescent="0.15">
      <c r="A6" s="11">
        <f>SUMIF(GROUP_ID,"",ITEM_PRICES)</f>
        <v>0</v>
      </c>
      <c r="C6" s="21"/>
      <c r="D6" s="21"/>
      <c r="E6" s="21"/>
      <c r="F6" s="21"/>
      <c r="G6" s="21"/>
      <c r="H6" s="21"/>
      <c r="K6" s="7"/>
      <c r="L6" s="7"/>
    </row>
    <row r="7" spans="1:12" s="14" customFormat="1" ht="15.2" customHeight="1" x14ac:dyDescent="0.2">
      <c r="A7" s="14">
        <f>IF(ISNUMBER($A$3),SUMIF(VAT_RATES,$A$3,ITEM_PRICES),0)</f>
        <v>0</v>
      </c>
      <c r="C7" s="22"/>
      <c r="D7" s="23"/>
      <c r="E7" s="147" t="s">
        <v>22</v>
      </c>
      <c r="F7" s="147"/>
      <c r="G7" s="23"/>
      <c r="H7" s="23"/>
      <c r="I7" s="15"/>
      <c r="J7" s="24"/>
      <c r="K7" s="24"/>
      <c r="L7" s="25" t="s">
        <v>23</v>
      </c>
    </row>
    <row r="8" spans="1:12" x14ac:dyDescent="0.15">
      <c r="A8" s="11">
        <f>IF(ISNUMBER($A$4),SUMIF(VAT_RATES,$A$4,ITEM_PRICES),0)</f>
        <v>0</v>
      </c>
      <c r="C8" s="21"/>
      <c r="D8" s="21"/>
      <c r="E8" s="21"/>
      <c r="F8" s="21"/>
      <c r="G8" s="21"/>
      <c r="H8" s="21"/>
      <c r="K8" s="7"/>
      <c r="L8" s="26">
        <f ca="1">CELL("width",E8)+CELL("width",F8)+CELL("width",G8)+CELL("width",H8)</f>
        <v>56</v>
      </c>
    </row>
    <row r="9" spans="1:12" customFormat="1" ht="12.75" x14ac:dyDescent="0.2">
      <c r="A9">
        <f>IF(ISNUMBER($A$5),SUMIF(VAT_RATES,$A$5,ITEM_PRICES),0)</f>
        <v>0</v>
      </c>
      <c r="C9" s="1"/>
      <c r="D9" s="27" t="s">
        <v>24</v>
      </c>
      <c r="E9" s="148"/>
      <c r="F9" s="149"/>
      <c r="G9" s="149"/>
      <c r="H9" s="149"/>
      <c r="J9" s="29"/>
      <c r="K9" s="29"/>
      <c r="L9" s="28">
        <f>E9</f>
        <v>0</v>
      </c>
    </row>
    <row r="10" spans="1:12" customFormat="1" ht="12.75" x14ac:dyDescent="0.2">
      <c r="A10" t="str">
        <f>IF($A7=0,"","DPH " &amp; $A3 &amp; " % ze základny: " &amp; TEXT($A7,"# ##0"))</f>
        <v/>
      </c>
      <c r="C10" s="1"/>
      <c r="D10" s="27" t="s">
        <v>25</v>
      </c>
      <c r="E10" s="149" t="s">
        <v>2758</v>
      </c>
      <c r="F10" s="149"/>
      <c r="G10" s="149"/>
      <c r="H10" s="149"/>
      <c r="J10" s="29"/>
      <c r="K10" s="29"/>
      <c r="L10" s="28" t="str">
        <f>E10</f>
        <v>Modernizace masného závodu- porážka TORO Hlavečník</v>
      </c>
    </row>
    <row r="11" spans="1:12" customFormat="1" ht="12.75" x14ac:dyDescent="0.2">
      <c r="A11" t="str">
        <f>IF($A8=0,"","DPH " &amp; $A4 &amp; " % ze základny: " &amp; TEXT($A8,"# ##0"))</f>
        <v/>
      </c>
      <c r="C11" s="1"/>
      <c r="D11" s="27" t="s">
        <v>26</v>
      </c>
      <c r="E11" s="148"/>
      <c r="F11" s="149"/>
      <c r="G11" s="149"/>
      <c r="H11" s="149"/>
      <c r="J11" s="29"/>
      <c r="K11" s="29"/>
      <c r="L11" s="28">
        <f>E11</f>
        <v>0</v>
      </c>
    </row>
    <row r="12" spans="1:12" x14ac:dyDescent="0.15">
      <c r="A12" s="11" t="str">
        <f>IF($A9=0,"","DPH " &amp; $A5 &amp; " % ze základny: " &amp; TEXT($A9,"# ##0"))</f>
        <v/>
      </c>
      <c r="C12" s="30"/>
      <c r="D12" s="30"/>
      <c r="E12" s="30"/>
      <c r="F12" s="30"/>
      <c r="G12" s="30"/>
      <c r="H12" s="30"/>
      <c r="J12" s="7"/>
      <c r="K12" s="7"/>
    </row>
    <row r="13" spans="1:12" x14ac:dyDescent="0.15">
      <c r="A13" s="11" t="str">
        <f>IF($A7=0,"",$A7*$A3/100)</f>
        <v/>
      </c>
      <c r="C13" s="21"/>
      <c r="D13" s="21"/>
      <c r="E13" s="21"/>
      <c r="F13" s="21"/>
      <c r="G13" s="21"/>
      <c r="H13" s="21"/>
      <c r="J13" s="7"/>
      <c r="K13" s="7"/>
    </row>
    <row r="14" spans="1:12" s="15" customFormat="1" ht="15.75" x14ac:dyDescent="0.25">
      <c r="A14" s="15" t="str">
        <f>IF($A8=0,"",$A8*$A4/100)</f>
        <v/>
      </c>
      <c r="C14" s="14"/>
      <c r="D14" s="14"/>
      <c r="E14" s="143" t="s">
        <v>27</v>
      </c>
      <c r="F14" s="144"/>
      <c r="G14" s="14"/>
      <c r="H14" s="14"/>
      <c r="J14" s="24"/>
      <c r="K14" s="24"/>
    </row>
    <row r="15" spans="1:12" x14ac:dyDescent="0.15">
      <c r="A15" s="11" t="str">
        <f>IF($A9=0,"",$A9*$A5/100)</f>
        <v/>
      </c>
      <c r="C15" s="21"/>
      <c r="D15" s="21"/>
      <c r="E15" s="21"/>
      <c r="F15" s="21"/>
      <c r="G15" s="21"/>
      <c r="H15" s="21"/>
      <c r="J15" s="7"/>
      <c r="K15" s="7"/>
    </row>
    <row r="16" spans="1:12" customFormat="1" ht="12.75" x14ac:dyDescent="0.2">
      <c r="A16">
        <f>SUM(A13:A15)</f>
        <v>0</v>
      </c>
      <c r="C16" s="1"/>
      <c r="D16" s="27" t="s">
        <v>28</v>
      </c>
      <c r="E16" s="150" t="s">
        <v>29</v>
      </c>
      <c r="F16" s="151"/>
      <c r="G16" s="151"/>
      <c r="H16" s="151"/>
      <c r="J16" s="29"/>
      <c r="K16" s="29"/>
    </row>
    <row r="17" spans="3:12" customFormat="1" ht="12.75" x14ac:dyDescent="0.2">
      <c r="C17" s="1"/>
      <c r="D17" s="27" t="s">
        <v>30</v>
      </c>
      <c r="E17" s="145" t="s">
        <v>18</v>
      </c>
      <c r="F17" s="146"/>
      <c r="G17" s="146"/>
      <c r="H17" s="146"/>
      <c r="J17" s="29"/>
      <c r="K17" s="29"/>
    </row>
    <row r="18" spans="3:12" x14ac:dyDescent="0.15">
      <c r="C18" s="30"/>
      <c r="D18" s="30"/>
      <c r="E18" s="30"/>
      <c r="F18" s="30"/>
      <c r="G18" s="30"/>
      <c r="H18" s="30"/>
      <c r="J18" s="7"/>
      <c r="K18" s="7"/>
    </row>
    <row r="19" spans="3:12" x14ac:dyDescent="0.15">
      <c r="C19" s="21"/>
      <c r="D19" s="21"/>
      <c r="E19" s="21"/>
      <c r="F19" s="21"/>
      <c r="G19" s="21"/>
      <c r="H19" s="21"/>
      <c r="J19" s="7"/>
      <c r="K19" s="7"/>
    </row>
    <row r="20" spans="3:12" s="15" customFormat="1" ht="15.75" x14ac:dyDescent="0.25">
      <c r="C20" s="14"/>
      <c r="D20" s="32"/>
      <c r="E20" s="143" t="s">
        <v>31</v>
      </c>
      <c r="F20" s="144"/>
      <c r="G20" s="14"/>
      <c r="H20" s="14"/>
      <c r="J20" s="24"/>
      <c r="K20" s="24"/>
    </row>
    <row r="21" spans="3:12" x14ac:dyDescent="0.15">
      <c r="C21" s="21"/>
      <c r="D21" s="21"/>
      <c r="E21" s="21"/>
      <c r="F21" s="21"/>
      <c r="G21" s="21"/>
      <c r="H21" s="21"/>
      <c r="J21" s="7"/>
      <c r="K21" s="7"/>
    </row>
    <row r="22" spans="3:12" customFormat="1" ht="12.75" x14ac:dyDescent="0.2">
      <c r="C22" s="1"/>
      <c r="D22" s="27" t="s">
        <v>32</v>
      </c>
      <c r="E22" s="31" t="s">
        <v>33</v>
      </c>
      <c r="F22" s="31"/>
      <c r="G22" s="31"/>
      <c r="H22" s="31"/>
      <c r="J22" s="29"/>
      <c r="K22" s="29"/>
    </row>
    <row r="23" spans="3:12" x14ac:dyDescent="0.15">
      <c r="C23" s="30"/>
      <c r="D23" s="30"/>
      <c r="E23" s="30"/>
      <c r="F23" s="30"/>
      <c r="G23" s="30"/>
      <c r="H23" s="30"/>
      <c r="J23" s="7"/>
      <c r="K23" s="7"/>
    </row>
    <row r="24" spans="3:12" x14ac:dyDescent="0.15">
      <c r="C24" s="21"/>
      <c r="D24" s="33"/>
      <c r="E24" s="21"/>
      <c r="F24" s="21"/>
      <c r="G24" s="21"/>
      <c r="H24" s="21"/>
      <c r="J24" s="7"/>
      <c r="K24" s="7"/>
    </row>
    <row r="25" spans="3:12" s="15" customFormat="1" ht="15.75" x14ac:dyDescent="0.25">
      <c r="C25" s="14"/>
      <c r="D25" s="32"/>
      <c r="E25" s="143" t="s">
        <v>34</v>
      </c>
      <c r="F25" s="144"/>
      <c r="G25" s="14"/>
      <c r="H25" s="14"/>
      <c r="J25" s="24"/>
      <c r="K25" s="24"/>
    </row>
    <row r="26" spans="3:12" x14ac:dyDescent="0.15">
      <c r="C26" s="21"/>
      <c r="D26" s="33"/>
      <c r="E26" s="21"/>
      <c r="F26" s="21"/>
      <c r="G26" s="21"/>
      <c r="H26" s="21"/>
      <c r="J26" s="7"/>
      <c r="K26" s="7"/>
    </row>
    <row r="27" spans="3:12" customFormat="1" ht="12.75" x14ac:dyDescent="0.2">
      <c r="C27" s="1"/>
      <c r="D27" s="27" t="s">
        <v>35</v>
      </c>
      <c r="E27" s="34">
        <f ca="1">INDIRECT("A6")</f>
        <v>0</v>
      </c>
      <c r="F27" s="6" t="s">
        <v>36</v>
      </c>
      <c r="G27" s="1"/>
      <c r="H27" s="1"/>
      <c r="I27" s="35"/>
      <c r="J27" s="29"/>
      <c r="K27" s="29"/>
      <c r="L27" s="29"/>
    </row>
    <row r="28" spans="3:12" customFormat="1" ht="12.75" x14ac:dyDescent="0.2">
      <c r="C28" s="1"/>
      <c r="D28" s="27" t="s">
        <v>37</v>
      </c>
      <c r="E28" s="36">
        <f ca="1">INDIRECT("A16")</f>
        <v>0</v>
      </c>
      <c r="F28" s="1" t="str">
        <f>F27</f>
        <v>Kč</v>
      </c>
      <c r="G28" s="1"/>
      <c r="H28" s="1"/>
      <c r="I28" s="35"/>
      <c r="J28" s="29"/>
      <c r="K28" s="29"/>
      <c r="L28" s="37"/>
    </row>
    <row r="29" spans="3:12" customFormat="1" ht="12.75" x14ac:dyDescent="0.2">
      <c r="C29" s="1"/>
      <c r="D29" s="27" t="s">
        <v>38</v>
      </c>
      <c r="E29" s="36">
        <f ca="1">E27+E28</f>
        <v>0</v>
      </c>
      <c r="F29" s="1" t="str">
        <f>F27</f>
        <v>Kč</v>
      </c>
      <c r="G29" s="1"/>
      <c r="H29" s="1"/>
      <c r="I29" s="35"/>
      <c r="J29" s="29"/>
      <c r="K29" s="29"/>
      <c r="L29" s="29"/>
    </row>
    <row r="30" spans="3:12" x14ac:dyDescent="0.15">
      <c r="C30" s="38"/>
      <c r="D30" s="38"/>
      <c r="E30" s="38"/>
      <c r="F30" s="38"/>
      <c r="G30" s="38"/>
      <c r="H30" s="38"/>
    </row>
    <row r="31" spans="3:12" x14ac:dyDescent="0.15">
      <c r="C31" s="13"/>
      <c r="D31" s="2"/>
      <c r="E31" s="2"/>
      <c r="F31" s="2"/>
      <c r="G31" s="2"/>
      <c r="H31" s="2"/>
    </row>
    <row r="32" spans="3:12" x14ac:dyDescent="0.15">
      <c r="C32" s="13"/>
      <c r="D32" s="2"/>
      <c r="E32" s="2"/>
      <c r="F32" s="2"/>
      <c r="G32" s="2"/>
      <c r="H32" s="2"/>
    </row>
    <row r="33" spans="3:8" x14ac:dyDescent="0.15">
      <c r="C33" s="13"/>
      <c r="D33" s="2"/>
      <c r="E33" s="2"/>
      <c r="F33" s="2"/>
      <c r="G33" s="2"/>
      <c r="H33" s="2"/>
    </row>
    <row r="34" spans="3:8" x14ac:dyDescent="0.15">
      <c r="C34" s="13"/>
      <c r="D34" s="2"/>
      <c r="E34" s="2"/>
      <c r="F34" s="2"/>
      <c r="G34" s="2"/>
      <c r="H34" s="2"/>
    </row>
    <row r="35" spans="3:8" x14ac:dyDescent="0.15">
      <c r="C35" s="8"/>
    </row>
    <row r="36" spans="3:8" x14ac:dyDescent="0.15">
      <c r="C36" s="8"/>
    </row>
    <row r="37" spans="3:8" x14ac:dyDescent="0.15">
      <c r="C37" s="8"/>
    </row>
    <row r="38" spans="3:8" x14ac:dyDescent="0.15">
      <c r="C38" s="8"/>
    </row>
    <row r="39" spans="3:8" x14ac:dyDescent="0.15">
      <c r="C39" s="8"/>
    </row>
    <row r="40" spans="3:8" x14ac:dyDescent="0.15">
      <c r="C40" s="8"/>
    </row>
    <row r="41" spans="3:8" x14ac:dyDescent="0.15">
      <c r="C41" s="8"/>
    </row>
    <row r="42" spans="3:8" x14ac:dyDescent="0.15">
      <c r="C42" s="8"/>
    </row>
    <row r="43" spans="3:8" x14ac:dyDescent="0.15">
      <c r="C43" s="8"/>
    </row>
    <row r="44" spans="3:8" x14ac:dyDescent="0.15">
      <c r="C44" s="8"/>
    </row>
    <row r="45" spans="3:8" x14ac:dyDescent="0.15">
      <c r="C45" s="8"/>
    </row>
  </sheetData>
  <sheetProtection algorithmName="SHA-512" hashValue="qBmIiOhUq127VFUGMQ6BzEyVZJ5HoeQ2I/UHB7D/jCemOQj35mpeC0yj8l5Ss6ZzFyUWcrCxlhhbQ7Pj8Ikc+w==" saltValue="GUpEkhfxh++hOmytMmS58A==" spinCount="100000" sheet="1" objects="1" scenarios="1"/>
  <mergeCells count="10">
    <mergeCell ref="D3:G4"/>
    <mergeCell ref="E20:F20"/>
    <mergeCell ref="E25:F25"/>
    <mergeCell ref="E17:H17"/>
    <mergeCell ref="E7:F7"/>
    <mergeCell ref="E9:H9"/>
    <mergeCell ref="E10:H10"/>
    <mergeCell ref="E11:H11"/>
    <mergeCell ref="E14:F14"/>
    <mergeCell ref="E16:H16"/>
  </mergeCells>
  <pageMargins left="0.70866141732283472" right="0.70866141732283472" top="0.78740157480314965" bottom="0.78740157480314965" header="0.31496062992125984" footer="0.31496062992125984"/>
  <pageSetup paperSize="9" pageOrder="overThenDown" orientation="portrait" r:id="rId1"/>
  <headerFooter>
    <oddFooter>&amp;L&amp;8Vytvořeno systémem euroCALC4&amp;C&amp;P/&amp;N&amp;R&amp;8&amp;[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H398"/>
  <sheetViews>
    <sheetView view="pageBreakPreview" zoomScale="85" zoomScaleNormal="100" zoomScaleSheetLayoutView="85" workbookViewId="0">
      <pane ySplit="4" topLeftCell="A5" activePane="bottomLeft" state="frozen"/>
      <selection pane="bottomLeft" activeCell="B246" sqref="B246"/>
    </sheetView>
  </sheetViews>
  <sheetFormatPr defaultRowHeight="8.25" outlineLevelRow="5" x14ac:dyDescent="0.15"/>
  <cols>
    <col min="1" max="1" width="34.7109375" style="3" hidden="1" customWidth="1"/>
    <col min="2" max="2" width="80.7109375" style="3" customWidth="1"/>
    <col min="3" max="3" width="15.7109375" style="3" customWidth="1"/>
    <col min="4" max="6" width="15.7109375" style="3" hidden="1" customWidth="1"/>
    <col min="7" max="7" width="41.7109375" style="3" customWidth="1"/>
    <col min="8" max="16384" width="9.140625" style="3"/>
  </cols>
  <sheetData>
    <row r="1" spans="1:8" ht="15.75" x14ac:dyDescent="0.15">
      <c r="B1" s="22" t="s">
        <v>2758</v>
      </c>
    </row>
    <row r="2" spans="1:8" ht="15.75" x14ac:dyDescent="0.15">
      <c r="B2" s="22" t="s">
        <v>651</v>
      </c>
      <c r="C2" s="41"/>
      <c r="D2" s="43"/>
      <c r="E2" s="41"/>
      <c r="F2" s="41"/>
    </row>
    <row r="3" spans="1:8" ht="7.5" customHeight="1" x14ac:dyDescent="0.15">
      <c r="A3" s="7"/>
      <c r="B3" s="39"/>
      <c r="C3" s="41"/>
      <c r="D3" s="44"/>
      <c r="E3" s="46"/>
      <c r="F3" s="46"/>
      <c r="G3" s="9"/>
    </row>
    <row r="4" spans="1:8" ht="11.25" x14ac:dyDescent="0.2">
      <c r="A4" s="5"/>
      <c r="B4" s="47" t="s">
        <v>3</v>
      </c>
      <c r="C4" s="48" t="s">
        <v>9</v>
      </c>
      <c r="D4" s="49" t="s">
        <v>11</v>
      </c>
      <c r="E4" s="48" t="s">
        <v>2</v>
      </c>
      <c r="F4" s="48" t="s">
        <v>15</v>
      </c>
      <c r="G4" s="7"/>
      <c r="H4" s="9"/>
    </row>
    <row r="5" spans="1:8" ht="7.5" customHeight="1" x14ac:dyDescent="0.15">
      <c r="B5" s="39"/>
      <c r="C5" s="41"/>
      <c r="D5" s="43"/>
      <c r="E5" s="41"/>
      <c r="F5" s="41"/>
      <c r="G5" s="9"/>
    </row>
    <row r="6" spans="1:8" ht="12" x14ac:dyDescent="0.15">
      <c r="A6" s="62" t="s">
        <v>39</v>
      </c>
      <c r="B6" s="63" t="s">
        <v>40</v>
      </c>
      <c r="C6" s="64">
        <f>VLOOKUP($A6,Zakázka!$A:$Q,10,FALSE)</f>
        <v>0</v>
      </c>
      <c r="D6" s="65">
        <f>VLOOKUP($A6,Zakázka!$A:$Q,12,FALSE)</f>
        <v>2952.3165084958741</v>
      </c>
      <c r="E6" s="64">
        <f>VLOOKUP($A6,Zakázka!$A:$Q,16,FALSE)</f>
        <v>0</v>
      </c>
      <c r="F6" s="64">
        <f>VLOOKUP($A6,Zakázka!$A:$Q,17,FALSE)</f>
        <v>0</v>
      </c>
      <c r="G6" s="7"/>
      <c r="H6" s="9"/>
    </row>
    <row r="7" spans="1:8" ht="12" outlineLevel="1" x14ac:dyDescent="0.15">
      <c r="A7" s="66" t="s">
        <v>41</v>
      </c>
      <c r="B7" s="67" t="s">
        <v>42</v>
      </c>
      <c r="C7" s="68">
        <f>VLOOKUP($A7,Zakázka!$A:$Q,10,FALSE)</f>
        <v>0</v>
      </c>
      <c r="D7" s="69">
        <f>VLOOKUP($A7,Zakázka!$A:$Q,12,FALSE)</f>
        <v>2333.9652553457186</v>
      </c>
      <c r="E7" s="68">
        <f>VLOOKUP($A7,Zakázka!$A:$Q,16,FALSE)</f>
        <v>0</v>
      </c>
      <c r="F7" s="68">
        <f>VLOOKUP($A7,Zakázka!$A:$Q,17,FALSE)</f>
        <v>0</v>
      </c>
      <c r="G7" s="7"/>
      <c r="H7" s="9"/>
    </row>
    <row r="8" spans="1:8" ht="11.25" outlineLevel="2" x14ac:dyDescent="0.15">
      <c r="A8" s="70" t="s">
        <v>43</v>
      </c>
      <c r="B8" s="71" t="s">
        <v>44</v>
      </c>
      <c r="C8" s="72">
        <f>VLOOKUP($A8,Zakázka!$A:$Q,10,FALSE)</f>
        <v>0</v>
      </c>
      <c r="D8" s="73">
        <f>VLOOKUP($A8,Zakázka!$A:$Q,12,FALSE)</f>
        <v>855.74485646786195</v>
      </c>
      <c r="E8" s="72">
        <f>VLOOKUP($A8,Zakázka!$A:$Q,16,FALSE)</f>
        <v>0</v>
      </c>
      <c r="F8" s="72">
        <f>VLOOKUP($A8,Zakázka!$A:$Q,17,FALSE)</f>
        <v>0</v>
      </c>
      <c r="G8" s="7"/>
      <c r="H8" s="9"/>
    </row>
    <row r="9" spans="1:8" ht="10.5" outlineLevel="3" collapsed="1" x14ac:dyDescent="0.15">
      <c r="A9" s="74" t="s">
        <v>45</v>
      </c>
      <c r="B9" s="75" t="s">
        <v>44</v>
      </c>
      <c r="C9" s="76">
        <f>VLOOKUP($A9,Zakázka!$A:$Q,10,FALSE)</f>
        <v>0</v>
      </c>
      <c r="D9" s="77">
        <f>VLOOKUP($A9,Zakázka!$A:$Q,12,FALSE)</f>
        <v>855.74485646786195</v>
      </c>
      <c r="E9" s="76">
        <f>VLOOKUP($A9,Zakázka!$A:$Q,16,FALSE)</f>
        <v>0</v>
      </c>
      <c r="F9" s="76">
        <f>VLOOKUP($A9,Zakázka!$A:$Q,17,FALSE)</f>
        <v>0</v>
      </c>
      <c r="G9" s="7"/>
      <c r="H9" s="9"/>
    </row>
    <row r="10" spans="1:8" ht="9" hidden="1" outlineLevel="4" x14ac:dyDescent="0.15">
      <c r="A10" s="78" t="s">
        <v>46</v>
      </c>
      <c r="B10" s="79" t="s">
        <v>47</v>
      </c>
      <c r="C10" s="80">
        <f>VLOOKUP($A10,Zakázka!$A:$Q,10,FALSE)</f>
        <v>0</v>
      </c>
      <c r="D10" s="81">
        <f>VLOOKUP($A10,Zakázka!$A:$Q,12,FALSE)</f>
        <v>0</v>
      </c>
      <c r="E10" s="80">
        <f>VLOOKUP($A10,Zakázka!$A:$Q,16,FALSE)</f>
        <v>0</v>
      </c>
      <c r="F10" s="80">
        <f>VLOOKUP($A10,Zakázka!$A:$Q,17,FALSE)</f>
        <v>0</v>
      </c>
      <c r="G10" s="7"/>
      <c r="H10" s="9"/>
    </row>
    <row r="11" spans="1:8" ht="9.75" hidden="1" outlineLevel="5" x14ac:dyDescent="0.15">
      <c r="A11" s="82" t="s">
        <v>48</v>
      </c>
      <c r="B11" s="83" t="s">
        <v>49</v>
      </c>
      <c r="C11" s="84">
        <f>VLOOKUP($A11,Zakázka!$A:$Q,10,FALSE)</f>
        <v>0</v>
      </c>
      <c r="D11" s="85">
        <f>VLOOKUP($A11,Zakázka!$A:$Q,12,FALSE)</f>
        <v>0</v>
      </c>
      <c r="E11" s="84">
        <f>VLOOKUP($A11,Zakázka!$A:$Q,16,FALSE)</f>
        <v>0</v>
      </c>
      <c r="F11" s="84">
        <f>VLOOKUP($A11,Zakázka!$A:$Q,17,FALSE)</f>
        <v>0</v>
      </c>
      <c r="G11" s="7"/>
      <c r="H11" s="9"/>
    </row>
    <row r="12" spans="1:8" ht="9" hidden="1" outlineLevel="4" x14ac:dyDescent="0.15">
      <c r="A12" s="78" t="s">
        <v>50</v>
      </c>
      <c r="B12" s="79" t="s">
        <v>51</v>
      </c>
      <c r="C12" s="80">
        <f>VLOOKUP($A12,Zakázka!$A:$Q,10,FALSE)</f>
        <v>0</v>
      </c>
      <c r="D12" s="81">
        <f>VLOOKUP($A12,Zakázka!$A:$Q,12,FALSE)</f>
        <v>39.769107408159996</v>
      </c>
      <c r="E12" s="80">
        <f>VLOOKUP($A12,Zakázka!$A:$Q,16,FALSE)</f>
        <v>0</v>
      </c>
      <c r="F12" s="80">
        <f>VLOOKUP($A12,Zakázka!$A:$Q,17,FALSE)</f>
        <v>0</v>
      </c>
      <c r="G12" s="7"/>
      <c r="H12" s="9"/>
    </row>
    <row r="13" spans="1:8" ht="9.75" hidden="1" outlineLevel="5" x14ac:dyDescent="0.15">
      <c r="A13" s="82" t="s">
        <v>52</v>
      </c>
      <c r="B13" s="83" t="s">
        <v>53</v>
      </c>
      <c r="C13" s="84">
        <f>VLOOKUP($A13,Zakázka!$A:$Q,10,FALSE)</f>
        <v>0</v>
      </c>
      <c r="D13" s="85">
        <f>VLOOKUP($A13,Zakázka!$A:$Q,12,FALSE)</f>
        <v>39.769107408159996</v>
      </c>
      <c r="E13" s="84">
        <f>VLOOKUP($A13,Zakázka!$A:$Q,16,FALSE)</f>
        <v>0</v>
      </c>
      <c r="F13" s="84">
        <f>VLOOKUP($A13,Zakázka!$A:$Q,17,FALSE)</f>
        <v>0</v>
      </c>
      <c r="G13" s="7"/>
      <c r="H13" s="9"/>
    </row>
    <row r="14" spans="1:8" ht="9" hidden="1" outlineLevel="4" x14ac:dyDescent="0.15">
      <c r="A14" s="78" t="s">
        <v>54</v>
      </c>
      <c r="B14" s="79" t="s">
        <v>55</v>
      </c>
      <c r="C14" s="80">
        <f>VLOOKUP($A14,Zakázka!$A:$Q,10,FALSE)</f>
        <v>0</v>
      </c>
      <c r="D14" s="81">
        <f>VLOOKUP($A14,Zakázka!$A:$Q,12,FALSE)</f>
        <v>66.544624825599996</v>
      </c>
      <c r="E14" s="80">
        <f>VLOOKUP($A14,Zakázka!$A:$Q,16,FALSE)</f>
        <v>0</v>
      </c>
      <c r="F14" s="80">
        <f>VLOOKUP($A14,Zakázka!$A:$Q,17,FALSE)</f>
        <v>0</v>
      </c>
      <c r="G14" s="7"/>
      <c r="H14" s="9"/>
    </row>
    <row r="15" spans="1:8" ht="9.75" hidden="1" outlineLevel="5" x14ac:dyDescent="0.15">
      <c r="A15" s="82" t="s">
        <v>56</v>
      </c>
      <c r="B15" s="83" t="s">
        <v>57</v>
      </c>
      <c r="C15" s="84">
        <f>VLOOKUP($A15,Zakázka!$A:$Q,10,FALSE)</f>
        <v>0</v>
      </c>
      <c r="D15" s="85">
        <f>VLOOKUP($A15,Zakázka!$A:$Q,12,FALSE)</f>
        <v>53.291238811199996</v>
      </c>
      <c r="E15" s="84">
        <f>VLOOKUP($A15,Zakázka!$A:$Q,16,FALSE)</f>
        <v>0</v>
      </c>
      <c r="F15" s="84">
        <f>VLOOKUP($A15,Zakázka!$A:$Q,17,FALSE)</f>
        <v>0</v>
      </c>
      <c r="G15" s="7"/>
      <c r="H15" s="9"/>
    </row>
    <row r="16" spans="1:8" ht="9.75" hidden="1" outlineLevel="5" x14ac:dyDescent="0.15">
      <c r="A16" s="82" t="s">
        <v>58</v>
      </c>
      <c r="B16" s="83" t="s">
        <v>59</v>
      </c>
      <c r="C16" s="84">
        <f>VLOOKUP($A16,Zakázka!$A:$Q,10,FALSE)</f>
        <v>0</v>
      </c>
      <c r="D16" s="85">
        <f>VLOOKUP($A16,Zakázka!$A:$Q,12,FALSE)</f>
        <v>4.2240685899999999</v>
      </c>
      <c r="E16" s="84">
        <f>VLOOKUP($A16,Zakázka!$A:$Q,16,FALSE)</f>
        <v>0</v>
      </c>
      <c r="F16" s="84">
        <f>VLOOKUP($A16,Zakázka!$A:$Q,17,FALSE)</f>
        <v>0</v>
      </c>
      <c r="G16" s="7"/>
      <c r="H16" s="9"/>
    </row>
    <row r="17" spans="1:8" ht="9.75" hidden="1" outlineLevel="5" x14ac:dyDescent="0.15">
      <c r="A17" s="82" t="s">
        <v>60</v>
      </c>
      <c r="B17" s="83" t="s">
        <v>61</v>
      </c>
      <c r="C17" s="84">
        <f>VLOOKUP($A17,Zakázka!$A:$Q,10,FALSE)</f>
        <v>0</v>
      </c>
      <c r="D17" s="85">
        <f>VLOOKUP($A17,Zakázka!$A:$Q,12,FALSE)</f>
        <v>9.0293174244000003</v>
      </c>
      <c r="E17" s="84">
        <f>VLOOKUP($A17,Zakázka!$A:$Q,16,FALSE)</f>
        <v>0</v>
      </c>
      <c r="F17" s="84">
        <f>VLOOKUP($A17,Zakázka!$A:$Q,17,FALSE)</f>
        <v>0</v>
      </c>
      <c r="G17" s="7"/>
      <c r="H17" s="9"/>
    </row>
    <row r="18" spans="1:8" ht="9" hidden="1" outlineLevel="4" x14ac:dyDescent="0.15">
      <c r="A18" s="78" t="s">
        <v>62</v>
      </c>
      <c r="B18" s="79" t="s">
        <v>63</v>
      </c>
      <c r="C18" s="80">
        <f>VLOOKUP($A18,Zakázka!$A:$Q,10,FALSE)</f>
        <v>0</v>
      </c>
      <c r="D18" s="81">
        <f>VLOOKUP($A18,Zakázka!$A:$Q,12,FALSE)</f>
        <v>19.034441116</v>
      </c>
      <c r="E18" s="80">
        <f>VLOOKUP($A18,Zakázka!$A:$Q,16,FALSE)</f>
        <v>0</v>
      </c>
      <c r="F18" s="80">
        <f>VLOOKUP($A18,Zakázka!$A:$Q,17,FALSE)</f>
        <v>0</v>
      </c>
      <c r="G18" s="7"/>
      <c r="H18" s="9"/>
    </row>
    <row r="19" spans="1:8" ht="9.75" hidden="1" outlineLevel="5" x14ac:dyDescent="0.15">
      <c r="A19" s="82" t="s">
        <v>64</v>
      </c>
      <c r="B19" s="83" t="s">
        <v>65</v>
      </c>
      <c r="C19" s="84">
        <f>VLOOKUP($A19,Zakázka!$A:$Q,10,FALSE)</f>
        <v>0</v>
      </c>
      <c r="D19" s="85">
        <f>VLOOKUP($A19,Zakázka!$A:$Q,12,FALSE)</f>
        <v>18.316906159999998</v>
      </c>
      <c r="E19" s="84">
        <f>VLOOKUP($A19,Zakázka!$A:$Q,16,FALSE)</f>
        <v>0</v>
      </c>
      <c r="F19" s="84">
        <f>VLOOKUP($A19,Zakázka!$A:$Q,17,FALSE)</f>
        <v>0</v>
      </c>
      <c r="G19" s="7"/>
      <c r="H19" s="9"/>
    </row>
    <row r="20" spans="1:8" ht="9.75" hidden="1" outlineLevel="5" x14ac:dyDescent="0.15">
      <c r="A20" s="82" t="s">
        <v>66</v>
      </c>
      <c r="B20" s="83" t="s">
        <v>67</v>
      </c>
      <c r="C20" s="84">
        <f>VLOOKUP($A20,Zakázka!$A:$Q,10,FALSE)</f>
        <v>0</v>
      </c>
      <c r="D20" s="85">
        <f>VLOOKUP($A20,Zakázka!$A:$Q,12,FALSE)</f>
        <v>0.66908655599999989</v>
      </c>
      <c r="E20" s="84">
        <f>VLOOKUP($A20,Zakázka!$A:$Q,16,FALSE)</f>
        <v>0</v>
      </c>
      <c r="F20" s="84">
        <f>VLOOKUP($A20,Zakázka!$A:$Q,17,FALSE)</f>
        <v>0</v>
      </c>
      <c r="G20" s="7"/>
      <c r="H20" s="9"/>
    </row>
    <row r="21" spans="1:8" ht="9.75" hidden="1" outlineLevel="5" x14ac:dyDescent="0.15">
      <c r="A21" s="82" t="s">
        <v>68</v>
      </c>
      <c r="B21" s="83" t="s">
        <v>69</v>
      </c>
      <c r="C21" s="84">
        <f>VLOOKUP($A21,Zakázka!$A:$Q,10,FALSE)</f>
        <v>0</v>
      </c>
      <c r="D21" s="85">
        <f>VLOOKUP($A21,Zakázka!$A:$Q,12,FALSE)</f>
        <v>4.8448399999999996E-2</v>
      </c>
      <c r="E21" s="84">
        <f>VLOOKUP($A21,Zakázka!$A:$Q,16,FALSE)</f>
        <v>0</v>
      </c>
      <c r="F21" s="84">
        <f>VLOOKUP($A21,Zakázka!$A:$Q,17,FALSE)</f>
        <v>0</v>
      </c>
      <c r="G21" s="7"/>
      <c r="H21" s="9"/>
    </row>
    <row r="22" spans="1:8" ht="9" hidden="1" outlineLevel="4" x14ac:dyDescent="0.15">
      <c r="A22" s="78" t="s">
        <v>70</v>
      </c>
      <c r="B22" s="79" t="s">
        <v>71</v>
      </c>
      <c r="C22" s="80">
        <f>VLOOKUP($A22,Zakázka!$A:$Q,10,FALSE)</f>
        <v>0</v>
      </c>
      <c r="D22" s="81">
        <f>VLOOKUP($A22,Zakázka!$A:$Q,12,FALSE)</f>
        <v>507.44461008382217</v>
      </c>
      <c r="E22" s="80">
        <f>VLOOKUP($A22,Zakázka!$A:$Q,16,FALSE)</f>
        <v>0</v>
      </c>
      <c r="F22" s="80">
        <f>VLOOKUP($A22,Zakázka!$A:$Q,17,FALSE)</f>
        <v>0</v>
      </c>
      <c r="G22" s="7"/>
      <c r="H22" s="9"/>
    </row>
    <row r="23" spans="1:8" ht="9.75" hidden="1" outlineLevel="5" x14ac:dyDescent="0.15">
      <c r="A23" s="82" t="s">
        <v>72</v>
      </c>
      <c r="B23" s="83" t="s">
        <v>73</v>
      </c>
      <c r="C23" s="84">
        <f>VLOOKUP($A23,Zakázka!$A:$Q,10,FALSE)</f>
        <v>0</v>
      </c>
      <c r="D23" s="85">
        <f>VLOOKUP($A23,Zakázka!$A:$Q,12,FALSE)</f>
        <v>13.169043701108333</v>
      </c>
      <c r="E23" s="84">
        <f>VLOOKUP($A23,Zakázka!$A:$Q,16,FALSE)</f>
        <v>0</v>
      </c>
      <c r="F23" s="84">
        <f>VLOOKUP($A23,Zakázka!$A:$Q,17,FALSE)</f>
        <v>0</v>
      </c>
      <c r="G23" s="7"/>
      <c r="H23" s="9"/>
    </row>
    <row r="24" spans="1:8" ht="9.75" hidden="1" outlineLevel="5" x14ac:dyDescent="0.15">
      <c r="A24" s="82" t="s">
        <v>74</v>
      </c>
      <c r="B24" s="83" t="s">
        <v>75</v>
      </c>
      <c r="C24" s="84">
        <f>VLOOKUP($A24,Zakázka!$A:$Q,10,FALSE)</f>
        <v>0</v>
      </c>
      <c r="D24" s="85">
        <f>VLOOKUP($A24,Zakázka!$A:$Q,12,FALSE)</f>
        <v>2.2174548583333333</v>
      </c>
      <c r="E24" s="84">
        <f>VLOOKUP($A24,Zakázka!$A:$Q,16,FALSE)</f>
        <v>0</v>
      </c>
      <c r="F24" s="84">
        <f>VLOOKUP($A24,Zakázka!$A:$Q,17,FALSE)</f>
        <v>0</v>
      </c>
      <c r="G24" s="7"/>
      <c r="H24" s="9"/>
    </row>
    <row r="25" spans="1:8" ht="9.75" hidden="1" outlineLevel="5" x14ac:dyDescent="0.15">
      <c r="A25" s="82" t="s">
        <v>76</v>
      </c>
      <c r="B25" s="83" t="s">
        <v>77</v>
      </c>
      <c r="C25" s="84">
        <f>VLOOKUP($A25,Zakázka!$A:$Q,10,FALSE)</f>
        <v>0</v>
      </c>
      <c r="D25" s="85">
        <f>VLOOKUP($A25,Zakázka!$A:$Q,12,FALSE)</f>
        <v>491.99878152438049</v>
      </c>
      <c r="E25" s="84">
        <f>VLOOKUP($A25,Zakázka!$A:$Q,16,FALSE)</f>
        <v>0</v>
      </c>
      <c r="F25" s="84">
        <f>VLOOKUP($A25,Zakázka!$A:$Q,17,FALSE)</f>
        <v>0</v>
      </c>
      <c r="G25" s="7"/>
      <c r="H25" s="9"/>
    </row>
    <row r="26" spans="1:8" ht="9.75" hidden="1" outlineLevel="5" x14ac:dyDescent="0.15">
      <c r="A26" s="82" t="s">
        <v>78</v>
      </c>
      <c r="B26" s="83" t="s">
        <v>79</v>
      </c>
      <c r="C26" s="84">
        <f>VLOOKUP($A26,Zakázka!$A:$Q,10,FALSE)</f>
        <v>0</v>
      </c>
      <c r="D26" s="85">
        <f>VLOOKUP($A26,Zakázka!$A:$Q,12,FALSE)</f>
        <v>5.9330000000000001E-2</v>
      </c>
      <c r="E26" s="84">
        <f>VLOOKUP($A26,Zakázka!$A:$Q,16,FALSE)</f>
        <v>0</v>
      </c>
      <c r="F26" s="84">
        <f>VLOOKUP($A26,Zakázka!$A:$Q,17,FALSE)</f>
        <v>0</v>
      </c>
      <c r="G26" s="7"/>
      <c r="H26" s="9"/>
    </row>
    <row r="27" spans="1:8" ht="9" hidden="1" outlineLevel="4" x14ac:dyDescent="0.15">
      <c r="A27" s="78" t="s">
        <v>80</v>
      </c>
      <c r="B27" s="79" t="s">
        <v>81</v>
      </c>
      <c r="C27" s="80">
        <f>VLOOKUP($A27,Zakázka!$A:$Q,10,FALSE)</f>
        <v>0</v>
      </c>
      <c r="D27" s="81">
        <f>VLOOKUP($A27,Zakázka!$A:$Q,12,FALSE)</f>
        <v>18.170552100000005</v>
      </c>
      <c r="E27" s="80">
        <f>VLOOKUP($A27,Zakázka!$A:$Q,16,FALSE)</f>
        <v>0</v>
      </c>
      <c r="F27" s="80">
        <f>VLOOKUP($A27,Zakázka!$A:$Q,17,FALSE)</f>
        <v>0</v>
      </c>
      <c r="G27" s="7"/>
      <c r="H27" s="9"/>
    </row>
    <row r="28" spans="1:8" ht="9.75" hidden="1" outlineLevel="5" x14ac:dyDescent="0.15">
      <c r="A28" s="82" t="s">
        <v>82</v>
      </c>
      <c r="B28" s="83" t="s">
        <v>83</v>
      </c>
      <c r="C28" s="84">
        <f>VLOOKUP($A28,Zakázka!$A:$Q,10,FALSE)</f>
        <v>0</v>
      </c>
      <c r="D28" s="85">
        <f>VLOOKUP($A28,Zakázka!$A:$Q,12,FALSE)</f>
        <v>15.634785000000001</v>
      </c>
      <c r="E28" s="84">
        <f>VLOOKUP($A28,Zakázka!$A:$Q,16,FALSE)</f>
        <v>0</v>
      </c>
      <c r="F28" s="84">
        <f>VLOOKUP($A28,Zakázka!$A:$Q,17,FALSE)</f>
        <v>0</v>
      </c>
      <c r="G28" s="7"/>
      <c r="H28" s="9"/>
    </row>
    <row r="29" spans="1:8" ht="9.75" hidden="1" outlineLevel="5" x14ac:dyDescent="0.15">
      <c r="A29" s="82" t="s">
        <v>84</v>
      </c>
      <c r="B29" s="83" t="s">
        <v>85</v>
      </c>
      <c r="C29" s="84">
        <f>VLOOKUP($A29,Zakázka!$A:$Q,10,FALSE)</f>
        <v>0</v>
      </c>
      <c r="D29" s="85">
        <f>VLOOKUP($A29,Zakázka!$A:$Q,12,FALSE)</f>
        <v>0.13902</v>
      </c>
      <c r="E29" s="84">
        <f>VLOOKUP($A29,Zakázka!$A:$Q,16,FALSE)</f>
        <v>0</v>
      </c>
      <c r="F29" s="84">
        <f>VLOOKUP($A29,Zakázka!$A:$Q,17,FALSE)</f>
        <v>0</v>
      </c>
      <c r="G29" s="7"/>
      <c r="H29" s="9"/>
    </row>
    <row r="30" spans="1:8" ht="9.75" hidden="1" outlineLevel="5" x14ac:dyDescent="0.15">
      <c r="A30" s="82" t="s">
        <v>86</v>
      </c>
      <c r="B30" s="83" t="s">
        <v>87</v>
      </c>
      <c r="C30" s="84">
        <f>VLOOKUP($A30,Zakázka!$A:$Q,10,FALSE)</f>
        <v>0</v>
      </c>
      <c r="D30" s="85">
        <f>VLOOKUP($A30,Zakázka!$A:$Q,12,FALSE)</f>
        <v>1.9859999999999999E-2</v>
      </c>
      <c r="E30" s="84">
        <f>VLOOKUP($A30,Zakázka!$A:$Q,16,FALSE)</f>
        <v>0</v>
      </c>
      <c r="F30" s="84">
        <f>VLOOKUP($A30,Zakázka!$A:$Q,17,FALSE)</f>
        <v>0</v>
      </c>
      <c r="G30" s="7"/>
      <c r="H30" s="9"/>
    </row>
    <row r="31" spans="1:8" ht="9.75" hidden="1" outlineLevel="5" x14ac:dyDescent="0.15">
      <c r="A31" s="82" t="s">
        <v>88</v>
      </c>
      <c r="B31" s="83" t="s">
        <v>89</v>
      </c>
      <c r="C31" s="84">
        <f>VLOOKUP($A31,Zakázka!$A:$Q,10,FALSE)</f>
        <v>0</v>
      </c>
      <c r="D31" s="85">
        <f>VLOOKUP($A31,Zakázka!$A:$Q,12,FALSE)</f>
        <v>0</v>
      </c>
      <c r="E31" s="84">
        <f>VLOOKUP($A31,Zakázka!$A:$Q,16,FALSE)</f>
        <v>0</v>
      </c>
      <c r="F31" s="84">
        <f>VLOOKUP($A31,Zakázka!$A:$Q,17,FALSE)</f>
        <v>0</v>
      </c>
      <c r="G31" s="7"/>
      <c r="H31" s="9"/>
    </row>
    <row r="32" spans="1:8" ht="9.75" hidden="1" outlineLevel="5" x14ac:dyDescent="0.15">
      <c r="A32" s="82" t="s">
        <v>90</v>
      </c>
      <c r="B32" s="83" t="s">
        <v>91</v>
      </c>
      <c r="C32" s="84">
        <f>VLOOKUP($A32,Zakázka!$A:$Q,10,FALSE)</f>
        <v>0</v>
      </c>
      <c r="D32" s="85">
        <f>VLOOKUP($A32,Zakázka!$A:$Q,12,FALSE)</f>
        <v>2.3768870999999994</v>
      </c>
      <c r="E32" s="84">
        <f>VLOOKUP($A32,Zakázka!$A:$Q,16,FALSE)</f>
        <v>0</v>
      </c>
      <c r="F32" s="84">
        <f>VLOOKUP($A32,Zakázka!$A:$Q,17,FALSE)</f>
        <v>0</v>
      </c>
      <c r="G32" s="7"/>
      <c r="H32" s="9"/>
    </row>
    <row r="33" spans="1:8" ht="9" hidden="1" outlineLevel="4" x14ac:dyDescent="0.15">
      <c r="A33" s="78" t="s">
        <v>92</v>
      </c>
      <c r="B33" s="79" t="s">
        <v>93</v>
      </c>
      <c r="C33" s="80">
        <f>VLOOKUP($A33,Zakázka!$A:$Q,10,FALSE)</f>
        <v>0</v>
      </c>
      <c r="D33" s="81">
        <f>VLOOKUP($A33,Zakázka!$A:$Q,12,FALSE)</f>
        <v>0</v>
      </c>
      <c r="E33" s="80">
        <f>VLOOKUP($A33,Zakázka!$A:$Q,16,FALSE)</f>
        <v>0</v>
      </c>
      <c r="F33" s="80">
        <f>VLOOKUP($A33,Zakázka!$A:$Q,17,FALSE)</f>
        <v>0</v>
      </c>
      <c r="G33" s="7"/>
      <c r="H33" s="9"/>
    </row>
    <row r="34" spans="1:8" ht="9.75" hidden="1" outlineLevel="5" x14ac:dyDescent="0.15">
      <c r="A34" s="82" t="s">
        <v>94</v>
      </c>
      <c r="B34" s="83" t="s">
        <v>95</v>
      </c>
      <c r="C34" s="84">
        <f>VLOOKUP($A34,Zakázka!$A:$Q,10,FALSE)</f>
        <v>0</v>
      </c>
      <c r="D34" s="85">
        <f>VLOOKUP($A34,Zakázka!$A:$Q,12,FALSE)</f>
        <v>0</v>
      </c>
      <c r="E34" s="84">
        <f>VLOOKUP($A34,Zakázka!$A:$Q,16,FALSE)</f>
        <v>0</v>
      </c>
      <c r="F34" s="84">
        <f>VLOOKUP($A34,Zakázka!$A:$Q,17,FALSE)</f>
        <v>0</v>
      </c>
      <c r="G34" s="7"/>
      <c r="H34" s="9"/>
    </row>
    <row r="35" spans="1:8" ht="9" hidden="1" outlineLevel="4" x14ac:dyDescent="0.15">
      <c r="A35" s="78" t="s">
        <v>96</v>
      </c>
      <c r="B35" s="79" t="s">
        <v>97</v>
      </c>
      <c r="C35" s="80">
        <f>VLOOKUP($A35,Zakázka!$A:$Q,10,FALSE)</f>
        <v>0</v>
      </c>
      <c r="D35" s="81">
        <f>VLOOKUP($A35,Zakázka!$A:$Q,12,FALSE)</f>
        <v>2.5416516599999999</v>
      </c>
      <c r="E35" s="80">
        <f>VLOOKUP($A35,Zakázka!$A:$Q,16,FALSE)</f>
        <v>0</v>
      </c>
      <c r="F35" s="80">
        <f>VLOOKUP($A35,Zakázka!$A:$Q,17,FALSE)</f>
        <v>0</v>
      </c>
      <c r="G35" s="7"/>
      <c r="H35" s="9"/>
    </row>
    <row r="36" spans="1:8" ht="9.75" hidden="1" outlineLevel="5" x14ac:dyDescent="0.15">
      <c r="A36" s="82" t="s">
        <v>98</v>
      </c>
      <c r="B36" s="83" t="s">
        <v>99</v>
      </c>
      <c r="C36" s="84">
        <f>VLOOKUP($A36,Zakázka!$A:$Q,10,FALSE)</f>
        <v>0</v>
      </c>
      <c r="D36" s="85">
        <f>VLOOKUP($A36,Zakázka!$A:$Q,12,FALSE)</f>
        <v>2.5416516599999999</v>
      </c>
      <c r="E36" s="84">
        <f>VLOOKUP($A36,Zakázka!$A:$Q,16,FALSE)</f>
        <v>0</v>
      </c>
      <c r="F36" s="84">
        <f>VLOOKUP($A36,Zakázka!$A:$Q,17,FALSE)</f>
        <v>0</v>
      </c>
      <c r="G36" s="7"/>
      <c r="H36" s="9"/>
    </row>
    <row r="37" spans="1:8" ht="9" hidden="1" outlineLevel="4" x14ac:dyDescent="0.15">
      <c r="A37" s="78" t="s">
        <v>100</v>
      </c>
      <c r="B37" s="79" t="s">
        <v>101</v>
      </c>
      <c r="C37" s="80">
        <f>VLOOKUP($A37,Zakázka!$A:$Q,10,FALSE)</f>
        <v>0</v>
      </c>
      <c r="D37" s="81">
        <f>VLOOKUP($A37,Zakázka!$A:$Q,12,FALSE)</f>
        <v>0</v>
      </c>
      <c r="E37" s="80">
        <f>VLOOKUP($A37,Zakázka!$A:$Q,16,FALSE)</f>
        <v>0</v>
      </c>
      <c r="F37" s="80">
        <f>VLOOKUP($A37,Zakázka!$A:$Q,17,FALSE)</f>
        <v>0</v>
      </c>
      <c r="G37" s="7"/>
      <c r="H37" s="9"/>
    </row>
    <row r="38" spans="1:8" ht="9.75" hidden="1" outlineLevel="5" x14ac:dyDescent="0.15">
      <c r="A38" s="82" t="s">
        <v>102</v>
      </c>
      <c r="B38" s="83" t="s">
        <v>103</v>
      </c>
      <c r="C38" s="84">
        <f>VLOOKUP($A38,Zakázka!$A:$Q,10,FALSE)</f>
        <v>0</v>
      </c>
      <c r="D38" s="85">
        <f>VLOOKUP($A38,Zakázka!$A:$Q,12,FALSE)</f>
        <v>0</v>
      </c>
      <c r="E38" s="84">
        <f>VLOOKUP($A38,Zakázka!$A:$Q,16,FALSE)</f>
        <v>0</v>
      </c>
      <c r="F38" s="84">
        <f>VLOOKUP($A38,Zakázka!$A:$Q,17,FALSE)</f>
        <v>0</v>
      </c>
      <c r="G38" s="7"/>
      <c r="H38" s="9"/>
    </row>
    <row r="39" spans="1:8" ht="9" hidden="1" outlineLevel="4" x14ac:dyDescent="0.15">
      <c r="A39" s="78" t="s">
        <v>104</v>
      </c>
      <c r="B39" s="79" t="s">
        <v>105</v>
      </c>
      <c r="C39" s="80">
        <f>VLOOKUP($A39,Zakázka!$A:$Q,10,FALSE)</f>
        <v>0</v>
      </c>
      <c r="D39" s="81">
        <f>VLOOKUP($A39,Zakázka!$A:$Q,12,FALSE)</f>
        <v>0</v>
      </c>
      <c r="E39" s="80">
        <f>VLOOKUP($A39,Zakázka!$A:$Q,16,FALSE)</f>
        <v>0</v>
      </c>
      <c r="F39" s="80">
        <f>VLOOKUP($A39,Zakázka!$A:$Q,17,FALSE)</f>
        <v>0</v>
      </c>
      <c r="G39" s="7"/>
      <c r="H39" s="9"/>
    </row>
    <row r="40" spans="1:8" ht="9.75" hidden="1" outlineLevel="5" x14ac:dyDescent="0.15">
      <c r="A40" s="82" t="s">
        <v>106</v>
      </c>
      <c r="B40" s="83" t="s">
        <v>107</v>
      </c>
      <c r="C40" s="84">
        <f>VLOOKUP($A40,Zakázka!$A:$Q,10,FALSE)</f>
        <v>0</v>
      </c>
      <c r="D40" s="85">
        <f>VLOOKUP($A40,Zakázka!$A:$Q,12,FALSE)</f>
        <v>0</v>
      </c>
      <c r="E40" s="84">
        <f>VLOOKUP($A40,Zakázka!$A:$Q,16,FALSE)</f>
        <v>0</v>
      </c>
      <c r="F40" s="84">
        <f>VLOOKUP($A40,Zakázka!$A:$Q,17,FALSE)</f>
        <v>0</v>
      </c>
      <c r="G40" s="7"/>
      <c r="H40" s="9"/>
    </row>
    <row r="41" spans="1:8" ht="9" hidden="1" outlineLevel="4" x14ac:dyDescent="0.15">
      <c r="A41" s="78" t="s">
        <v>108</v>
      </c>
      <c r="B41" s="79" t="s">
        <v>109</v>
      </c>
      <c r="C41" s="80">
        <f>VLOOKUP($A41,Zakázka!$A:$Q,10,FALSE)</f>
        <v>0</v>
      </c>
      <c r="D41" s="81">
        <f>VLOOKUP($A41,Zakázka!$A:$Q,12,FALSE)</f>
        <v>5.2309683405000005</v>
      </c>
      <c r="E41" s="80">
        <f>VLOOKUP($A41,Zakázka!$A:$Q,16,FALSE)</f>
        <v>0</v>
      </c>
      <c r="F41" s="80">
        <f>VLOOKUP($A41,Zakázka!$A:$Q,17,FALSE)</f>
        <v>0</v>
      </c>
      <c r="G41" s="7"/>
      <c r="H41" s="9"/>
    </row>
    <row r="42" spans="1:8" ht="9.75" hidden="1" outlineLevel="5" x14ac:dyDescent="0.15">
      <c r="A42" s="82" t="s">
        <v>110</v>
      </c>
      <c r="B42" s="83" t="s">
        <v>111</v>
      </c>
      <c r="C42" s="84">
        <f>VLOOKUP($A42,Zakázka!$A:$Q,10,FALSE)</f>
        <v>0</v>
      </c>
      <c r="D42" s="85">
        <f>VLOOKUP($A42,Zakázka!$A:$Q,12,FALSE)</f>
        <v>5.2309683405000005</v>
      </c>
      <c r="E42" s="84">
        <f>VLOOKUP($A42,Zakázka!$A:$Q,16,FALSE)</f>
        <v>0</v>
      </c>
      <c r="F42" s="84">
        <f>VLOOKUP($A42,Zakázka!$A:$Q,17,FALSE)</f>
        <v>0</v>
      </c>
      <c r="G42" s="7"/>
      <c r="H42" s="9"/>
    </row>
    <row r="43" spans="1:8" ht="9" hidden="1" outlineLevel="4" x14ac:dyDescent="0.15">
      <c r="A43" s="78" t="s">
        <v>112</v>
      </c>
      <c r="B43" s="79" t="s">
        <v>113</v>
      </c>
      <c r="C43" s="80">
        <f>VLOOKUP($A43,Zakázka!$A:$Q,10,FALSE)</f>
        <v>0</v>
      </c>
      <c r="D43" s="81">
        <f>VLOOKUP($A43,Zakázka!$A:$Q,12,FALSE)</f>
        <v>0.66695086999999997</v>
      </c>
      <c r="E43" s="80">
        <f>VLOOKUP($A43,Zakázka!$A:$Q,16,FALSE)</f>
        <v>0</v>
      </c>
      <c r="F43" s="80">
        <f>VLOOKUP($A43,Zakázka!$A:$Q,17,FALSE)</f>
        <v>0</v>
      </c>
      <c r="G43" s="7"/>
      <c r="H43" s="9"/>
    </row>
    <row r="44" spans="1:8" ht="9.75" hidden="1" outlineLevel="5" x14ac:dyDescent="0.15">
      <c r="A44" s="82" t="s">
        <v>114</v>
      </c>
      <c r="B44" s="83" t="s">
        <v>115</v>
      </c>
      <c r="C44" s="84">
        <f>VLOOKUP($A44,Zakázka!$A:$Q,10,FALSE)</f>
        <v>0</v>
      </c>
      <c r="D44" s="85">
        <f>VLOOKUP($A44,Zakázka!$A:$Q,12,FALSE)</f>
        <v>0.66695086999999997</v>
      </c>
      <c r="E44" s="84">
        <f>VLOOKUP($A44,Zakázka!$A:$Q,16,FALSE)</f>
        <v>0</v>
      </c>
      <c r="F44" s="84">
        <f>VLOOKUP($A44,Zakázka!$A:$Q,17,FALSE)</f>
        <v>0</v>
      </c>
      <c r="G44" s="7"/>
      <c r="H44" s="9"/>
    </row>
    <row r="45" spans="1:8" ht="9" hidden="1" outlineLevel="4" x14ac:dyDescent="0.15">
      <c r="A45" s="78" t="s">
        <v>116</v>
      </c>
      <c r="B45" s="79" t="s">
        <v>117</v>
      </c>
      <c r="C45" s="80">
        <f>VLOOKUP($A45,Zakázka!$A:$Q,10,FALSE)</f>
        <v>0</v>
      </c>
      <c r="D45" s="81">
        <f>VLOOKUP($A45,Zakázka!$A:$Q,12,FALSE)</f>
        <v>0.34850000000000003</v>
      </c>
      <c r="E45" s="80">
        <f>VLOOKUP($A45,Zakázka!$A:$Q,16,FALSE)</f>
        <v>0</v>
      </c>
      <c r="F45" s="80">
        <f>VLOOKUP($A45,Zakázka!$A:$Q,17,FALSE)</f>
        <v>0</v>
      </c>
      <c r="G45" s="7"/>
      <c r="H45" s="9"/>
    </row>
    <row r="46" spans="1:8" ht="9.75" hidden="1" outlineLevel="5" x14ac:dyDescent="0.15">
      <c r="A46" s="82" t="s">
        <v>118</v>
      </c>
      <c r="B46" s="83" t="s">
        <v>119</v>
      </c>
      <c r="C46" s="84">
        <f>VLOOKUP($A46,Zakázka!$A:$Q,10,FALSE)</f>
        <v>0</v>
      </c>
      <c r="D46" s="85">
        <f>VLOOKUP($A46,Zakázka!$A:$Q,12,FALSE)</f>
        <v>0.34850000000000003</v>
      </c>
      <c r="E46" s="84">
        <f>VLOOKUP($A46,Zakázka!$A:$Q,16,FALSE)</f>
        <v>0</v>
      </c>
      <c r="F46" s="84">
        <f>VLOOKUP($A46,Zakázka!$A:$Q,17,FALSE)</f>
        <v>0</v>
      </c>
      <c r="G46" s="7"/>
      <c r="H46" s="9"/>
    </row>
    <row r="47" spans="1:8" ht="9" hidden="1" outlineLevel="4" x14ac:dyDescent="0.15">
      <c r="A47" s="78" t="s">
        <v>120</v>
      </c>
      <c r="B47" s="79" t="s">
        <v>121</v>
      </c>
      <c r="C47" s="80">
        <f>VLOOKUP($A47,Zakázka!$A:$Q,10,FALSE)</f>
        <v>0</v>
      </c>
      <c r="D47" s="81">
        <f>VLOOKUP($A47,Zakázka!$A:$Q,12,FALSE)</f>
        <v>5.4447983212800004</v>
      </c>
      <c r="E47" s="80">
        <f>VLOOKUP($A47,Zakázka!$A:$Q,16,FALSE)</f>
        <v>0</v>
      </c>
      <c r="F47" s="80">
        <f>VLOOKUP($A47,Zakázka!$A:$Q,17,FALSE)</f>
        <v>0</v>
      </c>
      <c r="G47" s="7"/>
      <c r="H47" s="9"/>
    </row>
    <row r="48" spans="1:8" ht="9.75" hidden="1" outlineLevel="5" x14ac:dyDescent="0.15">
      <c r="A48" s="82" t="s">
        <v>122</v>
      </c>
      <c r="B48" s="83" t="s">
        <v>123</v>
      </c>
      <c r="C48" s="84">
        <f>VLOOKUP($A48,Zakázka!$A:$Q,10,FALSE)</f>
        <v>0</v>
      </c>
      <c r="D48" s="85">
        <f>VLOOKUP($A48,Zakázka!$A:$Q,12,FALSE)</f>
        <v>5.4447983212800004</v>
      </c>
      <c r="E48" s="84">
        <f>VLOOKUP($A48,Zakázka!$A:$Q,16,FALSE)</f>
        <v>0</v>
      </c>
      <c r="F48" s="84">
        <f>VLOOKUP($A48,Zakázka!$A:$Q,17,FALSE)</f>
        <v>0</v>
      </c>
      <c r="G48" s="7"/>
      <c r="H48" s="9"/>
    </row>
    <row r="49" spans="1:8" ht="9" hidden="1" outlineLevel="4" x14ac:dyDescent="0.15">
      <c r="A49" s="78" t="s">
        <v>124</v>
      </c>
      <c r="B49" s="79" t="s">
        <v>125</v>
      </c>
      <c r="C49" s="80">
        <f>VLOOKUP($A49,Zakázka!$A:$Q,10,FALSE)</f>
        <v>0</v>
      </c>
      <c r="D49" s="81">
        <f>VLOOKUP($A49,Zakázka!$A:$Q,12,FALSE)</f>
        <v>0.46358087999999992</v>
      </c>
      <c r="E49" s="80">
        <f>VLOOKUP($A49,Zakázka!$A:$Q,16,FALSE)</f>
        <v>0</v>
      </c>
      <c r="F49" s="80">
        <f>VLOOKUP($A49,Zakázka!$A:$Q,17,FALSE)</f>
        <v>0</v>
      </c>
      <c r="G49" s="7"/>
      <c r="H49" s="9"/>
    </row>
    <row r="50" spans="1:8" ht="9.75" hidden="1" outlineLevel="5" x14ac:dyDescent="0.15">
      <c r="A50" s="82" t="s">
        <v>126</v>
      </c>
      <c r="B50" s="83" t="s">
        <v>127</v>
      </c>
      <c r="C50" s="84">
        <f>VLOOKUP($A50,Zakázka!$A:$Q,10,FALSE)</f>
        <v>0</v>
      </c>
      <c r="D50" s="85">
        <f>VLOOKUP($A50,Zakázka!$A:$Q,12,FALSE)</f>
        <v>0.46358087999999992</v>
      </c>
      <c r="E50" s="84">
        <f>VLOOKUP($A50,Zakázka!$A:$Q,16,FALSE)</f>
        <v>0</v>
      </c>
      <c r="F50" s="84">
        <f>VLOOKUP($A50,Zakázka!$A:$Q,17,FALSE)</f>
        <v>0</v>
      </c>
      <c r="G50" s="7"/>
      <c r="H50" s="9"/>
    </row>
    <row r="51" spans="1:8" ht="9" hidden="1" outlineLevel="4" x14ac:dyDescent="0.15">
      <c r="A51" s="78" t="s">
        <v>128</v>
      </c>
      <c r="B51" s="79" t="s">
        <v>129</v>
      </c>
      <c r="C51" s="80">
        <f>VLOOKUP($A51,Zakázka!$A:$Q,10,FALSE)</f>
        <v>0</v>
      </c>
      <c r="D51" s="81">
        <f>VLOOKUP($A51,Zakázka!$A:$Q,12,FALSE)</f>
        <v>163.04366808</v>
      </c>
      <c r="E51" s="80">
        <f>VLOOKUP($A51,Zakázka!$A:$Q,16,FALSE)</f>
        <v>0</v>
      </c>
      <c r="F51" s="80">
        <f>VLOOKUP($A51,Zakázka!$A:$Q,17,FALSE)</f>
        <v>0</v>
      </c>
      <c r="G51" s="7"/>
      <c r="H51" s="9"/>
    </row>
    <row r="52" spans="1:8" ht="9.75" hidden="1" outlineLevel="5" x14ac:dyDescent="0.15">
      <c r="A52" s="82" t="s">
        <v>130</v>
      </c>
      <c r="B52" s="83" t="s">
        <v>131</v>
      </c>
      <c r="C52" s="84">
        <f>VLOOKUP($A52,Zakázka!$A:$Q,10,FALSE)</f>
        <v>0</v>
      </c>
      <c r="D52" s="85">
        <f>VLOOKUP($A52,Zakázka!$A:$Q,12,FALSE)</f>
        <v>163.04366808</v>
      </c>
      <c r="E52" s="84">
        <f>VLOOKUP($A52,Zakázka!$A:$Q,16,FALSE)</f>
        <v>0</v>
      </c>
      <c r="F52" s="84">
        <f>VLOOKUP($A52,Zakázka!$A:$Q,17,FALSE)</f>
        <v>0</v>
      </c>
      <c r="G52" s="7"/>
      <c r="H52" s="9"/>
    </row>
    <row r="53" spans="1:8" ht="9" hidden="1" outlineLevel="4" x14ac:dyDescent="0.15">
      <c r="A53" s="78" t="s">
        <v>132</v>
      </c>
      <c r="B53" s="79" t="s">
        <v>133</v>
      </c>
      <c r="C53" s="80">
        <f>VLOOKUP($A53,Zakázka!$A:$Q,10,FALSE)</f>
        <v>0</v>
      </c>
      <c r="D53" s="81">
        <f>VLOOKUP($A53,Zakázka!$A:$Q,12,FALSE)</f>
        <v>26.913827982499988</v>
      </c>
      <c r="E53" s="80">
        <f>VLOOKUP($A53,Zakázka!$A:$Q,16,FALSE)</f>
        <v>0</v>
      </c>
      <c r="F53" s="80">
        <f>VLOOKUP($A53,Zakázka!$A:$Q,17,FALSE)</f>
        <v>0</v>
      </c>
      <c r="G53" s="7"/>
      <c r="H53" s="9"/>
    </row>
    <row r="54" spans="1:8" ht="9.75" hidden="1" outlineLevel="5" x14ac:dyDescent="0.15">
      <c r="A54" s="82" t="s">
        <v>134</v>
      </c>
      <c r="B54" s="83" t="s">
        <v>135</v>
      </c>
      <c r="C54" s="84">
        <f>VLOOKUP($A54,Zakázka!$A:$Q,10,FALSE)</f>
        <v>0</v>
      </c>
      <c r="D54" s="85">
        <f>VLOOKUP($A54,Zakázka!$A:$Q,12,FALSE)</f>
        <v>25.378509799999993</v>
      </c>
      <c r="E54" s="84">
        <f>VLOOKUP($A54,Zakázka!$A:$Q,16,FALSE)</f>
        <v>0</v>
      </c>
      <c r="F54" s="84">
        <f>VLOOKUP($A54,Zakázka!$A:$Q,17,FALSE)</f>
        <v>0</v>
      </c>
      <c r="G54" s="7"/>
      <c r="H54" s="9"/>
    </row>
    <row r="55" spans="1:8" ht="9.75" hidden="1" outlineLevel="5" x14ac:dyDescent="0.15">
      <c r="A55" s="82" t="s">
        <v>136</v>
      </c>
      <c r="B55" s="83" t="s">
        <v>137</v>
      </c>
      <c r="C55" s="84">
        <f>VLOOKUP($A55,Zakázka!$A:$Q,10,FALSE)</f>
        <v>0</v>
      </c>
      <c r="D55" s="85">
        <f>VLOOKUP($A55,Zakázka!$A:$Q,12,FALSE)</f>
        <v>1.5353181825</v>
      </c>
      <c r="E55" s="84">
        <f>VLOOKUP($A55,Zakázka!$A:$Q,16,FALSE)</f>
        <v>0</v>
      </c>
      <c r="F55" s="84">
        <f>VLOOKUP($A55,Zakázka!$A:$Q,17,FALSE)</f>
        <v>0</v>
      </c>
      <c r="G55" s="7"/>
      <c r="H55" s="9"/>
    </row>
    <row r="56" spans="1:8" ht="9" hidden="1" outlineLevel="4" x14ac:dyDescent="0.15">
      <c r="A56" s="78" t="s">
        <v>138</v>
      </c>
      <c r="B56" s="79" t="s">
        <v>139</v>
      </c>
      <c r="C56" s="80">
        <f>VLOOKUP($A56,Zakázka!$A:$Q,10,FALSE)</f>
        <v>0</v>
      </c>
      <c r="D56" s="81">
        <f>VLOOKUP($A56,Zakázka!$A:$Q,12,FALSE)</f>
        <v>7.5999999999999993E-4</v>
      </c>
      <c r="E56" s="80">
        <f>VLOOKUP($A56,Zakázka!$A:$Q,16,FALSE)</f>
        <v>0</v>
      </c>
      <c r="F56" s="80">
        <f>VLOOKUP($A56,Zakázka!$A:$Q,17,FALSE)</f>
        <v>0</v>
      </c>
      <c r="G56" s="7"/>
      <c r="H56" s="9"/>
    </row>
    <row r="57" spans="1:8" ht="9.75" hidden="1" outlineLevel="5" x14ac:dyDescent="0.15">
      <c r="A57" s="82" t="s">
        <v>140</v>
      </c>
      <c r="B57" s="83" t="s">
        <v>141</v>
      </c>
      <c r="C57" s="84">
        <f>VLOOKUP($A57,Zakázka!$A:$Q,10,FALSE)</f>
        <v>0</v>
      </c>
      <c r="D57" s="85">
        <f>VLOOKUP($A57,Zakázka!$A:$Q,12,FALSE)</f>
        <v>7.5999999999999993E-4</v>
      </c>
      <c r="E57" s="84">
        <f>VLOOKUP($A57,Zakázka!$A:$Q,16,FALSE)</f>
        <v>0</v>
      </c>
      <c r="F57" s="84">
        <f>VLOOKUP($A57,Zakázka!$A:$Q,17,FALSE)</f>
        <v>0</v>
      </c>
      <c r="G57" s="7"/>
      <c r="H57" s="9"/>
    </row>
    <row r="58" spans="1:8" ht="9" hidden="1" outlineLevel="4" x14ac:dyDescent="0.15">
      <c r="A58" s="78" t="s">
        <v>142</v>
      </c>
      <c r="B58" s="79" t="s">
        <v>143</v>
      </c>
      <c r="C58" s="80">
        <f>VLOOKUP($A58,Zakázka!$A:$Q,10,FALSE)</f>
        <v>0</v>
      </c>
      <c r="D58" s="81">
        <f>VLOOKUP($A58,Zakázka!$A:$Q,12,FALSE)</f>
        <v>0.12681480000000001</v>
      </c>
      <c r="E58" s="80">
        <f>VLOOKUP($A58,Zakázka!$A:$Q,16,FALSE)</f>
        <v>0</v>
      </c>
      <c r="F58" s="80">
        <f>VLOOKUP($A58,Zakázka!$A:$Q,17,FALSE)</f>
        <v>0</v>
      </c>
      <c r="G58" s="7"/>
      <c r="H58" s="9"/>
    </row>
    <row r="59" spans="1:8" ht="9.75" hidden="1" outlineLevel="5" x14ac:dyDescent="0.15">
      <c r="A59" s="82" t="s">
        <v>144</v>
      </c>
      <c r="B59" s="83" t="s">
        <v>145</v>
      </c>
      <c r="C59" s="84">
        <f>VLOOKUP($A59,Zakázka!$A:$Q,10,FALSE)</f>
        <v>0</v>
      </c>
      <c r="D59" s="85">
        <f>VLOOKUP($A59,Zakázka!$A:$Q,12,FALSE)</f>
        <v>0.12681480000000001</v>
      </c>
      <c r="E59" s="84">
        <f>VLOOKUP($A59,Zakázka!$A:$Q,16,FALSE)</f>
        <v>0</v>
      </c>
      <c r="F59" s="84">
        <f>VLOOKUP($A59,Zakázka!$A:$Q,17,FALSE)</f>
        <v>0</v>
      </c>
      <c r="G59" s="7"/>
      <c r="H59" s="9"/>
    </row>
    <row r="60" spans="1:8" ht="9" hidden="1" outlineLevel="4" x14ac:dyDescent="0.15">
      <c r="A60" s="78" t="s">
        <v>146</v>
      </c>
      <c r="B60" s="79" t="s">
        <v>147</v>
      </c>
      <c r="C60" s="80">
        <f>VLOOKUP($A60,Zakázka!$A:$Q,10,FALSE)</f>
        <v>0</v>
      </c>
      <c r="D60" s="81">
        <f>VLOOKUP($A60,Zakázka!$A:$Q,12,FALSE)</f>
        <v>0</v>
      </c>
      <c r="E60" s="80">
        <f>VLOOKUP($A60,Zakázka!$A:$Q,16,FALSE)</f>
        <v>0</v>
      </c>
      <c r="F60" s="80">
        <f>VLOOKUP($A60,Zakázka!$A:$Q,17,FALSE)</f>
        <v>0</v>
      </c>
      <c r="G60" s="7"/>
      <c r="H60" s="9"/>
    </row>
    <row r="61" spans="1:8" ht="9.75" hidden="1" outlineLevel="5" x14ac:dyDescent="0.15">
      <c r="A61" s="82" t="s">
        <v>148</v>
      </c>
      <c r="B61" s="83" t="s">
        <v>147</v>
      </c>
      <c r="C61" s="84">
        <f>VLOOKUP($A61,Zakázka!$A:$Q,10,FALSE)</f>
        <v>0</v>
      </c>
      <c r="D61" s="85">
        <f>VLOOKUP($A61,Zakázka!$A:$Q,12,FALSE)</f>
        <v>0</v>
      </c>
      <c r="E61" s="84">
        <f>VLOOKUP($A61,Zakázka!$A:$Q,16,FALSE)</f>
        <v>0</v>
      </c>
      <c r="F61" s="84">
        <f>VLOOKUP($A61,Zakázka!$A:$Q,17,FALSE)</f>
        <v>0</v>
      </c>
      <c r="G61" s="7"/>
      <c r="H61" s="9"/>
    </row>
    <row r="62" spans="1:8" ht="11.25" outlineLevel="2" x14ac:dyDescent="0.15">
      <c r="A62" s="70" t="s">
        <v>149</v>
      </c>
      <c r="B62" s="71" t="s">
        <v>150</v>
      </c>
      <c r="C62" s="72">
        <f>VLOOKUP($A62,Zakázka!$A:$Q,10,FALSE)</f>
        <v>0</v>
      </c>
      <c r="D62" s="73">
        <f>VLOOKUP($A62,Zakázka!$A:$Q,12,FALSE)</f>
        <v>683.87358637482214</v>
      </c>
      <c r="E62" s="72">
        <f>VLOOKUP($A62,Zakázka!$A:$Q,16,FALSE)</f>
        <v>0</v>
      </c>
      <c r="F62" s="72">
        <f>VLOOKUP($A62,Zakázka!$A:$Q,17,FALSE)</f>
        <v>0</v>
      </c>
      <c r="G62" s="7"/>
      <c r="H62" s="9"/>
    </row>
    <row r="63" spans="1:8" ht="10.5" outlineLevel="3" collapsed="1" x14ac:dyDescent="0.15">
      <c r="A63" s="74" t="s">
        <v>151</v>
      </c>
      <c r="B63" s="75" t="s">
        <v>150</v>
      </c>
      <c r="C63" s="76">
        <f>VLOOKUP($A63,Zakázka!$A:$Q,10,FALSE)</f>
        <v>0</v>
      </c>
      <c r="D63" s="77">
        <f>VLOOKUP($A63,Zakázka!$A:$Q,12,FALSE)</f>
        <v>683.87358637482214</v>
      </c>
      <c r="E63" s="76">
        <f>VLOOKUP($A63,Zakázka!$A:$Q,16,FALSE)</f>
        <v>0</v>
      </c>
      <c r="F63" s="76">
        <f>VLOOKUP($A63,Zakázka!$A:$Q,17,FALSE)</f>
        <v>0</v>
      </c>
      <c r="G63" s="7"/>
      <c r="H63" s="9"/>
    </row>
    <row r="64" spans="1:8" ht="9" hidden="1" outlineLevel="4" x14ac:dyDescent="0.15">
      <c r="A64" s="78" t="s">
        <v>152</v>
      </c>
      <c r="B64" s="79" t="s">
        <v>47</v>
      </c>
      <c r="C64" s="80">
        <f>VLOOKUP($A64,Zakázka!$A:$Q,10,FALSE)</f>
        <v>0</v>
      </c>
      <c r="D64" s="81">
        <f>VLOOKUP($A64,Zakázka!$A:$Q,12,FALSE)</f>
        <v>0</v>
      </c>
      <c r="E64" s="80">
        <f>VLOOKUP($A64,Zakázka!$A:$Q,16,FALSE)</f>
        <v>0</v>
      </c>
      <c r="F64" s="80">
        <f>VLOOKUP($A64,Zakázka!$A:$Q,17,FALSE)</f>
        <v>0</v>
      </c>
      <c r="G64" s="7"/>
      <c r="H64" s="9"/>
    </row>
    <row r="65" spans="1:8" ht="9.75" hidden="1" outlineLevel="5" x14ac:dyDescent="0.15">
      <c r="A65" s="82" t="s">
        <v>153</v>
      </c>
      <c r="B65" s="83" t="s">
        <v>49</v>
      </c>
      <c r="C65" s="84">
        <f>VLOOKUP($A65,Zakázka!$A:$Q,10,FALSE)</f>
        <v>0</v>
      </c>
      <c r="D65" s="85">
        <f>VLOOKUP($A65,Zakázka!$A:$Q,12,FALSE)</f>
        <v>0</v>
      </c>
      <c r="E65" s="84">
        <f>VLOOKUP($A65,Zakázka!$A:$Q,16,FALSE)</f>
        <v>0</v>
      </c>
      <c r="F65" s="84">
        <f>VLOOKUP($A65,Zakázka!$A:$Q,17,FALSE)</f>
        <v>0</v>
      </c>
      <c r="G65" s="7"/>
      <c r="H65" s="9"/>
    </row>
    <row r="66" spans="1:8" ht="9" hidden="1" outlineLevel="4" x14ac:dyDescent="0.15">
      <c r="A66" s="78" t="s">
        <v>154</v>
      </c>
      <c r="B66" s="79" t="s">
        <v>51</v>
      </c>
      <c r="C66" s="80">
        <f>VLOOKUP($A66,Zakázka!$A:$Q,10,FALSE)</f>
        <v>0</v>
      </c>
      <c r="D66" s="81">
        <f>VLOOKUP($A66,Zakázka!$A:$Q,12,FALSE)</f>
        <v>235.68025996486844</v>
      </c>
      <c r="E66" s="80">
        <f>VLOOKUP($A66,Zakázka!$A:$Q,16,FALSE)</f>
        <v>0</v>
      </c>
      <c r="F66" s="80">
        <f>VLOOKUP($A66,Zakázka!$A:$Q,17,FALSE)</f>
        <v>0</v>
      </c>
      <c r="G66" s="7"/>
      <c r="H66" s="9"/>
    </row>
    <row r="67" spans="1:8" ht="9.75" hidden="1" outlineLevel="5" x14ac:dyDescent="0.15">
      <c r="A67" s="82" t="s">
        <v>155</v>
      </c>
      <c r="B67" s="83" t="s">
        <v>53</v>
      </c>
      <c r="C67" s="84">
        <f>VLOOKUP($A67,Zakázka!$A:$Q,10,FALSE)</f>
        <v>0</v>
      </c>
      <c r="D67" s="85">
        <f>VLOOKUP($A67,Zakázka!$A:$Q,12,FALSE)</f>
        <v>235.68025996486844</v>
      </c>
      <c r="E67" s="84">
        <f>VLOOKUP($A67,Zakázka!$A:$Q,16,FALSE)</f>
        <v>0</v>
      </c>
      <c r="F67" s="84">
        <f>VLOOKUP($A67,Zakázka!$A:$Q,17,FALSE)</f>
        <v>0</v>
      </c>
      <c r="G67" s="7"/>
      <c r="H67" s="9"/>
    </row>
    <row r="68" spans="1:8" ht="9" hidden="1" outlineLevel="4" x14ac:dyDescent="0.15">
      <c r="A68" s="78" t="s">
        <v>156</v>
      </c>
      <c r="B68" s="79" t="s">
        <v>55</v>
      </c>
      <c r="C68" s="80">
        <f>VLOOKUP($A68,Zakázka!$A:$Q,10,FALSE)</f>
        <v>0</v>
      </c>
      <c r="D68" s="81">
        <f>VLOOKUP($A68,Zakázka!$A:$Q,12,FALSE)</f>
        <v>5.9647171300000004</v>
      </c>
      <c r="E68" s="80">
        <f>VLOOKUP($A68,Zakázka!$A:$Q,16,FALSE)</f>
        <v>0</v>
      </c>
      <c r="F68" s="80">
        <f>VLOOKUP($A68,Zakázka!$A:$Q,17,FALSE)</f>
        <v>0</v>
      </c>
      <c r="G68" s="7"/>
      <c r="H68" s="9"/>
    </row>
    <row r="69" spans="1:8" ht="9.75" hidden="1" outlineLevel="5" x14ac:dyDescent="0.15">
      <c r="A69" s="82" t="s">
        <v>157</v>
      </c>
      <c r="B69" s="83" t="s">
        <v>158</v>
      </c>
      <c r="C69" s="84">
        <f>VLOOKUP($A69,Zakázka!$A:$Q,10,FALSE)</f>
        <v>0</v>
      </c>
      <c r="D69" s="85">
        <f>VLOOKUP($A69,Zakázka!$A:$Q,12,FALSE)</f>
        <v>0</v>
      </c>
      <c r="E69" s="84">
        <f>VLOOKUP($A69,Zakázka!$A:$Q,16,FALSE)</f>
        <v>0</v>
      </c>
      <c r="F69" s="84">
        <f>VLOOKUP($A69,Zakázka!$A:$Q,17,FALSE)</f>
        <v>0</v>
      </c>
      <c r="G69" s="7"/>
      <c r="H69" s="9"/>
    </row>
    <row r="70" spans="1:8" ht="9.75" hidden="1" outlineLevel="5" x14ac:dyDescent="0.15">
      <c r="A70" s="82" t="s">
        <v>159</v>
      </c>
      <c r="B70" s="83" t="s">
        <v>57</v>
      </c>
      <c r="C70" s="84">
        <f>VLOOKUP($A70,Zakázka!$A:$Q,10,FALSE)</f>
        <v>0</v>
      </c>
      <c r="D70" s="85">
        <f>VLOOKUP($A70,Zakázka!$A:$Q,12,FALSE)</f>
        <v>5.9647171300000004</v>
      </c>
      <c r="E70" s="84">
        <f>VLOOKUP($A70,Zakázka!$A:$Q,16,FALSE)</f>
        <v>0</v>
      </c>
      <c r="F70" s="84">
        <f>VLOOKUP($A70,Zakázka!$A:$Q,17,FALSE)</f>
        <v>0</v>
      </c>
      <c r="G70" s="7"/>
      <c r="H70" s="9"/>
    </row>
    <row r="71" spans="1:8" ht="9" hidden="1" outlineLevel="4" x14ac:dyDescent="0.15">
      <c r="A71" s="78" t="s">
        <v>160</v>
      </c>
      <c r="B71" s="79" t="s">
        <v>63</v>
      </c>
      <c r="C71" s="80">
        <f>VLOOKUP($A71,Zakázka!$A:$Q,10,FALSE)</f>
        <v>0</v>
      </c>
      <c r="D71" s="81">
        <f>VLOOKUP($A71,Zakázka!$A:$Q,12,FALSE)</f>
        <v>58.500259999999997</v>
      </c>
      <c r="E71" s="80">
        <f>VLOOKUP($A71,Zakázka!$A:$Q,16,FALSE)</f>
        <v>0</v>
      </c>
      <c r="F71" s="80">
        <f>VLOOKUP($A71,Zakázka!$A:$Q,17,FALSE)</f>
        <v>0</v>
      </c>
      <c r="G71" s="7"/>
      <c r="H71" s="9"/>
    </row>
    <row r="72" spans="1:8" ht="9.75" hidden="1" outlineLevel="5" x14ac:dyDescent="0.15">
      <c r="A72" s="82" t="s">
        <v>161</v>
      </c>
      <c r="B72" s="83" t="s">
        <v>162</v>
      </c>
      <c r="C72" s="84">
        <f>VLOOKUP($A72,Zakázka!$A:$Q,10,FALSE)</f>
        <v>0</v>
      </c>
      <c r="D72" s="85">
        <f>VLOOKUP($A72,Zakázka!$A:$Q,12,FALSE)</f>
        <v>58.500259999999997</v>
      </c>
      <c r="E72" s="84">
        <f>VLOOKUP($A72,Zakázka!$A:$Q,16,FALSE)</f>
        <v>0</v>
      </c>
      <c r="F72" s="84">
        <f>VLOOKUP($A72,Zakázka!$A:$Q,17,FALSE)</f>
        <v>0</v>
      </c>
      <c r="G72" s="7"/>
      <c r="H72" s="9"/>
    </row>
    <row r="73" spans="1:8" ht="9" hidden="1" outlineLevel="4" x14ac:dyDescent="0.15">
      <c r="A73" s="78" t="s">
        <v>163</v>
      </c>
      <c r="B73" s="79" t="s">
        <v>71</v>
      </c>
      <c r="C73" s="80">
        <f>VLOOKUP($A73,Zakázka!$A:$Q,10,FALSE)</f>
        <v>0</v>
      </c>
      <c r="D73" s="81">
        <f>VLOOKUP($A73,Zakázka!$A:$Q,12,FALSE)</f>
        <v>342.99680257599334</v>
      </c>
      <c r="E73" s="80">
        <f>VLOOKUP($A73,Zakázka!$A:$Q,16,FALSE)</f>
        <v>0</v>
      </c>
      <c r="F73" s="80">
        <f>VLOOKUP($A73,Zakázka!$A:$Q,17,FALSE)</f>
        <v>0</v>
      </c>
      <c r="G73" s="7"/>
      <c r="H73" s="9"/>
    </row>
    <row r="74" spans="1:8" ht="9.75" hidden="1" outlineLevel="5" x14ac:dyDescent="0.15">
      <c r="A74" s="82" t="s">
        <v>164</v>
      </c>
      <c r="B74" s="83" t="s">
        <v>73</v>
      </c>
      <c r="C74" s="84">
        <f>VLOOKUP($A74,Zakázka!$A:$Q,10,FALSE)</f>
        <v>0</v>
      </c>
      <c r="D74" s="85">
        <f>VLOOKUP($A74,Zakázka!$A:$Q,12,FALSE)</f>
        <v>0.68082408583333331</v>
      </c>
      <c r="E74" s="84">
        <f>VLOOKUP($A74,Zakázka!$A:$Q,16,FALSE)</f>
        <v>0</v>
      </c>
      <c r="F74" s="84">
        <f>VLOOKUP($A74,Zakázka!$A:$Q,17,FALSE)</f>
        <v>0</v>
      </c>
      <c r="G74" s="7"/>
      <c r="H74" s="9"/>
    </row>
    <row r="75" spans="1:8" ht="9.75" hidden="1" outlineLevel="5" x14ac:dyDescent="0.15">
      <c r="A75" s="82" t="s">
        <v>165</v>
      </c>
      <c r="B75" s="83" t="s">
        <v>77</v>
      </c>
      <c r="C75" s="84">
        <f>VLOOKUP($A75,Zakázka!$A:$Q,10,FALSE)</f>
        <v>0</v>
      </c>
      <c r="D75" s="85">
        <f>VLOOKUP($A75,Zakázka!$A:$Q,12,FALSE)</f>
        <v>342.31597849015998</v>
      </c>
      <c r="E75" s="84">
        <f>VLOOKUP($A75,Zakázka!$A:$Q,16,FALSE)</f>
        <v>0</v>
      </c>
      <c r="F75" s="84">
        <f>VLOOKUP($A75,Zakázka!$A:$Q,17,FALSE)</f>
        <v>0</v>
      </c>
      <c r="G75" s="7"/>
      <c r="H75" s="9"/>
    </row>
    <row r="76" spans="1:8" ht="9" hidden="1" outlineLevel="4" x14ac:dyDescent="0.15">
      <c r="A76" s="78" t="s">
        <v>166</v>
      </c>
      <c r="B76" s="79" t="s">
        <v>81</v>
      </c>
      <c r="C76" s="80">
        <f>VLOOKUP($A76,Zakázka!$A:$Q,10,FALSE)</f>
        <v>0</v>
      </c>
      <c r="D76" s="81">
        <f>VLOOKUP($A76,Zakázka!$A:$Q,12,FALSE)</f>
        <v>0.49857576000000003</v>
      </c>
      <c r="E76" s="80">
        <f>VLOOKUP($A76,Zakázka!$A:$Q,16,FALSE)</f>
        <v>0</v>
      </c>
      <c r="F76" s="80">
        <f>VLOOKUP($A76,Zakázka!$A:$Q,17,FALSE)</f>
        <v>0</v>
      </c>
      <c r="G76" s="7"/>
      <c r="H76" s="9"/>
    </row>
    <row r="77" spans="1:8" ht="9.75" hidden="1" outlineLevel="5" x14ac:dyDescent="0.15">
      <c r="A77" s="82" t="s">
        <v>167</v>
      </c>
      <c r="B77" s="83" t="s">
        <v>168</v>
      </c>
      <c r="C77" s="84">
        <f>VLOOKUP($A77,Zakázka!$A:$Q,10,FALSE)</f>
        <v>0</v>
      </c>
      <c r="D77" s="85">
        <f>VLOOKUP($A77,Zakázka!$A:$Q,12,FALSE)</f>
        <v>0</v>
      </c>
      <c r="E77" s="84">
        <f>VLOOKUP($A77,Zakázka!$A:$Q,16,FALSE)</f>
        <v>0</v>
      </c>
      <c r="F77" s="84">
        <f>VLOOKUP($A77,Zakázka!$A:$Q,17,FALSE)</f>
        <v>0</v>
      </c>
      <c r="G77" s="7"/>
      <c r="H77" s="9"/>
    </row>
    <row r="78" spans="1:8" ht="9.75" hidden="1" outlineLevel="5" x14ac:dyDescent="0.15">
      <c r="A78" s="82" t="s">
        <v>169</v>
      </c>
      <c r="B78" s="83" t="s">
        <v>85</v>
      </c>
      <c r="C78" s="84">
        <f>VLOOKUP($A78,Zakázka!$A:$Q,10,FALSE)</f>
        <v>0</v>
      </c>
      <c r="D78" s="85">
        <f>VLOOKUP($A78,Zakázka!$A:$Q,12,FALSE)</f>
        <v>3.2570790000000002E-2</v>
      </c>
      <c r="E78" s="84">
        <f>VLOOKUP($A78,Zakázka!$A:$Q,16,FALSE)</f>
        <v>0</v>
      </c>
      <c r="F78" s="84">
        <f>VLOOKUP($A78,Zakázka!$A:$Q,17,FALSE)</f>
        <v>0</v>
      </c>
      <c r="G78" s="7"/>
      <c r="H78" s="9"/>
    </row>
    <row r="79" spans="1:8" ht="9.75" hidden="1" outlineLevel="5" x14ac:dyDescent="0.15">
      <c r="A79" s="82" t="s">
        <v>170</v>
      </c>
      <c r="B79" s="83" t="s">
        <v>87</v>
      </c>
      <c r="C79" s="84">
        <f>VLOOKUP($A79,Zakázka!$A:$Q,10,FALSE)</f>
        <v>0</v>
      </c>
      <c r="D79" s="85">
        <f>VLOOKUP($A79,Zakázka!$A:$Q,12,FALSE)</f>
        <v>4.6529700000000002E-3</v>
      </c>
      <c r="E79" s="84">
        <f>VLOOKUP($A79,Zakázka!$A:$Q,16,FALSE)</f>
        <v>0</v>
      </c>
      <c r="F79" s="84">
        <f>VLOOKUP($A79,Zakázka!$A:$Q,17,FALSE)</f>
        <v>0</v>
      </c>
      <c r="G79" s="7"/>
      <c r="H79" s="9"/>
    </row>
    <row r="80" spans="1:8" ht="9.75" hidden="1" outlineLevel="5" x14ac:dyDescent="0.15">
      <c r="A80" s="82" t="s">
        <v>171</v>
      </c>
      <c r="B80" s="83" t="s">
        <v>89</v>
      </c>
      <c r="C80" s="84">
        <f>VLOOKUP($A80,Zakázka!$A:$Q,10,FALSE)</f>
        <v>0</v>
      </c>
      <c r="D80" s="85">
        <f>VLOOKUP($A80,Zakázka!$A:$Q,12,FALSE)</f>
        <v>0</v>
      </c>
      <c r="E80" s="84">
        <f>VLOOKUP($A80,Zakázka!$A:$Q,16,FALSE)</f>
        <v>0</v>
      </c>
      <c r="F80" s="84">
        <f>VLOOKUP($A80,Zakázka!$A:$Q,17,FALSE)</f>
        <v>0</v>
      </c>
      <c r="G80" s="7"/>
      <c r="H80" s="9"/>
    </row>
    <row r="81" spans="1:8" ht="9.75" hidden="1" outlineLevel="5" x14ac:dyDescent="0.15">
      <c r="A81" s="82" t="s">
        <v>172</v>
      </c>
      <c r="B81" s="83" t="s">
        <v>91</v>
      </c>
      <c r="C81" s="84">
        <f>VLOOKUP($A81,Zakázka!$A:$Q,10,FALSE)</f>
        <v>0</v>
      </c>
      <c r="D81" s="85">
        <f>VLOOKUP($A81,Zakázka!$A:$Q,12,FALSE)</f>
        <v>0.46135200000000004</v>
      </c>
      <c r="E81" s="84">
        <f>VLOOKUP($A81,Zakázka!$A:$Q,16,FALSE)</f>
        <v>0</v>
      </c>
      <c r="F81" s="84">
        <f>VLOOKUP($A81,Zakázka!$A:$Q,17,FALSE)</f>
        <v>0</v>
      </c>
      <c r="G81" s="7"/>
      <c r="H81" s="9"/>
    </row>
    <row r="82" spans="1:8" ht="9" hidden="1" outlineLevel="4" x14ac:dyDescent="0.15">
      <c r="A82" s="78" t="s">
        <v>173</v>
      </c>
      <c r="B82" s="79" t="s">
        <v>93</v>
      </c>
      <c r="C82" s="80">
        <f>VLOOKUP($A82,Zakázka!$A:$Q,10,FALSE)</f>
        <v>0</v>
      </c>
      <c r="D82" s="81">
        <f>VLOOKUP($A82,Zakázka!$A:$Q,12,FALSE)</f>
        <v>0</v>
      </c>
      <c r="E82" s="80">
        <f>VLOOKUP($A82,Zakázka!$A:$Q,16,FALSE)</f>
        <v>0</v>
      </c>
      <c r="F82" s="80">
        <f>VLOOKUP($A82,Zakázka!$A:$Q,17,FALSE)</f>
        <v>0</v>
      </c>
      <c r="G82" s="7"/>
      <c r="H82" s="9"/>
    </row>
    <row r="83" spans="1:8" ht="9.75" hidden="1" outlineLevel="5" x14ac:dyDescent="0.15">
      <c r="A83" s="82" t="s">
        <v>174</v>
      </c>
      <c r="B83" s="83" t="s">
        <v>95</v>
      </c>
      <c r="C83" s="84">
        <f>VLOOKUP($A83,Zakázka!$A:$Q,10,FALSE)</f>
        <v>0</v>
      </c>
      <c r="D83" s="85">
        <f>VLOOKUP($A83,Zakázka!$A:$Q,12,FALSE)</f>
        <v>0</v>
      </c>
      <c r="E83" s="84">
        <f>VLOOKUP($A83,Zakázka!$A:$Q,16,FALSE)</f>
        <v>0</v>
      </c>
      <c r="F83" s="84">
        <f>VLOOKUP($A83,Zakázka!$A:$Q,17,FALSE)</f>
        <v>0</v>
      </c>
      <c r="G83" s="7"/>
      <c r="H83" s="9"/>
    </row>
    <row r="84" spans="1:8" ht="9" hidden="1" outlineLevel="4" x14ac:dyDescent="0.15">
      <c r="A84" s="78" t="s">
        <v>175</v>
      </c>
      <c r="B84" s="79" t="s">
        <v>97</v>
      </c>
      <c r="C84" s="80">
        <f>VLOOKUP($A84,Zakázka!$A:$Q,10,FALSE)</f>
        <v>0</v>
      </c>
      <c r="D84" s="81">
        <f>VLOOKUP($A84,Zakázka!$A:$Q,12,FALSE)</f>
        <v>0.61476695999999997</v>
      </c>
      <c r="E84" s="80">
        <f>VLOOKUP($A84,Zakázka!$A:$Q,16,FALSE)</f>
        <v>0</v>
      </c>
      <c r="F84" s="80">
        <f>VLOOKUP($A84,Zakázka!$A:$Q,17,FALSE)</f>
        <v>0</v>
      </c>
      <c r="G84" s="7"/>
      <c r="H84" s="9"/>
    </row>
    <row r="85" spans="1:8" ht="9.75" hidden="1" outlineLevel="5" x14ac:dyDescent="0.15">
      <c r="A85" s="82" t="s">
        <v>176</v>
      </c>
      <c r="B85" s="83" t="s">
        <v>99</v>
      </c>
      <c r="C85" s="84">
        <f>VLOOKUP($A85,Zakázka!$A:$Q,10,FALSE)</f>
        <v>0</v>
      </c>
      <c r="D85" s="85">
        <f>VLOOKUP($A85,Zakázka!$A:$Q,12,FALSE)</f>
        <v>0.61476695999999997</v>
      </c>
      <c r="E85" s="84">
        <f>VLOOKUP($A85,Zakázka!$A:$Q,16,FALSE)</f>
        <v>0</v>
      </c>
      <c r="F85" s="84">
        <f>VLOOKUP($A85,Zakázka!$A:$Q,17,FALSE)</f>
        <v>0</v>
      </c>
      <c r="G85" s="7"/>
      <c r="H85" s="9"/>
    </row>
    <row r="86" spans="1:8" ht="9" hidden="1" outlineLevel="4" x14ac:dyDescent="0.15">
      <c r="A86" s="78" t="s">
        <v>177</v>
      </c>
      <c r="B86" s="79" t="s">
        <v>178</v>
      </c>
      <c r="C86" s="80">
        <f>VLOOKUP($A86,Zakázka!$A:$Q,10,FALSE)</f>
        <v>0</v>
      </c>
      <c r="D86" s="81">
        <f>VLOOKUP($A86,Zakázka!$A:$Q,12,FALSE)</f>
        <v>0.68579131519999992</v>
      </c>
      <c r="E86" s="80">
        <f>VLOOKUP($A86,Zakázka!$A:$Q,16,FALSE)</f>
        <v>0</v>
      </c>
      <c r="F86" s="80">
        <f>VLOOKUP($A86,Zakázka!$A:$Q,17,FALSE)</f>
        <v>0</v>
      </c>
      <c r="G86" s="7"/>
      <c r="H86" s="9"/>
    </row>
    <row r="87" spans="1:8" ht="9.75" hidden="1" outlineLevel="5" x14ac:dyDescent="0.15">
      <c r="A87" s="82" t="s">
        <v>179</v>
      </c>
      <c r="B87" s="83" t="s">
        <v>180</v>
      </c>
      <c r="C87" s="84">
        <f>VLOOKUP($A87,Zakázka!$A:$Q,10,FALSE)</f>
        <v>0</v>
      </c>
      <c r="D87" s="85">
        <f>VLOOKUP($A87,Zakázka!$A:$Q,12,FALSE)</f>
        <v>0.68579131519999992</v>
      </c>
      <c r="E87" s="84">
        <f>VLOOKUP($A87,Zakázka!$A:$Q,16,FALSE)</f>
        <v>0</v>
      </c>
      <c r="F87" s="84">
        <f>VLOOKUP($A87,Zakázka!$A:$Q,17,FALSE)</f>
        <v>0</v>
      </c>
      <c r="G87" s="7"/>
      <c r="H87" s="9"/>
    </row>
    <row r="88" spans="1:8" ht="9" hidden="1" outlineLevel="4" x14ac:dyDescent="0.15">
      <c r="A88" s="78" t="s">
        <v>181</v>
      </c>
      <c r="B88" s="79" t="s">
        <v>182</v>
      </c>
      <c r="C88" s="80">
        <f>VLOOKUP($A88,Zakázka!$A:$Q,10,FALSE)</f>
        <v>0</v>
      </c>
      <c r="D88" s="81">
        <f>VLOOKUP($A88,Zakázka!$A:$Q,12,FALSE)</f>
        <v>0.88102157500000011</v>
      </c>
      <c r="E88" s="80">
        <f>VLOOKUP($A88,Zakázka!$A:$Q,16,FALSE)</f>
        <v>0</v>
      </c>
      <c r="F88" s="80">
        <f>VLOOKUP($A88,Zakázka!$A:$Q,17,FALSE)</f>
        <v>0</v>
      </c>
      <c r="G88" s="7"/>
      <c r="H88" s="9"/>
    </row>
    <row r="89" spans="1:8" ht="9.75" hidden="1" outlineLevel="5" x14ac:dyDescent="0.15">
      <c r="A89" s="82" t="s">
        <v>183</v>
      </c>
      <c r="B89" s="83" t="s">
        <v>184</v>
      </c>
      <c r="C89" s="84">
        <f>VLOOKUP($A89,Zakázka!$A:$Q,10,FALSE)</f>
        <v>0</v>
      </c>
      <c r="D89" s="85">
        <f>VLOOKUP($A89,Zakázka!$A:$Q,12,FALSE)</f>
        <v>0.88102157500000011</v>
      </c>
      <c r="E89" s="84">
        <f>VLOOKUP($A89,Zakázka!$A:$Q,16,FALSE)</f>
        <v>0</v>
      </c>
      <c r="F89" s="84">
        <f>VLOOKUP($A89,Zakázka!$A:$Q,17,FALSE)</f>
        <v>0</v>
      </c>
      <c r="G89" s="7"/>
      <c r="H89" s="9"/>
    </row>
    <row r="90" spans="1:8" ht="9" hidden="1" outlineLevel="4" x14ac:dyDescent="0.15">
      <c r="A90" s="78" t="s">
        <v>185</v>
      </c>
      <c r="B90" s="79" t="s">
        <v>113</v>
      </c>
      <c r="C90" s="80">
        <f>VLOOKUP($A90,Zakázka!$A:$Q,10,FALSE)</f>
        <v>0</v>
      </c>
      <c r="D90" s="81">
        <f>VLOOKUP($A90,Zakázka!$A:$Q,12,FALSE)</f>
        <v>3.5999999999999997E-2</v>
      </c>
      <c r="E90" s="80">
        <f>VLOOKUP($A90,Zakázka!$A:$Q,16,FALSE)</f>
        <v>0</v>
      </c>
      <c r="F90" s="80">
        <f>VLOOKUP($A90,Zakázka!$A:$Q,17,FALSE)</f>
        <v>0</v>
      </c>
      <c r="G90" s="7"/>
      <c r="H90" s="9"/>
    </row>
    <row r="91" spans="1:8" ht="9.75" hidden="1" outlineLevel="5" x14ac:dyDescent="0.15">
      <c r="A91" s="82" t="s">
        <v>186</v>
      </c>
      <c r="B91" s="83" t="s">
        <v>115</v>
      </c>
      <c r="C91" s="84">
        <f>VLOOKUP($A91,Zakázka!$A:$Q,10,FALSE)</f>
        <v>0</v>
      </c>
      <c r="D91" s="85">
        <f>VLOOKUP($A91,Zakázka!$A:$Q,12,FALSE)</f>
        <v>3.5999999999999997E-2</v>
      </c>
      <c r="E91" s="84">
        <f>VLOOKUP($A91,Zakázka!$A:$Q,16,FALSE)</f>
        <v>0</v>
      </c>
      <c r="F91" s="84">
        <f>VLOOKUP($A91,Zakázka!$A:$Q,17,FALSE)</f>
        <v>0</v>
      </c>
      <c r="G91" s="7"/>
      <c r="H91" s="9"/>
    </row>
    <row r="92" spans="1:8" ht="9" hidden="1" outlineLevel="4" x14ac:dyDescent="0.15">
      <c r="A92" s="78" t="s">
        <v>187</v>
      </c>
      <c r="B92" s="79" t="s">
        <v>117</v>
      </c>
      <c r="C92" s="80">
        <f>VLOOKUP($A92,Zakázka!$A:$Q,10,FALSE)</f>
        <v>0</v>
      </c>
      <c r="D92" s="81">
        <f>VLOOKUP($A92,Zakázka!$A:$Q,12,FALSE)</f>
        <v>0</v>
      </c>
      <c r="E92" s="80">
        <f>VLOOKUP($A92,Zakázka!$A:$Q,16,FALSE)</f>
        <v>0</v>
      </c>
      <c r="F92" s="80">
        <f>VLOOKUP($A92,Zakázka!$A:$Q,17,FALSE)</f>
        <v>0</v>
      </c>
      <c r="G92" s="7"/>
      <c r="H92" s="9"/>
    </row>
    <row r="93" spans="1:8" ht="9.75" hidden="1" outlineLevel="5" x14ac:dyDescent="0.15">
      <c r="A93" s="82" t="s">
        <v>188</v>
      </c>
      <c r="B93" s="83" t="s">
        <v>189</v>
      </c>
      <c r="C93" s="84">
        <f>VLOOKUP($A93,Zakázka!$A:$Q,10,FALSE)</f>
        <v>0</v>
      </c>
      <c r="D93" s="85">
        <f>VLOOKUP($A93,Zakázka!$A:$Q,12,FALSE)</f>
        <v>0</v>
      </c>
      <c r="E93" s="84">
        <f>VLOOKUP($A93,Zakázka!$A:$Q,16,FALSE)</f>
        <v>0</v>
      </c>
      <c r="F93" s="84">
        <f>VLOOKUP($A93,Zakázka!$A:$Q,17,FALSE)</f>
        <v>0</v>
      </c>
      <c r="G93" s="7"/>
      <c r="H93" s="9"/>
    </row>
    <row r="94" spans="1:8" ht="9" hidden="1" outlineLevel="4" x14ac:dyDescent="0.15">
      <c r="A94" s="78" t="s">
        <v>190</v>
      </c>
      <c r="B94" s="79" t="s">
        <v>121</v>
      </c>
      <c r="C94" s="80">
        <f>VLOOKUP($A94,Zakázka!$A:$Q,10,FALSE)</f>
        <v>0</v>
      </c>
      <c r="D94" s="81">
        <f>VLOOKUP($A94,Zakázka!$A:$Q,12,FALSE)</f>
        <v>4.1504231737600001</v>
      </c>
      <c r="E94" s="80">
        <f>VLOOKUP($A94,Zakázka!$A:$Q,16,FALSE)</f>
        <v>0</v>
      </c>
      <c r="F94" s="80">
        <f>VLOOKUP($A94,Zakázka!$A:$Q,17,FALSE)</f>
        <v>0</v>
      </c>
      <c r="G94" s="7"/>
      <c r="H94" s="9"/>
    </row>
    <row r="95" spans="1:8" ht="9.75" hidden="1" outlineLevel="5" x14ac:dyDescent="0.15">
      <c r="A95" s="82" t="s">
        <v>191</v>
      </c>
      <c r="B95" s="83" t="s">
        <v>123</v>
      </c>
      <c r="C95" s="84">
        <f>VLOOKUP($A95,Zakázka!$A:$Q,10,FALSE)</f>
        <v>0</v>
      </c>
      <c r="D95" s="85">
        <f>VLOOKUP($A95,Zakázka!$A:$Q,12,FALSE)</f>
        <v>4.1504231737600001</v>
      </c>
      <c r="E95" s="84">
        <f>VLOOKUP($A95,Zakázka!$A:$Q,16,FALSE)</f>
        <v>0</v>
      </c>
      <c r="F95" s="84">
        <f>VLOOKUP($A95,Zakázka!$A:$Q,17,FALSE)</f>
        <v>0</v>
      </c>
      <c r="G95" s="7"/>
      <c r="H95" s="9"/>
    </row>
    <row r="96" spans="1:8" ht="9" hidden="1" outlineLevel="4" x14ac:dyDescent="0.15">
      <c r="A96" s="78" t="s">
        <v>192</v>
      </c>
      <c r="B96" s="79" t="s">
        <v>129</v>
      </c>
      <c r="C96" s="80">
        <f>VLOOKUP($A96,Zakázka!$A:$Q,10,FALSE)</f>
        <v>0</v>
      </c>
      <c r="D96" s="81">
        <f>VLOOKUP($A96,Zakázka!$A:$Q,12,FALSE)</f>
        <v>33.008892419999995</v>
      </c>
      <c r="E96" s="80">
        <f>VLOOKUP($A96,Zakázka!$A:$Q,16,FALSE)</f>
        <v>0</v>
      </c>
      <c r="F96" s="80">
        <f>VLOOKUP($A96,Zakázka!$A:$Q,17,FALSE)</f>
        <v>0</v>
      </c>
      <c r="G96" s="7"/>
      <c r="H96" s="9"/>
    </row>
    <row r="97" spans="1:8" ht="9.75" hidden="1" outlineLevel="5" x14ac:dyDescent="0.15">
      <c r="A97" s="82" t="s">
        <v>193</v>
      </c>
      <c r="B97" s="83" t="s">
        <v>131</v>
      </c>
      <c r="C97" s="84">
        <f>VLOOKUP($A97,Zakázka!$A:$Q,10,FALSE)</f>
        <v>0</v>
      </c>
      <c r="D97" s="85">
        <f>VLOOKUP($A97,Zakázka!$A:$Q,12,FALSE)</f>
        <v>33.008892419999995</v>
      </c>
      <c r="E97" s="84">
        <f>VLOOKUP($A97,Zakázka!$A:$Q,16,FALSE)</f>
        <v>0</v>
      </c>
      <c r="F97" s="84">
        <f>VLOOKUP($A97,Zakázka!$A:$Q,17,FALSE)</f>
        <v>0</v>
      </c>
      <c r="G97" s="7"/>
      <c r="H97" s="9"/>
    </row>
    <row r="98" spans="1:8" ht="9" hidden="1" outlineLevel="4" x14ac:dyDescent="0.15">
      <c r="A98" s="78" t="s">
        <v>194</v>
      </c>
      <c r="B98" s="79" t="s">
        <v>133</v>
      </c>
      <c r="C98" s="80">
        <f>VLOOKUP($A98,Zakázka!$A:$Q,10,FALSE)</f>
        <v>0</v>
      </c>
      <c r="D98" s="81">
        <f>VLOOKUP($A98,Zakázka!$A:$Q,12,FALSE)</f>
        <v>0.71991149999999982</v>
      </c>
      <c r="E98" s="80">
        <f>VLOOKUP($A98,Zakázka!$A:$Q,16,FALSE)</f>
        <v>0</v>
      </c>
      <c r="F98" s="80">
        <f>VLOOKUP($A98,Zakázka!$A:$Q,17,FALSE)</f>
        <v>0</v>
      </c>
      <c r="G98" s="7"/>
      <c r="H98" s="9"/>
    </row>
    <row r="99" spans="1:8" ht="9.75" hidden="1" outlineLevel="5" x14ac:dyDescent="0.15">
      <c r="A99" s="82" t="s">
        <v>195</v>
      </c>
      <c r="B99" s="83" t="s">
        <v>135</v>
      </c>
      <c r="C99" s="84">
        <f>VLOOKUP($A99,Zakázka!$A:$Q,10,FALSE)</f>
        <v>0</v>
      </c>
      <c r="D99" s="85">
        <f>VLOOKUP($A99,Zakázka!$A:$Q,12,FALSE)</f>
        <v>0.71991149999999982</v>
      </c>
      <c r="E99" s="84">
        <f>VLOOKUP($A99,Zakázka!$A:$Q,16,FALSE)</f>
        <v>0</v>
      </c>
      <c r="F99" s="84">
        <f>VLOOKUP($A99,Zakázka!$A:$Q,17,FALSE)</f>
        <v>0</v>
      </c>
      <c r="G99" s="7"/>
      <c r="H99" s="9"/>
    </row>
    <row r="100" spans="1:8" ht="9" hidden="1" outlineLevel="4" x14ac:dyDescent="0.15">
      <c r="A100" s="78" t="s">
        <v>196</v>
      </c>
      <c r="B100" s="79" t="s">
        <v>143</v>
      </c>
      <c r="C100" s="80">
        <f>VLOOKUP($A100,Zakázka!$A:$Q,10,FALSE)</f>
        <v>0</v>
      </c>
      <c r="D100" s="81">
        <f>VLOOKUP($A100,Zakázka!$A:$Q,12,FALSE)</f>
        <v>0.13616400000000001</v>
      </c>
      <c r="E100" s="80">
        <f>VLOOKUP($A100,Zakázka!$A:$Q,16,FALSE)</f>
        <v>0</v>
      </c>
      <c r="F100" s="80">
        <f>VLOOKUP($A100,Zakázka!$A:$Q,17,FALSE)</f>
        <v>0</v>
      </c>
      <c r="G100" s="7"/>
      <c r="H100" s="9"/>
    </row>
    <row r="101" spans="1:8" ht="9.75" hidden="1" outlineLevel="5" x14ac:dyDescent="0.15">
      <c r="A101" s="82" t="s">
        <v>197</v>
      </c>
      <c r="B101" s="83" t="s">
        <v>145</v>
      </c>
      <c r="C101" s="84">
        <f>VLOOKUP($A101,Zakázka!$A:$Q,10,FALSE)</f>
        <v>0</v>
      </c>
      <c r="D101" s="85">
        <f>VLOOKUP($A101,Zakázka!$A:$Q,12,FALSE)</f>
        <v>0.13616400000000001</v>
      </c>
      <c r="E101" s="84">
        <f>VLOOKUP($A101,Zakázka!$A:$Q,16,FALSE)</f>
        <v>0</v>
      </c>
      <c r="F101" s="84">
        <f>VLOOKUP($A101,Zakázka!$A:$Q,17,FALSE)</f>
        <v>0</v>
      </c>
      <c r="G101" s="7"/>
      <c r="H101" s="9"/>
    </row>
    <row r="102" spans="1:8" ht="9" hidden="1" outlineLevel="4" x14ac:dyDescent="0.15">
      <c r="A102" s="78" t="s">
        <v>198</v>
      </c>
      <c r="B102" s="79" t="s">
        <v>147</v>
      </c>
      <c r="C102" s="80">
        <f>VLOOKUP($A102,Zakázka!$A:$Q,10,FALSE)</f>
        <v>0</v>
      </c>
      <c r="D102" s="81">
        <f>VLOOKUP($A102,Zakázka!$A:$Q,12,FALSE)</f>
        <v>0</v>
      </c>
      <c r="E102" s="80">
        <f>VLOOKUP($A102,Zakázka!$A:$Q,16,FALSE)</f>
        <v>0</v>
      </c>
      <c r="F102" s="80">
        <f>VLOOKUP($A102,Zakázka!$A:$Q,17,FALSE)</f>
        <v>0</v>
      </c>
      <c r="G102" s="7"/>
      <c r="H102" s="9"/>
    </row>
    <row r="103" spans="1:8" ht="9.75" hidden="1" outlineLevel="5" x14ac:dyDescent="0.15">
      <c r="A103" s="82" t="s">
        <v>199</v>
      </c>
      <c r="B103" s="83" t="s">
        <v>147</v>
      </c>
      <c r="C103" s="84">
        <f>VLOOKUP($A103,Zakázka!$A:$Q,10,FALSE)</f>
        <v>0</v>
      </c>
      <c r="D103" s="85">
        <f>VLOOKUP($A103,Zakázka!$A:$Q,12,FALSE)</f>
        <v>0</v>
      </c>
      <c r="E103" s="84">
        <f>VLOOKUP($A103,Zakázka!$A:$Q,16,FALSE)</f>
        <v>0</v>
      </c>
      <c r="F103" s="84">
        <f>VLOOKUP($A103,Zakázka!$A:$Q,17,FALSE)</f>
        <v>0</v>
      </c>
      <c r="G103" s="7"/>
      <c r="H103" s="9"/>
    </row>
    <row r="104" spans="1:8" ht="11.25" outlineLevel="2" x14ac:dyDescent="0.15">
      <c r="A104" s="70" t="s">
        <v>200</v>
      </c>
      <c r="B104" s="71" t="s">
        <v>201</v>
      </c>
      <c r="C104" s="72">
        <f>VLOOKUP($A104,Zakázka!$A:$Q,10,FALSE)</f>
        <v>0</v>
      </c>
      <c r="D104" s="73">
        <f>VLOOKUP($A104,Zakázka!$A:$Q,12,FALSE)</f>
        <v>636.99717887913971</v>
      </c>
      <c r="E104" s="72">
        <f>VLOOKUP($A104,Zakázka!$A:$Q,16,FALSE)</f>
        <v>0</v>
      </c>
      <c r="F104" s="72">
        <f>VLOOKUP($A104,Zakázka!$A:$Q,17,FALSE)</f>
        <v>0</v>
      </c>
      <c r="G104" s="7"/>
      <c r="H104" s="9"/>
    </row>
    <row r="105" spans="1:8" ht="10.5" outlineLevel="3" collapsed="1" x14ac:dyDescent="0.15">
      <c r="A105" s="74" t="s">
        <v>202</v>
      </c>
      <c r="B105" s="75" t="s">
        <v>201</v>
      </c>
      <c r="C105" s="76">
        <f>VLOOKUP($A105,Zakázka!$A:$Q,10,FALSE)</f>
        <v>0</v>
      </c>
      <c r="D105" s="77">
        <f>VLOOKUP($A105,Zakázka!$A:$Q,12,FALSE)</f>
        <v>636.99717887913971</v>
      </c>
      <c r="E105" s="76">
        <f>VLOOKUP($A105,Zakázka!$A:$Q,16,FALSE)</f>
        <v>0</v>
      </c>
      <c r="F105" s="76">
        <f>VLOOKUP($A105,Zakázka!$A:$Q,17,FALSE)</f>
        <v>0</v>
      </c>
      <c r="G105" s="7"/>
      <c r="H105" s="9"/>
    </row>
    <row r="106" spans="1:8" ht="9" hidden="1" outlineLevel="4" x14ac:dyDescent="0.15">
      <c r="A106" s="78" t="s">
        <v>203</v>
      </c>
      <c r="B106" s="79" t="s">
        <v>47</v>
      </c>
      <c r="C106" s="80">
        <f>VLOOKUP($A106,Zakázka!$A:$Q,10,FALSE)</f>
        <v>0</v>
      </c>
      <c r="D106" s="81">
        <f>VLOOKUP($A106,Zakázka!$A:$Q,12,FALSE)</f>
        <v>0</v>
      </c>
      <c r="E106" s="80">
        <f>VLOOKUP($A106,Zakázka!$A:$Q,16,FALSE)</f>
        <v>0</v>
      </c>
      <c r="F106" s="80">
        <f>VLOOKUP($A106,Zakázka!$A:$Q,17,FALSE)</f>
        <v>0</v>
      </c>
      <c r="G106" s="7"/>
      <c r="H106" s="9"/>
    </row>
    <row r="107" spans="1:8" ht="9.75" hidden="1" outlineLevel="5" x14ac:dyDescent="0.15">
      <c r="A107" s="82" t="s">
        <v>204</v>
      </c>
      <c r="B107" s="83" t="s">
        <v>49</v>
      </c>
      <c r="C107" s="84">
        <f>VLOOKUP($A107,Zakázka!$A:$Q,10,FALSE)</f>
        <v>0</v>
      </c>
      <c r="D107" s="85">
        <f>VLOOKUP($A107,Zakázka!$A:$Q,12,FALSE)</f>
        <v>0</v>
      </c>
      <c r="E107" s="84">
        <f>VLOOKUP($A107,Zakázka!$A:$Q,16,FALSE)</f>
        <v>0</v>
      </c>
      <c r="F107" s="84">
        <f>VLOOKUP($A107,Zakázka!$A:$Q,17,FALSE)</f>
        <v>0</v>
      </c>
      <c r="G107" s="7"/>
      <c r="H107" s="9"/>
    </row>
    <row r="108" spans="1:8" ht="9" hidden="1" outlineLevel="4" x14ac:dyDescent="0.15">
      <c r="A108" s="78" t="s">
        <v>205</v>
      </c>
      <c r="B108" s="79" t="s">
        <v>51</v>
      </c>
      <c r="C108" s="80">
        <f>VLOOKUP($A108,Zakázka!$A:$Q,10,FALSE)</f>
        <v>0</v>
      </c>
      <c r="D108" s="81">
        <f>VLOOKUP($A108,Zakázka!$A:$Q,12,FALSE)</f>
        <v>211.10380550954005</v>
      </c>
      <c r="E108" s="80">
        <f>VLOOKUP($A108,Zakázka!$A:$Q,16,FALSE)</f>
        <v>0</v>
      </c>
      <c r="F108" s="80">
        <f>VLOOKUP($A108,Zakázka!$A:$Q,17,FALSE)</f>
        <v>0</v>
      </c>
      <c r="G108" s="7"/>
      <c r="H108" s="9"/>
    </row>
    <row r="109" spans="1:8" ht="9.75" hidden="1" outlineLevel="5" x14ac:dyDescent="0.15">
      <c r="A109" s="82" t="s">
        <v>206</v>
      </c>
      <c r="B109" s="83" t="s">
        <v>53</v>
      </c>
      <c r="C109" s="84">
        <f>VLOOKUP($A109,Zakázka!$A:$Q,10,FALSE)</f>
        <v>0</v>
      </c>
      <c r="D109" s="85">
        <f>VLOOKUP($A109,Zakázka!$A:$Q,12,FALSE)</f>
        <v>211.10380550954005</v>
      </c>
      <c r="E109" s="84">
        <f>VLOOKUP($A109,Zakázka!$A:$Q,16,FALSE)</f>
        <v>0</v>
      </c>
      <c r="F109" s="84">
        <f>VLOOKUP($A109,Zakázka!$A:$Q,17,FALSE)</f>
        <v>0</v>
      </c>
      <c r="G109" s="7"/>
      <c r="H109" s="9"/>
    </row>
    <row r="110" spans="1:8" ht="9" hidden="1" outlineLevel="4" x14ac:dyDescent="0.15">
      <c r="A110" s="78" t="s">
        <v>207</v>
      </c>
      <c r="B110" s="79" t="s">
        <v>55</v>
      </c>
      <c r="C110" s="80">
        <f>VLOOKUP($A110,Zakázka!$A:$Q,10,FALSE)</f>
        <v>0</v>
      </c>
      <c r="D110" s="81">
        <f>VLOOKUP($A110,Zakázka!$A:$Q,12,FALSE)</f>
        <v>2.4126245400000004</v>
      </c>
      <c r="E110" s="80">
        <f>VLOOKUP($A110,Zakázka!$A:$Q,16,FALSE)</f>
        <v>0</v>
      </c>
      <c r="F110" s="80">
        <f>VLOOKUP($A110,Zakázka!$A:$Q,17,FALSE)</f>
        <v>0</v>
      </c>
      <c r="G110" s="7"/>
      <c r="H110" s="9"/>
    </row>
    <row r="111" spans="1:8" ht="9.75" hidden="1" outlineLevel="5" x14ac:dyDescent="0.15">
      <c r="A111" s="82" t="s">
        <v>208</v>
      </c>
      <c r="B111" s="83" t="s">
        <v>158</v>
      </c>
      <c r="C111" s="84">
        <f>VLOOKUP($A111,Zakázka!$A:$Q,10,FALSE)</f>
        <v>0</v>
      </c>
      <c r="D111" s="85">
        <f>VLOOKUP($A111,Zakázka!$A:$Q,12,FALSE)</f>
        <v>0</v>
      </c>
      <c r="E111" s="84">
        <f>VLOOKUP($A111,Zakázka!$A:$Q,16,FALSE)</f>
        <v>0</v>
      </c>
      <c r="F111" s="84">
        <f>VLOOKUP($A111,Zakázka!$A:$Q,17,FALSE)</f>
        <v>0</v>
      </c>
      <c r="G111" s="7"/>
      <c r="H111" s="9"/>
    </row>
    <row r="112" spans="1:8" ht="9.75" hidden="1" outlineLevel="5" x14ac:dyDescent="0.15">
      <c r="A112" s="82" t="s">
        <v>209</v>
      </c>
      <c r="B112" s="83" t="s">
        <v>57</v>
      </c>
      <c r="C112" s="84">
        <f>VLOOKUP($A112,Zakázka!$A:$Q,10,FALSE)</f>
        <v>0</v>
      </c>
      <c r="D112" s="85">
        <f>VLOOKUP($A112,Zakázka!$A:$Q,12,FALSE)</f>
        <v>2.4126245400000004</v>
      </c>
      <c r="E112" s="84">
        <f>VLOOKUP($A112,Zakázka!$A:$Q,16,FALSE)</f>
        <v>0</v>
      </c>
      <c r="F112" s="84">
        <f>VLOOKUP($A112,Zakázka!$A:$Q,17,FALSE)</f>
        <v>0</v>
      </c>
      <c r="G112" s="7"/>
      <c r="H112" s="9"/>
    </row>
    <row r="113" spans="1:8" ht="9" hidden="1" outlineLevel="4" x14ac:dyDescent="0.15">
      <c r="A113" s="78" t="s">
        <v>210</v>
      </c>
      <c r="B113" s="79" t="s">
        <v>71</v>
      </c>
      <c r="C113" s="80">
        <f>VLOOKUP($A113,Zakázka!$A:$Q,10,FALSE)</f>
        <v>0</v>
      </c>
      <c r="D113" s="81">
        <f>VLOOKUP($A113,Zakázka!$A:$Q,12,FALSE)</f>
        <v>378.80109055448003</v>
      </c>
      <c r="E113" s="80">
        <f>VLOOKUP($A113,Zakázka!$A:$Q,16,FALSE)</f>
        <v>0</v>
      </c>
      <c r="F113" s="80">
        <f>VLOOKUP($A113,Zakázka!$A:$Q,17,FALSE)</f>
        <v>0</v>
      </c>
      <c r="G113" s="7"/>
      <c r="H113" s="9"/>
    </row>
    <row r="114" spans="1:8" ht="9.75" hidden="1" outlineLevel="5" x14ac:dyDescent="0.15">
      <c r="A114" s="82" t="s">
        <v>211</v>
      </c>
      <c r="B114" s="83" t="s">
        <v>73</v>
      </c>
      <c r="C114" s="84">
        <f>VLOOKUP($A114,Zakázka!$A:$Q,10,FALSE)</f>
        <v>0</v>
      </c>
      <c r="D114" s="85">
        <f>VLOOKUP($A114,Zakázka!$A:$Q,12,FALSE)</f>
        <v>1.0223064999999998</v>
      </c>
      <c r="E114" s="84">
        <f>VLOOKUP($A114,Zakázka!$A:$Q,16,FALSE)</f>
        <v>0</v>
      </c>
      <c r="F114" s="84">
        <f>VLOOKUP($A114,Zakázka!$A:$Q,17,FALSE)</f>
        <v>0</v>
      </c>
      <c r="G114" s="7"/>
      <c r="H114" s="9"/>
    </row>
    <row r="115" spans="1:8" ht="9.75" hidden="1" outlineLevel="5" x14ac:dyDescent="0.15">
      <c r="A115" s="82" t="s">
        <v>212</v>
      </c>
      <c r="B115" s="83" t="s">
        <v>77</v>
      </c>
      <c r="C115" s="84">
        <f>VLOOKUP($A115,Zakázka!$A:$Q,10,FALSE)</f>
        <v>0</v>
      </c>
      <c r="D115" s="85">
        <f>VLOOKUP($A115,Zakázka!$A:$Q,12,FALSE)</f>
        <v>377.77878405448001</v>
      </c>
      <c r="E115" s="84">
        <f>VLOOKUP($A115,Zakázka!$A:$Q,16,FALSE)</f>
        <v>0</v>
      </c>
      <c r="F115" s="84">
        <f>VLOOKUP($A115,Zakázka!$A:$Q,17,FALSE)</f>
        <v>0</v>
      </c>
      <c r="G115" s="7"/>
      <c r="H115" s="9"/>
    </row>
    <row r="116" spans="1:8" ht="9" hidden="1" outlineLevel="4" x14ac:dyDescent="0.15">
      <c r="A116" s="78" t="s">
        <v>213</v>
      </c>
      <c r="B116" s="79" t="s">
        <v>81</v>
      </c>
      <c r="C116" s="80">
        <f>VLOOKUP($A116,Zakázka!$A:$Q,10,FALSE)</f>
        <v>0</v>
      </c>
      <c r="D116" s="81">
        <f>VLOOKUP($A116,Zakázka!$A:$Q,12,FALSE)</f>
        <v>0.52844327999999996</v>
      </c>
      <c r="E116" s="80">
        <f>VLOOKUP($A116,Zakázka!$A:$Q,16,FALSE)</f>
        <v>0</v>
      </c>
      <c r="F116" s="80">
        <f>VLOOKUP($A116,Zakázka!$A:$Q,17,FALSE)</f>
        <v>0</v>
      </c>
      <c r="G116" s="7"/>
      <c r="H116" s="9"/>
    </row>
    <row r="117" spans="1:8" ht="9.75" hidden="1" outlineLevel="5" x14ac:dyDescent="0.15">
      <c r="A117" s="82" t="s">
        <v>214</v>
      </c>
      <c r="B117" s="83" t="s">
        <v>85</v>
      </c>
      <c r="C117" s="84">
        <f>VLOOKUP($A117,Zakázka!$A:$Q,10,FALSE)</f>
        <v>0</v>
      </c>
      <c r="D117" s="85">
        <f>VLOOKUP($A117,Zakázka!$A:$Q,12,FALSE)</f>
        <v>3.1887870000000006E-2</v>
      </c>
      <c r="E117" s="84">
        <f>VLOOKUP($A117,Zakázka!$A:$Q,16,FALSE)</f>
        <v>0</v>
      </c>
      <c r="F117" s="84">
        <f>VLOOKUP($A117,Zakázka!$A:$Q,17,FALSE)</f>
        <v>0</v>
      </c>
      <c r="G117" s="7"/>
      <c r="H117" s="9"/>
    </row>
    <row r="118" spans="1:8" ht="9.75" hidden="1" outlineLevel="5" x14ac:dyDescent="0.15">
      <c r="A118" s="82" t="s">
        <v>215</v>
      </c>
      <c r="B118" s="83" t="s">
        <v>87</v>
      </c>
      <c r="C118" s="84">
        <f>VLOOKUP($A118,Zakázka!$A:$Q,10,FALSE)</f>
        <v>0</v>
      </c>
      <c r="D118" s="85">
        <f>VLOOKUP($A118,Zakázka!$A:$Q,12,FALSE)</f>
        <v>4.5554100000000002E-3</v>
      </c>
      <c r="E118" s="84">
        <f>VLOOKUP($A118,Zakázka!$A:$Q,16,FALSE)</f>
        <v>0</v>
      </c>
      <c r="F118" s="84">
        <f>VLOOKUP($A118,Zakázka!$A:$Q,17,FALSE)</f>
        <v>0</v>
      </c>
      <c r="G118" s="7"/>
      <c r="H118" s="9"/>
    </row>
    <row r="119" spans="1:8" ht="9.75" hidden="1" outlineLevel="5" x14ac:dyDescent="0.15">
      <c r="A119" s="82" t="s">
        <v>216</v>
      </c>
      <c r="B119" s="83" t="s">
        <v>89</v>
      </c>
      <c r="C119" s="84">
        <f>VLOOKUP($A119,Zakázka!$A:$Q,10,FALSE)</f>
        <v>0</v>
      </c>
      <c r="D119" s="85">
        <f>VLOOKUP($A119,Zakázka!$A:$Q,12,FALSE)</f>
        <v>0</v>
      </c>
      <c r="E119" s="84">
        <f>VLOOKUP($A119,Zakázka!$A:$Q,16,FALSE)</f>
        <v>0</v>
      </c>
      <c r="F119" s="84">
        <f>VLOOKUP($A119,Zakázka!$A:$Q,17,FALSE)</f>
        <v>0</v>
      </c>
      <c r="G119" s="7"/>
      <c r="H119" s="9"/>
    </row>
    <row r="120" spans="1:8" ht="9.75" hidden="1" outlineLevel="5" x14ac:dyDescent="0.15">
      <c r="A120" s="82" t="s">
        <v>217</v>
      </c>
      <c r="B120" s="83" t="s">
        <v>91</v>
      </c>
      <c r="C120" s="84">
        <f>VLOOKUP($A120,Zakázka!$A:$Q,10,FALSE)</f>
        <v>0</v>
      </c>
      <c r="D120" s="85">
        <f>VLOOKUP($A120,Zakázka!$A:$Q,12,FALSE)</f>
        <v>0.49199999999999999</v>
      </c>
      <c r="E120" s="84">
        <f>VLOOKUP($A120,Zakázka!$A:$Q,16,FALSE)</f>
        <v>0</v>
      </c>
      <c r="F120" s="84">
        <f>VLOOKUP($A120,Zakázka!$A:$Q,17,FALSE)</f>
        <v>0</v>
      </c>
      <c r="G120" s="7"/>
      <c r="H120" s="9"/>
    </row>
    <row r="121" spans="1:8" ht="9" hidden="1" outlineLevel="4" x14ac:dyDescent="0.15">
      <c r="A121" s="78" t="s">
        <v>218</v>
      </c>
      <c r="B121" s="79" t="s">
        <v>93</v>
      </c>
      <c r="C121" s="80">
        <f>VLOOKUP($A121,Zakázka!$A:$Q,10,FALSE)</f>
        <v>0</v>
      </c>
      <c r="D121" s="81">
        <f>VLOOKUP($A121,Zakázka!$A:$Q,12,FALSE)</f>
        <v>0</v>
      </c>
      <c r="E121" s="80">
        <f>VLOOKUP($A121,Zakázka!$A:$Q,16,FALSE)</f>
        <v>0</v>
      </c>
      <c r="F121" s="80">
        <f>VLOOKUP($A121,Zakázka!$A:$Q,17,FALSE)</f>
        <v>0</v>
      </c>
      <c r="G121" s="7"/>
      <c r="H121" s="9"/>
    </row>
    <row r="122" spans="1:8" ht="9.75" hidden="1" outlineLevel="5" x14ac:dyDescent="0.15">
      <c r="A122" s="82" t="s">
        <v>219</v>
      </c>
      <c r="B122" s="83" t="s">
        <v>95</v>
      </c>
      <c r="C122" s="84">
        <f>VLOOKUP($A122,Zakázka!$A:$Q,10,FALSE)</f>
        <v>0</v>
      </c>
      <c r="D122" s="85">
        <f>VLOOKUP($A122,Zakázka!$A:$Q,12,FALSE)</f>
        <v>0</v>
      </c>
      <c r="E122" s="84">
        <f>VLOOKUP($A122,Zakázka!$A:$Q,16,FALSE)</f>
        <v>0</v>
      </c>
      <c r="F122" s="84">
        <f>VLOOKUP($A122,Zakázka!$A:$Q,17,FALSE)</f>
        <v>0</v>
      </c>
      <c r="G122" s="7"/>
      <c r="H122" s="9"/>
    </row>
    <row r="123" spans="1:8" ht="9" hidden="1" outlineLevel="4" x14ac:dyDescent="0.15">
      <c r="A123" s="78" t="s">
        <v>220</v>
      </c>
      <c r="B123" s="79" t="s">
        <v>97</v>
      </c>
      <c r="C123" s="80">
        <f>VLOOKUP($A123,Zakázka!$A:$Q,10,FALSE)</f>
        <v>0</v>
      </c>
      <c r="D123" s="81">
        <f>VLOOKUP($A123,Zakázka!$A:$Q,12,FALSE)</f>
        <v>0.59948498200000011</v>
      </c>
      <c r="E123" s="80">
        <f>VLOOKUP($A123,Zakázka!$A:$Q,16,FALSE)</f>
        <v>0</v>
      </c>
      <c r="F123" s="80">
        <f>VLOOKUP($A123,Zakázka!$A:$Q,17,FALSE)</f>
        <v>0</v>
      </c>
      <c r="G123" s="7"/>
      <c r="H123" s="9"/>
    </row>
    <row r="124" spans="1:8" ht="9.75" hidden="1" outlineLevel="5" x14ac:dyDescent="0.15">
      <c r="A124" s="82" t="s">
        <v>221</v>
      </c>
      <c r="B124" s="83" t="s">
        <v>99</v>
      </c>
      <c r="C124" s="84">
        <f>VLOOKUP($A124,Zakázka!$A:$Q,10,FALSE)</f>
        <v>0</v>
      </c>
      <c r="D124" s="85">
        <f>VLOOKUP($A124,Zakázka!$A:$Q,12,FALSE)</f>
        <v>0.59948498200000011</v>
      </c>
      <c r="E124" s="84">
        <f>VLOOKUP($A124,Zakázka!$A:$Q,16,FALSE)</f>
        <v>0</v>
      </c>
      <c r="F124" s="84">
        <f>VLOOKUP($A124,Zakázka!$A:$Q,17,FALSE)</f>
        <v>0</v>
      </c>
      <c r="G124" s="7"/>
      <c r="H124" s="9"/>
    </row>
    <row r="125" spans="1:8" ht="9" hidden="1" outlineLevel="4" x14ac:dyDescent="0.15">
      <c r="A125" s="78" t="s">
        <v>222</v>
      </c>
      <c r="B125" s="79" t="s">
        <v>178</v>
      </c>
      <c r="C125" s="80">
        <f>VLOOKUP($A125,Zakázka!$A:$Q,10,FALSE)</f>
        <v>0</v>
      </c>
      <c r="D125" s="81">
        <f>VLOOKUP($A125,Zakázka!$A:$Q,12,FALSE)</f>
        <v>0.69134368800000012</v>
      </c>
      <c r="E125" s="80">
        <f>VLOOKUP($A125,Zakázka!$A:$Q,16,FALSE)</f>
        <v>0</v>
      </c>
      <c r="F125" s="80">
        <f>VLOOKUP($A125,Zakázka!$A:$Q,17,FALSE)</f>
        <v>0</v>
      </c>
      <c r="G125" s="7"/>
      <c r="H125" s="9"/>
    </row>
    <row r="126" spans="1:8" ht="9.75" hidden="1" outlineLevel="5" x14ac:dyDescent="0.15">
      <c r="A126" s="82" t="s">
        <v>223</v>
      </c>
      <c r="B126" s="83" t="s">
        <v>180</v>
      </c>
      <c r="C126" s="84">
        <f>VLOOKUP($A126,Zakázka!$A:$Q,10,FALSE)</f>
        <v>0</v>
      </c>
      <c r="D126" s="85">
        <f>VLOOKUP($A126,Zakázka!$A:$Q,12,FALSE)</f>
        <v>0.69134368800000012</v>
      </c>
      <c r="E126" s="84">
        <f>VLOOKUP($A126,Zakázka!$A:$Q,16,FALSE)</f>
        <v>0</v>
      </c>
      <c r="F126" s="84">
        <f>VLOOKUP($A126,Zakázka!$A:$Q,17,FALSE)</f>
        <v>0</v>
      </c>
      <c r="G126" s="7"/>
      <c r="H126" s="9"/>
    </row>
    <row r="127" spans="1:8" ht="9" hidden="1" outlineLevel="4" x14ac:dyDescent="0.15">
      <c r="A127" s="78" t="s">
        <v>224</v>
      </c>
      <c r="B127" s="79" t="s">
        <v>182</v>
      </c>
      <c r="C127" s="80">
        <f>VLOOKUP($A127,Zakázka!$A:$Q,10,FALSE)</f>
        <v>0</v>
      </c>
      <c r="D127" s="81">
        <f>VLOOKUP($A127,Zakázka!$A:$Q,12,FALSE)</f>
        <v>0.88121950000000004</v>
      </c>
      <c r="E127" s="80">
        <f>VLOOKUP($A127,Zakázka!$A:$Q,16,FALSE)</f>
        <v>0</v>
      </c>
      <c r="F127" s="80">
        <f>VLOOKUP($A127,Zakázka!$A:$Q,17,FALSE)</f>
        <v>0</v>
      </c>
      <c r="G127" s="7"/>
      <c r="H127" s="9"/>
    </row>
    <row r="128" spans="1:8" ht="9.75" hidden="1" outlineLevel="5" x14ac:dyDescent="0.15">
      <c r="A128" s="82" t="s">
        <v>225</v>
      </c>
      <c r="B128" s="83" t="s">
        <v>184</v>
      </c>
      <c r="C128" s="84">
        <f>VLOOKUP($A128,Zakázka!$A:$Q,10,FALSE)</f>
        <v>0</v>
      </c>
      <c r="D128" s="85">
        <f>VLOOKUP($A128,Zakázka!$A:$Q,12,FALSE)</f>
        <v>0.88121950000000004</v>
      </c>
      <c r="E128" s="84">
        <f>VLOOKUP($A128,Zakázka!$A:$Q,16,FALSE)</f>
        <v>0</v>
      </c>
      <c r="F128" s="84">
        <f>VLOOKUP($A128,Zakázka!$A:$Q,17,FALSE)</f>
        <v>0</v>
      </c>
      <c r="G128" s="7"/>
      <c r="H128" s="9"/>
    </row>
    <row r="129" spans="1:8" ht="9" hidden="1" outlineLevel="4" x14ac:dyDescent="0.15">
      <c r="A129" s="78" t="s">
        <v>226</v>
      </c>
      <c r="B129" s="79" t="s">
        <v>113</v>
      </c>
      <c r="C129" s="80">
        <f>VLOOKUP($A129,Zakázka!$A:$Q,10,FALSE)</f>
        <v>0</v>
      </c>
      <c r="D129" s="81">
        <f>VLOOKUP($A129,Zakázka!$A:$Q,12,FALSE)</f>
        <v>3.5999999999999997E-2</v>
      </c>
      <c r="E129" s="80">
        <f>VLOOKUP($A129,Zakázka!$A:$Q,16,FALSE)</f>
        <v>0</v>
      </c>
      <c r="F129" s="80">
        <f>VLOOKUP($A129,Zakázka!$A:$Q,17,FALSE)</f>
        <v>0</v>
      </c>
      <c r="G129" s="7"/>
      <c r="H129" s="9"/>
    </row>
    <row r="130" spans="1:8" ht="9.75" hidden="1" outlineLevel="5" x14ac:dyDescent="0.15">
      <c r="A130" s="82" t="s">
        <v>227</v>
      </c>
      <c r="B130" s="83" t="s">
        <v>115</v>
      </c>
      <c r="C130" s="84">
        <f>VLOOKUP($A130,Zakázka!$A:$Q,10,FALSE)</f>
        <v>0</v>
      </c>
      <c r="D130" s="85">
        <f>VLOOKUP($A130,Zakázka!$A:$Q,12,FALSE)</f>
        <v>3.5999999999999997E-2</v>
      </c>
      <c r="E130" s="84">
        <f>VLOOKUP($A130,Zakázka!$A:$Q,16,FALSE)</f>
        <v>0</v>
      </c>
      <c r="F130" s="84">
        <f>VLOOKUP($A130,Zakázka!$A:$Q,17,FALSE)</f>
        <v>0</v>
      </c>
      <c r="G130" s="7"/>
      <c r="H130" s="9"/>
    </row>
    <row r="131" spans="1:8" ht="9" hidden="1" outlineLevel="4" x14ac:dyDescent="0.15">
      <c r="A131" s="78" t="s">
        <v>228</v>
      </c>
      <c r="B131" s="79" t="s">
        <v>117</v>
      </c>
      <c r="C131" s="80">
        <f>VLOOKUP($A131,Zakázka!$A:$Q,10,FALSE)</f>
        <v>0</v>
      </c>
      <c r="D131" s="81">
        <f>VLOOKUP($A131,Zakázka!$A:$Q,12,FALSE)</f>
        <v>0</v>
      </c>
      <c r="E131" s="80">
        <f>VLOOKUP($A131,Zakázka!$A:$Q,16,FALSE)</f>
        <v>0</v>
      </c>
      <c r="F131" s="80">
        <f>VLOOKUP($A131,Zakázka!$A:$Q,17,FALSE)</f>
        <v>0</v>
      </c>
      <c r="G131" s="7"/>
      <c r="H131" s="9"/>
    </row>
    <row r="132" spans="1:8" ht="9.75" hidden="1" outlineLevel="5" x14ac:dyDescent="0.15">
      <c r="A132" s="82" t="s">
        <v>229</v>
      </c>
      <c r="B132" s="83" t="s">
        <v>189</v>
      </c>
      <c r="C132" s="84">
        <f>VLOOKUP($A132,Zakázka!$A:$Q,10,FALSE)</f>
        <v>0</v>
      </c>
      <c r="D132" s="85">
        <f>VLOOKUP($A132,Zakázka!$A:$Q,12,FALSE)</f>
        <v>0</v>
      </c>
      <c r="E132" s="84">
        <f>VLOOKUP($A132,Zakázka!$A:$Q,16,FALSE)</f>
        <v>0</v>
      </c>
      <c r="F132" s="84">
        <f>VLOOKUP($A132,Zakázka!$A:$Q,17,FALSE)</f>
        <v>0</v>
      </c>
      <c r="G132" s="7"/>
      <c r="H132" s="9"/>
    </row>
    <row r="133" spans="1:8" ht="9" hidden="1" outlineLevel="4" x14ac:dyDescent="0.15">
      <c r="A133" s="78" t="s">
        <v>230</v>
      </c>
      <c r="B133" s="79" t="s">
        <v>121</v>
      </c>
      <c r="C133" s="80">
        <f>VLOOKUP($A133,Zakázka!$A:$Q,10,FALSE)</f>
        <v>0</v>
      </c>
      <c r="D133" s="81">
        <f>VLOOKUP($A133,Zakázka!$A:$Q,12,FALSE)</f>
        <v>4.3856243251200011</v>
      </c>
      <c r="E133" s="80">
        <f>VLOOKUP($A133,Zakázka!$A:$Q,16,FALSE)</f>
        <v>0</v>
      </c>
      <c r="F133" s="80">
        <f>VLOOKUP($A133,Zakázka!$A:$Q,17,FALSE)</f>
        <v>0</v>
      </c>
      <c r="G133" s="7"/>
      <c r="H133" s="9"/>
    </row>
    <row r="134" spans="1:8" ht="9.75" hidden="1" outlineLevel="5" x14ac:dyDescent="0.15">
      <c r="A134" s="82" t="s">
        <v>231</v>
      </c>
      <c r="B134" s="83" t="s">
        <v>123</v>
      </c>
      <c r="C134" s="84">
        <f>VLOOKUP($A134,Zakázka!$A:$Q,10,FALSE)</f>
        <v>0</v>
      </c>
      <c r="D134" s="85">
        <f>VLOOKUP($A134,Zakázka!$A:$Q,12,FALSE)</f>
        <v>4.3856243251200011</v>
      </c>
      <c r="E134" s="84">
        <f>VLOOKUP($A134,Zakázka!$A:$Q,16,FALSE)</f>
        <v>0</v>
      </c>
      <c r="F134" s="84">
        <f>VLOOKUP($A134,Zakázka!$A:$Q,17,FALSE)</f>
        <v>0</v>
      </c>
      <c r="G134" s="7"/>
      <c r="H134" s="9"/>
    </row>
    <row r="135" spans="1:8" ht="9" hidden="1" outlineLevel="4" x14ac:dyDescent="0.15">
      <c r="A135" s="78" t="s">
        <v>232</v>
      </c>
      <c r="B135" s="79" t="s">
        <v>129</v>
      </c>
      <c r="C135" s="80">
        <f>VLOOKUP($A135,Zakázka!$A:$Q,10,FALSE)</f>
        <v>0</v>
      </c>
      <c r="D135" s="81">
        <f>VLOOKUP($A135,Zakázka!$A:$Q,12,FALSE)</f>
        <v>36.510949000000004</v>
      </c>
      <c r="E135" s="80">
        <f>VLOOKUP($A135,Zakázka!$A:$Q,16,FALSE)</f>
        <v>0</v>
      </c>
      <c r="F135" s="80">
        <f>VLOOKUP($A135,Zakázka!$A:$Q,17,FALSE)</f>
        <v>0</v>
      </c>
      <c r="G135" s="7"/>
      <c r="H135" s="9"/>
    </row>
    <row r="136" spans="1:8" ht="9.75" hidden="1" outlineLevel="5" x14ac:dyDescent="0.15">
      <c r="A136" s="82" t="s">
        <v>233</v>
      </c>
      <c r="B136" s="83" t="s">
        <v>131</v>
      </c>
      <c r="C136" s="84">
        <f>VLOOKUP($A136,Zakázka!$A:$Q,10,FALSE)</f>
        <v>0</v>
      </c>
      <c r="D136" s="85">
        <f>VLOOKUP($A136,Zakázka!$A:$Q,12,FALSE)</f>
        <v>36.510949000000004</v>
      </c>
      <c r="E136" s="84">
        <f>VLOOKUP($A136,Zakázka!$A:$Q,16,FALSE)</f>
        <v>0</v>
      </c>
      <c r="F136" s="84">
        <f>VLOOKUP($A136,Zakázka!$A:$Q,17,FALSE)</f>
        <v>0</v>
      </c>
      <c r="G136" s="7"/>
      <c r="H136" s="9"/>
    </row>
    <row r="137" spans="1:8" ht="9" hidden="1" outlineLevel="4" x14ac:dyDescent="0.15">
      <c r="A137" s="78" t="s">
        <v>234</v>
      </c>
      <c r="B137" s="79" t="s">
        <v>133</v>
      </c>
      <c r="C137" s="80">
        <f>VLOOKUP($A137,Zakázka!$A:$Q,10,FALSE)</f>
        <v>0</v>
      </c>
      <c r="D137" s="81">
        <f>VLOOKUP($A137,Zakázka!$A:$Q,12,FALSE)</f>
        <v>0.95449349999999988</v>
      </c>
      <c r="E137" s="80">
        <f>VLOOKUP($A137,Zakázka!$A:$Q,16,FALSE)</f>
        <v>0</v>
      </c>
      <c r="F137" s="80">
        <f>VLOOKUP($A137,Zakázka!$A:$Q,17,FALSE)</f>
        <v>0</v>
      </c>
      <c r="G137" s="7"/>
      <c r="H137" s="9"/>
    </row>
    <row r="138" spans="1:8" ht="9.75" hidden="1" outlineLevel="5" x14ac:dyDescent="0.15">
      <c r="A138" s="82" t="s">
        <v>235</v>
      </c>
      <c r="B138" s="83" t="s">
        <v>135</v>
      </c>
      <c r="C138" s="84">
        <f>VLOOKUP($A138,Zakázka!$A:$Q,10,FALSE)</f>
        <v>0</v>
      </c>
      <c r="D138" s="85">
        <f>VLOOKUP($A138,Zakázka!$A:$Q,12,FALSE)</f>
        <v>0.95449349999999988</v>
      </c>
      <c r="E138" s="84">
        <f>VLOOKUP($A138,Zakázka!$A:$Q,16,FALSE)</f>
        <v>0</v>
      </c>
      <c r="F138" s="84">
        <f>VLOOKUP($A138,Zakázka!$A:$Q,17,FALSE)</f>
        <v>0</v>
      </c>
      <c r="G138" s="7"/>
      <c r="H138" s="9"/>
    </row>
    <row r="139" spans="1:8" ht="9" hidden="1" outlineLevel="4" x14ac:dyDescent="0.15">
      <c r="A139" s="78" t="s">
        <v>236</v>
      </c>
      <c r="B139" s="79" t="s">
        <v>143</v>
      </c>
      <c r="C139" s="80">
        <f>VLOOKUP($A139,Zakázka!$A:$Q,10,FALSE)</f>
        <v>0</v>
      </c>
      <c r="D139" s="81">
        <f>VLOOKUP($A139,Zakázka!$A:$Q,12,FALSE)</f>
        <v>9.2099999999999987E-2</v>
      </c>
      <c r="E139" s="80">
        <f>VLOOKUP($A139,Zakázka!$A:$Q,16,FALSE)</f>
        <v>0</v>
      </c>
      <c r="F139" s="80">
        <f>VLOOKUP($A139,Zakázka!$A:$Q,17,FALSE)</f>
        <v>0</v>
      </c>
      <c r="G139" s="7"/>
      <c r="H139" s="9"/>
    </row>
    <row r="140" spans="1:8" ht="9.75" hidden="1" outlineLevel="5" x14ac:dyDescent="0.15">
      <c r="A140" s="82" t="s">
        <v>237</v>
      </c>
      <c r="B140" s="83" t="s">
        <v>145</v>
      </c>
      <c r="C140" s="84">
        <f>VLOOKUP($A140,Zakázka!$A:$Q,10,FALSE)</f>
        <v>0</v>
      </c>
      <c r="D140" s="85">
        <f>VLOOKUP($A140,Zakázka!$A:$Q,12,FALSE)</f>
        <v>9.2099999999999987E-2</v>
      </c>
      <c r="E140" s="84">
        <f>VLOOKUP($A140,Zakázka!$A:$Q,16,FALSE)</f>
        <v>0</v>
      </c>
      <c r="F140" s="84">
        <f>VLOOKUP($A140,Zakázka!$A:$Q,17,FALSE)</f>
        <v>0</v>
      </c>
      <c r="G140" s="7"/>
      <c r="H140" s="9"/>
    </row>
    <row r="141" spans="1:8" ht="9" hidden="1" outlineLevel="4" x14ac:dyDescent="0.15">
      <c r="A141" s="78" t="s">
        <v>238</v>
      </c>
      <c r="B141" s="79" t="s">
        <v>147</v>
      </c>
      <c r="C141" s="80">
        <f>VLOOKUP($A141,Zakázka!$A:$Q,10,FALSE)</f>
        <v>0</v>
      </c>
      <c r="D141" s="81">
        <f>VLOOKUP($A141,Zakázka!$A:$Q,12,FALSE)</f>
        <v>0</v>
      </c>
      <c r="E141" s="80">
        <f>VLOOKUP($A141,Zakázka!$A:$Q,16,FALSE)</f>
        <v>0</v>
      </c>
      <c r="F141" s="80">
        <f>VLOOKUP($A141,Zakázka!$A:$Q,17,FALSE)</f>
        <v>0</v>
      </c>
      <c r="G141" s="7"/>
      <c r="H141" s="9"/>
    </row>
    <row r="142" spans="1:8" ht="9.75" hidden="1" outlineLevel="5" x14ac:dyDescent="0.15">
      <c r="A142" s="82" t="s">
        <v>239</v>
      </c>
      <c r="B142" s="83" t="s">
        <v>147</v>
      </c>
      <c r="C142" s="84">
        <f>VLOOKUP($A142,Zakázka!$A:$Q,10,FALSE)</f>
        <v>0</v>
      </c>
      <c r="D142" s="85">
        <f>VLOOKUP($A142,Zakázka!$A:$Q,12,FALSE)</f>
        <v>0</v>
      </c>
      <c r="E142" s="84">
        <f>VLOOKUP($A142,Zakázka!$A:$Q,16,FALSE)</f>
        <v>0</v>
      </c>
      <c r="F142" s="84">
        <f>VLOOKUP($A142,Zakázka!$A:$Q,17,FALSE)</f>
        <v>0</v>
      </c>
      <c r="G142" s="7"/>
      <c r="H142" s="9"/>
    </row>
    <row r="143" spans="1:8" ht="11.25" outlineLevel="2" x14ac:dyDescent="0.15">
      <c r="A143" s="70" t="s">
        <v>240</v>
      </c>
      <c r="B143" s="71" t="s">
        <v>241</v>
      </c>
      <c r="C143" s="72">
        <f>VLOOKUP($A143,Zakázka!$A:$Q,10,FALSE)</f>
        <v>0</v>
      </c>
      <c r="D143" s="73">
        <f>VLOOKUP($A143,Zakázka!$A:$Q,12,FALSE)</f>
        <v>106.04452536378287</v>
      </c>
      <c r="E143" s="72">
        <f>VLOOKUP($A143,Zakázka!$A:$Q,16,FALSE)</f>
        <v>0</v>
      </c>
      <c r="F143" s="72">
        <f>VLOOKUP($A143,Zakázka!$A:$Q,17,FALSE)</f>
        <v>0</v>
      </c>
      <c r="G143" s="7"/>
      <c r="H143" s="9"/>
    </row>
    <row r="144" spans="1:8" ht="10.5" outlineLevel="3" collapsed="1" x14ac:dyDescent="0.15">
      <c r="A144" s="74" t="s">
        <v>242</v>
      </c>
      <c r="B144" s="75" t="s">
        <v>241</v>
      </c>
      <c r="C144" s="76">
        <f>VLOOKUP($A144,Zakázka!$A:$Q,10,FALSE)</f>
        <v>0</v>
      </c>
      <c r="D144" s="77">
        <f>VLOOKUP($A144,Zakázka!$A:$Q,12,FALSE)</f>
        <v>106.04452536378287</v>
      </c>
      <c r="E144" s="76">
        <f>VLOOKUP($A144,Zakázka!$A:$Q,16,FALSE)</f>
        <v>0</v>
      </c>
      <c r="F144" s="76">
        <f>VLOOKUP($A144,Zakázka!$A:$Q,17,FALSE)</f>
        <v>0</v>
      </c>
      <c r="G144" s="7"/>
      <c r="H144" s="9"/>
    </row>
    <row r="145" spans="1:8" ht="9" hidden="1" outlineLevel="4" x14ac:dyDescent="0.15">
      <c r="A145" s="78" t="s">
        <v>243</v>
      </c>
      <c r="B145" s="79" t="s">
        <v>47</v>
      </c>
      <c r="C145" s="80">
        <f>VLOOKUP($A145,Zakázka!$A:$Q,10,FALSE)</f>
        <v>0</v>
      </c>
      <c r="D145" s="81">
        <f>VLOOKUP($A145,Zakázka!$A:$Q,12,FALSE)</f>
        <v>0</v>
      </c>
      <c r="E145" s="80">
        <f>VLOOKUP($A145,Zakázka!$A:$Q,16,FALSE)</f>
        <v>0</v>
      </c>
      <c r="F145" s="80">
        <f>VLOOKUP($A145,Zakázka!$A:$Q,17,FALSE)</f>
        <v>0</v>
      </c>
      <c r="G145" s="7"/>
      <c r="H145" s="9"/>
    </row>
    <row r="146" spans="1:8" ht="9.75" hidden="1" outlineLevel="5" x14ac:dyDescent="0.15">
      <c r="A146" s="82" t="s">
        <v>244</v>
      </c>
      <c r="B146" s="83" t="s">
        <v>49</v>
      </c>
      <c r="C146" s="84">
        <f>VLOOKUP($A146,Zakázka!$A:$Q,10,FALSE)</f>
        <v>0</v>
      </c>
      <c r="D146" s="85">
        <f>VLOOKUP($A146,Zakázka!$A:$Q,12,FALSE)</f>
        <v>0</v>
      </c>
      <c r="E146" s="84">
        <f>VLOOKUP($A146,Zakázka!$A:$Q,16,FALSE)</f>
        <v>0</v>
      </c>
      <c r="F146" s="84">
        <f>VLOOKUP($A146,Zakázka!$A:$Q,17,FALSE)</f>
        <v>0</v>
      </c>
      <c r="G146" s="7"/>
      <c r="H146" s="9"/>
    </row>
    <row r="147" spans="1:8" ht="9" hidden="1" outlineLevel="4" x14ac:dyDescent="0.15">
      <c r="A147" s="78" t="s">
        <v>245</v>
      </c>
      <c r="B147" s="79" t="s">
        <v>51</v>
      </c>
      <c r="C147" s="80">
        <f>VLOOKUP($A147,Zakázka!$A:$Q,10,FALSE)</f>
        <v>0</v>
      </c>
      <c r="D147" s="81">
        <f>VLOOKUP($A147,Zakázka!$A:$Q,12,FALSE)</f>
        <v>20.746355346331999</v>
      </c>
      <c r="E147" s="80">
        <f>VLOOKUP($A147,Zakázka!$A:$Q,16,FALSE)</f>
        <v>0</v>
      </c>
      <c r="F147" s="80">
        <f>VLOOKUP($A147,Zakázka!$A:$Q,17,FALSE)</f>
        <v>0</v>
      </c>
      <c r="G147" s="7"/>
      <c r="H147" s="9"/>
    </row>
    <row r="148" spans="1:8" ht="9.75" hidden="1" outlineLevel="5" x14ac:dyDescent="0.15">
      <c r="A148" s="82" t="s">
        <v>246</v>
      </c>
      <c r="B148" s="83" t="s">
        <v>53</v>
      </c>
      <c r="C148" s="84">
        <f>VLOOKUP($A148,Zakázka!$A:$Q,10,FALSE)</f>
        <v>0</v>
      </c>
      <c r="D148" s="85">
        <f>VLOOKUP($A148,Zakázka!$A:$Q,12,FALSE)</f>
        <v>20.746355346331999</v>
      </c>
      <c r="E148" s="84">
        <f>VLOOKUP($A148,Zakázka!$A:$Q,16,FALSE)</f>
        <v>0</v>
      </c>
      <c r="F148" s="84">
        <f>VLOOKUP($A148,Zakázka!$A:$Q,17,FALSE)</f>
        <v>0</v>
      </c>
      <c r="G148" s="7"/>
      <c r="H148" s="9"/>
    </row>
    <row r="149" spans="1:8" ht="9" hidden="1" outlineLevel="4" x14ac:dyDescent="0.15">
      <c r="A149" s="78" t="s">
        <v>247</v>
      </c>
      <c r="B149" s="79" t="s">
        <v>55</v>
      </c>
      <c r="C149" s="80">
        <f>VLOOKUP($A149,Zakázka!$A:$Q,10,FALSE)</f>
        <v>0</v>
      </c>
      <c r="D149" s="81">
        <f>VLOOKUP($A149,Zakázka!$A:$Q,12,FALSE)</f>
        <v>18.780536033000001</v>
      </c>
      <c r="E149" s="80">
        <f>VLOOKUP($A149,Zakázka!$A:$Q,16,FALSE)</f>
        <v>0</v>
      </c>
      <c r="F149" s="80">
        <f>VLOOKUP($A149,Zakázka!$A:$Q,17,FALSE)</f>
        <v>0</v>
      </c>
      <c r="G149" s="7"/>
      <c r="H149" s="9"/>
    </row>
    <row r="150" spans="1:8" ht="9.75" hidden="1" outlineLevel="5" x14ac:dyDescent="0.15">
      <c r="A150" s="82" t="s">
        <v>248</v>
      </c>
      <c r="B150" s="83" t="s">
        <v>158</v>
      </c>
      <c r="C150" s="84">
        <f>VLOOKUP($A150,Zakázka!$A:$Q,10,FALSE)</f>
        <v>0</v>
      </c>
      <c r="D150" s="85">
        <f>VLOOKUP($A150,Zakázka!$A:$Q,12,FALSE)</f>
        <v>0</v>
      </c>
      <c r="E150" s="84">
        <f>VLOOKUP($A150,Zakázka!$A:$Q,16,FALSE)</f>
        <v>0</v>
      </c>
      <c r="F150" s="84">
        <f>VLOOKUP($A150,Zakázka!$A:$Q,17,FALSE)</f>
        <v>0</v>
      </c>
      <c r="G150" s="7"/>
      <c r="H150" s="9"/>
    </row>
    <row r="151" spans="1:8" ht="9.75" hidden="1" outlineLevel="5" x14ac:dyDescent="0.15">
      <c r="A151" s="82" t="s">
        <v>249</v>
      </c>
      <c r="B151" s="83" t="s">
        <v>57</v>
      </c>
      <c r="C151" s="84">
        <f>VLOOKUP($A151,Zakázka!$A:$Q,10,FALSE)</f>
        <v>0</v>
      </c>
      <c r="D151" s="85">
        <f>VLOOKUP($A151,Zakázka!$A:$Q,12,FALSE)</f>
        <v>10.526813747999999</v>
      </c>
      <c r="E151" s="84">
        <f>VLOOKUP($A151,Zakázka!$A:$Q,16,FALSE)</f>
        <v>0</v>
      </c>
      <c r="F151" s="84">
        <f>VLOOKUP($A151,Zakázka!$A:$Q,17,FALSE)</f>
        <v>0</v>
      </c>
      <c r="G151" s="7"/>
      <c r="H151" s="9"/>
    </row>
    <row r="152" spans="1:8" ht="9.75" hidden="1" outlineLevel="5" x14ac:dyDescent="0.15">
      <c r="A152" s="82" t="s">
        <v>250</v>
      </c>
      <c r="B152" s="83" t="s">
        <v>59</v>
      </c>
      <c r="C152" s="84">
        <f>VLOOKUP($A152,Zakázka!$A:$Q,10,FALSE)</f>
        <v>0</v>
      </c>
      <c r="D152" s="85">
        <f>VLOOKUP($A152,Zakázka!$A:$Q,12,FALSE)</f>
        <v>8.253722285000002</v>
      </c>
      <c r="E152" s="84">
        <f>VLOOKUP($A152,Zakázka!$A:$Q,16,FALSE)</f>
        <v>0</v>
      </c>
      <c r="F152" s="84">
        <f>VLOOKUP($A152,Zakázka!$A:$Q,17,FALSE)</f>
        <v>0</v>
      </c>
      <c r="G152" s="7"/>
      <c r="H152" s="9"/>
    </row>
    <row r="153" spans="1:8" ht="9" hidden="1" outlineLevel="4" x14ac:dyDescent="0.15">
      <c r="A153" s="78" t="s">
        <v>251</v>
      </c>
      <c r="B153" s="79" t="s">
        <v>63</v>
      </c>
      <c r="C153" s="80">
        <f>VLOOKUP($A153,Zakázka!$A:$Q,10,FALSE)</f>
        <v>0</v>
      </c>
      <c r="D153" s="81">
        <f>VLOOKUP($A153,Zakázka!$A:$Q,12,FALSE)</f>
        <v>0</v>
      </c>
      <c r="E153" s="80">
        <f>VLOOKUP($A153,Zakázka!$A:$Q,16,FALSE)</f>
        <v>0</v>
      </c>
      <c r="F153" s="80">
        <f>VLOOKUP($A153,Zakázka!$A:$Q,17,FALSE)</f>
        <v>0</v>
      </c>
      <c r="G153" s="7"/>
      <c r="H153" s="9"/>
    </row>
    <row r="154" spans="1:8" ht="9.75" hidden="1" outlineLevel="5" x14ac:dyDescent="0.15">
      <c r="A154" s="82" t="s">
        <v>252</v>
      </c>
      <c r="B154" s="83" t="s">
        <v>69</v>
      </c>
      <c r="C154" s="84">
        <f>VLOOKUP($A154,Zakázka!$A:$Q,10,FALSE)</f>
        <v>0</v>
      </c>
      <c r="D154" s="85">
        <f>VLOOKUP($A154,Zakázka!$A:$Q,12,FALSE)</f>
        <v>0</v>
      </c>
      <c r="E154" s="84">
        <f>VLOOKUP($A154,Zakázka!$A:$Q,16,FALSE)</f>
        <v>0</v>
      </c>
      <c r="F154" s="84">
        <f>VLOOKUP($A154,Zakázka!$A:$Q,17,FALSE)</f>
        <v>0</v>
      </c>
      <c r="G154" s="7"/>
      <c r="H154" s="9"/>
    </row>
    <row r="155" spans="1:8" ht="9" hidden="1" outlineLevel="4" x14ac:dyDescent="0.15">
      <c r="A155" s="78" t="s">
        <v>253</v>
      </c>
      <c r="B155" s="79" t="s">
        <v>71</v>
      </c>
      <c r="C155" s="80">
        <f>VLOOKUP($A155,Zakázka!$A:$Q,10,FALSE)</f>
        <v>0</v>
      </c>
      <c r="D155" s="81">
        <f>VLOOKUP($A155,Zakázka!$A:$Q,12,FALSE)</f>
        <v>60.002121198170926</v>
      </c>
      <c r="E155" s="80">
        <f>VLOOKUP($A155,Zakázka!$A:$Q,16,FALSE)</f>
        <v>0</v>
      </c>
      <c r="F155" s="80">
        <f>VLOOKUP($A155,Zakázka!$A:$Q,17,FALSE)</f>
        <v>0</v>
      </c>
      <c r="G155" s="7"/>
      <c r="H155" s="9"/>
    </row>
    <row r="156" spans="1:8" ht="9.75" hidden="1" outlineLevel="5" x14ac:dyDescent="0.15">
      <c r="A156" s="82" t="s">
        <v>254</v>
      </c>
      <c r="B156" s="83" t="s">
        <v>73</v>
      </c>
      <c r="C156" s="84">
        <f>VLOOKUP($A156,Zakázka!$A:$Q,10,FALSE)</f>
        <v>0</v>
      </c>
      <c r="D156" s="85">
        <f>VLOOKUP($A156,Zakázka!$A:$Q,12,FALSE)</f>
        <v>2.2347205466666664</v>
      </c>
      <c r="E156" s="84">
        <f>VLOOKUP($A156,Zakázka!$A:$Q,16,FALSE)</f>
        <v>0</v>
      </c>
      <c r="F156" s="84">
        <f>VLOOKUP($A156,Zakázka!$A:$Q,17,FALSE)</f>
        <v>0</v>
      </c>
      <c r="G156" s="7"/>
      <c r="H156" s="9"/>
    </row>
    <row r="157" spans="1:8" ht="9.75" hidden="1" outlineLevel="5" x14ac:dyDescent="0.15">
      <c r="A157" s="82" t="s">
        <v>255</v>
      </c>
      <c r="B157" s="83" t="s">
        <v>75</v>
      </c>
      <c r="C157" s="84">
        <f>VLOOKUP($A157,Zakázka!$A:$Q,10,FALSE)</f>
        <v>0</v>
      </c>
      <c r="D157" s="85">
        <f>VLOOKUP($A157,Zakázka!$A:$Q,12,FALSE)</f>
        <v>0.44544570000000006</v>
      </c>
      <c r="E157" s="84">
        <f>VLOOKUP($A157,Zakázka!$A:$Q,16,FALSE)</f>
        <v>0</v>
      </c>
      <c r="F157" s="84">
        <f>VLOOKUP($A157,Zakázka!$A:$Q,17,FALSE)</f>
        <v>0</v>
      </c>
      <c r="G157" s="7"/>
      <c r="H157" s="9"/>
    </row>
    <row r="158" spans="1:8" ht="9.75" hidden="1" outlineLevel="5" x14ac:dyDescent="0.15">
      <c r="A158" s="82" t="s">
        <v>256</v>
      </c>
      <c r="B158" s="83" t="s">
        <v>77</v>
      </c>
      <c r="C158" s="84">
        <f>VLOOKUP($A158,Zakázka!$A:$Q,10,FALSE)</f>
        <v>0</v>
      </c>
      <c r="D158" s="85">
        <f>VLOOKUP($A158,Zakázka!$A:$Q,12,FALSE)</f>
        <v>56.727134951504254</v>
      </c>
      <c r="E158" s="84">
        <f>VLOOKUP($A158,Zakázka!$A:$Q,16,FALSE)</f>
        <v>0</v>
      </c>
      <c r="F158" s="84">
        <f>VLOOKUP($A158,Zakázka!$A:$Q,17,FALSE)</f>
        <v>0</v>
      </c>
      <c r="G158" s="7"/>
      <c r="H158" s="9"/>
    </row>
    <row r="159" spans="1:8" ht="9.75" hidden="1" outlineLevel="5" x14ac:dyDescent="0.15">
      <c r="A159" s="82" t="s">
        <v>257</v>
      </c>
      <c r="B159" s="83" t="s">
        <v>79</v>
      </c>
      <c r="C159" s="84">
        <f>VLOOKUP($A159,Zakázka!$A:$Q,10,FALSE)</f>
        <v>0</v>
      </c>
      <c r="D159" s="85">
        <f>VLOOKUP($A159,Zakázka!$A:$Q,12,FALSE)</f>
        <v>0.59482000000000002</v>
      </c>
      <c r="E159" s="84">
        <f>VLOOKUP($A159,Zakázka!$A:$Q,16,FALSE)</f>
        <v>0</v>
      </c>
      <c r="F159" s="84">
        <f>VLOOKUP($A159,Zakázka!$A:$Q,17,FALSE)</f>
        <v>0</v>
      </c>
      <c r="G159" s="7"/>
      <c r="H159" s="9"/>
    </row>
    <row r="160" spans="1:8" ht="9" hidden="1" outlineLevel="4" x14ac:dyDescent="0.15">
      <c r="A160" s="78" t="s">
        <v>258</v>
      </c>
      <c r="B160" s="79" t="s">
        <v>81</v>
      </c>
      <c r="C160" s="80">
        <f>VLOOKUP($A160,Zakázka!$A:$Q,10,FALSE)</f>
        <v>0</v>
      </c>
      <c r="D160" s="81">
        <f>VLOOKUP($A160,Zakázka!$A:$Q,12,FALSE)</f>
        <v>0.30288200000000004</v>
      </c>
      <c r="E160" s="80">
        <f>VLOOKUP($A160,Zakázka!$A:$Q,16,FALSE)</f>
        <v>0</v>
      </c>
      <c r="F160" s="80">
        <f>VLOOKUP($A160,Zakázka!$A:$Q,17,FALSE)</f>
        <v>0</v>
      </c>
      <c r="G160" s="7"/>
      <c r="H160" s="9"/>
    </row>
    <row r="161" spans="1:8" ht="9.75" hidden="1" outlineLevel="5" x14ac:dyDescent="0.15">
      <c r="A161" s="82" t="s">
        <v>259</v>
      </c>
      <c r="B161" s="83" t="s">
        <v>85</v>
      </c>
      <c r="C161" s="84">
        <f>VLOOKUP($A161,Zakázka!$A:$Q,10,FALSE)</f>
        <v>0</v>
      </c>
      <c r="D161" s="85">
        <f>VLOOKUP($A161,Zakázka!$A:$Q,12,FALSE)</f>
        <v>5.4914999999999999E-3</v>
      </c>
      <c r="E161" s="84">
        <f>VLOOKUP($A161,Zakázka!$A:$Q,16,FALSE)</f>
        <v>0</v>
      </c>
      <c r="F161" s="84">
        <f>VLOOKUP($A161,Zakázka!$A:$Q,17,FALSE)</f>
        <v>0</v>
      </c>
      <c r="G161" s="7"/>
      <c r="H161" s="9"/>
    </row>
    <row r="162" spans="1:8" ht="9.75" hidden="1" outlineLevel="5" x14ac:dyDescent="0.15">
      <c r="A162" s="82" t="s">
        <v>260</v>
      </c>
      <c r="B162" s="83" t="s">
        <v>87</v>
      </c>
      <c r="C162" s="84">
        <f>VLOOKUP($A162,Zakázka!$A:$Q,10,FALSE)</f>
        <v>0</v>
      </c>
      <c r="D162" s="85">
        <f>VLOOKUP($A162,Zakázka!$A:$Q,12,FALSE)</f>
        <v>7.8449999999999993E-4</v>
      </c>
      <c r="E162" s="84">
        <f>VLOOKUP($A162,Zakázka!$A:$Q,16,FALSE)</f>
        <v>0</v>
      </c>
      <c r="F162" s="84">
        <f>VLOOKUP($A162,Zakázka!$A:$Q,17,FALSE)</f>
        <v>0</v>
      </c>
      <c r="G162" s="7"/>
      <c r="H162" s="9"/>
    </row>
    <row r="163" spans="1:8" ht="9.75" hidden="1" outlineLevel="5" x14ac:dyDescent="0.15">
      <c r="A163" s="82" t="s">
        <v>261</v>
      </c>
      <c r="B163" s="83" t="s">
        <v>89</v>
      </c>
      <c r="C163" s="84">
        <f>VLOOKUP($A163,Zakázka!$A:$Q,10,FALSE)</f>
        <v>0</v>
      </c>
      <c r="D163" s="85">
        <f>VLOOKUP($A163,Zakázka!$A:$Q,12,FALSE)</f>
        <v>0</v>
      </c>
      <c r="E163" s="84">
        <f>VLOOKUP($A163,Zakázka!$A:$Q,16,FALSE)</f>
        <v>0</v>
      </c>
      <c r="F163" s="84">
        <f>VLOOKUP($A163,Zakázka!$A:$Q,17,FALSE)</f>
        <v>0</v>
      </c>
      <c r="G163" s="7"/>
      <c r="H163" s="9"/>
    </row>
    <row r="164" spans="1:8" ht="9.75" hidden="1" outlineLevel="5" x14ac:dyDescent="0.15">
      <c r="A164" s="82" t="s">
        <v>262</v>
      </c>
      <c r="B164" s="83" t="s">
        <v>91</v>
      </c>
      <c r="C164" s="84">
        <f>VLOOKUP($A164,Zakázka!$A:$Q,10,FALSE)</f>
        <v>0</v>
      </c>
      <c r="D164" s="85">
        <f>VLOOKUP($A164,Zakázka!$A:$Q,12,FALSE)</f>
        <v>0.29660600000000004</v>
      </c>
      <c r="E164" s="84">
        <f>VLOOKUP($A164,Zakázka!$A:$Q,16,FALSE)</f>
        <v>0</v>
      </c>
      <c r="F164" s="84">
        <f>VLOOKUP($A164,Zakázka!$A:$Q,17,FALSE)</f>
        <v>0</v>
      </c>
      <c r="G164" s="7"/>
      <c r="H164" s="9"/>
    </row>
    <row r="165" spans="1:8" ht="9" hidden="1" outlineLevel="4" x14ac:dyDescent="0.15">
      <c r="A165" s="78" t="s">
        <v>263</v>
      </c>
      <c r="B165" s="79" t="s">
        <v>93</v>
      </c>
      <c r="C165" s="80">
        <f>VLOOKUP($A165,Zakázka!$A:$Q,10,FALSE)</f>
        <v>0</v>
      </c>
      <c r="D165" s="81">
        <f>VLOOKUP($A165,Zakázka!$A:$Q,12,FALSE)</f>
        <v>0</v>
      </c>
      <c r="E165" s="80">
        <f>VLOOKUP($A165,Zakázka!$A:$Q,16,FALSE)</f>
        <v>0</v>
      </c>
      <c r="F165" s="80">
        <f>VLOOKUP($A165,Zakázka!$A:$Q,17,FALSE)</f>
        <v>0</v>
      </c>
      <c r="G165" s="7"/>
      <c r="H165" s="9"/>
    </row>
    <row r="166" spans="1:8" ht="9.75" hidden="1" outlineLevel="5" x14ac:dyDescent="0.15">
      <c r="A166" s="82" t="s">
        <v>264</v>
      </c>
      <c r="B166" s="83" t="s">
        <v>265</v>
      </c>
      <c r="C166" s="84">
        <f>VLOOKUP($A166,Zakázka!$A:$Q,10,FALSE)</f>
        <v>0</v>
      </c>
      <c r="D166" s="85">
        <f>VLOOKUP($A166,Zakázka!$A:$Q,12,FALSE)</f>
        <v>0</v>
      </c>
      <c r="E166" s="84">
        <f>VLOOKUP($A166,Zakázka!$A:$Q,16,FALSE)</f>
        <v>0</v>
      </c>
      <c r="F166" s="84">
        <f>VLOOKUP($A166,Zakázka!$A:$Q,17,FALSE)</f>
        <v>0</v>
      </c>
      <c r="G166" s="7"/>
      <c r="H166" s="9"/>
    </row>
    <row r="167" spans="1:8" ht="9.75" hidden="1" outlineLevel="5" x14ac:dyDescent="0.15">
      <c r="A167" s="82" t="s">
        <v>266</v>
      </c>
      <c r="B167" s="83" t="s">
        <v>95</v>
      </c>
      <c r="C167" s="84">
        <f>VLOOKUP($A167,Zakázka!$A:$Q,10,FALSE)</f>
        <v>0</v>
      </c>
      <c r="D167" s="85">
        <f>VLOOKUP($A167,Zakázka!$A:$Q,12,FALSE)</f>
        <v>0</v>
      </c>
      <c r="E167" s="84">
        <f>VLOOKUP($A167,Zakázka!$A:$Q,16,FALSE)</f>
        <v>0</v>
      </c>
      <c r="F167" s="84">
        <f>VLOOKUP($A167,Zakázka!$A:$Q,17,FALSE)</f>
        <v>0</v>
      </c>
      <c r="G167" s="7"/>
      <c r="H167" s="9"/>
    </row>
    <row r="168" spans="1:8" ht="9" hidden="1" outlineLevel="4" x14ac:dyDescent="0.15">
      <c r="A168" s="78" t="s">
        <v>267</v>
      </c>
      <c r="B168" s="79" t="s">
        <v>97</v>
      </c>
      <c r="C168" s="80">
        <f>VLOOKUP($A168,Zakázka!$A:$Q,10,FALSE)</f>
        <v>0</v>
      </c>
      <c r="D168" s="81">
        <f>VLOOKUP($A168,Zakázka!$A:$Q,12,FALSE)</f>
        <v>0.12047488000000001</v>
      </c>
      <c r="E168" s="80">
        <f>VLOOKUP($A168,Zakázka!$A:$Q,16,FALSE)</f>
        <v>0</v>
      </c>
      <c r="F168" s="80">
        <f>VLOOKUP($A168,Zakázka!$A:$Q,17,FALSE)</f>
        <v>0</v>
      </c>
      <c r="G168" s="7"/>
      <c r="H168" s="9"/>
    </row>
    <row r="169" spans="1:8" ht="9.75" hidden="1" outlineLevel="5" x14ac:dyDescent="0.15">
      <c r="A169" s="82" t="s">
        <v>268</v>
      </c>
      <c r="B169" s="83" t="s">
        <v>99</v>
      </c>
      <c r="C169" s="84">
        <f>VLOOKUP($A169,Zakázka!$A:$Q,10,FALSE)</f>
        <v>0</v>
      </c>
      <c r="D169" s="85">
        <f>VLOOKUP($A169,Zakázka!$A:$Q,12,FALSE)</f>
        <v>0.12047488000000001</v>
      </c>
      <c r="E169" s="84">
        <f>VLOOKUP($A169,Zakázka!$A:$Q,16,FALSE)</f>
        <v>0</v>
      </c>
      <c r="F169" s="84">
        <f>VLOOKUP($A169,Zakázka!$A:$Q,17,FALSE)</f>
        <v>0</v>
      </c>
      <c r="G169" s="7"/>
      <c r="H169" s="9"/>
    </row>
    <row r="170" spans="1:8" ht="9" hidden="1" outlineLevel="4" x14ac:dyDescent="0.15">
      <c r="A170" s="78" t="s">
        <v>269</v>
      </c>
      <c r="B170" s="79" t="s">
        <v>178</v>
      </c>
      <c r="C170" s="80">
        <f>VLOOKUP($A170,Zakázka!$A:$Q,10,FALSE)</f>
        <v>0</v>
      </c>
      <c r="D170" s="81">
        <f>VLOOKUP($A170,Zakázka!$A:$Q,12,FALSE)</f>
        <v>0.13260759999999999</v>
      </c>
      <c r="E170" s="80">
        <f>VLOOKUP($A170,Zakázka!$A:$Q,16,FALSE)</f>
        <v>0</v>
      </c>
      <c r="F170" s="80">
        <f>VLOOKUP($A170,Zakázka!$A:$Q,17,FALSE)</f>
        <v>0</v>
      </c>
      <c r="G170" s="7"/>
      <c r="H170" s="9"/>
    </row>
    <row r="171" spans="1:8" ht="9.75" hidden="1" outlineLevel="5" x14ac:dyDescent="0.15">
      <c r="A171" s="82" t="s">
        <v>270</v>
      </c>
      <c r="B171" s="83" t="s">
        <v>180</v>
      </c>
      <c r="C171" s="84">
        <f>VLOOKUP($A171,Zakázka!$A:$Q,10,FALSE)</f>
        <v>0</v>
      </c>
      <c r="D171" s="85">
        <f>VLOOKUP($A171,Zakázka!$A:$Q,12,FALSE)</f>
        <v>0.13260759999999999</v>
      </c>
      <c r="E171" s="84">
        <f>VLOOKUP($A171,Zakázka!$A:$Q,16,FALSE)</f>
        <v>0</v>
      </c>
      <c r="F171" s="84">
        <f>VLOOKUP($A171,Zakázka!$A:$Q,17,FALSE)</f>
        <v>0</v>
      </c>
      <c r="G171" s="7"/>
      <c r="H171" s="9"/>
    </row>
    <row r="172" spans="1:8" ht="9" hidden="1" outlineLevel="4" x14ac:dyDescent="0.15">
      <c r="A172" s="78" t="s">
        <v>271</v>
      </c>
      <c r="B172" s="79" t="s">
        <v>182</v>
      </c>
      <c r="C172" s="80">
        <f>VLOOKUP($A172,Zakázka!$A:$Q,10,FALSE)</f>
        <v>0</v>
      </c>
      <c r="D172" s="81">
        <f>VLOOKUP($A172,Zakázka!$A:$Q,12,FALSE)</f>
        <v>0.48940434627999996</v>
      </c>
      <c r="E172" s="80">
        <f>VLOOKUP($A172,Zakázka!$A:$Q,16,FALSE)</f>
        <v>0</v>
      </c>
      <c r="F172" s="80">
        <f>VLOOKUP($A172,Zakázka!$A:$Q,17,FALSE)</f>
        <v>0</v>
      </c>
      <c r="G172" s="7"/>
      <c r="H172" s="9"/>
    </row>
    <row r="173" spans="1:8" ht="9.75" hidden="1" outlineLevel="5" x14ac:dyDescent="0.15">
      <c r="A173" s="82" t="s">
        <v>272</v>
      </c>
      <c r="B173" s="83" t="s">
        <v>184</v>
      </c>
      <c r="C173" s="84">
        <f>VLOOKUP($A173,Zakázka!$A:$Q,10,FALSE)</f>
        <v>0</v>
      </c>
      <c r="D173" s="85">
        <f>VLOOKUP($A173,Zakázka!$A:$Q,12,FALSE)</f>
        <v>0.48940434627999996</v>
      </c>
      <c r="E173" s="84">
        <f>VLOOKUP($A173,Zakázka!$A:$Q,16,FALSE)</f>
        <v>0</v>
      </c>
      <c r="F173" s="84">
        <f>VLOOKUP($A173,Zakázka!$A:$Q,17,FALSE)</f>
        <v>0</v>
      </c>
      <c r="G173" s="7"/>
      <c r="H173" s="9"/>
    </row>
    <row r="174" spans="1:8" ht="9" hidden="1" outlineLevel="4" x14ac:dyDescent="0.15">
      <c r="A174" s="78" t="s">
        <v>273</v>
      </c>
      <c r="B174" s="79" t="s">
        <v>113</v>
      </c>
      <c r="C174" s="80">
        <f>VLOOKUP($A174,Zakázka!$A:$Q,10,FALSE)</f>
        <v>0</v>
      </c>
      <c r="D174" s="81">
        <f>VLOOKUP($A174,Zakázka!$A:$Q,12,FALSE)</f>
        <v>8.6504439999999988E-2</v>
      </c>
      <c r="E174" s="80">
        <f>VLOOKUP($A174,Zakázka!$A:$Q,16,FALSE)</f>
        <v>0</v>
      </c>
      <c r="F174" s="80">
        <f>VLOOKUP($A174,Zakázka!$A:$Q,17,FALSE)</f>
        <v>0</v>
      </c>
      <c r="G174" s="7"/>
      <c r="H174" s="9"/>
    </row>
    <row r="175" spans="1:8" ht="9.75" hidden="1" outlineLevel="5" x14ac:dyDescent="0.15">
      <c r="A175" s="82" t="s">
        <v>274</v>
      </c>
      <c r="B175" s="83" t="s">
        <v>115</v>
      </c>
      <c r="C175" s="84">
        <f>VLOOKUP($A175,Zakázka!$A:$Q,10,FALSE)</f>
        <v>0</v>
      </c>
      <c r="D175" s="85">
        <f>VLOOKUP($A175,Zakázka!$A:$Q,12,FALSE)</f>
        <v>8.6504439999999988E-2</v>
      </c>
      <c r="E175" s="84">
        <f>VLOOKUP($A175,Zakázka!$A:$Q,16,FALSE)</f>
        <v>0</v>
      </c>
      <c r="F175" s="84">
        <f>VLOOKUP($A175,Zakázka!$A:$Q,17,FALSE)</f>
        <v>0</v>
      </c>
      <c r="G175" s="7"/>
      <c r="H175" s="9"/>
    </row>
    <row r="176" spans="1:8" ht="9" hidden="1" outlineLevel="4" x14ac:dyDescent="0.15">
      <c r="A176" s="78" t="s">
        <v>275</v>
      </c>
      <c r="B176" s="79" t="s">
        <v>117</v>
      </c>
      <c r="C176" s="80">
        <f>VLOOKUP($A176,Zakázka!$A:$Q,10,FALSE)</f>
        <v>0</v>
      </c>
      <c r="D176" s="81">
        <f>VLOOKUP($A176,Zakázka!$A:$Q,12,FALSE)</f>
        <v>0.19500000000000001</v>
      </c>
      <c r="E176" s="80">
        <f>VLOOKUP($A176,Zakázka!$A:$Q,16,FALSE)</f>
        <v>0</v>
      </c>
      <c r="F176" s="80">
        <f>VLOOKUP($A176,Zakázka!$A:$Q,17,FALSE)</f>
        <v>0</v>
      </c>
      <c r="G176" s="7"/>
      <c r="H176" s="9"/>
    </row>
    <row r="177" spans="1:8" ht="9.75" hidden="1" outlineLevel="5" x14ac:dyDescent="0.15">
      <c r="A177" s="82" t="s">
        <v>276</v>
      </c>
      <c r="B177" s="83" t="s">
        <v>119</v>
      </c>
      <c r="C177" s="84">
        <f>VLOOKUP($A177,Zakázka!$A:$Q,10,FALSE)</f>
        <v>0</v>
      </c>
      <c r="D177" s="85">
        <f>VLOOKUP($A177,Zakázka!$A:$Q,12,FALSE)</f>
        <v>0.19500000000000001</v>
      </c>
      <c r="E177" s="84">
        <f>VLOOKUP($A177,Zakázka!$A:$Q,16,FALSE)</f>
        <v>0</v>
      </c>
      <c r="F177" s="84">
        <f>VLOOKUP($A177,Zakázka!$A:$Q,17,FALSE)</f>
        <v>0</v>
      </c>
      <c r="G177" s="7"/>
      <c r="H177" s="9"/>
    </row>
    <row r="178" spans="1:8" ht="9" hidden="1" outlineLevel="4" x14ac:dyDescent="0.15">
      <c r="A178" s="78" t="s">
        <v>277</v>
      </c>
      <c r="B178" s="79" t="s">
        <v>121</v>
      </c>
      <c r="C178" s="80">
        <f>VLOOKUP($A178,Zakázka!$A:$Q,10,FALSE)</f>
        <v>0</v>
      </c>
      <c r="D178" s="81">
        <f>VLOOKUP($A178,Zakázka!$A:$Q,12,FALSE)</f>
        <v>1.0526990999999999</v>
      </c>
      <c r="E178" s="80">
        <f>VLOOKUP($A178,Zakázka!$A:$Q,16,FALSE)</f>
        <v>0</v>
      </c>
      <c r="F178" s="80">
        <f>VLOOKUP($A178,Zakázka!$A:$Q,17,FALSE)</f>
        <v>0</v>
      </c>
      <c r="G178" s="7"/>
      <c r="H178" s="9"/>
    </row>
    <row r="179" spans="1:8" ht="9.75" hidden="1" outlineLevel="5" x14ac:dyDescent="0.15">
      <c r="A179" s="82" t="s">
        <v>278</v>
      </c>
      <c r="B179" s="83" t="s">
        <v>123</v>
      </c>
      <c r="C179" s="84">
        <f>VLOOKUP($A179,Zakázka!$A:$Q,10,FALSE)</f>
        <v>0</v>
      </c>
      <c r="D179" s="85">
        <f>VLOOKUP($A179,Zakázka!$A:$Q,12,FALSE)</f>
        <v>1.0526990999999999</v>
      </c>
      <c r="E179" s="84">
        <f>VLOOKUP($A179,Zakázka!$A:$Q,16,FALSE)</f>
        <v>0</v>
      </c>
      <c r="F179" s="84">
        <f>VLOOKUP($A179,Zakázka!$A:$Q,17,FALSE)</f>
        <v>0</v>
      </c>
      <c r="G179" s="7"/>
      <c r="H179" s="9"/>
    </row>
    <row r="180" spans="1:8" ht="9" hidden="1" outlineLevel="4" x14ac:dyDescent="0.15">
      <c r="A180" s="78" t="s">
        <v>279</v>
      </c>
      <c r="B180" s="79" t="s">
        <v>125</v>
      </c>
      <c r="C180" s="80">
        <f>VLOOKUP($A180,Zakázka!$A:$Q,10,FALSE)</f>
        <v>0</v>
      </c>
      <c r="D180" s="81">
        <f>VLOOKUP($A180,Zakázka!$A:$Q,12,FALSE)</f>
        <v>0.93613060000000015</v>
      </c>
      <c r="E180" s="80">
        <f>VLOOKUP($A180,Zakázka!$A:$Q,16,FALSE)</f>
        <v>0</v>
      </c>
      <c r="F180" s="80">
        <f>VLOOKUP($A180,Zakázka!$A:$Q,17,FALSE)</f>
        <v>0</v>
      </c>
      <c r="G180" s="7"/>
      <c r="H180" s="9"/>
    </row>
    <row r="181" spans="1:8" ht="9.75" hidden="1" outlineLevel="5" x14ac:dyDescent="0.15">
      <c r="A181" s="82" t="s">
        <v>280</v>
      </c>
      <c r="B181" s="83" t="s">
        <v>127</v>
      </c>
      <c r="C181" s="84">
        <f>VLOOKUP($A181,Zakázka!$A:$Q,10,FALSE)</f>
        <v>0</v>
      </c>
      <c r="D181" s="85">
        <f>VLOOKUP($A181,Zakázka!$A:$Q,12,FALSE)</f>
        <v>0.93613060000000015</v>
      </c>
      <c r="E181" s="84">
        <f>VLOOKUP($A181,Zakázka!$A:$Q,16,FALSE)</f>
        <v>0</v>
      </c>
      <c r="F181" s="84">
        <f>VLOOKUP($A181,Zakázka!$A:$Q,17,FALSE)</f>
        <v>0</v>
      </c>
      <c r="G181" s="7"/>
      <c r="H181" s="9"/>
    </row>
    <row r="182" spans="1:8" ht="9" hidden="1" outlineLevel="4" x14ac:dyDescent="0.15">
      <c r="A182" s="78" t="s">
        <v>281</v>
      </c>
      <c r="B182" s="79" t="s">
        <v>133</v>
      </c>
      <c r="C182" s="80">
        <f>VLOOKUP($A182,Zakázka!$A:$Q,10,FALSE)</f>
        <v>0</v>
      </c>
      <c r="D182" s="81">
        <f>VLOOKUP($A182,Zakázka!$A:$Q,12,FALSE)</f>
        <v>3.1877075800000005</v>
      </c>
      <c r="E182" s="80">
        <f>VLOOKUP($A182,Zakázka!$A:$Q,16,FALSE)</f>
        <v>0</v>
      </c>
      <c r="F182" s="80">
        <f>VLOOKUP($A182,Zakázka!$A:$Q,17,FALSE)</f>
        <v>0</v>
      </c>
      <c r="G182" s="7"/>
      <c r="H182" s="9"/>
    </row>
    <row r="183" spans="1:8" ht="9.75" hidden="1" outlineLevel="5" x14ac:dyDescent="0.15">
      <c r="A183" s="82" t="s">
        <v>282</v>
      </c>
      <c r="B183" s="83" t="s">
        <v>135</v>
      </c>
      <c r="C183" s="84">
        <f>VLOOKUP($A183,Zakázka!$A:$Q,10,FALSE)</f>
        <v>0</v>
      </c>
      <c r="D183" s="85">
        <f>VLOOKUP($A183,Zakázka!$A:$Q,12,FALSE)</f>
        <v>3.1877075800000005</v>
      </c>
      <c r="E183" s="84">
        <f>VLOOKUP($A183,Zakázka!$A:$Q,16,FALSE)</f>
        <v>0</v>
      </c>
      <c r="F183" s="84">
        <f>VLOOKUP($A183,Zakázka!$A:$Q,17,FALSE)</f>
        <v>0</v>
      </c>
      <c r="G183" s="7"/>
      <c r="H183" s="9"/>
    </row>
    <row r="184" spans="1:8" ht="9" hidden="1" outlineLevel="4" x14ac:dyDescent="0.15">
      <c r="A184" s="78" t="s">
        <v>283</v>
      </c>
      <c r="B184" s="79" t="s">
        <v>139</v>
      </c>
      <c r="C184" s="80">
        <f>VLOOKUP($A184,Zakázka!$A:$Q,10,FALSE)</f>
        <v>0</v>
      </c>
      <c r="D184" s="81">
        <f>VLOOKUP($A184,Zakázka!$A:$Q,12,FALSE)</f>
        <v>1.210224E-2</v>
      </c>
      <c r="E184" s="80">
        <f>VLOOKUP($A184,Zakázka!$A:$Q,16,FALSE)</f>
        <v>0</v>
      </c>
      <c r="F184" s="80">
        <f>VLOOKUP($A184,Zakázka!$A:$Q,17,FALSE)</f>
        <v>0</v>
      </c>
      <c r="G184" s="7"/>
      <c r="H184" s="9"/>
    </row>
    <row r="185" spans="1:8" ht="9.75" hidden="1" outlineLevel="5" x14ac:dyDescent="0.15">
      <c r="A185" s="82" t="s">
        <v>284</v>
      </c>
      <c r="B185" s="83" t="s">
        <v>141</v>
      </c>
      <c r="C185" s="84">
        <f>VLOOKUP($A185,Zakázka!$A:$Q,10,FALSE)</f>
        <v>0</v>
      </c>
      <c r="D185" s="85">
        <f>VLOOKUP($A185,Zakázka!$A:$Q,12,FALSE)</f>
        <v>1.210224E-2</v>
      </c>
      <c r="E185" s="84">
        <f>VLOOKUP($A185,Zakázka!$A:$Q,16,FALSE)</f>
        <v>0</v>
      </c>
      <c r="F185" s="84">
        <f>VLOOKUP($A185,Zakázka!$A:$Q,17,FALSE)</f>
        <v>0</v>
      </c>
      <c r="G185" s="7"/>
      <c r="H185" s="9"/>
    </row>
    <row r="186" spans="1:8" ht="9" hidden="1" outlineLevel="4" x14ac:dyDescent="0.15">
      <c r="A186" s="78" t="s">
        <v>285</v>
      </c>
      <c r="B186" s="79" t="s">
        <v>147</v>
      </c>
      <c r="C186" s="80">
        <f>VLOOKUP($A186,Zakázka!$A:$Q,10,FALSE)</f>
        <v>0</v>
      </c>
      <c r="D186" s="81">
        <f>VLOOKUP($A186,Zakázka!$A:$Q,12,FALSE)</f>
        <v>0</v>
      </c>
      <c r="E186" s="80">
        <f>VLOOKUP($A186,Zakázka!$A:$Q,16,FALSE)</f>
        <v>0</v>
      </c>
      <c r="F186" s="80">
        <f>VLOOKUP($A186,Zakázka!$A:$Q,17,FALSE)</f>
        <v>0</v>
      </c>
      <c r="G186" s="7"/>
      <c r="H186" s="9"/>
    </row>
    <row r="187" spans="1:8" ht="9.75" hidden="1" outlineLevel="5" x14ac:dyDescent="0.15">
      <c r="A187" s="82" t="s">
        <v>286</v>
      </c>
      <c r="B187" s="83" t="s">
        <v>147</v>
      </c>
      <c r="C187" s="84">
        <f>VLOOKUP($A187,Zakázka!$A:$Q,10,FALSE)</f>
        <v>0</v>
      </c>
      <c r="D187" s="85">
        <f>VLOOKUP($A187,Zakázka!$A:$Q,12,FALSE)</f>
        <v>0</v>
      </c>
      <c r="E187" s="84">
        <f>VLOOKUP($A187,Zakázka!$A:$Q,16,FALSE)</f>
        <v>0</v>
      </c>
      <c r="F187" s="84">
        <f>VLOOKUP($A187,Zakázka!$A:$Q,17,FALSE)</f>
        <v>0</v>
      </c>
      <c r="G187" s="7"/>
      <c r="H187" s="9"/>
    </row>
    <row r="188" spans="1:8" ht="11.25" outlineLevel="2" x14ac:dyDescent="0.15">
      <c r="A188" s="70" t="s">
        <v>287</v>
      </c>
      <c r="B188" s="71" t="s">
        <v>288</v>
      </c>
      <c r="C188" s="72">
        <f>VLOOKUP($A188,Zakázka!$A:$Q,10,FALSE)</f>
        <v>0</v>
      </c>
      <c r="D188" s="73">
        <f>VLOOKUP($A188,Zakázka!$A:$Q,12,FALSE)</f>
        <v>51.305108260114338</v>
      </c>
      <c r="E188" s="72">
        <f>VLOOKUP($A188,Zakázka!$A:$Q,16,FALSE)</f>
        <v>0</v>
      </c>
      <c r="F188" s="72">
        <f>VLOOKUP($A188,Zakázka!$A:$Q,17,FALSE)</f>
        <v>0</v>
      </c>
      <c r="G188" s="7"/>
      <c r="H188" s="9"/>
    </row>
    <row r="189" spans="1:8" ht="10.5" outlineLevel="3" collapsed="1" x14ac:dyDescent="0.15">
      <c r="A189" s="74" t="s">
        <v>289</v>
      </c>
      <c r="B189" s="75" t="s">
        <v>290</v>
      </c>
      <c r="C189" s="76">
        <f>VLOOKUP($A189,Zakázka!$A:$Q,10,FALSE)</f>
        <v>0</v>
      </c>
      <c r="D189" s="77">
        <f>VLOOKUP($A189,Zakázka!$A:$Q,12,FALSE)</f>
        <v>51.202738260114337</v>
      </c>
      <c r="E189" s="76">
        <f>VLOOKUP($A189,Zakázka!$A:$Q,16,FALSE)</f>
        <v>0</v>
      </c>
      <c r="F189" s="76">
        <f>VLOOKUP($A189,Zakázka!$A:$Q,17,FALSE)</f>
        <v>0</v>
      </c>
      <c r="G189" s="7"/>
      <c r="H189" s="9"/>
    </row>
    <row r="190" spans="1:8" ht="9" hidden="1" outlineLevel="4" x14ac:dyDescent="0.15">
      <c r="A190" s="78" t="s">
        <v>291</v>
      </c>
      <c r="B190" s="79" t="s">
        <v>47</v>
      </c>
      <c r="C190" s="80">
        <f>VLOOKUP($A190,Zakázka!$A:$Q,10,FALSE)</f>
        <v>0</v>
      </c>
      <c r="D190" s="81">
        <f>VLOOKUP($A190,Zakázka!$A:$Q,12,FALSE)</f>
        <v>30.180932660114333</v>
      </c>
      <c r="E190" s="80">
        <f>VLOOKUP($A190,Zakázka!$A:$Q,16,FALSE)</f>
        <v>0</v>
      </c>
      <c r="F190" s="80">
        <f>VLOOKUP($A190,Zakázka!$A:$Q,17,FALSE)</f>
        <v>0</v>
      </c>
      <c r="G190" s="7"/>
      <c r="H190" s="9"/>
    </row>
    <row r="191" spans="1:8" ht="9.75" hidden="1" outlineLevel="5" x14ac:dyDescent="0.15">
      <c r="A191" s="82" t="s">
        <v>292</v>
      </c>
      <c r="B191" s="83" t="s">
        <v>49</v>
      </c>
      <c r="C191" s="84">
        <f>VLOOKUP($A191,Zakázka!$A:$Q,10,FALSE)</f>
        <v>0</v>
      </c>
      <c r="D191" s="85">
        <f>VLOOKUP($A191,Zakázka!$A:$Q,12,FALSE)</f>
        <v>30.180932660114333</v>
      </c>
      <c r="E191" s="84">
        <f>VLOOKUP($A191,Zakázka!$A:$Q,16,FALSE)</f>
        <v>0</v>
      </c>
      <c r="F191" s="84">
        <f>VLOOKUP($A191,Zakázka!$A:$Q,17,FALSE)</f>
        <v>0</v>
      </c>
      <c r="G191" s="7"/>
      <c r="H191" s="9"/>
    </row>
    <row r="192" spans="1:8" ht="9.75" hidden="1" outlineLevel="5" x14ac:dyDescent="0.15">
      <c r="A192" s="82" t="s">
        <v>293</v>
      </c>
      <c r="B192" s="83" t="s">
        <v>294</v>
      </c>
      <c r="C192" s="84">
        <f>VLOOKUP($A192,Zakázka!$A:$Q,10,FALSE)</f>
        <v>0</v>
      </c>
      <c r="D192" s="85">
        <f>VLOOKUP($A192,Zakázka!$A:$Q,12,FALSE)</f>
        <v>0</v>
      </c>
      <c r="E192" s="84">
        <f>VLOOKUP($A192,Zakázka!$A:$Q,16,FALSE)</f>
        <v>0</v>
      </c>
      <c r="F192" s="84">
        <f>VLOOKUP($A192,Zakázka!$A:$Q,17,FALSE)</f>
        <v>0</v>
      </c>
      <c r="G192" s="7"/>
      <c r="H192" s="9"/>
    </row>
    <row r="193" spans="1:8" ht="9.75" hidden="1" outlineLevel="5" x14ac:dyDescent="0.15">
      <c r="A193" s="82" t="s">
        <v>295</v>
      </c>
      <c r="B193" s="83" t="s">
        <v>296</v>
      </c>
      <c r="C193" s="84">
        <f>VLOOKUP($A193,Zakázka!$A:$Q,10,FALSE)</f>
        <v>0</v>
      </c>
      <c r="D193" s="85">
        <f>VLOOKUP($A193,Zakázka!$A:$Q,12,FALSE)</f>
        <v>0</v>
      </c>
      <c r="E193" s="84">
        <f>VLOOKUP($A193,Zakázka!$A:$Q,16,FALSE)</f>
        <v>0</v>
      </c>
      <c r="F193" s="84">
        <f>VLOOKUP($A193,Zakázka!$A:$Q,17,FALSE)</f>
        <v>0</v>
      </c>
      <c r="G193" s="7"/>
      <c r="H193" s="9"/>
    </row>
    <row r="194" spans="1:8" ht="9.75" hidden="1" outlineLevel="5" x14ac:dyDescent="0.15">
      <c r="A194" s="82" t="s">
        <v>297</v>
      </c>
      <c r="B194" s="83" t="s">
        <v>298</v>
      </c>
      <c r="C194" s="84">
        <f>VLOOKUP($A194,Zakázka!$A:$Q,10,FALSE)</f>
        <v>0</v>
      </c>
      <c r="D194" s="85">
        <f>VLOOKUP($A194,Zakázka!$A:$Q,12,FALSE)</f>
        <v>0</v>
      </c>
      <c r="E194" s="84">
        <f>VLOOKUP($A194,Zakázka!$A:$Q,16,FALSE)</f>
        <v>0</v>
      </c>
      <c r="F194" s="84">
        <f>VLOOKUP($A194,Zakázka!$A:$Q,17,FALSE)</f>
        <v>0</v>
      </c>
      <c r="G194" s="7"/>
      <c r="H194" s="9"/>
    </row>
    <row r="195" spans="1:8" ht="9" hidden="1" outlineLevel="4" x14ac:dyDescent="0.15">
      <c r="A195" s="78" t="s">
        <v>299</v>
      </c>
      <c r="B195" s="79" t="s">
        <v>63</v>
      </c>
      <c r="C195" s="80">
        <f>VLOOKUP($A195,Zakázka!$A:$Q,10,FALSE)</f>
        <v>0</v>
      </c>
      <c r="D195" s="81">
        <f>VLOOKUP($A195,Zakázka!$A:$Q,12,FALSE)</f>
        <v>10.777389000000001</v>
      </c>
      <c r="E195" s="80">
        <f>VLOOKUP($A195,Zakázka!$A:$Q,16,FALSE)</f>
        <v>0</v>
      </c>
      <c r="F195" s="80">
        <f>VLOOKUP($A195,Zakázka!$A:$Q,17,FALSE)</f>
        <v>0</v>
      </c>
      <c r="G195" s="7"/>
      <c r="H195" s="9"/>
    </row>
    <row r="196" spans="1:8" ht="9.75" hidden="1" outlineLevel="5" x14ac:dyDescent="0.15">
      <c r="A196" s="82" t="s">
        <v>300</v>
      </c>
      <c r="B196" s="83" t="s">
        <v>301</v>
      </c>
      <c r="C196" s="84">
        <f>VLOOKUP($A196,Zakázka!$A:$Q,10,FALSE)</f>
        <v>0</v>
      </c>
      <c r="D196" s="85">
        <f>VLOOKUP($A196,Zakázka!$A:$Q,12,FALSE)</f>
        <v>10.777389000000001</v>
      </c>
      <c r="E196" s="84">
        <f>VLOOKUP($A196,Zakázka!$A:$Q,16,FALSE)</f>
        <v>0</v>
      </c>
      <c r="F196" s="84">
        <f>VLOOKUP($A196,Zakázka!$A:$Q,17,FALSE)</f>
        <v>0</v>
      </c>
      <c r="G196" s="7"/>
      <c r="H196" s="9"/>
    </row>
    <row r="197" spans="1:8" ht="9" hidden="1" outlineLevel="4" x14ac:dyDescent="0.15">
      <c r="A197" s="78" t="s">
        <v>302</v>
      </c>
      <c r="B197" s="79" t="s">
        <v>71</v>
      </c>
      <c r="C197" s="80">
        <f>VLOOKUP($A197,Zakázka!$A:$Q,10,FALSE)</f>
        <v>0</v>
      </c>
      <c r="D197" s="81">
        <f>VLOOKUP($A197,Zakázka!$A:$Q,12,FALSE)</f>
        <v>0.12</v>
      </c>
      <c r="E197" s="80">
        <f>VLOOKUP($A197,Zakázka!$A:$Q,16,FALSE)</f>
        <v>0</v>
      </c>
      <c r="F197" s="80">
        <f>VLOOKUP($A197,Zakázka!$A:$Q,17,FALSE)</f>
        <v>0</v>
      </c>
      <c r="G197" s="7"/>
      <c r="H197" s="9"/>
    </row>
    <row r="198" spans="1:8" ht="9.75" hidden="1" outlineLevel="5" x14ac:dyDescent="0.15">
      <c r="A198" s="82" t="s">
        <v>303</v>
      </c>
      <c r="B198" s="83" t="s">
        <v>73</v>
      </c>
      <c r="C198" s="84">
        <f>VLOOKUP($A198,Zakázka!$A:$Q,10,FALSE)</f>
        <v>0</v>
      </c>
      <c r="D198" s="85">
        <f>VLOOKUP($A198,Zakázka!$A:$Q,12,FALSE)</f>
        <v>0.12</v>
      </c>
      <c r="E198" s="84">
        <f>VLOOKUP($A198,Zakázka!$A:$Q,16,FALSE)</f>
        <v>0</v>
      </c>
      <c r="F198" s="84">
        <f>VLOOKUP($A198,Zakázka!$A:$Q,17,FALSE)</f>
        <v>0</v>
      </c>
      <c r="G198" s="7"/>
      <c r="H198" s="9"/>
    </row>
    <row r="199" spans="1:8" ht="9" hidden="1" outlineLevel="4" x14ac:dyDescent="0.15">
      <c r="A199" s="78" t="s">
        <v>304</v>
      </c>
      <c r="B199" s="79" t="s">
        <v>305</v>
      </c>
      <c r="C199" s="80">
        <f>VLOOKUP($A199,Zakázka!$A:$Q,10,FALSE)</f>
        <v>0</v>
      </c>
      <c r="D199" s="81">
        <f>VLOOKUP($A199,Zakázka!$A:$Q,12,FALSE)</f>
        <v>6.4305689999999993</v>
      </c>
      <c r="E199" s="80">
        <f>VLOOKUP($A199,Zakázka!$A:$Q,16,FALSE)</f>
        <v>0</v>
      </c>
      <c r="F199" s="80">
        <f>VLOOKUP($A199,Zakázka!$A:$Q,17,FALSE)</f>
        <v>0</v>
      </c>
      <c r="G199" s="7"/>
      <c r="H199" s="9"/>
    </row>
    <row r="200" spans="1:8" ht="9.75" hidden="1" outlineLevel="5" x14ac:dyDescent="0.15">
      <c r="A200" s="82" t="s">
        <v>306</v>
      </c>
      <c r="B200" s="83" t="s">
        <v>307</v>
      </c>
      <c r="C200" s="84">
        <f>VLOOKUP($A200,Zakázka!$A:$Q,10,FALSE)</f>
        <v>0</v>
      </c>
      <c r="D200" s="85">
        <f>VLOOKUP($A200,Zakázka!$A:$Q,12,FALSE)</f>
        <v>0</v>
      </c>
      <c r="E200" s="84">
        <f>VLOOKUP($A200,Zakázka!$A:$Q,16,FALSE)</f>
        <v>0</v>
      </c>
      <c r="F200" s="84">
        <f>VLOOKUP($A200,Zakázka!$A:$Q,17,FALSE)</f>
        <v>0</v>
      </c>
      <c r="G200" s="7"/>
      <c r="H200" s="9"/>
    </row>
    <row r="201" spans="1:8" ht="9.75" hidden="1" outlineLevel="5" x14ac:dyDescent="0.15">
      <c r="A201" s="82" t="s">
        <v>308</v>
      </c>
      <c r="B201" s="83" t="s">
        <v>309</v>
      </c>
      <c r="C201" s="84">
        <f>VLOOKUP($A201,Zakázka!$A:$Q,10,FALSE)</f>
        <v>0</v>
      </c>
      <c r="D201" s="85">
        <f>VLOOKUP($A201,Zakázka!$A:$Q,12,FALSE)</f>
        <v>6.4305689999999993</v>
      </c>
      <c r="E201" s="84">
        <f>VLOOKUP($A201,Zakázka!$A:$Q,16,FALSE)</f>
        <v>0</v>
      </c>
      <c r="F201" s="84">
        <f>VLOOKUP($A201,Zakázka!$A:$Q,17,FALSE)</f>
        <v>0</v>
      </c>
      <c r="G201" s="7"/>
      <c r="H201" s="9"/>
    </row>
    <row r="202" spans="1:8" ht="9" hidden="1" outlineLevel="4" x14ac:dyDescent="0.15">
      <c r="A202" s="78" t="s">
        <v>310</v>
      </c>
      <c r="B202" s="79" t="s">
        <v>81</v>
      </c>
      <c r="C202" s="80">
        <f>VLOOKUP($A202,Zakázka!$A:$Q,10,FALSE)</f>
        <v>0</v>
      </c>
      <c r="D202" s="81">
        <f>VLOOKUP($A202,Zakázka!$A:$Q,12,FALSE)</f>
        <v>1.7700000000000001E-3</v>
      </c>
      <c r="E202" s="80">
        <f>VLOOKUP($A202,Zakázka!$A:$Q,16,FALSE)</f>
        <v>0</v>
      </c>
      <c r="F202" s="80">
        <f>VLOOKUP($A202,Zakázka!$A:$Q,17,FALSE)</f>
        <v>0</v>
      </c>
      <c r="G202" s="7"/>
      <c r="H202" s="9"/>
    </row>
    <row r="203" spans="1:8" ht="9.75" hidden="1" outlineLevel="5" x14ac:dyDescent="0.15">
      <c r="A203" s="82" t="s">
        <v>311</v>
      </c>
      <c r="B203" s="83" t="s">
        <v>85</v>
      </c>
      <c r="C203" s="84">
        <f>VLOOKUP($A203,Zakázka!$A:$Q,10,FALSE)</f>
        <v>0</v>
      </c>
      <c r="D203" s="85">
        <f>VLOOKUP($A203,Zakázka!$A:$Q,12,FALSE)</f>
        <v>0</v>
      </c>
      <c r="E203" s="84">
        <f>VLOOKUP($A203,Zakázka!$A:$Q,16,FALSE)</f>
        <v>0</v>
      </c>
      <c r="F203" s="84">
        <f>VLOOKUP($A203,Zakázka!$A:$Q,17,FALSE)</f>
        <v>0</v>
      </c>
      <c r="G203" s="7"/>
      <c r="H203" s="9"/>
    </row>
    <row r="204" spans="1:8" ht="9.75" hidden="1" outlineLevel="5" x14ac:dyDescent="0.15">
      <c r="A204" s="82" t="s">
        <v>312</v>
      </c>
      <c r="B204" s="83" t="s">
        <v>87</v>
      </c>
      <c r="C204" s="84">
        <f>VLOOKUP($A204,Zakázka!$A:$Q,10,FALSE)</f>
        <v>0</v>
      </c>
      <c r="D204" s="85">
        <f>VLOOKUP($A204,Zakázka!$A:$Q,12,FALSE)</f>
        <v>0</v>
      </c>
      <c r="E204" s="84">
        <f>VLOOKUP($A204,Zakázka!$A:$Q,16,FALSE)</f>
        <v>0</v>
      </c>
      <c r="F204" s="84">
        <f>VLOOKUP($A204,Zakázka!$A:$Q,17,FALSE)</f>
        <v>0</v>
      </c>
      <c r="G204" s="7"/>
      <c r="H204" s="9"/>
    </row>
    <row r="205" spans="1:8" ht="9.75" hidden="1" outlineLevel="5" x14ac:dyDescent="0.15">
      <c r="A205" s="82" t="s">
        <v>313</v>
      </c>
      <c r="B205" s="83" t="s">
        <v>91</v>
      </c>
      <c r="C205" s="84">
        <f>VLOOKUP($A205,Zakázka!$A:$Q,10,FALSE)</f>
        <v>0</v>
      </c>
      <c r="D205" s="85">
        <f>VLOOKUP($A205,Zakázka!$A:$Q,12,FALSE)</f>
        <v>1.7700000000000001E-3</v>
      </c>
      <c r="E205" s="84">
        <f>VLOOKUP($A205,Zakázka!$A:$Q,16,FALSE)</f>
        <v>0</v>
      </c>
      <c r="F205" s="84">
        <f>VLOOKUP($A205,Zakázka!$A:$Q,17,FALSE)</f>
        <v>0</v>
      </c>
      <c r="G205" s="7"/>
      <c r="H205" s="9"/>
    </row>
    <row r="206" spans="1:8" ht="9" hidden="1" outlineLevel="4" x14ac:dyDescent="0.15">
      <c r="A206" s="78" t="s">
        <v>314</v>
      </c>
      <c r="B206" s="79" t="s">
        <v>93</v>
      </c>
      <c r="C206" s="80">
        <f>VLOOKUP($A206,Zakázka!$A:$Q,10,FALSE)</f>
        <v>0</v>
      </c>
      <c r="D206" s="81">
        <f>VLOOKUP($A206,Zakázka!$A:$Q,12,FALSE)</f>
        <v>0</v>
      </c>
      <c r="E206" s="80">
        <f>VLOOKUP($A206,Zakázka!$A:$Q,16,FALSE)</f>
        <v>0</v>
      </c>
      <c r="F206" s="80">
        <f>VLOOKUP($A206,Zakázka!$A:$Q,17,FALSE)</f>
        <v>0</v>
      </c>
      <c r="G206" s="7"/>
      <c r="H206" s="9"/>
    </row>
    <row r="207" spans="1:8" ht="9.75" hidden="1" outlineLevel="5" x14ac:dyDescent="0.15">
      <c r="A207" s="82" t="s">
        <v>315</v>
      </c>
      <c r="B207" s="83" t="s">
        <v>265</v>
      </c>
      <c r="C207" s="84">
        <f>VLOOKUP($A207,Zakázka!$A:$Q,10,FALSE)</f>
        <v>0</v>
      </c>
      <c r="D207" s="85">
        <f>VLOOKUP($A207,Zakázka!$A:$Q,12,FALSE)</f>
        <v>0</v>
      </c>
      <c r="E207" s="84">
        <f>VLOOKUP($A207,Zakázka!$A:$Q,16,FALSE)</f>
        <v>0</v>
      </c>
      <c r="F207" s="84">
        <f>VLOOKUP($A207,Zakázka!$A:$Q,17,FALSE)</f>
        <v>0</v>
      </c>
      <c r="G207" s="7"/>
      <c r="H207" s="9"/>
    </row>
    <row r="208" spans="1:8" ht="9" hidden="1" outlineLevel="4" x14ac:dyDescent="0.15">
      <c r="A208" s="78" t="s">
        <v>316</v>
      </c>
      <c r="B208" s="79" t="s">
        <v>317</v>
      </c>
      <c r="C208" s="80">
        <f>VLOOKUP($A208,Zakázka!$A:$Q,10,FALSE)</f>
        <v>0</v>
      </c>
      <c r="D208" s="81">
        <f>VLOOKUP($A208,Zakázka!$A:$Q,12,FALSE)</f>
        <v>0</v>
      </c>
      <c r="E208" s="80">
        <f>VLOOKUP($A208,Zakázka!$A:$Q,16,FALSE)</f>
        <v>0</v>
      </c>
      <c r="F208" s="80">
        <f>VLOOKUP($A208,Zakázka!$A:$Q,17,FALSE)</f>
        <v>0</v>
      </c>
      <c r="G208" s="7"/>
      <c r="H208" s="9"/>
    </row>
    <row r="209" spans="1:8" ht="9.75" hidden="1" outlineLevel="5" x14ac:dyDescent="0.15">
      <c r="A209" s="82" t="s">
        <v>318</v>
      </c>
      <c r="B209" s="83" t="s">
        <v>319</v>
      </c>
      <c r="C209" s="84">
        <f>VLOOKUP($A209,Zakázka!$A:$Q,10,FALSE)</f>
        <v>0</v>
      </c>
      <c r="D209" s="85">
        <f>VLOOKUP($A209,Zakázka!$A:$Q,12,FALSE)</f>
        <v>0</v>
      </c>
      <c r="E209" s="84">
        <f>VLOOKUP($A209,Zakázka!$A:$Q,16,FALSE)</f>
        <v>0</v>
      </c>
      <c r="F209" s="84">
        <f>VLOOKUP($A209,Zakázka!$A:$Q,17,FALSE)</f>
        <v>0</v>
      </c>
      <c r="G209" s="7"/>
      <c r="H209" s="9"/>
    </row>
    <row r="210" spans="1:8" ht="9" hidden="1" outlineLevel="4" x14ac:dyDescent="0.15">
      <c r="A210" s="78" t="s">
        <v>320</v>
      </c>
      <c r="B210" s="79" t="s">
        <v>182</v>
      </c>
      <c r="C210" s="80">
        <f>VLOOKUP($A210,Zakázka!$A:$Q,10,FALSE)</f>
        <v>0</v>
      </c>
      <c r="D210" s="81">
        <f>VLOOKUP($A210,Zakázka!$A:$Q,12,FALSE)</f>
        <v>3.8039999999999997E-2</v>
      </c>
      <c r="E210" s="80">
        <f>VLOOKUP($A210,Zakázka!$A:$Q,16,FALSE)</f>
        <v>0</v>
      </c>
      <c r="F210" s="80">
        <f>VLOOKUP($A210,Zakázka!$A:$Q,17,FALSE)</f>
        <v>0</v>
      </c>
      <c r="G210" s="7"/>
      <c r="H210" s="9"/>
    </row>
    <row r="211" spans="1:8" ht="9.75" hidden="1" outlineLevel="5" x14ac:dyDescent="0.15">
      <c r="A211" s="82" t="s">
        <v>321</v>
      </c>
      <c r="B211" s="83" t="s">
        <v>322</v>
      </c>
      <c r="C211" s="84">
        <f>VLOOKUP($A211,Zakázka!$A:$Q,10,FALSE)</f>
        <v>0</v>
      </c>
      <c r="D211" s="85">
        <f>VLOOKUP($A211,Zakázka!$A:$Q,12,FALSE)</f>
        <v>0</v>
      </c>
      <c r="E211" s="84">
        <f>VLOOKUP($A211,Zakázka!$A:$Q,16,FALSE)</f>
        <v>0</v>
      </c>
      <c r="F211" s="84">
        <f>VLOOKUP($A211,Zakázka!$A:$Q,17,FALSE)</f>
        <v>0</v>
      </c>
      <c r="G211" s="7"/>
      <c r="H211" s="9"/>
    </row>
    <row r="212" spans="1:8" ht="9.75" hidden="1" outlineLevel="5" x14ac:dyDescent="0.15">
      <c r="A212" s="82" t="s">
        <v>323</v>
      </c>
      <c r="B212" s="83" t="s">
        <v>324</v>
      </c>
      <c r="C212" s="84">
        <f>VLOOKUP($A212,Zakázka!$A:$Q,10,FALSE)</f>
        <v>0</v>
      </c>
      <c r="D212" s="85">
        <f>VLOOKUP($A212,Zakázka!$A:$Q,12,FALSE)</f>
        <v>3.8039999999999997E-2</v>
      </c>
      <c r="E212" s="84">
        <f>VLOOKUP($A212,Zakázka!$A:$Q,16,FALSE)</f>
        <v>0</v>
      </c>
      <c r="F212" s="84">
        <f>VLOOKUP($A212,Zakázka!$A:$Q,17,FALSE)</f>
        <v>0</v>
      </c>
      <c r="G212" s="7"/>
      <c r="H212" s="9"/>
    </row>
    <row r="213" spans="1:8" ht="9" hidden="1" outlineLevel="4" x14ac:dyDescent="0.15">
      <c r="A213" s="78" t="s">
        <v>325</v>
      </c>
      <c r="B213" s="79" t="s">
        <v>101</v>
      </c>
      <c r="C213" s="80">
        <f>VLOOKUP($A213,Zakázka!$A:$Q,10,FALSE)</f>
        <v>0</v>
      </c>
      <c r="D213" s="81">
        <f>VLOOKUP($A213,Zakázka!$A:$Q,12,FALSE)</f>
        <v>0.55030800000000013</v>
      </c>
      <c r="E213" s="80">
        <f>VLOOKUP($A213,Zakázka!$A:$Q,16,FALSE)</f>
        <v>0</v>
      </c>
      <c r="F213" s="80">
        <f>VLOOKUP($A213,Zakázka!$A:$Q,17,FALSE)</f>
        <v>0</v>
      </c>
      <c r="G213" s="7"/>
      <c r="H213" s="9"/>
    </row>
    <row r="214" spans="1:8" ht="9.75" hidden="1" outlineLevel="5" x14ac:dyDescent="0.15">
      <c r="A214" s="82" t="s">
        <v>326</v>
      </c>
      <c r="B214" s="83" t="s">
        <v>327</v>
      </c>
      <c r="C214" s="84">
        <f>VLOOKUP($A214,Zakázka!$A:$Q,10,FALSE)</f>
        <v>0</v>
      </c>
      <c r="D214" s="85">
        <f>VLOOKUP($A214,Zakázka!$A:$Q,12,FALSE)</f>
        <v>6.8999999999999999E-3</v>
      </c>
      <c r="E214" s="84">
        <f>VLOOKUP($A214,Zakázka!$A:$Q,16,FALSE)</f>
        <v>0</v>
      </c>
      <c r="F214" s="84">
        <f>VLOOKUP($A214,Zakázka!$A:$Q,17,FALSE)</f>
        <v>0</v>
      </c>
      <c r="G214" s="7"/>
      <c r="H214" s="9"/>
    </row>
    <row r="215" spans="1:8" ht="9.75" hidden="1" outlineLevel="5" x14ac:dyDescent="0.15">
      <c r="A215" s="82" t="s">
        <v>328</v>
      </c>
      <c r="B215" s="83" t="s">
        <v>329</v>
      </c>
      <c r="C215" s="84">
        <f>VLOOKUP($A215,Zakázka!$A:$Q,10,FALSE)</f>
        <v>0</v>
      </c>
      <c r="D215" s="85">
        <f>VLOOKUP($A215,Zakázka!$A:$Q,12,FALSE)</f>
        <v>0.5431180000000001</v>
      </c>
      <c r="E215" s="84">
        <f>VLOOKUP($A215,Zakázka!$A:$Q,16,FALSE)</f>
        <v>0</v>
      </c>
      <c r="F215" s="84">
        <f>VLOOKUP($A215,Zakázka!$A:$Q,17,FALSE)</f>
        <v>0</v>
      </c>
      <c r="G215" s="7"/>
      <c r="H215" s="9"/>
    </row>
    <row r="216" spans="1:8" ht="9.75" hidden="1" outlineLevel="5" x14ac:dyDescent="0.15">
      <c r="A216" s="82" t="s">
        <v>330</v>
      </c>
      <c r="B216" s="83" t="s">
        <v>103</v>
      </c>
      <c r="C216" s="84">
        <f>VLOOKUP($A216,Zakázka!$A:$Q,10,FALSE)</f>
        <v>0</v>
      </c>
      <c r="D216" s="85">
        <f>VLOOKUP($A216,Zakázka!$A:$Q,12,FALSE)</f>
        <v>2.9E-4</v>
      </c>
      <c r="E216" s="84">
        <f>VLOOKUP($A216,Zakázka!$A:$Q,16,FALSE)</f>
        <v>0</v>
      </c>
      <c r="F216" s="84">
        <f>VLOOKUP($A216,Zakázka!$A:$Q,17,FALSE)</f>
        <v>0</v>
      </c>
      <c r="G216" s="7"/>
      <c r="H216" s="9"/>
    </row>
    <row r="217" spans="1:8" ht="9" hidden="1" outlineLevel="4" x14ac:dyDescent="0.15">
      <c r="A217" s="78" t="s">
        <v>331</v>
      </c>
      <c r="B217" s="79" t="s">
        <v>332</v>
      </c>
      <c r="C217" s="80">
        <f>VLOOKUP($A217,Zakázka!$A:$Q,10,FALSE)</f>
        <v>0</v>
      </c>
      <c r="D217" s="81">
        <f>VLOOKUP($A217,Zakázka!$A:$Q,12,FALSE)</f>
        <v>2.8970995999999993</v>
      </c>
      <c r="E217" s="80">
        <f>VLOOKUP($A217,Zakázka!$A:$Q,16,FALSE)</f>
        <v>0</v>
      </c>
      <c r="F217" s="80">
        <f>VLOOKUP($A217,Zakázka!$A:$Q,17,FALSE)</f>
        <v>0</v>
      </c>
      <c r="G217" s="7"/>
      <c r="H217" s="9"/>
    </row>
    <row r="218" spans="1:8" ht="9.75" hidden="1" outlineLevel="5" x14ac:dyDescent="0.15">
      <c r="A218" s="82" t="s">
        <v>333</v>
      </c>
      <c r="B218" s="83" t="s">
        <v>334</v>
      </c>
      <c r="C218" s="84">
        <f>VLOOKUP($A218,Zakázka!$A:$Q,10,FALSE)</f>
        <v>0</v>
      </c>
      <c r="D218" s="85">
        <f>VLOOKUP($A218,Zakázka!$A:$Q,12,FALSE)</f>
        <v>0.71145999999999998</v>
      </c>
      <c r="E218" s="84">
        <f>VLOOKUP($A218,Zakázka!$A:$Q,16,FALSE)</f>
        <v>0</v>
      </c>
      <c r="F218" s="84">
        <f>VLOOKUP($A218,Zakázka!$A:$Q,17,FALSE)</f>
        <v>0</v>
      </c>
      <c r="G218" s="7"/>
      <c r="H218" s="9"/>
    </row>
    <row r="219" spans="1:8" ht="9.75" hidden="1" outlineLevel="5" x14ac:dyDescent="0.15">
      <c r="A219" s="82" t="s">
        <v>335</v>
      </c>
      <c r="B219" s="83" t="s">
        <v>336</v>
      </c>
      <c r="C219" s="84">
        <f>VLOOKUP($A219,Zakázka!$A:$Q,10,FALSE)</f>
        <v>0</v>
      </c>
      <c r="D219" s="85">
        <f>VLOOKUP($A219,Zakázka!$A:$Q,12,FALSE)</f>
        <v>1.9392396000000001</v>
      </c>
      <c r="E219" s="84">
        <f>VLOOKUP($A219,Zakázka!$A:$Q,16,FALSE)</f>
        <v>0</v>
      </c>
      <c r="F219" s="84">
        <f>VLOOKUP($A219,Zakázka!$A:$Q,17,FALSE)</f>
        <v>0</v>
      </c>
      <c r="G219" s="7"/>
      <c r="H219" s="9"/>
    </row>
    <row r="220" spans="1:8" ht="9.75" hidden="1" outlineLevel="5" x14ac:dyDescent="0.15">
      <c r="A220" s="82" t="s">
        <v>337</v>
      </c>
      <c r="B220" s="83" t="s">
        <v>338</v>
      </c>
      <c r="C220" s="84">
        <f>VLOOKUP($A220,Zakázka!$A:$Q,10,FALSE)</f>
        <v>0</v>
      </c>
      <c r="D220" s="85">
        <f>VLOOKUP($A220,Zakázka!$A:$Q,12,FALSE)</f>
        <v>0.23665000000000003</v>
      </c>
      <c r="E220" s="84">
        <f>VLOOKUP($A220,Zakázka!$A:$Q,16,FALSE)</f>
        <v>0</v>
      </c>
      <c r="F220" s="84">
        <f>VLOOKUP($A220,Zakázka!$A:$Q,17,FALSE)</f>
        <v>0</v>
      </c>
      <c r="G220" s="7"/>
      <c r="H220" s="9"/>
    </row>
    <row r="221" spans="1:8" ht="9.75" hidden="1" outlineLevel="5" x14ac:dyDescent="0.15">
      <c r="A221" s="82" t="s">
        <v>339</v>
      </c>
      <c r="B221" s="83" t="s">
        <v>340</v>
      </c>
      <c r="C221" s="84">
        <f>VLOOKUP($A221,Zakázka!$A:$Q,10,FALSE)</f>
        <v>0</v>
      </c>
      <c r="D221" s="85">
        <f>VLOOKUP($A221,Zakázka!$A:$Q,12,FALSE)</f>
        <v>1.4499999999999999E-3</v>
      </c>
      <c r="E221" s="84">
        <f>VLOOKUP($A221,Zakázka!$A:$Q,16,FALSE)</f>
        <v>0</v>
      </c>
      <c r="F221" s="84">
        <f>VLOOKUP($A221,Zakázka!$A:$Q,17,FALSE)</f>
        <v>0</v>
      </c>
      <c r="G221" s="7"/>
      <c r="H221" s="9"/>
    </row>
    <row r="222" spans="1:8" ht="9.75" hidden="1" outlineLevel="5" x14ac:dyDescent="0.15">
      <c r="A222" s="82" t="s">
        <v>341</v>
      </c>
      <c r="B222" s="83" t="s">
        <v>342</v>
      </c>
      <c r="C222" s="84">
        <f>VLOOKUP($A222,Zakázka!$A:$Q,10,FALSE)</f>
        <v>0</v>
      </c>
      <c r="D222" s="85">
        <f>VLOOKUP($A222,Zakázka!$A:$Q,12,FALSE)</f>
        <v>8.3000000000000001E-3</v>
      </c>
      <c r="E222" s="84">
        <f>VLOOKUP($A222,Zakázka!$A:$Q,16,FALSE)</f>
        <v>0</v>
      </c>
      <c r="F222" s="84">
        <f>VLOOKUP($A222,Zakázka!$A:$Q,17,FALSE)</f>
        <v>0</v>
      </c>
      <c r="G222" s="7"/>
      <c r="H222" s="9"/>
    </row>
    <row r="223" spans="1:8" ht="9" hidden="1" outlineLevel="4" x14ac:dyDescent="0.15">
      <c r="A223" s="78" t="s">
        <v>343</v>
      </c>
      <c r="B223" s="79" t="s">
        <v>344</v>
      </c>
      <c r="C223" s="80">
        <f>VLOOKUP($A223,Zakázka!$A:$Q,10,FALSE)</f>
        <v>0</v>
      </c>
      <c r="D223" s="81">
        <f>VLOOKUP($A223,Zakázka!$A:$Q,12,FALSE)</f>
        <v>0</v>
      </c>
      <c r="E223" s="80">
        <f>VLOOKUP($A223,Zakázka!$A:$Q,16,FALSE)</f>
        <v>0</v>
      </c>
      <c r="F223" s="80">
        <f>VLOOKUP($A223,Zakázka!$A:$Q,17,FALSE)</f>
        <v>0</v>
      </c>
      <c r="G223" s="7"/>
      <c r="H223" s="9"/>
    </row>
    <row r="224" spans="1:8" ht="9.75" hidden="1" outlineLevel="5" x14ac:dyDescent="0.15">
      <c r="A224" s="82" t="s">
        <v>345</v>
      </c>
      <c r="B224" s="83" t="s">
        <v>346</v>
      </c>
      <c r="C224" s="84">
        <f>VLOOKUP($A224,Zakázka!$A:$Q,10,FALSE)</f>
        <v>0</v>
      </c>
      <c r="D224" s="85">
        <f>VLOOKUP($A224,Zakázka!$A:$Q,12,FALSE)</f>
        <v>0</v>
      </c>
      <c r="E224" s="84">
        <f>VLOOKUP($A224,Zakázka!$A:$Q,16,FALSE)</f>
        <v>0</v>
      </c>
      <c r="F224" s="84">
        <f>VLOOKUP($A224,Zakázka!$A:$Q,17,FALSE)</f>
        <v>0</v>
      </c>
      <c r="G224" s="7"/>
      <c r="H224" s="9"/>
    </row>
    <row r="225" spans="1:8" ht="9.75" hidden="1" outlineLevel="5" x14ac:dyDescent="0.15">
      <c r="A225" s="82" t="s">
        <v>347</v>
      </c>
      <c r="B225" s="83" t="s">
        <v>348</v>
      </c>
      <c r="C225" s="84">
        <f>VLOOKUP($A225,Zakázka!$A:$Q,10,FALSE)</f>
        <v>0</v>
      </c>
      <c r="D225" s="85">
        <f>VLOOKUP($A225,Zakázka!$A:$Q,12,FALSE)</f>
        <v>0</v>
      </c>
      <c r="E225" s="84">
        <f>VLOOKUP($A225,Zakázka!$A:$Q,16,FALSE)</f>
        <v>0</v>
      </c>
      <c r="F225" s="84">
        <f>VLOOKUP($A225,Zakázka!$A:$Q,17,FALSE)</f>
        <v>0</v>
      </c>
      <c r="G225" s="7"/>
      <c r="H225" s="9"/>
    </row>
    <row r="226" spans="1:8" ht="9.75" hidden="1" outlineLevel="5" x14ac:dyDescent="0.15">
      <c r="A226" s="82" t="s">
        <v>349</v>
      </c>
      <c r="B226" s="83" t="s">
        <v>350</v>
      </c>
      <c r="C226" s="84">
        <f>VLOOKUP($A226,Zakázka!$A:$Q,10,FALSE)</f>
        <v>0</v>
      </c>
      <c r="D226" s="85">
        <f>VLOOKUP($A226,Zakázka!$A:$Q,12,FALSE)</f>
        <v>0</v>
      </c>
      <c r="E226" s="84">
        <f>VLOOKUP($A226,Zakázka!$A:$Q,16,FALSE)</f>
        <v>0</v>
      </c>
      <c r="F226" s="84">
        <f>VLOOKUP($A226,Zakázka!$A:$Q,17,FALSE)</f>
        <v>0</v>
      </c>
      <c r="G226" s="7"/>
      <c r="H226" s="9"/>
    </row>
    <row r="227" spans="1:8" ht="9" hidden="1" outlineLevel="4" x14ac:dyDescent="0.15">
      <c r="A227" s="78" t="s">
        <v>351</v>
      </c>
      <c r="B227" s="79" t="s">
        <v>352</v>
      </c>
      <c r="C227" s="80">
        <f>VLOOKUP($A227,Zakázka!$A:$Q,10,FALSE)</f>
        <v>0</v>
      </c>
      <c r="D227" s="81">
        <f>VLOOKUP($A227,Zakázka!$A:$Q,12,FALSE)</f>
        <v>0.14582999999999999</v>
      </c>
      <c r="E227" s="80">
        <f>VLOOKUP($A227,Zakázka!$A:$Q,16,FALSE)</f>
        <v>0</v>
      </c>
      <c r="F227" s="80">
        <f>VLOOKUP($A227,Zakázka!$A:$Q,17,FALSE)</f>
        <v>0</v>
      </c>
      <c r="G227" s="7"/>
      <c r="H227" s="9"/>
    </row>
    <row r="228" spans="1:8" ht="9.75" hidden="1" outlineLevel="5" x14ac:dyDescent="0.15">
      <c r="A228" s="82" t="s">
        <v>353</v>
      </c>
      <c r="B228" s="83" t="s">
        <v>354</v>
      </c>
      <c r="C228" s="84">
        <f>VLOOKUP($A228,Zakázka!$A:$Q,10,FALSE)</f>
        <v>0</v>
      </c>
      <c r="D228" s="85">
        <f>VLOOKUP($A228,Zakázka!$A:$Q,12,FALSE)</f>
        <v>6.7879999999999996E-2</v>
      </c>
      <c r="E228" s="84">
        <f>VLOOKUP($A228,Zakázka!$A:$Q,16,FALSE)</f>
        <v>0</v>
      </c>
      <c r="F228" s="84">
        <f>VLOOKUP($A228,Zakázka!$A:$Q,17,FALSE)</f>
        <v>0</v>
      </c>
      <c r="G228" s="7"/>
      <c r="H228" s="9"/>
    </row>
    <row r="229" spans="1:8" ht="9.75" hidden="1" outlineLevel="5" x14ac:dyDescent="0.15">
      <c r="A229" s="82" t="s">
        <v>355</v>
      </c>
      <c r="B229" s="83" t="s">
        <v>356</v>
      </c>
      <c r="C229" s="84">
        <f>VLOOKUP($A229,Zakázka!$A:$Q,10,FALSE)</f>
        <v>0</v>
      </c>
      <c r="D229" s="85">
        <f>VLOOKUP($A229,Zakázka!$A:$Q,12,FALSE)</f>
        <v>5.9880000000000003E-2</v>
      </c>
      <c r="E229" s="84">
        <f>VLOOKUP($A229,Zakázka!$A:$Q,16,FALSE)</f>
        <v>0</v>
      </c>
      <c r="F229" s="84">
        <f>VLOOKUP($A229,Zakázka!$A:$Q,17,FALSE)</f>
        <v>0</v>
      </c>
      <c r="G229" s="7"/>
      <c r="H229" s="9"/>
    </row>
    <row r="230" spans="1:8" ht="9.75" hidden="1" outlineLevel="5" x14ac:dyDescent="0.15">
      <c r="A230" s="82" t="s">
        <v>357</v>
      </c>
      <c r="B230" s="83" t="s">
        <v>358</v>
      </c>
      <c r="C230" s="84">
        <f>VLOOKUP($A230,Zakázka!$A:$Q,10,FALSE)</f>
        <v>0</v>
      </c>
      <c r="D230" s="85">
        <f>VLOOKUP($A230,Zakázka!$A:$Q,12,FALSE)</f>
        <v>0</v>
      </c>
      <c r="E230" s="84">
        <f>VLOOKUP($A230,Zakázka!$A:$Q,16,FALSE)</f>
        <v>0</v>
      </c>
      <c r="F230" s="84">
        <f>VLOOKUP($A230,Zakázka!$A:$Q,17,FALSE)</f>
        <v>0</v>
      </c>
      <c r="G230" s="7"/>
      <c r="H230" s="9"/>
    </row>
    <row r="231" spans="1:8" ht="9.75" hidden="1" outlineLevel="5" x14ac:dyDescent="0.15">
      <c r="A231" s="82" t="s">
        <v>359</v>
      </c>
      <c r="B231" s="83" t="s">
        <v>360</v>
      </c>
      <c r="C231" s="84">
        <f>VLOOKUP($A231,Zakázka!$A:$Q,10,FALSE)</f>
        <v>0</v>
      </c>
      <c r="D231" s="85">
        <f>VLOOKUP($A231,Zakázka!$A:$Q,12,FALSE)</f>
        <v>1.8069999999999999E-2</v>
      </c>
      <c r="E231" s="84">
        <f>VLOOKUP($A231,Zakázka!$A:$Q,16,FALSE)</f>
        <v>0</v>
      </c>
      <c r="F231" s="84">
        <f>VLOOKUP($A231,Zakázka!$A:$Q,17,FALSE)</f>
        <v>0</v>
      </c>
      <c r="G231" s="7"/>
      <c r="H231" s="9"/>
    </row>
    <row r="232" spans="1:8" ht="9.75" hidden="1" outlineLevel="5" x14ac:dyDescent="0.15">
      <c r="A232" s="82" t="s">
        <v>361</v>
      </c>
      <c r="B232" s="83" t="s">
        <v>362</v>
      </c>
      <c r="C232" s="84">
        <f>VLOOKUP($A232,Zakázka!$A:$Q,10,FALSE)</f>
        <v>0</v>
      </c>
      <c r="D232" s="85">
        <f>VLOOKUP($A232,Zakázka!$A:$Q,12,FALSE)</f>
        <v>0</v>
      </c>
      <c r="E232" s="84">
        <f>VLOOKUP($A232,Zakázka!$A:$Q,16,FALSE)</f>
        <v>0</v>
      </c>
      <c r="F232" s="84">
        <f>VLOOKUP($A232,Zakázka!$A:$Q,17,FALSE)</f>
        <v>0</v>
      </c>
      <c r="G232" s="7"/>
      <c r="H232" s="9"/>
    </row>
    <row r="233" spans="1:8" ht="9" hidden="1" outlineLevel="4" x14ac:dyDescent="0.15">
      <c r="A233" s="78" t="s">
        <v>363</v>
      </c>
      <c r="B233" s="79" t="s">
        <v>364</v>
      </c>
      <c r="C233" s="80">
        <f>VLOOKUP($A233,Zakázka!$A:$Q,10,FALSE)</f>
        <v>0</v>
      </c>
      <c r="D233" s="81">
        <f>VLOOKUP($A233,Zakázka!$A:$Q,12,FALSE)</f>
        <v>6.08E-2</v>
      </c>
      <c r="E233" s="80">
        <f>VLOOKUP($A233,Zakázka!$A:$Q,16,FALSE)</f>
        <v>0</v>
      </c>
      <c r="F233" s="80">
        <f>VLOOKUP($A233,Zakázka!$A:$Q,17,FALSE)</f>
        <v>0</v>
      </c>
      <c r="G233" s="7"/>
      <c r="H233" s="9"/>
    </row>
    <row r="234" spans="1:8" ht="9.75" hidden="1" outlineLevel="5" x14ac:dyDescent="0.15">
      <c r="A234" s="82" t="s">
        <v>365</v>
      </c>
      <c r="B234" s="83" t="s">
        <v>366</v>
      </c>
      <c r="C234" s="84">
        <f>VLOOKUP($A234,Zakázka!$A:$Q,10,FALSE)</f>
        <v>0</v>
      </c>
      <c r="D234" s="85">
        <f>VLOOKUP($A234,Zakázka!$A:$Q,12,FALSE)</f>
        <v>0</v>
      </c>
      <c r="E234" s="84">
        <f>VLOOKUP($A234,Zakázka!$A:$Q,16,FALSE)</f>
        <v>0</v>
      </c>
      <c r="F234" s="84">
        <f>VLOOKUP($A234,Zakázka!$A:$Q,17,FALSE)</f>
        <v>0</v>
      </c>
      <c r="G234" s="7"/>
      <c r="H234" s="9"/>
    </row>
    <row r="235" spans="1:8" ht="9.75" hidden="1" outlineLevel="5" x14ac:dyDescent="0.15">
      <c r="A235" s="82" t="s">
        <v>367</v>
      </c>
      <c r="B235" s="83" t="s">
        <v>368</v>
      </c>
      <c r="C235" s="84">
        <f>VLOOKUP($A235,Zakázka!$A:$Q,10,FALSE)</f>
        <v>0</v>
      </c>
      <c r="D235" s="85">
        <f>VLOOKUP($A235,Zakázka!$A:$Q,12,FALSE)</f>
        <v>6.08E-2</v>
      </c>
      <c r="E235" s="84">
        <f>VLOOKUP($A235,Zakázka!$A:$Q,16,FALSE)</f>
        <v>0</v>
      </c>
      <c r="F235" s="84">
        <f>VLOOKUP($A235,Zakázka!$A:$Q,17,FALSE)</f>
        <v>0</v>
      </c>
      <c r="G235" s="7"/>
      <c r="H235" s="9"/>
    </row>
    <row r="236" spans="1:8" ht="10.5" outlineLevel="3" collapsed="1" x14ac:dyDescent="0.15">
      <c r="A236" s="74" t="s">
        <v>369</v>
      </c>
      <c r="B236" s="75" t="s">
        <v>370</v>
      </c>
      <c r="C236" s="76">
        <f>VLOOKUP($A236,Zakázka!$A:$Q,10,FALSE)</f>
        <v>0</v>
      </c>
      <c r="D236" s="77">
        <f>VLOOKUP($A236,Zakázka!$A:$Q,12,FALSE)</f>
        <v>0.10237</v>
      </c>
      <c r="E236" s="76">
        <f>VLOOKUP($A236,Zakázka!$A:$Q,16,FALSE)</f>
        <v>0</v>
      </c>
      <c r="F236" s="76">
        <f>VLOOKUP($A236,Zakázka!$A:$Q,17,FALSE)</f>
        <v>0</v>
      </c>
      <c r="G236" s="7"/>
      <c r="H236" s="9"/>
    </row>
    <row r="237" spans="1:8" ht="9" hidden="1" outlineLevel="4" x14ac:dyDescent="0.15">
      <c r="A237" s="78" t="s">
        <v>371</v>
      </c>
      <c r="B237" s="79" t="s">
        <v>372</v>
      </c>
      <c r="C237" s="80">
        <f>VLOOKUP($A237,Zakázka!$A:$Q,10,FALSE)</f>
        <v>0</v>
      </c>
      <c r="D237" s="81">
        <f>VLOOKUP($A237,Zakázka!$A:$Q,12,FALSE)</f>
        <v>9.8570000000000005E-2</v>
      </c>
      <c r="E237" s="80">
        <f>VLOOKUP($A237,Zakázka!$A:$Q,16,FALSE)</f>
        <v>0</v>
      </c>
      <c r="F237" s="80">
        <f>VLOOKUP($A237,Zakázka!$A:$Q,17,FALSE)</f>
        <v>0</v>
      </c>
      <c r="G237" s="7"/>
      <c r="H237" s="9"/>
    </row>
    <row r="238" spans="1:8" ht="9.75" hidden="1" outlineLevel="5" x14ac:dyDescent="0.15">
      <c r="A238" s="82" t="s">
        <v>373</v>
      </c>
      <c r="B238" s="83" t="s">
        <v>372</v>
      </c>
      <c r="C238" s="84">
        <f>VLOOKUP($A238,Zakázka!$A:$Q,10,FALSE)</f>
        <v>0</v>
      </c>
      <c r="D238" s="85">
        <f>VLOOKUP($A238,Zakázka!$A:$Q,12,FALSE)</f>
        <v>0</v>
      </c>
      <c r="E238" s="84">
        <f>VLOOKUP($A238,Zakázka!$A:$Q,16,FALSE)</f>
        <v>0</v>
      </c>
      <c r="F238" s="84">
        <f>VLOOKUP($A238,Zakázka!$A:$Q,17,FALSE)</f>
        <v>0</v>
      </c>
      <c r="G238" s="7"/>
      <c r="H238" s="9"/>
    </row>
    <row r="239" spans="1:8" ht="9.75" hidden="1" outlineLevel="5" x14ac:dyDescent="0.15">
      <c r="A239" s="82" t="s">
        <v>374</v>
      </c>
      <c r="B239" s="83" t="s">
        <v>375</v>
      </c>
      <c r="C239" s="84">
        <f>VLOOKUP($A239,Zakázka!$A:$Q,10,FALSE)</f>
        <v>0</v>
      </c>
      <c r="D239" s="85">
        <f>VLOOKUP($A239,Zakázka!$A:$Q,12,FALSE)</f>
        <v>9.6870000000000012E-2</v>
      </c>
      <c r="E239" s="84">
        <f>VLOOKUP($A239,Zakázka!$A:$Q,16,FALSE)</f>
        <v>0</v>
      </c>
      <c r="F239" s="84">
        <f>VLOOKUP($A239,Zakázka!$A:$Q,17,FALSE)</f>
        <v>0</v>
      </c>
      <c r="G239" s="7"/>
      <c r="H239" s="9"/>
    </row>
    <row r="240" spans="1:8" ht="9.75" hidden="1" outlineLevel="5" x14ac:dyDescent="0.15">
      <c r="A240" s="82" t="s">
        <v>376</v>
      </c>
      <c r="B240" s="83" t="s">
        <v>377</v>
      </c>
      <c r="C240" s="84">
        <f>VLOOKUP($A240,Zakázka!$A:$Q,10,FALSE)</f>
        <v>0</v>
      </c>
      <c r="D240" s="85">
        <f>VLOOKUP($A240,Zakázka!$A:$Q,12,FALSE)</f>
        <v>1.6999999999999999E-3</v>
      </c>
      <c r="E240" s="84">
        <f>VLOOKUP($A240,Zakázka!$A:$Q,16,FALSE)</f>
        <v>0</v>
      </c>
      <c r="F240" s="84">
        <f>VLOOKUP($A240,Zakázka!$A:$Q,17,FALSE)</f>
        <v>0</v>
      </c>
      <c r="G240" s="7"/>
      <c r="H240" s="9"/>
    </row>
    <row r="241" spans="1:8" ht="9" hidden="1" outlineLevel="4" x14ac:dyDescent="0.15">
      <c r="A241" s="78" t="s">
        <v>378</v>
      </c>
      <c r="B241" s="79" t="s">
        <v>139</v>
      </c>
      <c r="C241" s="80">
        <f>VLOOKUP($A241,Zakázka!$A:$Q,10,FALSE)</f>
        <v>0</v>
      </c>
      <c r="D241" s="81">
        <f>VLOOKUP($A241,Zakázka!$A:$Q,12,FALSE)</f>
        <v>3.8000000000000004E-3</v>
      </c>
      <c r="E241" s="80">
        <f>VLOOKUP($A241,Zakázka!$A:$Q,16,FALSE)</f>
        <v>0</v>
      </c>
      <c r="F241" s="80">
        <f>VLOOKUP($A241,Zakázka!$A:$Q,17,FALSE)</f>
        <v>0</v>
      </c>
      <c r="G241" s="7"/>
      <c r="H241" s="9"/>
    </row>
    <row r="242" spans="1:8" ht="9.75" hidden="1" outlineLevel="5" x14ac:dyDescent="0.15">
      <c r="A242" s="82" t="s">
        <v>379</v>
      </c>
      <c r="B242" s="83" t="s">
        <v>141</v>
      </c>
      <c r="C242" s="84">
        <f>VLOOKUP($A242,Zakázka!$A:$Q,10,FALSE)</f>
        <v>0</v>
      </c>
      <c r="D242" s="85">
        <f>VLOOKUP($A242,Zakázka!$A:$Q,12,FALSE)</f>
        <v>3.8000000000000004E-3</v>
      </c>
      <c r="E242" s="84">
        <f>VLOOKUP($A242,Zakázka!$A:$Q,16,FALSE)</f>
        <v>0</v>
      </c>
      <c r="F242" s="84">
        <f>VLOOKUP($A242,Zakázka!$A:$Q,17,FALSE)</f>
        <v>0</v>
      </c>
      <c r="G242" s="7"/>
      <c r="H242" s="9"/>
    </row>
    <row r="243" spans="1:8" ht="10.5" outlineLevel="3" collapsed="1" x14ac:dyDescent="0.15">
      <c r="A243" s="74" t="s">
        <v>380</v>
      </c>
      <c r="B243" s="75" t="s">
        <v>381</v>
      </c>
      <c r="C243" s="76">
        <f>VLOOKUP($A243,Zakázka!$A:$Q,10,FALSE)</f>
        <v>0</v>
      </c>
      <c r="D243" s="77">
        <f>VLOOKUP($A243,Zakázka!$A:$Q,12,FALSE)</f>
        <v>0</v>
      </c>
      <c r="E243" s="76">
        <f>VLOOKUP($A243,Zakázka!$A:$Q,16,FALSE)</f>
        <v>0</v>
      </c>
      <c r="F243" s="76">
        <f>VLOOKUP($A243,Zakázka!$A:$Q,17,FALSE)</f>
        <v>0</v>
      </c>
      <c r="G243" s="7"/>
      <c r="H243" s="9"/>
    </row>
    <row r="244" spans="1:8" ht="9" hidden="1" outlineLevel="4" x14ac:dyDescent="0.15">
      <c r="A244" s="78" t="s">
        <v>382</v>
      </c>
      <c r="B244" s="79" t="s">
        <v>383</v>
      </c>
      <c r="C244" s="80">
        <f>VLOOKUP($A244,Zakázka!$A:$Q,10,FALSE)</f>
        <v>0</v>
      </c>
      <c r="D244" s="81">
        <f>VLOOKUP($A244,Zakázka!$A:$Q,12,FALSE)</f>
        <v>0</v>
      </c>
      <c r="E244" s="80">
        <f>VLOOKUP($A244,Zakázka!$A:$Q,16,FALSE)</f>
        <v>0</v>
      </c>
      <c r="F244" s="80">
        <f>VLOOKUP($A244,Zakázka!$A:$Q,17,FALSE)</f>
        <v>0</v>
      </c>
      <c r="G244" s="7"/>
      <c r="H244" s="9"/>
    </row>
    <row r="245" spans="1:8" ht="9.75" hidden="1" outlineLevel="5" x14ac:dyDescent="0.15">
      <c r="A245" s="82" t="s">
        <v>384</v>
      </c>
      <c r="B245" s="83" t="s">
        <v>385</v>
      </c>
      <c r="C245" s="84">
        <f>VLOOKUP($A245,Zakázka!$A:$Q,10,FALSE)</f>
        <v>0</v>
      </c>
      <c r="D245" s="85">
        <f>VLOOKUP($A245,Zakázka!$A:$Q,12,FALSE)</f>
        <v>0</v>
      </c>
      <c r="E245" s="84">
        <f>VLOOKUP($A245,Zakázka!$A:$Q,16,FALSE)</f>
        <v>0</v>
      </c>
      <c r="F245" s="84">
        <f>VLOOKUP($A245,Zakázka!$A:$Q,17,FALSE)</f>
        <v>0</v>
      </c>
      <c r="G245" s="7"/>
      <c r="H245" s="9"/>
    </row>
    <row r="246" spans="1:8" ht="10.5" outlineLevel="3" collapsed="1" x14ac:dyDescent="0.15">
      <c r="A246" s="74" t="s">
        <v>386</v>
      </c>
      <c r="B246" s="75" t="s">
        <v>387</v>
      </c>
      <c r="C246" s="76">
        <f>VLOOKUP($A246,Zakázka!$A:$Q,10,FALSE)</f>
        <v>0</v>
      </c>
      <c r="D246" s="77">
        <f>VLOOKUP($A246,Zakázka!$A:$Q,12,FALSE)</f>
        <v>0</v>
      </c>
      <c r="E246" s="76">
        <f>VLOOKUP($A246,Zakázka!$A:$Q,16,FALSE)</f>
        <v>0</v>
      </c>
      <c r="F246" s="76">
        <f>VLOOKUP($A246,Zakázka!$A:$Q,17,FALSE)</f>
        <v>0</v>
      </c>
      <c r="G246" s="7"/>
      <c r="H246" s="9"/>
    </row>
    <row r="247" spans="1:8" ht="9" hidden="1" outlineLevel="4" x14ac:dyDescent="0.15">
      <c r="A247" s="78" t="s">
        <v>388</v>
      </c>
      <c r="B247" s="79" t="s">
        <v>389</v>
      </c>
      <c r="C247" s="80">
        <f>VLOOKUP($A247,Zakázka!$A:$Q,10,FALSE)</f>
        <v>0</v>
      </c>
      <c r="D247" s="81">
        <f>VLOOKUP($A247,Zakázka!$A:$Q,12,FALSE)</f>
        <v>0</v>
      </c>
      <c r="E247" s="80">
        <f>VLOOKUP($A247,Zakázka!$A:$Q,16,FALSE)</f>
        <v>0</v>
      </c>
      <c r="F247" s="80">
        <f>VLOOKUP($A247,Zakázka!$A:$Q,17,FALSE)</f>
        <v>0</v>
      </c>
      <c r="G247" s="7"/>
      <c r="H247" s="9"/>
    </row>
    <row r="248" spans="1:8" ht="9.75" hidden="1" outlineLevel="5" x14ac:dyDescent="0.15">
      <c r="A248" s="82" t="s">
        <v>390</v>
      </c>
      <c r="B248" s="83" t="s">
        <v>391</v>
      </c>
      <c r="C248" s="84">
        <f>VLOOKUP($A248,Zakázka!$A:$Q,10,FALSE)</f>
        <v>0</v>
      </c>
      <c r="D248" s="85">
        <f>VLOOKUP($A248,Zakázka!$A:$Q,12,FALSE)</f>
        <v>0</v>
      </c>
      <c r="E248" s="84">
        <f>VLOOKUP($A248,Zakázka!$A:$Q,16,FALSE)</f>
        <v>0</v>
      </c>
      <c r="F248" s="84">
        <f>VLOOKUP($A248,Zakázka!$A:$Q,17,FALSE)</f>
        <v>0</v>
      </c>
      <c r="G248" s="7"/>
      <c r="H248" s="9"/>
    </row>
    <row r="249" spans="1:8" ht="10.5" outlineLevel="3" collapsed="1" x14ac:dyDescent="0.15">
      <c r="A249" s="74" t="s">
        <v>392</v>
      </c>
      <c r="B249" s="75" t="s">
        <v>393</v>
      </c>
      <c r="C249" s="76">
        <f>VLOOKUP($A249,Zakázka!$A:$Q,10,FALSE)</f>
        <v>0</v>
      </c>
      <c r="D249" s="77">
        <f>VLOOKUP($A249,Zakázka!$A:$Q,12,FALSE)</f>
        <v>0</v>
      </c>
      <c r="E249" s="76">
        <f>VLOOKUP($A249,Zakázka!$A:$Q,16,FALSE)</f>
        <v>0</v>
      </c>
      <c r="F249" s="76">
        <f>VLOOKUP($A249,Zakázka!$A:$Q,17,FALSE)</f>
        <v>0</v>
      </c>
      <c r="G249" s="7"/>
      <c r="H249" s="9"/>
    </row>
    <row r="250" spans="1:8" ht="9" hidden="1" outlineLevel="4" x14ac:dyDescent="0.15">
      <c r="A250" s="78" t="s">
        <v>394</v>
      </c>
      <c r="B250" s="79" t="s">
        <v>395</v>
      </c>
      <c r="C250" s="80">
        <f>VLOOKUP($A250,Zakázka!$A:$Q,10,FALSE)</f>
        <v>0</v>
      </c>
      <c r="D250" s="81">
        <f>VLOOKUP($A250,Zakázka!$A:$Q,12,FALSE)</f>
        <v>0</v>
      </c>
      <c r="E250" s="80">
        <f>VLOOKUP($A250,Zakázka!$A:$Q,16,FALSE)</f>
        <v>0</v>
      </c>
      <c r="F250" s="80">
        <f>VLOOKUP($A250,Zakázka!$A:$Q,17,FALSE)</f>
        <v>0</v>
      </c>
      <c r="G250" s="7"/>
      <c r="H250" s="9"/>
    </row>
    <row r="251" spans="1:8" ht="9.75" hidden="1" outlineLevel="5" x14ac:dyDescent="0.15">
      <c r="A251" s="82" t="s">
        <v>396</v>
      </c>
      <c r="B251" s="83" t="s">
        <v>397</v>
      </c>
      <c r="C251" s="84">
        <f>VLOOKUP($A251,Zakázka!$A:$Q,10,FALSE)</f>
        <v>0</v>
      </c>
      <c r="D251" s="85">
        <f>VLOOKUP($A251,Zakázka!$A:$Q,12,FALSE)</f>
        <v>0</v>
      </c>
      <c r="E251" s="84">
        <f>VLOOKUP($A251,Zakázka!$A:$Q,16,FALSE)</f>
        <v>0</v>
      </c>
      <c r="F251" s="84">
        <f>VLOOKUP($A251,Zakázka!$A:$Q,17,FALSE)</f>
        <v>0</v>
      </c>
      <c r="G251" s="7"/>
      <c r="H251" s="9"/>
    </row>
    <row r="252" spans="1:8" ht="9.75" hidden="1" outlineLevel="5" x14ac:dyDescent="0.15">
      <c r="A252" s="82" t="s">
        <v>398</v>
      </c>
      <c r="B252" s="83" t="s">
        <v>399</v>
      </c>
      <c r="C252" s="84">
        <f>VLOOKUP($A252,Zakázka!$A:$Q,10,FALSE)</f>
        <v>0</v>
      </c>
      <c r="D252" s="85">
        <f>VLOOKUP($A252,Zakázka!$A:$Q,12,FALSE)</f>
        <v>0</v>
      </c>
      <c r="E252" s="84">
        <f>VLOOKUP($A252,Zakázka!$A:$Q,16,FALSE)</f>
        <v>0</v>
      </c>
      <c r="F252" s="84">
        <f>VLOOKUP($A252,Zakázka!$A:$Q,17,FALSE)</f>
        <v>0</v>
      </c>
      <c r="G252" s="7"/>
      <c r="H252" s="9"/>
    </row>
    <row r="253" spans="1:8" ht="9.75" hidden="1" outlineLevel="5" x14ac:dyDescent="0.15">
      <c r="A253" s="82" t="s">
        <v>400</v>
      </c>
      <c r="B253" s="83" t="s">
        <v>401</v>
      </c>
      <c r="C253" s="84">
        <f>VLOOKUP($A253,Zakázka!$A:$Q,10,FALSE)</f>
        <v>0</v>
      </c>
      <c r="D253" s="85">
        <f>VLOOKUP($A253,Zakázka!$A:$Q,12,FALSE)</f>
        <v>0</v>
      </c>
      <c r="E253" s="84">
        <f>VLOOKUP($A253,Zakázka!$A:$Q,16,FALSE)</f>
        <v>0</v>
      </c>
      <c r="F253" s="84">
        <f>VLOOKUP($A253,Zakázka!$A:$Q,17,FALSE)</f>
        <v>0</v>
      </c>
      <c r="G253" s="7"/>
      <c r="H253" s="9"/>
    </row>
    <row r="254" spans="1:8" ht="9.75" hidden="1" outlineLevel="5" x14ac:dyDescent="0.15">
      <c r="A254" s="82" t="s">
        <v>402</v>
      </c>
      <c r="B254" s="83" t="s">
        <v>403</v>
      </c>
      <c r="C254" s="84">
        <f>VLOOKUP($A254,Zakázka!$A:$Q,10,FALSE)</f>
        <v>0</v>
      </c>
      <c r="D254" s="85">
        <f>VLOOKUP($A254,Zakázka!$A:$Q,12,FALSE)</f>
        <v>0</v>
      </c>
      <c r="E254" s="84">
        <f>VLOOKUP($A254,Zakázka!$A:$Q,16,FALSE)</f>
        <v>0</v>
      </c>
      <c r="F254" s="84">
        <f>VLOOKUP($A254,Zakázka!$A:$Q,17,FALSE)</f>
        <v>0</v>
      </c>
      <c r="G254" s="7"/>
      <c r="H254" s="9"/>
    </row>
    <row r="255" spans="1:8" ht="9.75" hidden="1" outlineLevel="5" x14ac:dyDescent="0.15">
      <c r="A255" s="82" t="s">
        <v>404</v>
      </c>
      <c r="B255" s="83" t="s">
        <v>405</v>
      </c>
      <c r="C255" s="84">
        <f>VLOOKUP($A255,Zakázka!$A:$Q,10,FALSE)</f>
        <v>0</v>
      </c>
      <c r="D255" s="85">
        <f>VLOOKUP($A255,Zakázka!$A:$Q,12,FALSE)</f>
        <v>0</v>
      </c>
      <c r="E255" s="84">
        <f>VLOOKUP($A255,Zakázka!$A:$Q,16,FALSE)</f>
        <v>0</v>
      </c>
      <c r="F255" s="84">
        <f>VLOOKUP($A255,Zakázka!$A:$Q,17,FALSE)</f>
        <v>0</v>
      </c>
      <c r="G255" s="7"/>
      <c r="H255" s="9"/>
    </row>
    <row r="256" spans="1:8" ht="9.75" hidden="1" outlineLevel="5" x14ac:dyDescent="0.15">
      <c r="A256" s="82" t="s">
        <v>406</v>
      </c>
      <c r="B256" s="83" t="s">
        <v>407</v>
      </c>
      <c r="C256" s="84">
        <f>VLOOKUP($A256,Zakázka!$A:$Q,10,FALSE)</f>
        <v>0</v>
      </c>
      <c r="D256" s="85">
        <f>VLOOKUP($A256,Zakázka!$A:$Q,12,FALSE)</f>
        <v>0</v>
      </c>
      <c r="E256" s="84">
        <f>VLOOKUP($A256,Zakázka!$A:$Q,16,FALSE)</f>
        <v>0</v>
      </c>
      <c r="F256" s="84">
        <f>VLOOKUP($A256,Zakázka!$A:$Q,17,FALSE)</f>
        <v>0</v>
      </c>
      <c r="G256" s="7"/>
      <c r="H256" s="9"/>
    </row>
    <row r="257" spans="1:8" ht="9.75" hidden="1" outlineLevel="5" x14ac:dyDescent="0.15">
      <c r="A257" s="82" t="s">
        <v>408</v>
      </c>
      <c r="B257" s="83" t="s">
        <v>409</v>
      </c>
      <c r="C257" s="84">
        <f>VLOOKUP($A257,Zakázka!$A:$Q,10,FALSE)</f>
        <v>0</v>
      </c>
      <c r="D257" s="85">
        <f>VLOOKUP($A257,Zakázka!$A:$Q,12,FALSE)</f>
        <v>0</v>
      </c>
      <c r="E257" s="84">
        <f>VLOOKUP($A257,Zakázka!$A:$Q,16,FALSE)</f>
        <v>0</v>
      </c>
      <c r="F257" s="84">
        <f>VLOOKUP($A257,Zakázka!$A:$Q,17,FALSE)</f>
        <v>0</v>
      </c>
      <c r="G257" s="7"/>
      <c r="H257" s="9"/>
    </row>
    <row r="258" spans="1:8" ht="9.75" hidden="1" outlineLevel="5" x14ac:dyDescent="0.15">
      <c r="A258" s="82" t="s">
        <v>410</v>
      </c>
      <c r="B258" s="83" t="s">
        <v>411</v>
      </c>
      <c r="C258" s="84">
        <f>VLOOKUP($A258,Zakázka!$A:$Q,10,FALSE)</f>
        <v>0</v>
      </c>
      <c r="D258" s="85">
        <f>VLOOKUP($A258,Zakázka!$A:$Q,12,FALSE)</f>
        <v>0</v>
      </c>
      <c r="E258" s="84">
        <f>VLOOKUP($A258,Zakázka!$A:$Q,16,FALSE)</f>
        <v>0</v>
      </c>
      <c r="F258" s="84">
        <f>VLOOKUP($A258,Zakázka!$A:$Q,17,FALSE)</f>
        <v>0</v>
      </c>
      <c r="G258" s="7"/>
      <c r="H258" s="9"/>
    </row>
    <row r="259" spans="1:8" ht="9.75" hidden="1" outlineLevel="5" x14ac:dyDescent="0.15">
      <c r="A259" s="82" t="s">
        <v>412</v>
      </c>
      <c r="B259" s="83" t="s">
        <v>413</v>
      </c>
      <c r="C259" s="84">
        <f>VLOOKUP($A259,Zakázka!$A:$Q,10,FALSE)</f>
        <v>0</v>
      </c>
      <c r="D259" s="85">
        <f>VLOOKUP($A259,Zakázka!$A:$Q,12,FALSE)</f>
        <v>0</v>
      </c>
      <c r="E259" s="84">
        <f>VLOOKUP($A259,Zakázka!$A:$Q,16,FALSE)</f>
        <v>0</v>
      </c>
      <c r="F259" s="84">
        <f>VLOOKUP($A259,Zakázka!$A:$Q,17,FALSE)</f>
        <v>0</v>
      </c>
      <c r="G259" s="7"/>
      <c r="H259" s="9"/>
    </row>
    <row r="260" spans="1:8" ht="9.75" hidden="1" outlineLevel="5" x14ac:dyDescent="0.15">
      <c r="A260" s="82" t="s">
        <v>414</v>
      </c>
      <c r="B260" s="83" t="s">
        <v>415</v>
      </c>
      <c r="C260" s="84">
        <f>VLOOKUP($A260,Zakázka!$A:$Q,10,FALSE)</f>
        <v>0</v>
      </c>
      <c r="D260" s="85">
        <f>VLOOKUP($A260,Zakázka!$A:$Q,12,FALSE)</f>
        <v>0</v>
      </c>
      <c r="E260" s="84">
        <f>VLOOKUP($A260,Zakázka!$A:$Q,16,FALSE)</f>
        <v>0</v>
      </c>
      <c r="F260" s="84">
        <f>VLOOKUP($A260,Zakázka!$A:$Q,17,FALSE)</f>
        <v>0</v>
      </c>
      <c r="G260" s="7"/>
      <c r="H260" s="9"/>
    </row>
    <row r="261" spans="1:8" ht="9.75" hidden="1" outlineLevel="5" x14ac:dyDescent="0.15">
      <c r="A261" s="82" t="s">
        <v>416</v>
      </c>
      <c r="B261" s="83" t="s">
        <v>417</v>
      </c>
      <c r="C261" s="84">
        <f>VLOOKUP($A261,Zakázka!$A:$Q,10,FALSE)</f>
        <v>0</v>
      </c>
      <c r="D261" s="85">
        <f>VLOOKUP($A261,Zakázka!$A:$Q,12,FALSE)</f>
        <v>0</v>
      </c>
      <c r="E261" s="84">
        <f>VLOOKUP($A261,Zakázka!$A:$Q,16,FALSE)</f>
        <v>0</v>
      </c>
      <c r="F261" s="84">
        <f>VLOOKUP($A261,Zakázka!$A:$Q,17,FALSE)</f>
        <v>0</v>
      </c>
      <c r="G261" s="7"/>
      <c r="H261" s="9"/>
    </row>
    <row r="262" spans="1:8" ht="9" hidden="1" outlineLevel="4" x14ac:dyDescent="0.15">
      <c r="A262" s="78" t="s">
        <v>418</v>
      </c>
      <c r="B262" s="79" t="s">
        <v>419</v>
      </c>
      <c r="C262" s="80">
        <f>VLOOKUP($A262,Zakázka!$A:$Q,10,FALSE)</f>
        <v>0</v>
      </c>
      <c r="D262" s="81">
        <f>VLOOKUP($A262,Zakázka!$A:$Q,12,FALSE)</f>
        <v>0</v>
      </c>
      <c r="E262" s="80">
        <f>VLOOKUP($A262,Zakázka!$A:$Q,16,FALSE)</f>
        <v>0</v>
      </c>
      <c r="F262" s="80">
        <f>VLOOKUP($A262,Zakázka!$A:$Q,17,FALSE)</f>
        <v>0</v>
      </c>
      <c r="G262" s="7"/>
      <c r="H262" s="9"/>
    </row>
    <row r="263" spans="1:8" ht="9.75" hidden="1" outlineLevel="5" x14ac:dyDescent="0.15">
      <c r="A263" s="82" t="s">
        <v>420</v>
      </c>
      <c r="B263" s="83" t="s">
        <v>421</v>
      </c>
      <c r="C263" s="84">
        <f>VLOOKUP($A263,Zakázka!$A:$Q,10,FALSE)</f>
        <v>0</v>
      </c>
      <c r="D263" s="85">
        <f>VLOOKUP($A263,Zakázka!$A:$Q,12,FALSE)</f>
        <v>0</v>
      </c>
      <c r="E263" s="84">
        <f>VLOOKUP($A263,Zakázka!$A:$Q,16,FALSE)</f>
        <v>0</v>
      </c>
      <c r="F263" s="84">
        <f>VLOOKUP($A263,Zakázka!$A:$Q,17,FALSE)</f>
        <v>0</v>
      </c>
      <c r="G263" s="7"/>
      <c r="H263" s="9"/>
    </row>
    <row r="264" spans="1:8" ht="9" hidden="1" outlineLevel="4" x14ac:dyDescent="0.15">
      <c r="A264" s="78" t="s">
        <v>422</v>
      </c>
      <c r="B264" s="79" t="s">
        <v>423</v>
      </c>
      <c r="C264" s="80">
        <f>VLOOKUP($A264,Zakázka!$A:$Q,10,FALSE)</f>
        <v>0</v>
      </c>
      <c r="D264" s="81">
        <f>VLOOKUP($A264,Zakázka!$A:$Q,12,FALSE)</f>
        <v>0</v>
      </c>
      <c r="E264" s="80">
        <f>VLOOKUP($A264,Zakázka!$A:$Q,16,FALSE)</f>
        <v>0</v>
      </c>
      <c r="F264" s="80">
        <f>VLOOKUP($A264,Zakázka!$A:$Q,17,FALSE)</f>
        <v>0</v>
      </c>
      <c r="G264" s="7"/>
      <c r="H264" s="9"/>
    </row>
    <row r="265" spans="1:8" ht="9.75" hidden="1" outlineLevel="5" x14ac:dyDescent="0.15">
      <c r="A265" s="82" t="s">
        <v>424</v>
      </c>
      <c r="B265" s="83" t="s">
        <v>425</v>
      </c>
      <c r="C265" s="84">
        <f>VLOOKUP($A265,Zakázka!$A:$Q,10,FALSE)</f>
        <v>0</v>
      </c>
      <c r="D265" s="85">
        <f>VLOOKUP($A265,Zakázka!$A:$Q,12,FALSE)</f>
        <v>0</v>
      </c>
      <c r="E265" s="84">
        <f>VLOOKUP($A265,Zakázka!$A:$Q,16,FALSE)</f>
        <v>0</v>
      </c>
      <c r="F265" s="84">
        <f>VLOOKUP($A265,Zakázka!$A:$Q,17,FALSE)</f>
        <v>0</v>
      </c>
      <c r="G265" s="7"/>
      <c r="H265" s="9"/>
    </row>
    <row r="266" spans="1:8" ht="9" hidden="1" outlineLevel="4" x14ac:dyDescent="0.15">
      <c r="A266" s="78" t="s">
        <v>426</v>
      </c>
      <c r="B266" s="79" t="s">
        <v>427</v>
      </c>
      <c r="C266" s="80">
        <f>VLOOKUP($A266,Zakázka!$A:$Q,10,FALSE)</f>
        <v>0</v>
      </c>
      <c r="D266" s="81">
        <f>VLOOKUP($A266,Zakázka!$A:$Q,12,FALSE)</f>
        <v>0</v>
      </c>
      <c r="E266" s="80">
        <f>VLOOKUP($A266,Zakázka!$A:$Q,16,FALSE)</f>
        <v>0</v>
      </c>
      <c r="F266" s="80">
        <f>VLOOKUP($A266,Zakázka!$A:$Q,17,FALSE)</f>
        <v>0</v>
      </c>
      <c r="G266" s="7"/>
      <c r="H266" s="9"/>
    </row>
    <row r="267" spans="1:8" ht="9.75" hidden="1" outlineLevel="5" x14ac:dyDescent="0.15">
      <c r="A267" s="82" t="s">
        <v>428</v>
      </c>
      <c r="B267" s="83" t="s">
        <v>429</v>
      </c>
      <c r="C267" s="84">
        <f>VLOOKUP($A267,Zakázka!$A:$Q,10,FALSE)</f>
        <v>0</v>
      </c>
      <c r="D267" s="85">
        <f>VLOOKUP($A267,Zakázka!$A:$Q,12,FALSE)</f>
        <v>0</v>
      </c>
      <c r="E267" s="84">
        <f>VLOOKUP($A267,Zakázka!$A:$Q,16,FALSE)</f>
        <v>0</v>
      </c>
      <c r="F267" s="84">
        <f>VLOOKUP($A267,Zakázka!$A:$Q,17,FALSE)</f>
        <v>0</v>
      </c>
      <c r="G267" s="7"/>
      <c r="H267" s="9"/>
    </row>
    <row r="268" spans="1:8" ht="9" hidden="1" outlineLevel="4" x14ac:dyDescent="0.15">
      <c r="A268" s="78" t="s">
        <v>430</v>
      </c>
      <c r="B268" s="79" t="s">
        <v>431</v>
      </c>
      <c r="C268" s="80">
        <f>VLOOKUP($A268,Zakázka!$A:$Q,10,FALSE)</f>
        <v>0</v>
      </c>
      <c r="D268" s="81">
        <f>VLOOKUP($A268,Zakázka!$A:$Q,12,FALSE)</f>
        <v>0</v>
      </c>
      <c r="E268" s="80">
        <f>VLOOKUP($A268,Zakázka!$A:$Q,16,FALSE)</f>
        <v>0</v>
      </c>
      <c r="F268" s="80">
        <f>VLOOKUP($A268,Zakázka!$A:$Q,17,FALSE)</f>
        <v>0</v>
      </c>
      <c r="G268" s="7"/>
      <c r="H268" s="9"/>
    </row>
    <row r="269" spans="1:8" ht="9.75" hidden="1" outlineLevel="5" x14ac:dyDescent="0.15">
      <c r="A269" s="82" t="s">
        <v>432</v>
      </c>
      <c r="B269" s="83" t="s">
        <v>433</v>
      </c>
      <c r="C269" s="84">
        <f>VLOOKUP($A269,Zakázka!$A:$Q,10,FALSE)</f>
        <v>0</v>
      </c>
      <c r="D269" s="85">
        <f>VLOOKUP($A269,Zakázka!$A:$Q,12,FALSE)</f>
        <v>0</v>
      </c>
      <c r="E269" s="84">
        <f>VLOOKUP($A269,Zakázka!$A:$Q,16,FALSE)</f>
        <v>0</v>
      </c>
      <c r="F269" s="84">
        <f>VLOOKUP($A269,Zakázka!$A:$Q,17,FALSE)</f>
        <v>0</v>
      </c>
      <c r="G269" s="7"/>
      <c r="H269" s="9"/>
    </row>
    <row r="270" spans="1:8" ht="9" hidden="1" outlineLevel="4" x14ac:dyDescent="0.15">
      <c r="A270" s="78" t="s">
        <v>434</v>
      </c>
      <c r="B270" s="79" t="s">
        <v>435</v>
      </c>
      <c r="C270" s="80">
        <f>VLOOKUP($A270,Zakázka!$A:$Q,10,FALSE)</f>
        <v>0</v>
      </c>
      <c r="D270" s="81">
        <f>VLOOKUP($A270,Zakázka!$A:$Q,12,FALSE)</f>
        <v>0</v>
      </c>
      <c r="E270" s="80">
        <f>VLOOKUP($A270,Zakázka!$A:$Q,16,FALSE)</f>
        <v>0</v>
      </c>
      <c r="F270" s="80">
        <f>VLOOKUP($A270,Zakázka!$A:$Q,17,FALSE)</f>
        <v>0</v>
      </c>
      <c r="G270" s="7"/>
      <c r="H270" s="9"/>
    </row>
    <row r="271" spans="1:8" ht="9.75" hidden="1" outlineLevel="5" x14ac:dyDescent="0.15">
      <c r="A271" s="82" t="s">
        <v>436</v>
      </c>
      <c r="B271" s="83" t="s">
        <v>437</v>
      </c>
      <c r="C271" s="84">
        <f>VLOOKUP($A271,Zakázka!$A:$Q,10,FALSE)</f>
        <v>0</v>
      </c>
      <c r="D271" s="85">
        <f>VLOOKUP($A271,Zakázka!$A:$Q,12,FALSE)</f>
        <v>0</v>
      </c>
      <c r="E271" s="84">
        <f>VLOOKUP($A271,Zakázka!$A:$Q,16,FALSE)</f>
        <v>0</v>
      </c>
      <c r="F271" s="84">
        <f>VLOOKUP($A271,Zakázka!$A:$Q,17,FALSE)</f>
        <v>0</v>
      </c>
      <c r="G271" s="7"/>
      <c r="H271" s="9"/>
    </row>
    <row r="272" spans="1:8" ht="9.75" hidden="1" outlineLevel="5" x14ac:dyDescent="0.15">
      <c r="A272" s="82" t="s">
        <v>438</v>
      </c>
      <c r="B272" s="83" t="s">
        <v>439</v>
      </c>
      <c r="C272" s="84">
        <f>VLOOKUP($A272,Zakázka!$A:$Q,10,FALSE)</f>
        <v>0</v>
      </c>
      <c r="D272" s="85">
        <f>VLOOKUP($A272,Zakázka!$A:$Q,12,FALSE)</f>
        <v>0</v>
      </c>
      <c r="E272" s="84">
        <f>VLOOKUP($A272,Zakázka!$A:$Q,16,FALSE)</f>
        <v>0</v>
      </c>
      <c r="F272" s="84">
        <f>VLOOKUP($A272,Zakázka!$A:$Q,17,FALSE)</f>
        <v>0</v>
      </c>
      <c r="G272" s="7"/>
      <c r="H272" s="9"/>
    </row>
    <row r="273" spans="1:8" ht="19.5" hidden="1" outlineLevel="5" x14ac:dyDescent="0.15">
      <c r="A273" s="82" t="s">
        <v>440</v>
      </c>
      <c r="B273" s="83" t="s">
        <v>441</v>
      </c>
      <c r="C273" s="84">
        <f>VLOOKUP($A273,Zakázka!$A:$Q,10,FALSE)</f>
        <v>0</v>
      </c>
      <c r="D273" s="85">
        <f>VLOOKUP($A273,Zakázka!$A:$Q,12,FALSE)</f>
        <v>0</v>
      </c>
      <c r="E273" s="84">
        <f>VLOOKUP($A273,Zakázka!$A:$Q,16,FALSE)</f>
        <v>0</v>
      </c>
      <c r="F273" s="84">
        <f>VLOOKUP($A273,Zakázka!$A:$Q,17,FALSE)</f>
        <v>0</v>
      </c>
      <c r="G273" s="7"/>
      <c r="H273" s="9"/>
    </row>
    <row r="274" spans="1:8" ht="9.75" hidden="1" outlineLevel="5" x14ac:dyDescent="0.15">
      <c r="A274" s="82" t="s">
        <v>442</v>
      </c>
      <c r="B274" s="83" t="s">
        <v>443</v>
      </c>
      <c r="C274" s="84">
        <f>VLOOKUP($A274,Zakázka!$A:$Q,10,FALSE)</f>
        <v>0</v>
      </c>
      <c r="D274" s="85">
        <f>VLOOKUP($A274,Zakázka!$A:$Q,12,FALSE)</f>
        <v>0</v>
      </c>
      <c r="E274" s="84">
        <f>VLOOKUP($A274,Zakázka!$A:$Q,16,FALSE)</f>
        <v>0</v>
      </c>
      <c r="F274" s="84">
        <f>VLOOKUP($A274,Zakázka!$A:$Q,17,FALSE)</f>
        <v>0</v>
      </c>
      <c r="G274" s="7"/>
      <c r="H274" s="9"/>
    </row>
    <row r="275" spans="1:8" ht="9.75" hidden="1" outlineLevel="5" x14ac:dyDescent="0.15">
      <c r="A275" s="82" t="s">
        <v>444</v>
      </c>
      <c r="B275" s="83" t="s">
        <v>445</v>
      </c>
      <c r="C275" s="84">
        <f>VLOOKUP($A275,Zakázka!$A:$Q,10,FALSE)</f>
        <v>0</v>
      </c>
      <c r="D275" s="85">
        <f>VLOOKUP($A275,Zakázka!$A:$Q,12,FALSE)</f>
        <v>0</v>
      </c>
      <c r="E275" s="84">
        <f>VLOOKUP($A275,Zakázka!$A:$Q,16,FALSE)</f>
        <v>0</v>
      </c>
      <c r="F275" s="84">
        <f>VLOOKUP($A275,Zakázka!$A:$Q,17,FALSE)</f>
        <v>0</v>
      </c>
      <c r="G275" s="7"/>
      <c r="H275" s="9"/>
    </row>
    <row r="276" spans="1:8" ht="9.75" hidden="1" outlineLevel="5" x14ac:dyDescent="0.15">
      <c r="A276" s="82" t="s">
        <v>446</v>
      </c>
      <c r="B276" s="83" t="s">
        <v>447</v>
      </c>
      <c r="C276" s="84">
        <f>VLOOKUP($A276,Zakázka!$A:$Q,10,FALSE)</f>
        <v>0</v>
      </c>
      <c r="D276" s="85">
        <f>VLOOKUP($A276,Zakázka!$A:$Q,12,FALSE)</f>
        <v>0</v>
      </c>
      <c r="E276" s="84">
        <f>VLOOKUP($A276,Zakázka!$A:$Q,16,FALSE)</f>
        <v>0</v>
      </c>
      <c r="F276" s="84">
        <f>VLOOKUP($A276,Zakázka!$A:$Q,17,FALSE)</f>
        <v>0</v>
      </c>
      <c r="G276" s="7"/>
      <c r="H276" s="9"/>
    </row>
    <row r="277" spans="1:8" ht="19.5" hidden="1" outlineLevel="5" x14ac:dyDescent="0.15">
      <c r="A277" s="82" t="s">
        <v>448</v>
      </c>
      <c r="B277" s="83" t="s">
        <v>449</v>
      </c>
      <c r="C277" s="84">
        <f>VLOOKUP($A277,Zakázka!$A:$Q,10,FALSE)</f>
        <v>0</v>
      </c>
      <c r="D277" s="85">
        <f>VLOOKUP($A277,Zakázka!$A:$Q,12,FALSE)</f>
        <v>0</v>
      </c>
      <c r="E277" s="84">
        <f>VLOOKUP($A277,Zakázka!$A:$Q,16,FALSE)</f>
        <v>0</v>
      </c>
      <c r="F277" s="84">
        <f>VLOOKUP($A277,Zakázka!$A:$Q,17,FALSE)</f>
        <v>0</v>
      </c>
      <c r="G277" s="7"/>
      <c r="H277" s="9"/>
    </row>
    <row r="278" spans="1:8" ht="9.75" hidden="1" outlineLevel="5" x14ac:dyDescent="0.15">
      <c r="A278" s="82" t="s">
        <v>450</v>
      </c>
      <c r="B278" s="83" t="s">
        <v>451</v>
      </c>
      <c r="C278" s="84">
        <f>VLOOKUP($A278,Zakázka!$A:$Q,10,FALSE)</f>
        <v>0</v>
      </c>
      <c r="D278" s="85">
        <f>VLOOKUP($A278,Zakázka!$A:$Q,12,FALSE)</f>
        <v>0</v>
      </c>
      <c r="E278" s="84">
        <f>VLOOKUP($A278,Zakázka!$A:$Q,16,FALSE)</f>
        <v>0</v>
      </c>
      <c r="F278" s="84">
        <f>VLOOKUP($A278,Zakázka!$A:$Q,17,FALSE)</f>
        <v>0</v>
      </c>
      <c r="G278" s="7"/>
      <c r="H278" s="9"/>
    </row>
    <row r="279" spans="1:8" ht="9.75" hidden="1" outlineLevel="5" x14ac:dyDescent="0.15">
      <c r="A279" s="82" t="s">
        <v>452</v>
      </c>
      <c r="B279" s="83" t="s">
        <v>453</v>
      </c>
      <c r="C279" s="84">
        <f>VLOOKUP($A279,Zakázka!$A:$Q,10,FALSE)</f>
        <v>0</v>
      </c>
      <c r="D279" s="85">
        <f>VLOOKUP($A279,Zakázka!$A:$Q,12,FALSE)</f>
        <v>0</v>
      </c>
      <c r="E279" s="84">
        <f>VLOOKUP($A279,Zakázka!$A:$Q,16,FALSE)</f>
        <v>0</v>
      </c>
      <c r="F279" s="84">
        <f>VLOOKUP($A279,Zakázka!$A:$Q,17,FALSE)</f>
        <v>0</v>
      </c>
      <c r="G279" s="7"/>
      <c r="H279" s="9"/>
    </row>
    <row r="280" spans="1:8" ht="9.75" hidden="1" outlineLevel="5" x14ac:dyDescent="0.15">
      <c r="A280" s="82" t="s">
        <v>454</v>
      </c>
      <c r="B280" s="83" t="s">
        <v>455</v>
      </c>
      <c r="C280" s="84">
        <f>VLOOKUP($A280,Zakázka!$A:$Q,10,FALSE)</f>
        <v>0</v>
      </c>
      <c r="D280" s="85">
        <f>VLOOKUP($A280,Zakázka!$A:$Q,12,FALSE)</f>
        <v>0</v>
      </c>
      <c r="E280" s="84">
        <f>VLOOKUP($A280,Zakázka!$A:$Q,16,FALSE)</f>
        <v>0</v>
      </c>
      <c r="F280" s="84">
        <f>VLOOKUP($A280,Zakázka!$A:$Q,17,FALSE)</f>
        <v>0</v>
      </c>
      <c r="G280" s="7"/>
      <c r="H280" s="9"/>
    </row>
    <row r="281" spans="1:8" ht="9.75" hidden="1" outlineLevel="5" x14ac:dyDescent="0.15">
      <c r="A281" s="82" t="s">
        <v>456</v>
      </c>
      <c r="B281" s="83" t="s">
        <v>457</v>
      </c>
      <c r="C281" s="84">
        <f>VLOOKUP($A281,Zakázka!$A:$Q,10,FALSE)</f>
        <v>0</v>
      </c>
      <c r="D281" s="85">
        <f>VLOOKUP($A281,Zakázka!$A:$Q,12,FALSE)</f>
        <v>0</v>
      </c>
      <c r="E281" s="84">
        <f>VLOOKUP($A281,Zakázka!$A:$Q,16,FALSE)</f>
        <v>0</v>
      </c>
      <c r="F281" s="84">
        <f>VLOOKUP($A281,Zakázka!$A:$Q,17,FALSE)</f>
        <v>0</v>
      </c>
      <c r="G281" s="7"/>
      <c r="H281" s="9"/>
    </row>
    <row r="282" spans="1:8" ht="9.75" hidden="1" outlineLevel="5" x14ac:dyDescent="0.15">
      <c r="A282" s="82" t="s">
        <v>458</v>
      </c>
      <c r="B282" s="83" t="s">
        <v>459</v>
      </c>
      <c r="C282" s="84">
        <f>VLOOKUP($A282,Zakázka!$A:$Q,10,FALSE)</f>
        <v>0</v>
      </c>
      <c r="D282" s="85">
        <f>VLOOKUP($A282,Zakázka!$A:$Q,12,FALSE)</f>
        <v>0</v>
      </c>
      <c r="E282" s="84">
        <f>VLOOKUP($A282,Zakázka!$A:$Q,16,FALSE)</f>
        <v>0</v>
      </c>
      <c r="F282" s="84">
        <f>VLOOKUP($A282,Zakázka!$A:$Q,17,FALSE)</f>
        <v>0</v>
      </c>
      <c r="G282" s="7"/>
      <c r="H282" s="9"/>
    </row>
    <row r="283" spans="1:8" ht="9.75" hidden="1" outlineLevel="5" x14ac:dyDescent="0.15">
      <c r="A283" s="82" t="s">
        <v>460</v>
      </c>
      <c r="B283" s="83" t="s">
        <v>461</v>
      </c>
      <c r="C283" s="84">
        <f>VLOOKUP($A283,Zakázka!$A:$Q,10,FALSE)</f>
        <v>0</v>
      </c>
      <c r="D283" s="85">
        <f>VLOOKUP($A283,Zakázka!$A:$Q,12,FALSE)</f>
        <v>0</v>
      </c>
      <c r="E283" s="84">
        <f>VLOOKUP($A283,Zakázka!$A:$Q,16,FALSE)</f>
        <v>0</v>
      </c>
      <c r="F283" s="84">
        <f>VLOOKUP($A283,Zakázka!$A:$Q,17,FALSE)</f>
        <v>0</v>
      </c>
      <c r="G283" s="7"/>
      <c r="H283" s="9"/>
    </row>
    <row r="284" spans="1:8" ht="19.5" hidden="1" outlineLevel="5" x14ac:dyDescent="0.15">
      <c r="A284" s="82" t="s">
        <v>462</v>
      </c>
      <c r="B284" s="83" t="s">
        <v>463</v>
      </c>
      <c r="C284" s="84">
        <f>VLOOKUP($A284,Zakázka!$A:$Q,10,FALSE)</f>
        <v>0</v>
      </c>
      <c r="D284" s="85">
        <f>VLOOKUP($A284,Zakázka!$A:$Q,12,FALSE)</f>
        <v>0</v>
      </c>
      <c r="E284" s="84">
        <f>VLOOKUP($A284,Zakázka!$A:$Q,16,FALSE)</f>
        <v>0</v>
      </c>
      <c r="F284" s="84">
        <f>VLOOKUP($A284,Zakázka!$A:$Q,17,FALSE)</f>
        <v>0</v>
      </c>
      <c r="G284" s="7"/>
      <c r="H284" s="9"/>
    </row>
    <row r="285" spans="1:8" ht="9.75" hidden="1" outlineLevel="5" x14ac:dyDescent="0.15">
      <c r="A285" s="82" t="s">
        <v>464</v>
      </c>
      <c r="B285" s="83" t="s">
        <v>465</v>
      </c>
      <c r="C285" s="84">
        <f>VLOOKUP($A285,Zakázka!$A:$Q,10,FALSE)</f>
        <v>0</v>
      </c>
      <c r="D285" s="85">
        <f>VLOOKUP($A285,Zakázka!$A:$Q,12,FALSE)</f>
        <v>0</v>
      </c>
      <c r="E285" s="84">
        <f>VLOOKUP($A285,Zakázka!$A:$Q,16,FALSE)</f>
        <v>0</v>
      </c>
      <c r="F285" s="84">
        <f>VLOOKUP($A285,Zakázka!$A:$Q,17,FALSE)</f>
        <v>0</v>
      </c>
      <c r="G285" s="7"/>
      <c r="H285" s="9"/>
    </row>
    <row r="286" spans="1:8" ht="9.75" hidden="1" outlineLevel="5" x14ac:dyDescent="0.15">
      <c r="A286" s="82" t="s">
        <v>466</v>
      </c>
      <c r="B286" s="83" t="s">
        <v>467</v>
      </c>
      <c r="C286" s="84">
        <f>VLOOKUP($A286,Zakázka!$A:$Q,10,FALSE)</f>
        <v>0</v>
      </c>
      <c r="D286" s="85">
        <f>VLOOKUP($A286,Zakázka!$A:$Q,12,FALSE)</f>
        <v>0</v>
      </c>
      <c r="E286" s="84">
        <f>VLOOKUP($A286,Zakázka!$A:$Q,16,FALSE)</f>
        <v>0</v>
      </c>
      <c r="F286" s="84">
        <f>VLOOKUP($A286,Zakázka!$A:$Q,17,FALSE)</f>
        <v>0</v>
      </c>
      <c r="G286" s="7"/>
      <c r="H286" s="9"/>
    </row>
    <row r="287" spans="1:8" ht="19.5" hidden="1" outlineLevel="5" x14ac:dyDescent="0.15">
      <c r="A287" s="82" t="s">
        <v>468</v>
      </c>
      <c r="B287" s="83" t="s">
        <v>469</v>
      </c>
      <c r="C287" s="84">
        <f>VLOOKUP($A287,Zakázka!$A:$Q,10,FALSE)</f>
        <v>0</v>
      </c>
      <c r="D287" s="85">
        <f>VLOOKUP($A287,Zakázka!$A:$Q,12,FALSE)</f>
        <v>0</v>
      </c>
      <c r="E287" s="84">
        <f>VLOOKUP($A287,Zakázka!$A:$Q,16,FALSE)</f>
        <v>0</v>
      </c>
      <c r="F287" s="84">
        <f>VLOOKUP($A287,Zakázka!$A:$Q,17,FALSE)</f>
        <v>0</v>
      </c>
      <c r="G287" s="7"/>
      <c r="H287" s="9"/>
    </row>
    <row r="288" spans="1:8" ht="19.5" hidden="1" outlineLevel="5" x14ac:dyDescent="0.15">
      <c r="A288" s="82" t="s">
        <v>470</v>
      </c>
      <c r="B288" s="83" t="s">
        <v>471</v>
      </c>
      <c r="C288" s="84">
        <f>VLOOKUP($A288,Zakázka!$A:$Q,10,FALSE)</f>
        <v>0</v>
      </c>
      <c r="D288" s="85">
        <f>VLOOKUP($A288,Zakázka!$A:$Q,12,FALSE)</f>
        <v>0</v>
      </c>
      <c r="E288" s="84">
        <f>VLOOKUP($A288,Zakázka!$A:$Q,16,FALSE)</f>
        <v>0</v>
      </c>
      <c r="F288" s="84">
        <f>VLOOKUP($A288,Zakázka!$A:$Q,17,FALSE)</f>
        <v>0</v>
      </c>
      <c r="G288" s="7"/>
      <c r="H288" s="9"/>
    </row>
    <row r="289" spans="1:8" ht="19.5" hidden="1" outlineLevel="5" x14ac:dyDescent="0.15">
      <c r="A289" s="82" t="s">
        <v>472</v>
      </c>
      <c r="B289" s="83" t="s">
        <v>473</v>
      </c>
      <c r="C289" s="84">
        <f>VLOOKUP($A289,Zakázka!$A:$Q,10,FALSE)</f>
        <v>0</v>
      </c>
      <c r="D289" s="85">
        <f>VLOOKUP($A289,Zakázka!$A:$Q,12,FALSE)</f>
        <v>0</v>
      </c>
      <c r="E289" s="84">
        <f>VLOOKUP($A289,Zakázka!$A:$Q,16,FALSE)</f>
        <v>0</v>
      </c>
      <c r="F289" s="84">
        <f>VLOOKUP($A289,Zakázka!$A:$Q,17,FALSE)</f>
        <v>0</v>
      </c>
      <c r="G289" s="7"/>
      <c r="H289" s="9"/>
    </row>
    <row r="290" spans="1:8" ht="19.5" hidden="1" outlineLevel="5" x14ac:dyDescent="0.15">
      <c r="A290" s="82" t="s">
        <v>474</v>
      </c>
      <c r="B290" s="83" t="s">
        <v>475</v>
      </c>
      <c r="C290" s="84">
        <f>VLOOKUP($A290,Zakázka!$A:$Q,10,FALSE)</f>
        <v>0</v>
      </c>
      <c r="D290" s="85">
        <f>VLOOKUP($A290,Zakázka!$A:$Q,12,FALSE)</f>
        <v>0</v>
      </c>
      <c r="E290" s="84">
        <f>VLOOKUP($A290,Zakázka!$A:$Q,16,FALSE)</f>
        <v>0</v>
      </c>
      <c r="F290" s="84">
        <f>VLOOKUP($A290,Zakázka!$A:$Q,17,FALSE)</f>
        <v>0</v>
      </c>
      <c r="G290" s="7"/>
      <c r="H290" s="9"/>
    </row>
    <row r="291" spans="1:8" ht="19.5" hidden="1" outlineLevel="5" x14ac:dyDescent="0.15">
      <c r="A291" s="82" t="s">
        <v>476</v>
      </c>
      <c r="B291" s="83" t="s">
        <v>477</v>
      </c>
      <c r="C291" s="84">
        <f>VLOOKUP($A291,Zakázka!$A:$Q,10,FALSE)</f>
        <v>0</v>
      </c>
      <c r="D291" s="85">
        <f>VLOOKUP($A291,Zakázka!$A:$Q,12,FALSE)</f>
        <v>0</v>
      </c>
      <c r="E291" s="84">
        <f>VLOOKUP($A291,Zakázka!$A:$Q,16,FALSE)</f>
        <v>0</v>
      </c>
      <c r="F291" s="84">
        <f>VLOOKUP($A291,Zakázka!$A:$Q,17,FALSE)</f>
        <v>0</v>
      </c>
      <c r="G291" s="7"/>
      <c r="H291" s="9"/>
    </row>
    <row r="292" spans="1:8" ht="9.75" hidden="1" outlineLevel="5" x14ac:dyDescent="0.15">
      <c r="A292" s="82" t="s">
        <v>478</v>
      </c>
      <c r="B292" s="83" t="s">
        <v>479</v>
      </c>
      <c r="C292" s="84">
        <f>VLOOKUP($A292,Zakázka!$A:$Q,10,FALSE)</f>
        <v>0</v>
      </c>
      <c r="D292" s="85">
        <f>VLOOKUP($A292,Zakázka!$A:$Q,12,FALSE)</f>
        <v>0</v>
      </c>
      <c r="E292" s="84">
        <f>VLOOKUP($A292,Zakázka!$A:$Q,16,FALSE)</f>
        <v>0</v>
      </c>
      <c r="F292" s="84">
        <f>VLOOKUP($A292,Zakázka!$A:$Q,17,FALSE)</f>
        <v>0</v>
      </c>
      <c r="G292" s="7"/>
      <c r="H292" s="9"/>
    </row>
    <row r="293" spans="1:8" ht="9.75" hidden="1" outlineLevel="5" x14ac:dyDescent="0.15">
      <c r="A293" s="82" t="s">
        <v>480</v>
      </c>
      <c r="B293" s="83" t="s">
        <v>481</v>
      </c>
      <c r="C293" s="84">
        <f>VLOOKUP($A293,Zakázka!$A:$Q,10,FALSE)</f>
        <v>0</v>
      </c>
      <c r="D293" s="85">
        <f>VLOOKUP($A293,Zakázka!$A:$Q,12,FALSE)</f>
        <v>0</v>
      </c>
      <c r="E293" s="84">
        <f>VLOOKUP($A293,Zakázka!$A:$Q,16,FALSE)</f>
        <v>0</v>
      </c>
      <c r="F293" s="84">
        <f>VLOOKUP($A293,Zakázka!$A:$Q,17,FALSE)</f>
        <v>0</v>
      </c>
      <c r="G293" s="7"/>
      <c r="H293" s="9"/>
    </row>
    <row r="294" spans="1:8" ht="19.5" hidden="1" outlineLevel="5" x14ac:dyDescent="0.15">
      <c r="A294" s="82" t="s">
        <v>482</v>
      </c>
      <c r="B294" s="83" t="s">
        <v>483</v>
      </c>
      <c r="C294" s="84">
        <f>VLOOKUP($A294,Zakázka!$A:$Q,10,FALSE)</f>
        <v>0</v>
      </c>
      <c r="D294" s="85">
        <f>VLOOKUP($A294,Zakázka!$A:$Q,12,FALSE)</f>
        <v>0</v>
      </c>
      <c r="E294" s="84">
        <f>VLOOKUP($A294,Zakázka!$A:$Q,16,FALSE)</f>
        <v>0</v>
      </c>
      <c r="F294" s="84">
        <f>VLOOKUP($A294,Zakázka!$A:$Q,17,FALSE)</f>
        <v>0</v>
      </c>
      <c r="G294" s="7"/>
      <c r="H294" s="9"/>
    </row>
    <row r="295" spans="1:8" ht="19.5" hidden="1" outlineLevel="5" x14ac:dyDescent="0.15">
      <c r="A295" s="82" t="s">
        <v>484</v>
      </c>
      <c r="B295" s="83" t="s">
        <v>485</v>
      </c>
      <c r="C295" s="84">
        <f>VLOOKUP($A295,Zakázka!$A:$Q,10,FALSE)</f>
        <v>0</v>
      </c>
      <c r="D295" s="85">
        <f>VLOOKUP($A295,Zakázka!$A:$Q,12,FALSE)</f>
        <v>0</v>
      </c>
      <c r="E295" s="84">
        <f>VLOOKUP($A295,Zakázka!$A:$Q,16,FALSE)</f>
        <v>0</v>
      </c>
      <c r="F295" s="84">
        <f>VLOOKUP($A295,Zakázka!$A:$Q,17,FALSE)</f>
        <v>0</v>
      </c>
      <c r="G295" s="7"/>
      <c r="H295" s="9"/>
    </row>
    <row r="296" spans="1:8" ht="9.75" hidden="1" outlineLevel="5" x14ac:dyDescent="0.15">
      <c r="A296" s="82" t="s">
        <v>486</v>
      </c>
      <c r="B296" s="83" t="s">
        <v>487</v>
      </c>
      <c r="C296" s="84">
        <f>VLOOKUP($A296,Zakázka!$A:$Q,10,FALSE)</f>
        <v>0</v>
      </c>
      <c r="D296" s="85">
        <f>VLOOKUP($A296,Zakázka!$A:$Q,12,FALSE)</f>
        <v>0</v>
      </c>
      <c r="E296" s="84">
        <f>VLOOKUP($A296,Zakázka!$A:$Q,16,FALSE)</f>
        <v>0</v>
      </c>
      <c r="F296" s="84">
        <f>VLOOKUP($A296,Zakázka!$A:$Q,17,FALSE)</f>
        <v>0</v>
      </c>
      <c r="G296" s="7"/>
      <c r="H296" s="9"/>
    </row>
    <row r="297" spans="1:8" ht="19.5" hidden="1" outlineLevel="5" x14ac:dyDescent="0.15">
      <c r="A297" s="82" t="s">
        <v>488</v>
      </c>
      <c r="B297" s="83" t="s">
        <v>489</v>
      </c>
      <c r="C297" s="84">
        <f>VLOOKUP($A297,Zakázka!$A:$Q,10,FALSE)</f>
        <v>0</v>
      </c>
      <c r="D297" s="85">
        <f>VLOOKUP($A297,Zakázka!$A:$Q,12,FALSE)</f>
        <v>0</v>
      </c>
      <c r="E297" s="84">
        <f>VLOOKUP($A297,Zakázka!$A:$Q,16,FALSE)</f>
        <v>0</v>
      </c>
      <c r="F297" s="84">
        <f>VLOOKUP($A297,Zakázka!$A:$Q,17,FALSE)</f>
        <v>0</v>
      </c>
      <c r="G297" s="7"/>
      <c r="H297" s="9"/>
    </row>
    <row r="298" spans="1:8" ht="9.75" hidden="1" outlineLevel="5" x14ac:dyDescent="0.15">
      <c r="A298" s="82" t="s">
        <v>490</v>
      </c>
      <c r="B298" s="83" t="s">
        <v>491</v>
      </c>
      <c r="C298" s="84">
        <f>VLOOKUP($A298,Zakázka!$A:$Q,10,FALSE)</f>
        <v>0</v>
      </c>
      <c r="D298" s="85">
        <f>VLOOKUP($A298,Zakázka!$A:$Q,12,FALSE)</f>
        <v>0</v>
      </c>
      <c r="E298" s="84">
        <f>VLOOKUP($A298,Zakázka!$A:$Q,16,FALSE)</f>
        <v>0</v>
      </c>
      <c r="F298" s="84">
        <f>VLOOKUP($A298,Zakázka!$A:$Q,17,FALSE)</f>
        <v>0</v>
      </c>
      <c r="G298" s="7"/>
      <c r="H298" s="9"/>
    </row>
    <row r="299" spans="1:8" ht="9.75" hidden="1" outlineLevel="5" x14ac:dyDescent="0.15">
      <c r="A299" s="82" t="s">
        <v>492</v>
      </c>
      <c r="B299" s="83" t="s">
        <v>493</v>
      </c>
      <c r="C299" s="84">
        <f>VLOOKUP($A299,Zakázka!$A:$Q,10,FALSE)</f>
        <v>0</v>
      </c>
      <c r="D299" s="85">
        <f>VLOOKUP($A299,Zakázka!$A:$Q,12,FALSE)</f>
        <v>0</v>
      </c>
      <c r="E299" s="84">
        <f>VLOOKUP($A299,Zakázka!$A:$Q,16,FALSE)</f>
        <v>0</v>
      </c>
      <c r="F299" s="84">
        <f>VLOOKUP($A299,Zakázka!$A:$Q,17,FALSE)</f>
        <v>0</v>
      </c>
      <c r="G299" s="7"/>
      <c r="H299" s="9"/>
    </row>
    <row r="300" spans="1:8" ht="9.75" hidden="1" outlineLevel="5" x14ac:dyDescent="0.15">
      <c r="A300" s="82" t="s">
        <v>494</v>
      </c>
      <c r="B300" s="83" t="s">
        <v>495</v>
      </c>
      <c r="C300" s="84">
        <f>VLOOKUP($A300,Zakázka!$A:$Q,10,FALSE)</f>
        <v>0</v>
      </c>
      <c r="D300" s="85">
        <f>VLOOKUP($A300,Zakázka!$A:$Q,12,FALSE)</f>
        <v>0</v>
      </c>
      <c r="E300" s="84">
        <f>VLOOKUP($A300,Zakázka!$A:$Q,16,FALSE)</f>
        <v>0</v>
      </c>
      <c r="F300" s="84">
        <f>VLOOKUP($A300,Zakázka!$A:$Q,17,FALSE)</f>
        <v>0</v>
      </c>
      <c r="G300" s="7"/>
      <c r="H300" s="9"/>
    </row>
    <row r="301" spans="1:8" ht="19.5" hidden="1" outlineLevel="5" x14ac:dyDescent="0.15">
      <c r="A301" s="82" t="s">
        <v>496</v>
      </c>
      <c r="B301" s="83" t="s">
        <v>497</v>
      </c>
      <c r="C301" s="84">
        <f>VLOOKUP($A301,Zakázka!$A:$Q,10,FALSE)</f>
        <v>0</v>
      </c>
      <c r="D301" s="85">
        <f>VLOOKUP($A301,Zakázka!$A:$Q,12,FALSE)</f>
        <v>0</v>
      </c>
      <c r="E301" s="84">
        <f>VLOOKUP($A301,Zakázka!$A:$Q,16,FALSE)</f>
        <v>0</v>
      </c>
      <c r="F301" s="84">
        <f>VLOOKUP($A301,Zakázka!$A:$Q,17,FALSE)</f>
        <v>0</v>
      </c>
      <c r="G301" s="7"/>
      <c r="H301" s="9"/>
    </row>
    <row r="302" spans="1:8" ht="9.75" hidden="1" outlineLevel="5" x14ac:dyDescent="0.15">
      <c r="A302" s="82" t="s">
        <v>498</v>
      </c>
      <c r="B302" s="83" t="s">
        <v>499</v>
      </c>
      <c r="C302" s="84">
        <f>VLOOKUP($A302,Zakázka!$A:$Q,10,FALSE)</f>
        <v>0</v>
      </c>
      <c r="D302" s="85">
        <f>VLOOKUP($A302,Zakázka!$A:$Q,12,FALSE)</f>
        <v>0</v>
      </c>
      <c r="E302" s="84">
        <f>VLOOKUP($A302,Zakázka!$A:$Q,16,FALSE)</f>
        <v>0</v>
      </c>
      <c r="F302" s="84">
        <f>VLOOKUP($A302,Zakázka!$A:$Q,17,FALSE)</f>
        <v>0</v>
      </c>
      <c r="G302" s="7"/>
      <c r="H302" s="9"/>
    </row>
    <row r="303" spans="1:8" ht="9.75" hidden="1" outlineLevel="5" x14ac:dyDescent="0.15">
      <c r="A303" s="82" t="s">
        <v>500</v>
      </c>
      <c r="B303" s="83" t="s">
        <v>501</v>
      </c>
      <c r="C303" s="84">
        <f>VLOOKUP($A303,Zakázka!$A:$Q,10,FALSE)</f>
        <v>0</v>
      </c>
      <c r="D303" s="85">
        <f>VLOOKUP($A303,Zakázka!$A:$Q,12,FALSE)</f>
        <v>0</v>
      </c>
      <c r="E303" s="84">
        <f>VLOOKUP($A303,Zakázka!$A:$Q,16,FALSE)</f>
        <v>0</v>
      </c>
      <c r="F303" s="84">
        <f>VLOOKUP($A303,Zakázka!$A:$Q,17,FALSE)</f>
        <v>0</v>
      </c>
      <c r="G303" s="7"/>
      <c r="H303" s="9"/>
    </row>
    <row r="304" spans="1:8" ht="9.75" hidden="1" outlineLevel="5" x14ac:dyDescent="0.15">
      <c r="A304" s="82" t="s">
        <v>502</v>
      </c>
      <c r="B304" s="83" t="s">
        <v>503</v>
      </c>
      <c r="C304" s="84">
        <f>VLOOKUP($A304,Zakázka!$A:$Q,10,FALSE)</f>
        <v>0</v>
      </c>
      <c r="D304" s="85">
        <f>VLOOKUP($A304,Zakázka!$A:$Q,12,FALSE)</f>
        <v>0</v>
      </c>
      <c r="E304" s="84">
        <f>VLOOKUP($A304,Zakázka!$A:$Q,16,FALSE)</f>
        <v>0</v>
      </c>
      <c r="F304" s="84">
        <f>VLOOKUP($A304,Zakázka!$A:$Q,17,FALSE)</f>
        <v>0</v>
      </c>
      <c r="G304" s="7"/>
      <c r="H304" s="9"/>
    </row>
    <row r="305" spans="1:8" ht="9.75" hidden="1" outlineLevel="5" x14ac:dyDescent="0.15">
      <c r="A305" s="82" t="s">
        <v>504</v>
      </c>
      <c r="B305" s="83" t="s">
        <v>505</v>
      </c>
      <c r="C305" s="84">
        <f>VLOOKUP($A305,Zakázka!$A:$Q,10,FALSE)</f>
        <v>0</v>
      </c>
      <c r="D305" s="85">
        <f>VLOOKUP($A305,Zakázka!$A:$Q,12,FALSE)</f>
        <v>0</v>
      </c>
      <c r="E305" s="84">
        <f>VLOOKUP($A305,Zakázka!$A:$Q,16,FALSE)</f>
        <v>0</v>
      </c>
      <c r="F305" s="84">
        <f>VLOOKUP($A305,Zakázka!$A:$Q,17,FALSE)</f>
        <v>0</v>
      </c>
      <c r="G305" s="7"/>
      <c r="H305" s="9"/>
    </row>
    <row r="306" spans="1:8" ht="9.75" hidden="1" outlineLevel="5" x14ac:dyDescent="0.15">
      <c r="A306" s="82" t="s">
        <v>506</v>
      </c>
      <c r="B306" s="83" t="s">
        <v>507</v>
      </c>
      <c r="C306" s="84">
        <f>VLOOKUP($A306,Zakázka!$A:$Q,10,FALSE)</f>
        <v>0</v>
      </c>
      <c r="D306" s="85">
        <f>VLOOKUP($A306,Zakázka!$A:$Q,12,FALSE)</f>
        <v>0</v>
      </c>
      <c r="E306" s="84">
        <f>VLOOKUP($A306,Zakázka!$A:$Q,16,FALSE)</f>
        <v>0</v>
      </c>
      <c r="F306" s="84">
        <f>VLOOKUP($A306,Zakázka!$A:$Q,17,FALSE)</f>
        <v>0</v>
      </c>
      <c r="G306" s="7"/>
      <c r="H306" s="9"/>
    </row>
    <row r="307" spans="1:8" ht="9.75" hidden="1" outlineLevel="5" x14ac:dyDescent="0.15">
      <c r="A307" s="82" t="s">
        <v>508</v>
      </c>
      <c r="B307" s="83" t="s">
        <v>509</v>
      </c>
      <c r="C307" s="84">
        <f>VLOOKUP($A307,Zakázka!$A:$Q,10,FALSE)</f>
        <v>0</v>
      </c>
      <c r="D307" s="85">
        <f>VLOOKUP($A307,Zakázka!$A:$Q,12,FALSE)</f>
        <v>0</v>
      </c>
      <c r="E307" s="84">
        <f>VLOOKUP($A307,Zakázka!$A:$Q,16,FALSE)</f>
        <v>0</v>
      </c>
      <c r="F307" s="84">
        <f>VLOOKUP($A307,Zakázka!$A:$Q,17,FALSE)</f>
        <v>0</v>
      </c>
      <c r="G307" s="7"/>
      <c r="H307" s="9"/>
    </row>
    <row r="308" spans="1:8" ht="9.75" hidden="1" outlineLevel="5" x14ac:dyDescent="0.15">
      <c r="A308" s="82" t="s">
        <v>510</v>
      </c>
      <c r="B308" s="83" t="s">
        <v>511</v>
      </c>
      <c r="C308" s="84">
        <f>VLOOKUP($A308,Zakázka!$A:$Q,10,FALSE)</f>
        <v>0</v>
      </c>
      <c r="D308" s="85">
        <f>VLOOKUP($A308,Zakázka!$A:$Q,12,FALSE)</f>
        <v>0</v>
      </c>
      <c r="E308" s="84">
        <f>VLOOKUP($A308,Zakázka!$A:$Q,16,FALSE)</f>
        <v>0</v>
      </c>
      <c r="F308" s="84">
        <f>VLOOKUP($A308,Zakázka!$A:$Q,17,FALSE)</f>
        <v>0</v>
      </c>
      <c r="G308" s="7"/>
      <c r="H308" s="9"/>
    </row>
    <row r="309" spans="1:8" ht="9.75" hidden="1" outlineLevel="5" x14ac:dyDescent="0.15">
      <c r="A309" s="82" t="s">
        <v>512</v>
      </c>
      <c r="B309" s="83" t="s">
        <v>513</v>
      </c>
      <c r="C309" s="84">
        <f>VLOOKUP($A309,Zakázka!$A:$Q,10,FALSE)</f>
        <v>0</v>
      </c>
      <c r="D309" s="85">
        <f>VLOOKUP($A309,Zakázka!$A:$Q,12,FALSE)</f>
        <v>0</v>
      </c>
      <c r="E309" s="84">
        <f>VLOOKUP($A309,Zakázka!$A:$Q,16,FALSE)</f>
        <v>0</v>
      </c>
      <c r="F309" s="84">
        <f>VLOOKUP($A309,Zakázka!$A:$Q,17,FALSE)</f>
        <v>0</v>
      </c>
      <c r="G309" s="7"/>
      <c r="H309" s="9"/>
    </row>
    <row r="310" spans="1:8" ht="9.75" hidden="1" outlineLevel="5" x14ac:dyDescent="0.15">
      <c r="A310" s="82" t="s">
        <v>514</v>
      </c>
      <c r="B310" s="83" t="s">
        <v>515</v>
      </c>
      <c r="C310" s="84">
        <f>VLOOKUP($A310,Zakázka!$A:$Q,10,FALSE)</f>
        <v>0</v>
      </c>
      <c r="D310" s="85">
        <f>VLOOKUP($A310,Zakázka!$A:$Q,12,FALSE)</f>
        <v>0</v>
      </c>
      <c r="E310" s="84">
        <f>VLOOKUP($A310,Zakázka!$A:$Q,16,FALSE)</f>
        <v>0</v>
      </c>
      <c r="F310" s="84">
        <f>VLOOKUP($A310,Zakázka!$A:$Q,17,FALSE)</f>
        <v>0</v>
      </c>
      <c r="G310" s="7"/>
      <c r="H310" s="9"/>
    </row>
    <row r="311" spans="1:8" ht="19.5" hidden="1" outlineLevel="5" x14ac:dyDescent="0.15">
      <c r="A311" s="82" t="s">
        <v>516</v>
      </c>
      <c r="B311" s="83" t="s">
        <v>517</v>
      </c>
      <c r="C311" s="84">
        <f>VLOOKUP($A311,Zakázka!$A:$Q,10,FALSE)</f>
        <v>0</v>
      </c>
      <c r="D311" s="85">
        <f>VLOOKUP($A311,Zakázka!$A:$Q,12,FALSE)</f>
        <v>0</v>
      </c>
      <c r="E311" s="84">
        <f>VLOOKUP($A311,Zakázka!$A:$Q,16,FALSE)</f>
        <v>0</v>
      </c>
      <c r="F311" s="84">
        <f>VLOOKUP($A311,Zakázka!$A:$Q,17,FALSE)</f>
        <v>0</v>
      </c>
      <c r="G311" s="7"/>
      <c r="H311" s="9"/>
    </row>
    <row r="312" spans="1:8" ht="9.75" hidden="1" outlineLevel="5" x14ac:dyDescent="0.15">
      <c r="A312" s="82" t="s">
        <v>518</v>
      </c>
      <c r="B312" s="83" t="s">
        <v>519</v>
      </c>
      <c r="C312" s="84">
        <f>VLOOKUP($A312,Zakázka!$A:$Q,10,FALSE)</f>
        <v>0</v>
      </c>
      <c r="D312" s="85">
        <f>VLOOKUP($A312,Zakázka!$A:$Q,12,FALSE)</f>
        <v>0</v>
      </c>
      <c r="E312" s="84">
        <f>VLOOKUP($A312,Zakázka!$A:$Q,16,FALSE)</f>
        <v>0</v>
      </c>
      <c r="F312" s="84">
        <f>VLOOKUP($A312,Zakázka!$A:$Q,17,FALSE)</f>
        <v>0</v>
      </c>
      <c r="G312" s="7"/>
      <c r="H312" s="9"/>
    </row>
    <row r="313" spans="1:8" ht="9.75" hidden="1" outlineLevel="5" x14ac:dyDescent="0.15">
      <c r="A313" s="82" t="s">
        <v>520</v>
      </c>
      <c r="B313" s="83" t="s">
        <v>521</v>
      </c>
      <c r="C313" s="84">
        <f>VLOOKUP($A313,Zakázka!$A:$Q,10,FALSE)</f>
        <v>0</v>
      </c>
      <c r="D313" s="85">
        <f>VLOOKUP($A313,Zakázka!$A:$Q,12,FALSE)</f>
        <v>0</v>
      </c>
      <c r="E313" s="84">
        <f>VLOOKUP($A313,Zakázka!$A:$Q,16,FALSE)</f>
        <v>0</v>
      </c>
      <c r="F313" s="84">
        <f>VLOOKUP($A313,Zakázka!$A:$Q,17,FALSE)</f>
        <v>0</v>
      </c>
      <c r="G313" s="7"/>
      <c r="H313" s="9"/>
    </row>
    <row r="314" spans="1:8" ht="9.75" hidden="1" outlineLevel="5" x14ac:dyDescent="0.15">
      <c r="A314" s="82" t="s">
        <v>522</v>
      </c>
      <c r="B314" s="83" t="s">
        <v>523</v>
      </c>
      <c r="C314" s="84">
        <f>VLOOKUP($A314,Zakázka!$A:$Q,10,FALSE)</f>
        <v>0</v>
      </c>
      <c r="D314" s="85">
        <f>VLOOKUP($A314,Zakázka!$A:$Q,12,FALSE)</f>
        <v>0</v>
      </c>
      <c r="E314" s="84">
        <f>VLOOKUP($A314,Zakázka!$A:$Q,16,FALSE)</f>
        <v>0</v>
      </c>
      <c r="F314" s="84">
        <f>VLOOKUP($A314,Zakázka!$A:$Q,17,FALSE)</f>
        <v>0</v>
      </c>
      <c r="G314" s="7"/>
      <c r="H314" s="9"/>
    </row>
    <row r="315" spans="1:8" ht="9" hidden="1" outlineLevel="4" x14ac:dyDescent="0.15">
      <c r="A315" s="78" t="s">
        <v>524</v>
      </c>
      <c r="B315" s="79" t="s">
        <v>525</v>
      </c>
      <c r="C315" s="80">
        <f>VLOOKUP($A315,Zakázka!$A:$Q,10,FALSE)</f>
        <v>0</v>
      </c>
      <c r="D315" s="81">
        <f>VLOOKUP($A315,Zakázka!$A:$Q,12,FALSE)</f>
        <v>0</v>
      </c>
      <c r="E315" s="80">
        <f>VLOOKUP($A315,Zakázka!$A:$Q,16,FALSE)</f>
        <v>0</v>
      </c>
      <c r="F315" s="80">
        <f>VLOOKUP($A315,Zakázka!$A:$Q,17,FALSE)</f>
        <v>0</v>
      </c>
      <c r="G315" s="7"/>
      <c r="H315" s="9"/>
    </row>
    <row r="316" spans="1:8" ht="9.75" hidden="1" outlineLevel="5" x14ac:dyDescent="0.15">
      <c r="A316" s="82" t="s">
        <v>526</v>
      </c>
      <c r="B316" s="83" t="s">
        <v>527</v>
      </c>
      <c r="C316" s="84">
        <f>VLOOKUP($A316,Zakázka!$A:$Q,10,FALSE)</f>
        <v>0</v>
      </c>
      <c r="D316" s="85">
        <f>VLOOKUP($A316,Zakázka!$A:$Q,12,FALSE)</f>
        <v>0</v>
      </c>
      <c r="E316" s="84">
        <f>VLOOKUP($A316,Zakázka!$A:$Q,16,FALSE)</f>
        <v>0</v>
      </c>
      <c r="F316" s="84">
        <f>VLOOKUP($A316,Zakázka!$A:$Q,17,FALSE)</f>
        <v>0</v>
      </c>
      <c r="G316" s="7"/>
      <c r="H316" s="9"/>
    </row>
    <row r="317" spans="1:8" ht="9.75" hidden="1" outlineLevel="5" x14ac:dyDescent="0.15">
      <c r="A317" s="82" t="s">
        <v>528</v>
      </c>
      <c r="B317" s="83" t="s">
        <v>529</v>
      </c>
      <c r="C317" s="84">
        <f>VLOOKUP($A317,Zakázka!$A:$Q,10,FALSE)</f>
        <v>0</v>
      </c>
      <c r="D317" s="85">
        <f>VLOOKUP($A317,Zakázka!$A:$Q,12,FALSE)</f>
        <v>0</v>
      </c>
      <c r="E317" s="84">
        <f>VLOOKUP($A317,Zakázka!$A:$Q,16,FALSE)</f>
        <v>0</v>
      </c>
      <c r="F317" s="84">
        <f>VLOOKUP($A317,Zakázka!$A:$Q,17,FALSE)</f>
        <v>0</v>
      </c>
      <c r="G317" s="7"/>
      <c r="H317" s="9"/>
    </row>
    <row r="318" spans="1:8" ht="9.75" hidden="1" outlineLevel="5" x14ac:dyDescent="0.15">
      <c r="A318" s="82" t="s">
        <v>530</v>
      </c>
      <c r="B318" s="83" t="s">
        <v>531</v>
      </c>
      <c r="C318" s="84">
        <f>VLOOKUP($A318,Zakázka!$A:$Q,10,FALSE)</f>
        <v>0</v>
      </c>
      <c r="D318" s="85">
        <f>VLOOKUP($A318,Zakázka!$A:$Q,12,FALSE)</f>
        <v>0</v>
      </c>
      <c r="E318" s="84">
        <f>VLOOKUP($A318,Zakázka!$A:$Q,16,FALSE)</f>
        <v>0</v>
      </c>
      <c r="F318" s="84">
        <f>VLOOKUP($A318,Zakázka!$A:$Q,17,FALSE)</f>
        <v>0</v>
      </c>
      <c r="G318" s="7"/>
      <c r="H318" s="9"/>
    </row>
    <row r="319" spans="1:8" ht="9.75" hidden="1" outlineLevel="5" x14ac:dyDescent="0.15">
      <c r="A319" s="82" t="s">
        <v>532</v>
      </c>
      <c r="B319" s="83" t="s">
        <v>533</v>
      </c>
      <c r="C319" s="84">
        <f>VLOOKUP($A319,Zakázka!$A:$Q,10,FALSE)</f>
        <v>0</v>
      </c>
      <c r="D319" s="85">
        <f>VLOOKUP($A319,Zakázka!$A:$Q,12,FALSE)</f>
        <v>0</v>
      </c>
      <c r="E319" s="84">
        <f>VLOOKUP($A319,Zakázka!$A:$Q,16,FALSE)</f>
        <v>0</v>
      </c>
      <c r="F319" s="84">
        <f>VLOOKUP($A319,Zakázka!$A:$Q,17,FALSE)</f>
        <v>0</v>
      </c>
      <c r="G319" s="7"/>
      <c r="H319" s="9"/>
    </row>
    <row r="320" spans="1:8" ht="9.75" hidden="1" outlineLevel="5" x14ac:dyDescent="0.15">
      <c r="A320" s="82" t="s">
        <v>534</v>
      </c>
      <c r="B320" s="83" t="s">
        <v>535</v>
      </c>
      <c r="C320" s="84">
        <f>VLOOKUP($A320,Zakázka!$A:$Q,10,FALSE)</f>
        <v>0</v>
      </c>
      <c r="D320" s="85">
        <f>VLOOKUP($A320,Zakázka!$A:$Q,12,FALSE)</f>
        <v>0</v>
      </c>
      <c r="E320" s="84">
        <f>VLOOKUP($A320,Zakázka!$A:$Q,16,FALSE)</f>
        <v>0</v>
      </c>
      <c r="F320" s="84">
        <f>VLOOKUP($A320,Zakázka!$A:$Q,17,FALSE)</f>
        <v>0</v>
      </c>
      <c r="G320" s="7"/>
      <c r="H320" s="9"/>
    </row>
    <row r="321" spans="1:8" ht="9" hidden="1" outlineLevel="4" x14ac:dyDescent="0.15">
      <c r="A321" s="78" t="s">
        <v>536</v>
      </c>
      <c r="B321" s="79" t="s">
        <v>537</v>
      </c>
      <c r="C321" s="80">
        <f>VLOOKUP($A321,Zakázka!$A:$Q,10,FALSE)</f>
        <v>0</v>
      </c>
      <c r="D321" s="81">
        <f>VLOOKUP($A321,Zakázka!$A:$Q,12,FALSE)</f>
        <v>0</v>
      </c>
      <c r="E321" s="80">
        <f>VLOOKUP($A321,Zakázka!$A:$Q,16,FALSE)</f>
        <v>0</v>
      </c>
      <c r="F321" s="80">
        <f>VLOOKUP($A321,Zakázka!$A:$Q,17,FALSE)</f>
        <v>0</v>
      </c>
      <c r="G321" s="7"/>
      <c r="H321" s="9"/>
    </row>
    <row r="322" spans="1:8" ht="9.75" hidden="1" outlineLevel="5" x14ac:dyDescent="0.15">
      <c r="A322" s="82" t="s">
        <v>538</v>
      </c>
      <c r="B322" s="83" t="s">
        <v>539</v>
      </c>
      <c r="C322" s="84">
        <f>VLOOKUP($A322,Zakázka!$A:$Q,10,FALSE)</f>
        <v>0</v>
      </c>
      <c r="D322" s="85">
        <f>VLOOKUP($A322,Zakázka!$A:$Q,12,FALSE)</f>
        <v>0</v>
      </c>
      <c r="E322" s="84">
        <f>VLOOKUP($A322,Zakázka!$A:$Q,16,FALSE)</f>
        <v>0</v>
      </c>
      <c r="F322" s="84">
        <f>VLOOKUP($A322,Zakázka!$A:$Q,17,FALSE)</f>
        <v>0</v>
      </c>
      <c r="G322" s="7"/>
      <c r="H322" s="9"/>
    </row>
    <row r="323" spans="1:8" ht="9" hidden="1" outlineLevel="4" x14ac:dyDescent="0.15">
      <c r="A323" s="78" t="s">
        <v>540</v>
      </c>
      <c r="B323" s="79" t="s">
        <v>541</v>
      </c>
      <c r="C323" s="80">
        <f>VLOOKUP($A323,Zakázka!$A:$Q,10,FALSE)</f>
        <v>0</v>
      </c>
      <c r="D323" s="81">
        <f>VLOOKUP($A323,Zakázka!$A:$Q,12,FALSE)</f>
        <v>0</v>
      </c>
      <c r="E323" s="80">
        <f>VLOOKUP($A323,Zakázka!$A:$Q,16,FALSE)</f>
        <v>0</v>
      </c>
      <c r="F323" s="80">
        <f>VLOOKUP($A323,Zakázka!$A:$Q,17,FALSE)</f>
        <v>0</v>
      </c>
      <c r="G323" s="7"/>
      <c r="H323" s="9"/>
    </row>
    <row r="324" spans="1:8" ht="9.75" hidden="1" outlineLevel="5" x14ac:dyDescent="0.15">
      <c r="A324" s="82" t="s">
        <v>542</v>
      </c>
      <c r="B324" s="83" t="s">
        <v>543</v>
      </c>
      <c r="C324" s="84">
        <f>VLOOKUP($A324,Zakázka!$A:$Q,10,FALSE)</f>
        <v>0</v>
      </c>
      <c r="D324" s="85">
        <f>VLOOKUP($A324,Zakázka!$A:$Q,12,FALSE)</f>
        <v>0</v>
      </c>
      <c r="E324" s="84">
        <f>VLOOKUP($A324,Zakázka!$A:$Q,16,FALSE)</f>
        <v>0</v>
      </c>
      <c r="F324" s="84">
        <f>VLOOKUP($A324,Zakázka!$A:$Q,17,FALSE)</f>
        <v>0</v>
      </c>
      <c r="G324" s="7"/>
      <c r="H324" s="9"/>
    </row>
    <row r="325" spans="1:8" ht="9.75" hidden="1" outlineLevel="5" x14ac:dyDescent="0.15">
      <c r="A325" s="82" t="s">
        <v>544</v>
      </c>
      <c r="B325" s="83" t="s">
        <v>545</v>
      </c>
      <c r="C325" s="84">
        <f>VLOOKUP($A325,Zakázka!$A:$Q,10,FALSE)</f>
        <v>0</v>
      </c>
      <c r="D325" s="85">
        <f>VLOOKUP($A325,Zakázka!$A:$Q,12,FALSE)</f>
        <v>0</v>
      </c>
      <c r="E325" s="84">
        <f>VLOOKUP($A325,Zakázka!$A:$Q,16,FALSE)</f>
        <v>0</v>
      </c>
      <c r="F325" s="84">
        <f>VLOOKUP($A325,Zakázka!$A:$Q,17,FALSE)</f>
        <v>0</v>
      </c>
      <c r="G325" s="7"/>
      <c r="H325" s="9"/>
    </row>
    <row r="326" spans="1:8" ht="9.75" hidden="1" outlineLevel="5" x14ac:dyDescent="0.15">
      <c r="A326" s="82" t="s">
        <v>546</v>
      </c>
      <c r="B326" s="83" t="s">
        <v>547</v>
      </c>
      <c r="C326" s="84">
        <f>VLOOKUP($A326,Zakázka!$A:$Q,10,FALSE)</f>
        <v>0</v>
      </c>
      <c r="D326" s="85">
        <f>VLOOKUP($A326,Zakázka!$A:$Q,12,FALSE)</f>
        <v>0</v>
      </c>
      <c r="E326" s="84">
        <f>VLOOKUP($A326,Zakázka!$A:$Q,16,FALSE)</f>
        <v>0</v>
      </c>
      <c r="F326" s="84">
        <f>VLOOKUP($A326,Zakázka!$A:$Q,17,FALSE)</f>
        <v>0</v>
      </c>
      <c r="G326" s="7"/>
      <c r="H326" s="9"/>
    </row>
    <row r="327" spans="1:8" ht="9.75" hidden="1" outlineLevel="5" x14ac:dyDescent="0.15">
      <c r="A327" s="82" t="s">
        <v>548</v>
      </c>
      <c r="B327" s="83" t="s">
        <v>549</v>
      </c>
      <c r="C327" s="84">
        <f>VLOOKUP($A327,Zakázka!$A:$Q,10,FALSE)</f>
        <v>0</v>
      </c>
      <c r="D327" s="85">
        <f>VLOOKUP($A327,Zakázka!$A:$Q,12,FALSE)</f>
        <v>0</v>
      </c>
      <c r="E327" s="84">
        <f>VLOOKUP($A327,Zakázka!$A:$Q,16,FALSE)</f>
        <v>0</v>
      </c>
      <c r="F327" s="84">
        <f>VLOOKUP($A327,Zakázka!$A:$Q,17,FALSE)</f>
        <v>0</v>
      </c>
      <c r="G327" s="7"/>
      <c r="H327" s="9"/>
    </row>
    <row r="328" spans="1:8" ht="9.75" hidden="1" outlineLevel="5" x14ac:dyDescent="0.15">
      <c r="A328" s="82" t="s">
        <v>550</v>
      </c>
      <c r="B328" s="83" t="s">
        <v>551</v>
      </c>
      <c r="C328" s="84">
        <f>VLOOKUP($A328,Zakázka!$A:$Q,10,FALSE)</f>
        <v>0</v>
      </c>
      <c r="D328" s="85">
        <f>VLOOKUP($A328,Zakázka!$A:$Q,12,FALSE)</f>
        <v>0</v>
      </c>
      <c r="E328" s="84">
        <f>VLOOKUP($A328,Zakázka!$A:$Q,16,FALSE)</f>
        <v>0</v>
      </c>
      <c r="F328" s="84">
        <f>VLOOKUP($A328,Zakázka!$A:$Q,17,FALSE)</f>
        <v>0</v>
      </c>
      <c r="G328" s="7"/>
      <c r="H328" s="9"/>
    </row>
    <row r="329" spans="1:8" ht="9.75" hidden="1" outlineLevel="5" x14ac:dyDescent="0.15">
      <c r="A329" s="82" t="s">
        <v>552</v>
      </c>
      <c r="B329" s="83" t="s">
        <v>553</v>
      </c>
      <c r="C329" s="84">
        <f>VLOOKUP($A329,Zakázka!$A:$Q,10,FALSE)</f>
        <v>0</v>
      </c>
      <c r="D329" s="85">
        <f>VLOOKUP($A329,Zakázka!$A:$Q,12,FALSE)</f>
        <v>0</v>
      </c>
      <c r="E329" s="84">
        <f>VLOOKUP($A329,Zakázka!$A:$Q,16,FALSE)</f>
        <v>0</v>
      </c>
      <c r="F329" s="84">
        <f>VLOOKUP($A329,Zakázka!$A:$Q,17,FALSE)</f>
        <v>0</v>
      </c>
      <c r="G329" s="7"/>
      <c r="H329" s="9"/>
    </row>
    <row r="330" spans="1:8" ht="9.75" hidden="1" outlineLevel="5" x14ac:dyDescent="0.15">
      <c r="A330" s="82" t="s">
        <v>554</v>
      </c>
      <c r="B330" s="83" t="s">
        <v>555</v>
      </c>
      <c r="C330" s="84">
        <f>VLOOKUP($A330,Zakázka!$A:$Q,10,FALSE)</f>
        <v>0</v>
      </c>
      <c r="D330" s="85">
        <f>VLOOKUP($A330,Zakázka!$A:$Q,12,FALSE)</f>
        <v>0</v>
      </c>
      <c r="E330" s="84">
        <f>VLOOKUP($A330,Zakázka!$A:$Q,16,FALSE)</f>
        <v>0</v>
      </c>
      <c r="F330" s="84">
        <f>VLOOKUP($A330,Zakázka!$A:$Q,17,FALSE)</f>
        <v>0</v>
      </c>
      <c r="G330" s="7"/>
      <c r="H330" s="9"/>
    </row>
    <row r="331" spans="1:8" ht="9.75" hidden="1" outlineLevel="5" x14ac:dyDescent="0.15">
      <c r="A331" s="82" t="s">
        <v>556</v>
      </c>
      <c r="B331" s="83" t="s">
        <v>557</v>
      </c>
      <c r="C331" s="84">
        <f>VLOOKUP($A331,Zakázka!$A:$Q,10,FALSE)</f>
        <v>0</v>
      </c>
      <c r="D331" s="85">
        <f>VLOOKUP($A331,Zakázka!$A:$Q,12,FALSE)</f>
        <v>0</v>
      </c>
      <c r="E331" s="84">
        <f>VLOOKUP($A331,Zakázka!$A:$Q,16,FALSE)</f>
        <v>0</v>
      </c>
      <c r="F331" s="84">
        <f>VLOOKUP($A331,Zakázka!$A:$Q,17,FALSE)</f>
        <v>0</v>
      </c>
      <c r="G331" s="7"/>
      <c r="H331" s="9"/>
    </row>
    <row r="332" spans="1:8" ht="9.75" hidden="1" outlineLevel="5" x14ac:dyDescent="0.15">
      <c r="A332" s="82" t="s">
        <v>558</v>
      </c>
      <c r="B332" s="83" t="s">
        <v>559</v>
      </c>
      <c r="C332" s="84">
        <f>VLOOKUP($A332,Zakázka!$A:$Q,10,FALSE)</f>
        <v>0</v>
      </c>
      <c r="D332" s="85">
        <f>VLOOKUP($A332,Zakázka!$A:$Q,12,FALSE)</f>
        <v>0</v>
      </c>
      <c r="E332" s="84">
        <f>VLOOKUP($A332,Zakázka!$A:$Q,16,FALSE)</f>
        <v>0</v>
      </c>
      <c r="F332" s="84">
        <f>VLOOKUP($A332,Zakázka!$A:$Q,17,FALSE)</f>
        <v>0</v>
      </c>
      <c r="G332" s="7"/>
      <c r="H332" s="9"/>
    </row>
    <row r="333" spans="1:8" ht="9.75" hidden="1" outlineLevel="5" x14ac:dyDescent="0.15">
      <c r="A333" s="82" t="s">
        <v>560</v>
      </c>
      <c r="B333" s="83" t="s">
        <v>561</v>
      </c>
      <c r="C333" s="84">
        <f>VLOOKUP($A333,Zakázka!$A:$Q,10,FALSE)</f>
        <v>0</v>
      </c>
      <c r="D333" s="85">
        <f>VLOOKUP($A333,Zakázka!$A:$Q,12,FALSE)</f>
        <v>0</v>
      </c>
      <c r="E333" s="84">
        <f>VLOOKUP($A333,Zakázka!$A:$Q,16,FALSE)</f>
        <v>0</v>
      </c>
      <c r="F333" s="84">
        <f>VLOOKUP($A333,Zakázka!$A:$Q,17,FALSE)</f>
        <v>0</v>
      </c>
      <c r="G333" s="7"/>
      <c r="H333" s="9"/>
    </row>
    <row r="334" spans="1:8" ht="10.5" outlineLevel="3" collapsed="1" x14ac:dyDescent="0.15">
      <c r="A334" s="74" t="s">
        <v>562</v>
      </c>
      <c r="B334" s="75" t="s">
        <v>563</v>
      </c>
      <c r="C334" s="76">
        <f>VLOOKUP($A334,Zakázka!$A:$Q,10,FALSE)</f>
        <v>0</v>
      </c>
      <c r="D334" s="77">
        <f>VLOOKUP($A334,Zakázka!$A:$Q,12,FALSE)</f>
        <v>0</v>
      </c>
      <c r="E334" s="76">
        <f>VLOOKUP($A334,Zakázka!$A:$Q,16,FALSE)</f>
        <v>0</v>
      </c>
      <c r="F334" s="76">
        <f>VLOOKUP($A334,Zakázka!$A:$Q,17,FALSE)</f>
        <v>0</v>
      </c>
      <c r="G334" s="7"/>
      <c r="H334" s="9"/>
    </row>
    <row r="335" spans="1:8" ht="9" hidden="1" outlineLevel="4" x14ac:dyDescent="0.15">
      <c r="A335" s="78" t="s">
        <v>564</v>
      </c>
      <c r="B335" s="79" t="s">
        <v>565</v>
      </c>
      <c r="C335" s="80">
        <f>VLOOKUP($A335,Zakázka!$A:$Q,10,FALSE)</f>
        <v>0</v>
      </c>
      <c r="D335" s="81">
        <f>VLOOKUP($A335,Zakázka!$A:$Q,12,FALSE)</f>
        <v>0</v>
      </c>
      <c r="E335" s="80">
        <f>VLOOKUP($A335,Zakázka!$A:$Q,16,FALSE)</f>
        <v>0</v>
      </c>
      <c r="F335" s="80">
        <f>VLOOKUP($A335,Zakázka!$A:$Q,17,FALSE)</f>
        <v>0</v>
      </c>
      <c r="G335" s="7"/>
      <c r="H335" s="9"/>
    </row>
    <row r="336" spans="1:8" ht="9.75" hidden="1" outlineLevel="5" x14ac:dyDescent="0.15">
      <c r="A336" s="82" t="s">
        <v>566</v>
      </c>
      <c r="B336" s="83" t="s">
        <v>567</v>
      </c>
      <c r="C336" s="84">
        <f>VLOOKUP($A336,Zakázka!$A:$Q,10,FALSE)</f>
        <v>0</v>
      </c>
      <c r="D336" s="85">
        <f>VLOOKUP($A336,Zakázka!$A:$Q,12,FALSE)</f>
        <v>0</v>
      </c>
      <c r="E336" s="84">
        <f>VLOOKUP($A336,Zakázka!$A:$Q,16,FALSE)</f>
        <v>0</v>
      </c>
      <c r="F336" s="84">
        <f>VLOOKUP($A336,Zakázka!$A:$Q,17,FALSE)</f>
        <v>0</v>
      </c>
      <c r="G336" s="7"/>
      <c r="H336" s="9"/>
    </row>
    <row r="337" spans="1:8" ht="10.5" outlineLevel="3" collapsed="1" x14ac:dyDescent="0.15">
      <c r="A337" s="74" t="s">
        <v>568</v>
      </c>
      <c r="B337" s="75" t="s">
        <v>569</v>
      </c>
      <c r="C337" s="76">
        <f>VLOOKUP($A337,Zakázka!$A:$Q,10,FALSE)</f>
        <v>0</v>
      </c>
      <c r="D337" s="77">
        <f>VLOOKUP($A337,Zakázka!$A:$Q,12,FALSE)</f>
        <v>0</v>
      </c>
      <c r="E337" s="76">
        <f>VLOOKUP($A337,Zakázka!$A:$Q,16,FALSE)</f>
        <v>0</v>
      </c>
      <c r="F337" s="76">
        <f>VLOOKUP($A337,Zakázka!$A:$Q,17,FALSE)</f>
        <v>0</v>
      </c>
      <c r="G337" s="7"/>
      <c r="H337" s="9"/>
    </row>
    <row r="338" spans="1:8" ht="9" hidden="1" outlineLevel="4" x14ac:dyDescent="0.15">
      <c r="A338" s="78" t="s">
        <v>570</v>
      </c>
      <c r="B338" s="79" t="s">
        <v>571</v>
      </c>
      <c r="C338" s="80">
        <f>VLOOKUP($A338,Zakázka!$A:$Q,10,FALSE)</f>
        <v>0</v>
      </c>
      <c r="D338" s="81">
        <f>VLOOKUP($A338,Zakázka!$A:$Q,12,FALSE)</f>
        <v>0</v>
      </c>
      <c r="E338" s="80">
        <f>VLOOKUP($A338,Zakázka!$A:$Q,16,FALSE)</f>
        <v>0</v>
      </c>
      <c r="F338" s="80">
        <f>VLOOKUP($A338,Zakázka!$A:$Q,17,FALSE)</f>
        <v>0</v>
      </c>
      <c r="G338" s="7"/>
      <c r="H338" s="9"/>
    </row>
    <row r="339" spans="1:8" ht="9.75" hidden="1" outlineLevel="5" x14ac:dyDescent="0.15">
      <c r="A339" s="82" t="s">
        <v>572</v>
      </c>
      <c r="B339" s="83" t="s">
        <v>573</v>
      </c>
      <c r="C339" s="84">
        <f>VLOOKUP($A339,Zakázka!$A:$Q,10,FALSE)</f>
        <v>0</v>
      </c>
      <c r="D339" s="85">
        <f>VLOOKUP($A339,Zakázka!$A:$Q,12,FALSE)</f>
        <v>0</v>
      </c>
      <c r="E339" s="84">
        <f>VLOOKUP($A339,Zakázka!$A:$Q,16,FALSE)</f>
        <v>0</v>
      </c>
      <c r="F339" s="84">
        <f>VLOOKUP($A339,Zakázka!$A:$Q,17,FALSE)</f>
        <v>0</v>
      </c>
      <c r="G339" s="7"/>
      <c r="H339" s="9"/>
    </row>
    <row r="340" spans="1:8" ht="9.75" hidden="1" outlineLevel="5" x14ac:dyDescent="0.15">
      <c r="A340" s="82" t="s">
        <v>574</v>
      </c>
      <c r="B340" s="83" t="s">
        <v>575</v>
      </c>
      <c r="C340" s="84">
        <f>VLOOKUP($A340,Zakázka!$A:$Q,10,FALSE)</f>
        <v>0</v>
      </c>
      <c r="D340" s="85">
        <f>VLOOKUP($A340,Zakázka!$A:$Q,12,FALSE)</f>
        <v>0</v>
      </c>
      <c r="E340" s="84">
        <f>VLOOKUP($A340,Zakázka!$A:$Q,16,FALSE)</f>
        <v>0</v>
      </c>
      <c r="F340" s="84">
        <f>VLOOKUP($A340,Zakázka!$A:$Q,17,FALSE)</f>
        <v>0</v>
      </c>
      <c r="G340" s="7"/>
      <c r="H340" s="9"/>
    </row>
    <row r="341" spans="1:8" ht="9" hidden="1" outlineLevel="4" x14ac:dyDescent="0.15">
      <c r="A341" s="78" t="s">
        <v>576</v>
      </c>
      <c r="B341" s="79" t="s">
        <v>577</v>
      </c>
      <c r="C341" s="80">
        <f>VLOOKUP($A341,Zakázka!$A:$Q,10,FALSE)</f>
        <v>0</v>
      </c>
      <c r="D341" s="81">
        <f>VLOOKUP($A341,Zakázka!$A:$Q,12,FALSE)</f>
        <v>0</v>
      </c>
      <c r="E341" s="80">
        <f>VLOOKUP($A341,Zakázka!$A:$Q,16,FALSE)</f>
        <v>0</v>
      </c>
      <c r="F341" s="80">
        <f>VLOOKUP($A341,Zakázka!$A:$Q,17,FALSE)</f>
        <v>0</v>
      </c>
      <c r="G341" s="7"/>
      <c r="H341" s="9"/>
    </row>
    <row r="342" spans="1:8" ht="9.75" hidden="1" outlineLevel="5" x14ac:dyDescent="0.15">
      <c r="A342" s="82" t="s">
        <v>578</v>
      </c>
      <c r="B342" s="83" t="s">
        <v>579</v>
      </c>
      <c r="C342" s="84">
        <f>VLOOKUP($A342,Zakázka!$A:$Q,10,FALSE)</f>
        <v>0</v>
      </c>
      <c r="D342" s="85">
        <f>VLOOKUP($A342,Zakázka!$A:$Q,12,FALSE)</f>
        <v>0</v>
      </c>
      <c r="E342" s="84">
        <f>VLOOKUP($A342,Zakázka!$A:$Q,16,FALSE)</f>
        <v>0</v>
      </c>
      <c r="F342" s="84">
        <f>VLOOKUP($A342,Zakázka!$A:$Q,17,FALSE)</f>
        <v>0</v>
      </c>
      <c r="G342" s="7"/>
      <c r="H342" s="9"/>
    </row>
    <row r="343" spans="1:8" ht="9.75" hidden="1" outlineLevel="5" x14ac:dyDescent="0.15">
      <c r="A343" s="82" t="s">
        <v>580</v>
      </c>
      <c r="B343" s="83" t="s">
        <v>581</v>
      </c>
      <c r="C343" s="84">
        <f>VLOOKUP($A343,Zakázka!$A:$Q,10,FALSE)</f>
        <v>0</v>
      </c>
      <c r="D343" s="85">
        <f>VLOOKUP($A343,Zakázka!$A:$Q,12,FALSE)</f>
        <v>0</v>
      </c>
      <c r="E343" s="84">
        <f>VLOOKUP($A343,Zakázka!$A:$Q,16,FALSE)</f>
        <v>0</v>
      </c>
      <c r="F343" s="84">
        <f>VLOOKUP($A343,Zakázka!$A:$Q,17,FALSE)</f>
        <v>0</v>
      </c>
      <c r="G343" s="7"/>
      <c r="H343" s="9"/>
    </row>
    <row r="344" spans="1:8" ht="9" hidden="1" outlineLevel="4" x14ac:dyDescent="0.15">
      <c r="A344" s="78" t="s">
        <v>582</v>
      </c>
      <c r="B344" s="79" t="s">
        <v>583</v>
      </c>
      <c r="C344" s="80">
        <f>VLOOKUP($A344,Zakázka!$A:$Q,10,FALSE)</f>
        <v>0</v>
      </c>
      <c r="D344" s="81">
        <f>VLOOKUP($A344,Zakázka!$A:$Q,12,FALSE)</f>
        <v>0</v>
      </c>
      <c r="E344" s="80">
        <f>VLOOKUP($A344,Zakázka!$A:$Q,16,FALSE)</f>
        <v>0</v>
      </c>
      <c r="F344" s="80">
        <f>VLOOKUP($A344,Zakázka!$A:$Q,17,FALSE)</f>
        <v>0</v>
      </c>
      <c r="G344" s="7"/>
      <c r="H344" s="9"/>
    </row>
    <row r="345" spans="1:8" ht="9.75" hidden="1" outlineLevel="5" x14ac:dyDescent="0.15">
      <c r="A345" s="82" t="s">
        <v>584</v>
      </c>
      <c r="B345" s="83" t="s">
        <v>585</v>
      </c>
      <c r="C345" s="84">
        <f>VLOOKUP($A345,Zakázka!$A:$Q,10,FALSE)</f>
        <v>0</v>
      </c>
      <c r="D345" s="85">
        <f>VLOOKUP($A345,Zakázka!$A:$Q,12,FALSE)</f>
        <v>0</v>
      </c>
      <c r="E345" s="84">
        <f>VLOOKUP($A345,Zakázka!$A:$Q,16,FALSE)</f>
        <v>0</v>
      </c>
      <c r="F345" s="84">
        <f>VLOOKUP($A345,Zakázka!$A:$Q,17,FALSE)</f>
        <v>0</v>
      </c>
      <c r="G345" s="7"/>
      <c r="H345" s="9"/>
    </row>
    <row r="346" spans="1:8" ht="9.75" hidden="1" outlineLevel="5" x14ac:dyDescent="0.15">
      <c r="A346" s="82" t="s">
        <v>586</v>
      </c>
      <c r="B346" s="83" t="s">
        <v>587</v>
      </c>
      <c r="C346" s="84">
        <f>VLOOKUP($A346,Zakázka!$A:$Q,10,FALSE)</f>
        <v>0</v>
      </c>
      <c r="D346" s="85">
        <f>VLOOKUP($A346,Zakázka!$A:$Q,12,FALSE)</f>
        <v>0</v>
      </c>
      <c r="E346" s="84">
        <f>VLOOKUP($A346,Zakázka!$A:$Q,16,FALSE)</f>
        <v>0</v>
      </c>
      <c r="F346" s="84">
        <f>VLOOKUP($A346,Zakázka!$A:$Q,17,FALSE)</f>
        <v>0</v>
      </c>
      <c r="G346" s="7"/>
      <c r="H346" s="9"/>
    </row>
    <row r="347" spans="1:8" ht="9" hidden="1" outlineLevel="4" x14ac:dyDescent="0.15">
      <c r="A347" s="78" t="s">
        <v>588</v>
      </c>
      <c r="B347" s="79" t="s">
        <v>589</v>
      </c>
      <c r="C347" s="80">
        <f>VLOOKUP($A347,Zakázka!$A:$Q,10,FALSE)</f>
        <v>0</v>
      </c>
      <c r="D347" s="81">
        <f>VLOOKUP($A347,Zakázka!$A:$Q,12,FALSE)</f>
        <v>0</v>
      </c>
      <c r="E347" s="80">
        <f>VLOOKUP($A347,Zakázka!$A:$Q,16,FALSE)</f>
        <v>0</v>
      </c>
      <c r="F347" s="80">
        <f>VLOOKUP($A347,Zakázka!$A:$Q,17,FALSE)</f>
        <v>0</v>
      </c>
      <c r="G347" s="7"/>
      <c r="H347" s="9"/>
    </row>
    <row r="348" spans="1:8" ht="9.75" hidden="1" outlineLevel="5" x14ac:dyDescent="0.15">
      <c r="A348" s="82" t="s">
        <v>590</v>
      </c>
      <c r="B348" s="83" t="s">
        <v>591</v>
      </c>
      <c r="C348" s="84">
        <f>VLOOKUP($A348,Zakázka!$A:$Q,10,FALSE)</f>
        <v>0</v>
      </c>
      <c r="D348" s="85">
        <f>VLOOKUP($A348,Zakázka!$A:$Q,12,FALSE)</f>
        <v>0</v>
      </c>
      <c r="E348" s="84">
        <f>VLOOKUP($A348,Zakázka!$A:$Q,16,FALSE)</f>
        <v>0</v>
      </c>
      <c r="F348" s="84">
        <f>VLOOKUP($A348,Zakázka!$A:$Q,17,FALSE)</f>
        <v>0</v>
      </c>
      <c r="G348" s="7"/>
      <c r="H348" s="9"/>
    </row>
    <row r="349" spans="1:8" ht="9.75" hidden="1" outlineLevel="5" x14ac:dyDescent="0.15">
      <c r="A349" s="82" t="s">
        <v>592</v>
      </c>
      <c r="B349" s="83" t="s">
        <v>593</v>
      </c>
      <c r="C349" s="84">
        <f>VLOOKUP($A349,Zakázka!$A:$Q,10,FALSE)</f>
        <v>0</v>
      </c>
      <c r="D349" s="85">
        <f>VLOOKUP($A349,Zakázka!$A:$Q,12,FALSE)</f>
        <v>0</v>
      </c>
      <c r="E349" s="84">
        <f>VLOOKUP($A349,Zakázka!$A:$Q,16,FALSE)</f>
        <v>0</v>
      </c>
      <c r="F349" s="84">
        <f>VLOOKUP($A349,Zakázka!$A:$Q,17,FALSE)</f>
        <v>0</v>
      </c>
      <c r="G349" s="7"/>
      <c r="H349" s="9"/>
    </row>
    <row r="350" spans="1:8" ht="9" hidden="1" outlineLevel="4" x14ac:dyDescent="0.15">
      <c r="A350" s="78" t="s">
        <v>594</v>
      </c>
      <c r="B350" s="79" t="s">
        <v>595</v>
      </c>
      <c r="C350" s="80">
        <f>VLOOKUP($A350,Zakázka!$A:$Q,10,FALSE)</f>
        <v>0</v>
      </c>
      <c r="D350" s="81">
        <f>VLOOKUP($A350,Zakázka!$A:$Q,12,FALSE)</f>
        <v>0</v>
      </c>
      <c r="E350" s="80">
        <f>VLOOKUP($A350,Zakázka!$A:$Q,16,FALSE)</f>
        <v>0</v>
      </c>
      <c r="F350" s="80">
        <f>VLOOKUP($A350,Zakázka!$A:$Q,17,FALSE)</f>
        <v>0</v>
      </c>
      <c r="G350" s="7"/>
      <c r="H350" s="9"/>
    </row>
    <row r="351" spans="1:8" ht="9.75" hidden="1" outlineLevel="5" x14ac:dyDescent="0.15">
      <c r="A351" s="82" t="s">
        <v>596</v>
      </c>
      <c r="B351" s="83" t="s">
        <v>597</v>
      </c>
      <c r="C351" s="84">
        <f>VLOOKUP($A351,Zakázka!$A:$Q,10,FALSE)</f>
        <v>0</v>
      </c>
      <c r="D351" s="85">
        <f>VLOOKUP($A351,Zakázka!$A:$Q,12,FALSE)</f>
        <v>0</v>
      </c>
      <c r="E351" s="84">
        <f>VLOOKUP($A351,Zakázka!$A:$Q,16,FALSE)</f>
        <v>0</v>
      </c>
      <c r="F351" s="84">
        <f>VLOOKUP($A351,Zakázka!$A:$Q,17,FALSE)</f>
        <v>0</v>
      </c>
      <c r="G351" s="7"/>
      <c r="H351" s="9"/>
    </row>
    <row r="352" spans="1:8" ht="12" outlineLevel="1" x14ac:dyDescent="0.15">
      <c r="A352" s="66" t="s">
        <v>598</v>
      </c>
      <c r="B352" s="67" t="s">
        <v>599</v>
      </c>
      <c r="C352" s="68">
        <f>VLOOKUP($A352,Zakázka!$A:$Q,10,FALSE)</f>
        <v>0</v>
      </c>
      <c r="D352" s="69">
        <f>VLOOKUP($A352,Zakázka!$A:$Q,12,FALSE)</f>
        <v>618.35125315015557</v>
      </c>
      <c r="E352" s="68">
        <f>VLOOKUP($A352,Zakázka!$A:$Q,16,FALSE)</f>
        <v>0</v>
      </c>
      <c r="F352" s="68">
        <f>VLOOKUP($A352,Zakázka!$A:$Q,17,FALSE)</f>
        <v>0</v>
      </c>
      <c r="G352" s="7"/>
      <c r="H352" s="9"/>
    </row>
    <row r="353" spans="1:8" ht="11.25" outlineLevel="2" x14ac:dyDescent="0.15">
      <c r="A353" s="70" t="s">
        <v>600</v>
      </c>
      <c r="B353" s="71" t="s">
        <v>601</v>
      </c>
      <c r="C353" s="72">
        <f>VLOOKUP($A353,Zakázka!$A:$Q,10,FALSE)</f>
        <v>0</v>
      </c>
      <c r="D353" s="73">
        <f>VLOOKUP($A353,Zakázka!$A:$Q,12,FALSE)</f>
        <v>552.45036510999989</v>
      </c>
      <c r="E353" s="72">
        <f>VLOOKUP($A353,Zakázka!$A:$Q,16,FALSE)</f>
        <v>0</v>
      </c>
      <c r="F353" s="72">
        <f>VLOOKUP($A353,Zakázka!$A:$Q,17,FALSE)</f>
        <v>0</v>
      </c>
      <c r="G353" s="7"/>
      <c r="H353" s="9"/>
    </row>
    <row r="354" spans="1:8" ht="10.5" outlineLevel="3" collapsed="1" x14ac:dyDescent="0.15">
      <c r="A354" s="74" t="s">
        <v>602</v>
      </c>
      <c r="B354" s="75" t="s">
        <v>601</v>
      </c>
      <c r="C354" s="76">
        <f>VLOOKUP($A354,Zakázka!$A:$Q,10,FALSE)</f>
        <v>0</v>
      </c>
      <c r="D354" s="77">
        <f>VLOOKUP($A354,Zakázka!$A:$Q,12,FALSE)</f>
        <v>552.45036510999989</v>
      </c>
      <c r="E354" s="76">
        <f>VLOOKUP($A354,Zakázka!$A:$Q,16,FALSE)</f>
        <v>0</v>
      </c>
      <c r="F354" s="76">
        <f>VLOOKUP($A354,Zakázka!$A:$Q,17,FALSE)</f>
        <v>0</v>
      </c>
      <c r="G354" s="7"/>
      <c r="H354" s="9"/>
    </row>
    <row r="355" spans="1:8" ht="9" hidden="1" outlineLevel="4" x14ac:dyDescent="0.15">
      <c r="A355" s="78" t="s">
        <v>603</v>
      </c>
      <c r="B355" s="79" t="s">
        <v>47</v>
      </c>
      <c r="C355" s="80">
        <f>VLOOKUP($A355,Zakázka!$A:$Q,10,FALSE)</f>
        <v>0</v>
      </c>
      <c r="D355" s="81">
        <f>VLOOKUP($A355,Zakázka!$A:$Q,12,FALSE)</f>
        <v>3.15E-3</v>
      </c>
      <c r="E355" s="80">
        <f>VLOOKUP($A355,Zakázka!$A:$Q,16,FALSE)</f>
        <v>0</v>
      </c>
      <c r="F355" s="80">
        <f>VLOOKUP($A355,Zakázka!$A:$Q,17,FALSE)</f>
        <v>0</v>
      </c>
      <c r="G355" s="7"/>
      <c r="H355" s="9"/>
    </row>
    <row r="356" spans="1:8" ht="9.75" hidden="1" outlineLevel="5" x14ac:dyDescent="0.15">
      <c r="A356" s="82" t="s">
        <v>604</v>
      </c>
      <c r="B356" s="83" t="s">
        <v>49</v>
      </c>
      <c r="C356" s="84">
        <f>VLOOKUP($A356,Zakázka!$A:$Q,10,FALSE)</f>
        <v>0</v>
      </c>
      <c r="D356" s="85">
        <f>VLOOKUP($A356,Zakázka!$A:$Q,12,FALSE)</f>
        <v>3.15E-3</v>
      </c>
      <c r="E356" s="84">
        <f>VLOOKUP($A356,Zakázka!$A:$Q,16,FALSE)</f>
        <v>0</v>
      </c>
      <c r="F356" s="84">
        <f>VLOOKUP($A356,Zakázka!$A:$Q,17,FALSE)</f>
        <v>0</v>
      </c>
      <c r="G356" s="7"/>
      <c r="H356" s="9"/>
    </row>
    <row r="357" spans="1:8" ht="9" hidden="1" outlineLevel="4" x14ac:dyDescent="0.15">
      <c r="A357" s="78" t="s">
        <v>605</v>
      </c>
      <c r="B357" s="79" t="s">
        <v>606</v>
      </c>
      <c r="C357" s="80">
        <f>VLOOKUP($A357,Zakázka!$A:$Q,10,FALSE)</f>
        <v>0</v>
      </c>
      <c r="D357" s="81">
        <f>VLOOKUP($A357,Zakázka!$A:$Q,12,FALSE)</f>
        <v>451.66673999999995</v>
      </c>
      <c r="E357" s="80">
        <f>VLOOKUP($A357,Zakázka!$A:$Q,16,FALSE)</f>
        <v>0</v>
      </c>
      <c r="F357" s="80">
        <f>VLOOKUP($A357,Zakázka!$A:$Q,17,FALSE)</f>
        <v>0</v>
      </c>
      <c r="G357" s="7"/>
      <c r="H357" s="9"/>
    </row>
    <row r="358" spans="1:8" ht="9.75" hidden="1" outlineLevel="5" x14ac:dyDescent="0.15">
      <c r="A358" s="82" t="s">
        <v>607</v>
      </c>
      <c r="B358" s="83" t="s">
        <v>608</v>
      </c>
      <c r="C358" s="84">
        <f>VLOOKUP($A358,Zakázka!$A:$Q,10,FALSE)</f>
        <v>0</v>
      </c>
      <c r="D358" s="85">
        <f>VLOOKUP($A358,Zakázka!$A:$Q,12,FALSE)</f>
        <v>366.63060000000002</v>
      </c>
      <c r="E358" s="84">
        <f>VLOOKUP($A358,Zakázka!$A:$Q,16,FALSE)</f>
        <v>0</v>
      </c>
      <c r="F358" s="84">
        <f>VLOOKUP($A358,Zakázka!$A:$Q,17,FALSE)</f>
        <v>0</v>
      </c>
      <c r="G358" s="7"/>
      <c r="H358" s="9"/>
    </row>
    <row r="359" spans="1:8" ht="9.75" hidden="1" outlineLevel="5" x14ac:dyDescent="0.15">
      <c r="A359" s="82" t="s">
        <v>609</v>
      </c>
      <c r="B359" s="83" t="s">
        <v>610</v>
      </c>
      <c r="C359" s="84">
        <f>VLOOKUP($A359,Zakázka!$A:$Q,10,FALSE)</f>
        <v>0</v>
      </c>
      <c r="D359" s="85">
        <f>VLOOKUP($A359,Zakázka!$A:$Q,12,FALSE)</f>
        <v>57.059399999999997</v>
      </c>
      <c r="E359" s="84">
        <f>VLOOKUP($A359,Zakázka!$A:$Q,16,FALSE)</f>
        <v>0</v>
      </c>
      <c r="F359" s="84">
        <f>VLOOKUP($A359,Zakázka!$A:$Q,17,FALSE)</f>
        <v>0</v>
      </c>
      <c r="G359" s="7"/>
      <c r="H359" s="9"/>
    </row>
    <row r="360" spans="1:8" ht="9.75" hidden="1" outlineLevel="5" x14ac:dyDescent="0.15">
      <c r="A360" s="82" t="s">
        <v>611</v>
      </c>
      <c r="B360" s="83" t="s">
        <v>612</v>
      </c>
      <c r="C360" s="84">
        <f>VLOOKUP($A360,Zakázka!$A:$Q,10,FALSE)</f>
        <v>0</v>
      </c>
      <c r="D360" s="85">
        <f>VLOOKUP($A360,Zakázka!$A:$Q,12,FALSE)</f>
        <v>27.976739999999999</v>
      </c>
      <c r="E360" s="84">
        <f>VLOOKUP($A360,Zakázka!$A:$Q,16,FALSE)</f>
        <v>0</v>
      </c>
      <c r="F360" s="84">
        <f>VLOOKUP($A360,Zakázka!$A:$Q,17,FALSE)</f>
        <v>0</v>
      </c>
      <c r="G360" s="7"/>
      <c r="H360" s="9"/>
    </row>
    <row r="361" spans="1:8" ht="9" hidden="1" outlineLevel="4" x14ac:dyDescent="0.15">
      <c r="A361" s="78" t="s">
        <v>613</v>
      </c>
      <c r="B361" s="79" t="s">
        <v>71</v>
      </c>
      <c r="C361" s="80">
        <f>VLOOKUP($A361,Zakázka!$A:$Q,10,FALSE)</f>
        <v>0</v>
      </c>
      <c r="D361" s="81">
        <f>VLOOKUP($A361,Zakázka!$A:$Q,12,FALSE)</f>
        <v>64.85910994999999</v>
      </c>
      <c r="E361" s="80">
        <f>VLOOKUP($A361,Zakázka!$A:$Q,16,FALSE)</f>
        <v>0</v>
      </c>
      <c r="F361" s="80">
        <f>VLOOKUP($A361,Zakázka!$A:$Q,17,FALSE)</f>
        <v>0</v>
      </c>
      <c r="G361" s="7"/>
      <c r="H361" s="9"/>
    </row>
    <row r="362" spans="1:8" ht="9.75" hidden="1" outlineLevel="5" x14ac:dyDescent="0.15">
      <c r="A362" s="82" t="s">
        <v>614</v>
      </c>
      <c r="B362" s="83" t="s">
        <v>77</v>
      </c>
      <c r="C362" s="84">
        <f>VLOOKUP($A362,Zakázka!$A:$Q,10,FALSE)</f>
        <v>0</v>
      </c>
      <c r="D362" s="85">
        <f>VLOOKUP($A362,Zakázka!$A:$Q,12,FALSE)</f>
        <v>64.85910994999999</v>
      </c>
      <c r="E362" s="84">
        <f>VLOOKUP($A362,Zakázka!$A:$Q,16,FALSE)</f>
        <v>0</v>
      </c>
      <c r="F362" s="84">
        <f>VLOOKUP($A362,Zakázka!$A:$Q,17,FALSE)</f>
        <v>0</v>
      </c>
      <c r="G362" s="7"/>
      <c r="H362" s="9"/>
    </row>
    <row r="363" spans="1:8" ht="9" hidden="1" outlineLevel="4" x14ac:dyDescent="0.15">
      <c r="A363" s="78" t="s">
        <v>615</v>
      </c>
      <c r="B363" s="79" t="s">
        <v>81</v>
      </c>
      <c r="C363" s="80">
        <f>VLOOKUP($A363,Zakázka!$A:$Q,10,FALSE)</f>
        <v>0</v>
      </c>
      <c r="D363" s="81">
        <f>VLOOKUP($A363,Zakázka!$A:$Q,12,FALSE)</f>
        <v>35.921365160000001</v>
      </c>
      <c r="E363" s="80">
        <f>VLOOKUP($A363,Zakázka!$A:$Q,16,FALSE)</f>
        <v>0</v>
      </c>
      <c r="F363" s="80">
        <f>VLOOKUP($A363,Zakázka!$A:$Q,17,FALSE)</f>
        <v>0</v>
      </c>
      <c r="G363" s="7"/>
      <c r="H363" s="9"/>
    </row>
    <row r="364" spans="1:8" ht="9.75" hidden="1" outlineLevel="5" x14ac:dyDescent="0.15">
      <c r="A364" s="82" t="s">
        <v>616</v>
      </c>
      <c r="B364" s="83" t="s">
        <v>168</v>
      </c>
      <c r="C364" s="84">
        <f>VLOOKUP($A364,Zakázka!$A:$Q,10,FALSE)</f>
        <v>0</v>
      </c>
      <c r="D364" s="85">
        <f>VLOOKUP($A364,Zakázka!$A:$Q,12,FALSE)</f>
        <v>35.921365160000001</v>
      </c>
      <c r="E364" s="84">
        <f>VLOOKUP($A364,Zakázka!$A:$Q,16,FALSE)</f>
        <v>0</v>
      </c>
      <c r="F364" s="84">
        <f>VLOOKUP($A364,Zakázka!$A:$Q,17,FALSE)</f>
        <v>0</v>
      </c>
      <c r="G364" s="7"/>
      <c r="H364" s="9"/>
    </row>
    <row r="365" spans="1:8" ht="9.75" hidden="1" outlineLevel="5" x14ac:dyDescent="0.15">
      <c r="A365" s="82" t="s">
        <v>617</v>
      </c>
      <c r="B365" s="83" t="s">
        <v>89</v>
      </c>
      <c r="C365" s="84">
        <f>VLOOKUP($A365,Zakázka!$A:$Q,10,FALSE)</f>
        <v>0</v>
      </c>
      <c r="D365" s="85">
        <f>VLOOKUP($A365,Zakázka!$A:$Q,12,FALSE)</f>
        <v>0</v>
      </c>
      <c r="E365" s="84">
        <f>VLOOKUP($A365,Zakázka!$A:$Q,16,FALSE)</f>
        <v>0</v>
      </c>
      <c r="F365" s="84">
        <f>VLOOKUP($A365,Zakázka!$A:$Q,17,FALSE)</f>
        <v>0</v>
      </c>
      <c r="G365" s="7"/>
      <c r="H365" s="9"/>
    </row>
    <row r="366" spans="1:8" ht="9" hidden="1" outlineLevel="4" x14ac:dyDescent="0.15">
      <c r="A366" s="78" t="s">
        <v>618</v>
      </c>
      <c r="B366" s="79" t="s">
        <v>93</v>
      </c>
      <c r="C366" s="80">
        <f>VLOOKUP($A366,Zakázka!$A:$Q,10,FALSE)</f>
        <v>0</v>
      </c>
      <c r="D366" s="81">
        <f>VLOOKUP($A366,Zakázka!$A:$Q,12,FALSE)</f>
        <v>0</v>
      </c>
      <c r="E366" s="80">
        <f>VLOOKUP($A366,Zakázka!$A:$Q,16,FALSE)</f>
        <v>0</v>
      </c>
      <c r="F366" s="80">
        <f>VLOOKUP($A366,Zakázka!$A:$Q,17,FALSE)</f>
        <v>0</v>
      </c>
      <c r="G366" s="7"/>
      <c r="H366" s="9"/>
    </row>
    <row r="367" spans="1:8" ht="9.75" hidden="1" outlineLevel="5" x14ac:dyDescent="0.15">
      <c r="A367" s="82" t="s">
        <v>619</v>
      </c>
      <c r="B367" s="83" t="s">
        <v>95</v>
      </c>
      <c r="C367" s="84">
        <f>VLOOKUP($A367,Zakázka!$A:$Q,10,FALSE)</f>
        <v>0</v>
      </c>
      <c r="D367" s="85">
        <f>VLOOKUP($A367,Zakázka!$A:$Q,12,FALSE)</f>
        <v>0</v>
      </c>
      <c r="E367" s="84">
        <f>VLOOKUP($A367,Zakázka!$A:$Q,16,FALSE)</f>
        <v>0</v>
      </c>
      <c r="F367" s="84">
        <f>VLOOKUP($A367,Zakázka!$A:$Q,17,FALSE)</f>
        <v>0</v>
      </c>
      <c r="G367" s="7"/>
      <c r="H367" s="9"/>
    </row>
    <row r="368" spans="1:8" ht="9" hidden="1" outlineLevel="4" x14ac:dyDescent="0.15">
      <c r="A368" s="78" t="s">
        <v>620</v>
      </c>
      <c r="B368" s="79" t="s">
        <v>147</v>
      </c>
      <c r="C368" s="80">
        <f>VLOOKUP($A368,Zakázka!$A:$Q,10,FALSE)</f>
        <v>0</v>
      </c>
      <c r="D368" s="81">
        <f>VLOOKUP($A368,Zakázka!$A:$Q,12,FALSE)</f>
        <v>0</v>
      </c>
      <c r="E368" s="80">
        <f>VLOOKUP($A368,Zakázka!$A:$Q,16,FALSE)</f>
        <v>0</v>
      </c>
      <c r="F368" s="80">
        <f>VLOOKUP($A368,Zakázka!$A:$Q,17,FALSE)</f>
        <v>0</v>
      </c>
      <c r="G368" s="7"/>
      <c r="H368" s="9"/>
    </row>
    <row r="369" spans="1:8" ht="9.75" hidden="1" outlineLevel="5" x14ac:dyDescent="0.15">
      <c r="A369" s="82" t="s">
        <v>621</v>
      </c>
      <c r="B369" s="83" t="s">
        <v>147</v>
      </c>
      <c r="C369" s="84">
        <f>VLOOKUP($A369,Zakázka!$A:$Q,10,FALSE)</f>
        <v>0</v>
      </c>
      <c r="D369" s="85">
        <f>VLOOKUP($A369,Zakázka!$A:$Q,12,FALSE)</f>
        <v>0</v>
      </c>
      <c r="E369" s="84">
        <f>VLOOKUP($A369,Zakázka!$A:$Q,16,FALSE)</f>
        <v>0</v>
      </c>
      <c r="F369" s="84">
        <f>VLOOKUP($A369,Zakázka!$A:$Q,17,FALSE)</f>
        <v>0</v>
      </c>
      <c r="G369" s="7"/>
      <c r="H369" s="9"/>
    </row>
    <row r="370" spans="1:8" ht="11.25" outlineLevel="2" x14ac:dyDescent="0.15">
      <c r="A370" s="70" t="s">
        <v>622</v>
      </c>
      <c r="B370" s="71" t="s">
        <v>623</v>
      </c>
      <c r="C370" s="72">
        <f>VLOOKUP($A370,Zakázka!$A:$Q,10,FALSE)</f>
        <v>0</v>
      </c>
      <c r="D370" s="73">
        <f>VLOOKUP($A370,Zakázka!$A:$Q,12,FALSE)</f>
        <v>65.900888040155834</v>
      </c>
      <c r="E370" s="72">
        <f>VLOOKUP($A370,Zakázka!$A:$Q,16,FALSE)</f>
        <v>0</v>
      </c>
      <c r="F370" s="72">
        <f>VLOOKUP($A370,Zakázka!$A:$Q,17,FALSE)</f>
        <v>0</v>
      </c>
      <c r="G370" s="7"/>
      <c r="H370" s="9"/>
    </row>
    <row r="371" spans="1:8" ht="10.5" outlineLevel="3" collapsed="1" x14ac:dyDescent="0.15">
      <c r="A371" s="74" t="s">
        <v>624</v>
      </c>
      <c r="B371" s="75" t="s">
        <v>623</v>
      </c>
      <c r="C371" s="76">
        <f>VLOOKUP($A371,Zakázka!$A:$Q,10,FALSE)</f>
        <v>0</v>
      </c>
      <c r="D371" s="77">
        <f>VLOOKUP($A371,Zakázka!$A:$Q,12,FALSE)</f>
        <v>65.900888040155834</v>
      </c>
      <c r="E371" s="76">
        <f>VLOOKUP($A371,Zakázka!$A:$Q,16,FALSE)</f>
        <v>0</v>
      </c>
      <c r="F371" s="76">
        <f>VLOOKUP($A371,Zakázka!$A:$Q,17,FALSE)</f>
        <v>0</v>
      </c>
      <c r="G371" s="7"/>
      <c r="H371" s="9"/>
    </row>
    <row r="372" spans="1:8" ht="9" hidden="1" outlineLevel="4" x14ac:dyDescent="0.15">
      <c r="A372" s="78" t="s">
        <v>625</v>
      </c>
      <c r="B372" s="79" t="s">
        <v>47</v>
      </c>
      <c r="C372" s="80">
        <f>VLOOKUP($A372,Zakázka!$A:$Q,10,FALSE)</f>
        <v>0</v>
      </c>
      <c r="D372" s="81">
        <f>VLOOKUP($A372,Zakázka!$A:$Q,12,FALSE)</f>
        <v>43.205824460155839</v>
      </c>
      <c r="E372" s="80">
        <f>VLOOKUP($A372,Zakázka!$A:$Q,16,FALSE)</f>
        <v>0</v>
      </c>
      <c r="F372" s="80">
        <f>VLOOKUP($A372,Zakázka!$A:$Q,17,FALSE)</f>
        <v>0</v>
      </c>
      <c r="G372" s="7"/>
      <c r="H372" s="9"/>
    </row>
    <row r="373" spans="1:8" ht="9.75" hidden="1" outlineLevel="5" x14ac:dyDescent="0.15">
      <c r="A373" s="82" t="s">
        <v>626</v>
      </c>
      <c r="B373" s="83" t="s">
        <v>49</v>
      </c>
      <c r="C373" s="84">
        <f>VLOOKUP($A373,Zakázka!$A:$Q,10,FALSE)</f>
        <v>0</v>
      </c>
      <c r="D373" s="85">
        <f>VLOOKUP($A373,Zakázka!$A:$Q,12,FALSE)</f>
        <v>43.205824460155839</v>
      </c>
      <c r="E373" s="84">
        <f>VLOOKUP($A373,Zakázka!$A:$Q,16,FALSE)</f>
        <v>0</v>
      </c>
      <c r="F373" s="84">
        <f>VLOOKUP($A373,Zakázka!$A:$Q,17,FALSE)</f>
        <v>0</v>
      </c>
      <c r="G373" s="7"/>
      <c r="H373" s="9"/>
    </row>
    <row r="374" spans="1:8" ht="9" hidden="1" outlineLevel="4" x14ac:dyDescent="0.15">
      <c r="A374" s="78" t="s">
        <v>627</v>
      </c>
      <c r="B374" s="79" t="s">
        <v>63</v>
      </c>
      <c r="C374" s="80">
        <f>VLOOKUP($A374,Zakázka!$A:$Q,10,FALSE)</f>
        <v>0</v>
      </c>
      <c r="D374" s="81">
        <f>VLOOKUP($A374,Zakázka!$A:$Q,12,FALSE)</f>
        <v>21.558795580000005</v>
      </c>
      <c r="E374" s="80">
        <f>VLOOKUP($A374,Zakázka!$A:$Q,16,FALSE)</f>
        <v>0</v>
      </c>
      <c r="F374" s="80">
        <f>VLOOKUP($A374,Zakázka!$A:$Q,17,FALSE)</f>
        <v>0</v>
      </c>
      <c r="G374" s="7"/>
      <c r="H374" s="9"/>
    </row>
    <row r="375" spans="1:8" ht="9.75" hidden="1" outlineLevel="5" x14ac:dyDescent="0.15">
      <c r="A375" s="82" t="s">
        <v>628</v>
      </c>
      <c r="B375" s="83" t="s">
        <v>301</v>
      </c>
      <c r="C375" s="84">
        <f>VLOOKUP($A375,Zakázka!$A:$Q,10,FALSE)</f>
        <v>0</v>
      </c>
      <c r="D375" s="85">
        <f>VLOOKUP($A375,Zakázka!$A:$Q,12,FALSE)</f>
        <v>21.558795580000005</v>
      </c>
      <c r="E375" s="84">
        <f>VLOOKUP($A375,Zakázka!$A:$Q,16,FALSE)</f>
        <v>0</v>
      </c>
      <c r="F375" s="84">
        <f>VLOOKUP($A375,Zakázka!$A:$Q,17,FALSE)</f>
        <v>0</v>
      </c>
      <c r="G375" s="7"/>
      <c r="H375" s="9"/>
    </row>
    <row r="376" spans="1:8" ht="9" hidden="1" outlineLevel="4" x14ac:dyDescent="0.15">
      <c r="A376" s="78" t="s">
        <v>629</v>
      </c>
      <c r="B376" s="79" t="s">
        <v>305</v>
      </c>
      <c r="C376" s="80">
        <f>VLOOKUP($A376,Zakázka!$A:$Q,10,FALSE)</f>
        <v>0</v>
      </c>
      <c r="D376" s="81">
        <f>VLOOKUP($A376,Zakázka!$A:$Q,12,FALSE)</f>
        <v>1.1362680000000001</v>
      </c>
      <c r="E376" s="80">
        <f>VLOOKUP($A376,Zakázka!$A:$Q,16,FALSE)</f>
        <v>0</v>
      </c>
      <c r="F376" s="80">
        <f>VLOOKUP($A376,Zakázka!$A:$Q,17,FALSE)</f>
        <v>0</v>
      </c>
      <c r="G376" s="7"/>
      <c r="H376" s="9"/>
    </row>
    <row r="377" spans="1:8" ht="9.75" hidden="1" outlineLevel="5" x14ac:dyDescent="0.15">
      <c r="A377" s="82" t="s">
        <v>630</v>
      </c>
      <c r="B377" s="83" t="s">
        <v>631</v>
      </c>
      <c r="C377" s="84">
        <f>VLOOKUP($A377,Zakázka!$A:$Q,10,FALSE)</f>
        <v>0</v>
      </c>
      <c r="D377" s="85">
        <f>VLOOKUP($A377,Zakázka!$A:$Q,12,FALSE)</f>
        <v>2.7299999999999998E-3</v>
      </c>
      <c r="E377" s="84">
        <f>VLOOKUP($A377,Zakázka!$A:$Q,16,FALSE)</f>
        <v>0</v>
      </c>
      <c r="F377" s="84">
        <f>VLOOKUP($A377,Zakázka!$A:$Q,17,FALSE)</f>
        <v>0</v>
      </c>
      <c r="G377" s="7"/>
      <c r="H377" s="9"/>
    </row>
    <row r="378" spans="1:8" ht="9.75" hidden="1" outlineLevel="5" x14ac:dyDescent="0.15">
      <c r="A378" s="82" t="s">
        <v>632</v>
      </c>
      <c r="B378" s="83" t="s">
        <v>633</v>
      </c>
      <c r="C378" s="84">
        <f>VLOOKUP($A378,Zakázka!$A:$Q,10,FALSE)</f>
        <v>0</v>
      </c>
      <c r="D378" s="85">
        <f>VLOOKUP($A378,Zakázka!$A:$Q,12,FALSE)</f>
        <v>0</v>
      </c>
      <c r="E378" s="84">
        <f>VLOOKUP($A378,Zakázka!$A:$Q,16,FALSE)</f>
        <v>0</v>
      </c>
      <c r="F378" s="84">
        <f>VLOOKUP($A378,Zakázka!$A:$Q,17,FALSE)</f>
        <v>0</v>
      </c>
      <c r="G378" s="7"/>
      <c r="H378" s="9"/>
    </row>
    <row r="379" spans="1:8" ht="9.75" hidden="1" outlineLevel="5" x14ac:dyDescent="0.15">
      <c r="A379" s="82" t="s">
        <v>634</v>
      </c>
      <c r="B379" s="83" t="s">
        <v>307</v>
      </c>
      <c r="C379" s="84">
        <f>VLOOKUP($A379,Zakázka!$A:$Q,10,FALSE)</f>
        <v>0</v>
      </c>
      <c r="D379" s="85">
        <f>VLOOKUP($A379,Zakázka!$A:$Q,12,FALSE)</f>
        <v>1.1323480000000001</v>
      </c>
      <c r="E379" s="84">
        <f>VLOOKUP($A379,Zakázka!$A:$Q,16,FALSE)</f>
        <v>0</v>
      </c>
      <c r="F379" s="84">
        <f>VLOOKUP($A379,Zakázka!$A:$Q,17,FALSE)</f>
        <v>0</v>
      </c>
      <c r="G379" s="7"/>
      <c r="H379" s="9"/>
    </row>
    <row r="380" spans="1:8" ht="9.75" hidden="1" outlineLevel="5" x14ac:dyDescent="0.15">
      <c r="A380" s="82" t="s">
        <v>635</v>
      </c>
      <c r="B380" s="83" t="s">
        <v>309</v>
      </c>
      <c r="C380" s="84">
        <f>VLOOKUP($A380,Zakázka!$A:$Q,10,FALSE)</f>
        <v>0</v>
      </c>
      <c r="D380" s="85">
        <f>VLOOKUP($A380,Zakázka!$A:$Q,12,FALSE)</f>
        <v>1.1899999999999999E-3</v>
      </c>
      <c r="E380" s="84">
        <f>VLOOKUP($A380,Zakázka!$A:$Q,16,FALSE)</f>
        <v>0</v>
      </c>
      <c r="F380" s="84">
        <f>VLOOKUP($A380,Zakázka!$A:$Q,17,FALSE)</f>
        <v>0</v>
      </c>
      <c r="G380" s="7"/>
      <c r="H380" s="9"/>
    </row>
    <row r="381" spans="1:8" ht="9" hidden="1" outlineLevel="4" x14ac:dyDescent="0.15">
      <c r="A381" s="78" t="s">
        <v>636</v>
      </c>
      <c r="B381" s="79" t="s">
        <v>101</v>
      </c>
      <c r="C381" s="80">
        <f>VLOOKUP($A381,Zakázka!$A:$Q,10,FALSE)</f>
        <v>0</v>
      </c>
      <c r="D381" s="81">
        <f>VLOOKUP($A381,Zakázka!$A:$Q,12,FALSE)</f>
        <v>0</v>
      </c>
      <c r="E381" s="80">
        <f>VLOOKUP($A381,Zakázka!$A:$Q,16,FALSE)</f>
        <v>0</v>
      </c>
      <c r="F381" s="80">
        <f>VLOOKUP($A381,Zakázka!$A:$Q,17,FALSE)</f>
        <v>0</v>
      </c>
      <c r="G381" s="7"/>
      <c r="H381" s="9"/>
    </row>
    <row r="382" spans="1:8" ht="9.75" hidden="1" outlineLevel="5" x14ac:dyDescent="0.15">
      <c r="A382" s="82" t="s">
        <v>637</v>
      </c>
      <c r="B382" s="83" t="s">
        <v>329</v>
      </c>
      <c r="C382" s="84">
        <f>VLOOKUP($A382,Zakázka!$A:$Q,10,FALSE)</f>
        <v>0</v>
      </c>
      <c r="D382" s="85">
        <f>VLOOKUP($A382,Zakázka!$A:$Q,12,FALSE)</f>
        <v>0</v>
      </c>
      <c r="E382" s="84">
        <f>VLOOKUP($A382,Zakázka!$A:$Q,16,FALSE)</f>
        <v>0</v>
      </c>
      <c r="F382" s="84">
        <f>VLOOKUP($A382,Zakázka!$A:$Q,17,FALSE)</f>
        <v>0</v>
      </c>
      <c r="G382" s="7"/>
      <c r="H382" s="9"/>
    </row>
    <row r="383" spans="1:8" ht="9" hidden="1" outlineLevel="4" x14ac:dyDescent="0.15">
      <c r="A383" s="78" t="s">
        <v>638</v>
      </c>
      <c r="B383" s="79" t="s">
        <v>147</v>
      </c>
      <c r="C383" s="80">
        <f>VLOOKUP($A383,Zakázka!$A:$Q,10,FALSE)</f>
        <v>0</v>
      </c>
      <c r="D383" s="81">
        <f>VLOOKUP($A383,Zakázka!$A:$Q,12,FALSE)</f>
        <v>0</v>
      </c>
      <c r="E383" s="80">
        <f>VLOOKUP($A383,Zakázka!$A:$Q,16,FALSE)</f>
        <v>0</v>
      </c>
      <c r="F383" s="80">
        <f>VLOOKUP($A383,Zakázka!$A:$Q,17,FALSE)</f>
        <v>0</v>
      </c>
      <c r="G383" s="7"/>
      <c r="H383" s="9"/>
    </row>
    <row r="384" spans="1:8" ht="9.75" hidden="1" outlineLevel="5" x14ac:dyDescent="0.15">
      <c r="A384" s="82" t="s">
        <v>639</v>
      </c>
      <c r="B384" s="83" t="s">
        <v>147</v>
      </c>
      <c r="C384" s="84">
        <f>VLOOKUP($A384,Zakázka!$A:$Q,10,FALSE)</f>
        <v>0</v>
      </c>
      <c r="D384" s="85">
        <f>VLOOKUP($A384,Zakázka!$A:$Q,12,FALSE)</f>
        <v>0</v>
      </c>
      <c r="E384" s="84">
        <f>VLOOKUP($A384,Zakázka!$A:$Q,16,FALSE)</f>
        <v>0</v>
      </c>
      <c r="F384" s="84">
        <f>VLOOKUP($A384,Zakázka!$A:$Q,17,FALSE)</f>
        <v>0</v>
      </c>
      <c r="G384" s="7"/>
      <c r="H384" s="9"/>
    </row>
    <row r="385" spans="1:8" ht="12" x14ac:dyDescent="0.15">
      <c r="A385" s="62" t="s">
        <v>16</v>
      </c>
      <c r="B385" s="63" t="s">
        <v>640</v>
      </c>
      <c r="C385" s="64">
        <f>VLOOKUP($A385,Zakázka!$A:$Q,10,FALSE)</f>
        <v>0</v>
      </c>
      <c r="D385" s="65">
        <f>VLOOKUP($A385,Zakázka!$A:$Q,12,FALSE)</f>
        <v>0</v>
      </c>
      <c r="E385" s="64">
        <f>VLOOKUP($A385,Zakázka!$A:$Q,16,FALSE)</f>
        <v>0</v>
      </c>
      <c r="F385" s="64">
        <f>VLOOKUP($A385,Zakázka!$A:$Q,17,FALSE)</f>
        <v>0</v>
      </c>
      <c r="G385" s="7"/>
      <c r="H385" s="9"/>
    </row>
    <row r="386" spans="1:8" ht="12" outlineLevel="1" x14ac:dyDescent="0.15">
      <c r="A386" s="66" t="s">
        <v>641</v>
      </c>
      <c r="B386" s="67" t="s">
        <v>642</v>
      </c>
      <c r="C386" s="68">
        <f>VLOOKUP($A386,Zakázka!$A:$Q,10,FALSE)</f>
        <v>0</v>
      </c>
      <c r="D386" s="69">
        <f>VLOOKUP($A386,Zakázka!$A:$Q,12,FALSE)</f>
        <v>0</v>
      </c>
      <c r="E386" s="68">
        <f>VLOOKUP($A386,Zakázka!$A:$Q,16,FALSE)</f>
        <v>0</v>
      </c>
      <c r="F386" s="68">
        <f>VLOOKUP($A386,Zakázka!$A:$Q,17,FALSE)</f>
        <v>0</v>
      </c>
      <c r="G386" s="7"/>
      <c r="H386" s="9"/>
    </row>
    <row r="387" spans="1:8" ht="11.25" outlineLevel="2" x14ac:dyDescent="0.15">
      <c r="A387" s="70" t="s">
        <v>643</v>
      </c>
      <c r="B387" s="71" t="s">
        <v>644</v>
      </c>
      <c r="C387" s="72">
        <f>VLOOKUP($A387,Zakázka!$A:$Q,10,FALSE)</f>
        <v>0</v>
      </c>
      <c r="D387" s="73">
        <f>VLOOKUP($A387,Zakázka!$A:$Q,12,FALSE)</f>
        <v>0</v>
      </c>
      <c r="E387" s="72">
        <f>VLOOKUP($A387,Zakázka!$A:$Q,16,FALSE)</f>
        <v>0</v>
      </c>
      <c r="F387" s="72">
        <f>VLOOKUP($A387,Zakázka!$A:$Q,17,FALSE)</f>
        <v>0</v>
      </c>
      <c r="G387" s="7"/>
      <c r="H387" s="9"/>
    </row>
    <row r="388" spans="1:8" ht="10.5" outlineLevel="3" collapsed="1" x14ac:dyDescent="0.15">
      <c r="A388" s="74" t="s">
        <v>645</v>
      </c>
      <c r="B388" s="75" t="s">
        <v>646</v>
      </c>
      <c r="C388" s="76">
        <f>VLOOKUP($A388,Zakázka!$A:$Q,10,FALSE)</f>
        <v>0</v>
      </c>
      <c r="D388" s="77">
        <f>VLOOKUP($A388,Zakázka!$A:$Q,12,FALSE)</f>
        <v>0</v>
      </c>
      <c r="E388" s="76">
        <f>VLOOKUP($A388,Zakázka!$A:$Q,16,FALSE)</f>
        <v>0</v>
      </c>
      <c r="F388" s="76">
        <f>VLOOKUP($A388,Zakázka!$A:$Q,17,FALSE)</f>
        <v>0</v>
      </c>
      <c r="G388" s="7"/>
      <c r="H388" s="9"/>
    </row>
    <row r="389" spans="1:8" ht="9" hidden="1" outlineLevel="4" x14ac:dyDescent="0.15">
      <c r="A389" s="78" t="s">
        <v>647</v>
      </c>
      <c r="B389" s="79" t="s">
        <v>648</v>
      </c>
      <c r="C389" s="80">
        <f>VLOOKUP($A389,Zakázka!$A:$Q,10,FALSE)</f>
        <v>0</v>
      </c>
      <c r="D389" s="81">
        <f>VLOOKUP($A389,Zakázka!$A:$Q,12,FALSE)</f>
        <v>0</v>
      </c>
      <c r="E389" s="80">
        <f>VLOOKUP($A389,Zakázka!$A:$Q,16,FALSE)</f>
        <v>0</v>
      </c>
      <c r="F389" s="80">
        <f>VLOOKUP($A389,Zakázka!$A:$Q,17,FALSE)</f>
        <v>0</v>
      </c>
      <c r="G389" s="7"/>
      <c r="H389" s="9"/>
    </row>
    <row r="390" spans="1:8" ht="9.75" hidden="1" outlineLevel="5" x14ac:dyDescent="0.15">
      <c r="A390" s="82" t="s">
        <v>649</v>
      </c>
      <c r="B390" s="83" t="s">
        <v>650</v>
      </c>
      <c r="C390" s="84">
        <f>VLOOKUP($A390,Zakázka!$A:$Q,10,FALSE)</f>
        <v>0</v>
      </c>
      <c r="D390" s="85">
        <f>VLOOKUP($A390,Zakázka!$A:$Q,12,FALSE)</f>
        <v>0</v>
      </c>
      <c r="E390" s="84">
        <f>VLOOKUP($A390,Zakázka!$A:$Q,16,FALSE)</f>
        <v>0</v>
      </c>
      <c r="F390" s="84">
        <f>VLOOKUP($A390,Zakázka!$A:$Q,17,FALSE)</f>
        <v>0</v>
      </c>
      <c r="G390" s="7"/>
      <c r="H390" s="9"/>
    </row>
    <row r="391" spans="1:8" ht="7.5" customHeight="1" x14ac:dyDescent="0.15">
      <c r="A391" s="10"/>
      <c r="B391" s="40"/>
      <c r="C391" s="42"/>
      <c r="D391" s="45"/>
      <c r="E391" s="42"/>
      <c r="F391" s="42"/>
      <c r="G391" s="9"/>
    </row>
    <row r="392" spans="1:8" ht="12.75" x14ac:dyDescent="0.2">
      <c r="A392" s="6"/>
      <c r="B392" s="50" t="s">
        <v>1</v>
      </c>
      <c r="C392" s="51">
        <f>SUMIF(GROUP_ID,"",ITEM_PRICES)</f>
        <v>0</v>
      </c>
      <c r="D392" s="52"/>
      <c r="E392" s="53"/>
      <c r="F392" s="53"/>
      <c r="G392" s="7"/>
      <c r="H392" s="9"/>
    </row>
    <row r="393" spans="1:8" ht="12.75" x14ac:dyDescent="0.2">
      <c r="A393" s="6"/>
      <c r="B393" s="50" t="s">
        <v>2</v>
      </c>
      <c r="C393" s="51">
        <f ca="1">SUM(C394:C395)</f>
        <v>0</v>
      </c>
      <c r="D393" s="52"/>
      <c r="E393" s="53"/>
      <c r="F393" s="53"/>
      <c r="G393" s="7"/>
      <c r="H393" s="9"/>
    </row>
    <row r="394" spans="1:8" ht="12.75" x14ac:dyDescent="0.2">
      <c r="A394" s="1"/>
      <c r="B394" s="54" t="str">
        <f ca="1">INDIRECT(ADDRESS(10,1,,,"Krycí List"))</f>
        <v/>
      </c>
      <c r="C394" s="55" t="str">
        <f ca="1">INDIRECT(ADDRESS(13,1,,,"Krycí List"))</f>
        <v/>
      </c>
      <c r="D394" s="56"/>
      <c r="E394" s="57"/>
      <c r="F394" s="57"/>
      <c r="G394" s="7"/>
      <c r="H394" s="9"/>
    </row>
    <row r="395" spans="1:8" ht="12.75" x14ac:dyDescent="0.2">
      <c r="A395" s="1"/>
      <c r="B395" s="58" t="str">
        <f ca="1">INDIRECT(ADDRESS(11,1,,,"Krycí List"))</f>
        <v/>
      </c>
      <c r="C395" s="59" t="str">
        <f ca="1">INDIRECT(ADDRESS(14,1,,,"Krycí List"))</f>
        <v/>
      </c>
      <c r="D395" s="60"/>
      <c r="E395" s="61"/>
      <c r="F395" s="61"/>
      <c r="G395" s="7"/>
      <c r="H395" s="9"/>
    </row>
    <row r="396" spans="1:8" ht="12.75" x14ac:dyDescent="0.2">
      <c r="A396" s="6"/>
      <c r="B396" s="50" t="s">
        <v>0</v>
      </c>
      <c r="C396" s="51">
        <f ca="1">C392+C393</f>
        <v>0</v>
      </c>
      <c r="D396" s="52"/>
      <c r="E396" s="53"/>
      <c r="F396" s="53"/>
      <c r="G396" s="7"/>
      <c r="H396" s="9"/>
    </row>
    <row r="397" spans="1:8" x14ac:dyDescent="0.15">
      <c r="B397" s="39"/>
      <c r="C397" s="41"/>
      <c r="D397" s="43"/>
      <c r="E397" s="41"/>
      <c r="F397" s="41"/>
    </row>
    <row r="398" spans="1:8" x14ac:dyDescent="0.15">
      <c r="B398" s="7"/>
      <c r="C398" s="9"/>
      <c r="D398" s="7"/>
      <c r="E398" s="9"/>
      <c r="F398" s="9"/>
    </row>
  </sheetData>
  <sheetProtection algorithmName="SHA-512" hashValue="+Z8AXz0d5IAh/BKsw5A/OBwy77Plz2qkWSV4baaoSIqSVATUb+s7ohM3NjDWYKEDYbFEv7DYVPHeGh8Clj7Q7A==" saltValue="Mdi86pvlT789Q6wot8mC8Q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1" fitToHeight="0" pageOrder="overThenDown" orientation="portrait" r:id="rId1"/>
  <headerFooter>
    <oddHeader>&amp;L&amp;8&amp;C&amp;8&amp;R&amp;8</oddHeader>
    <oddFooter>&amp;L&amp;8Vytvořeno systémem euroCALC4&amp;C&amp;P/&amp;N&amp;R&amp;8&amp;[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V2073"/>
  <sheetViews>
    <sheetView view="pageBreakPreview" zoomScaleNormal="100" zoomScaleSheetLayoutView="100" workbookViewId="0">
      <pane ySplit="4" topLeftCell="A5" activePane="bottomLeft" state="frozen"/>
      <selection pane="bottomLeft" activeCell="F22" sqref="F22"/>
    </sheetView>
  </sheetViews>
  <sheetFormatPr defaultRowHeight="8.25" outlineLevelRow="6" x14ac:dyDescent="0.15"/>
  <cols>
    <col min="1" max="1" width="28.7109375" style="3" hidden="1" customWidth="1"/>
    <col min="2" max="2" width="3.7109375" style="3" hidden="1" customWidth="1"/>
    <col min="3" max="3" width="5.7109375" style="3" customWidth="1"/>
    <col min="4" max="4" width="4.7109375" style="3" customWidth="1"/>
    <col min="5" max="5" width="14.7109375" style="3" customWidth="1"/>
    <col min="6" max="6" width="72.7109375" style="3" customWidth="1"/>
    <col min="7" max="7" width="4.7109375" style="3" customWidth="1"/>
    <col min="8" max="8" width="14.7109375" style="3" customWidth="1"/>
    <col min="9" max="9" width="12.7109375" style="3" customWidth="1"/>
    <col min="10" max="10" width="15.7109375" style="3" customWidth="1"/>
    <col min="11" max="11" width="11.7109375" style="3" hidden="1" customWidth="1"/>
    <col min="12" max="12" width="14.7109375" style="3" hidden="1" customWidth="1"/>
    <col min="13" max="13" width="11.7109375" style="3" hidden="1" customWidth="1"/>
    <col min="14" max="14" width="14.7109375" style="3" hidden="1" customWidth="1"/>
    <col min="15" max="15" width="9.7109375" style="3" hidden="1" customWidth="1"/>
    <col min="16" max="16" width="14.7109375" style="3" hidden="1" customWidth="1"/>
    <col min="17" max="17" width="15.7109375" style="3" hidden="1" customWidth="1"/>
    <col min="18" max="18" width="38.7109375" style="3" customWidth="1"/>
    <col min="19" max="21" width="9.140625" style="3"/>
    <col min="22" max="22" width="9.140625" style="3" customWidth="1"/>
    <col min="23" max="23" width="5.5703125" style="3" customWidth="1"/>
    <col min="24" max="16384" width="9.140625" style="3"/>
  </cols>
  <sheetData>
    <row r="1" spans="1:22" ht="15.75" x14ac:dyDescent="0.15">
      <c r="F1" s="22" t="s">
        <v>2758</v>
      </c>
    </row>
    <row r="2" spans="1:22" ht="15.75" x14ac:dyDescent="0.15">
      <c r="B2" s="86"/>
      <c r="C2" s="86"/>
      <c r="D2" s="39"/>
      <c r="E2" s="39"/>
      <c r="F2" s="22" t="s">
        <v>651</v>
      </c>
      <c r="G2" s="39"/>
      <c r="H2" s="43"/>
      <c r="I2" s="89"/>
      <c r="J2" s="41"/>
      <c r="K2" s="43"/>
      <c r="L2" s="43"/>
      <c r="M2" s="43"/>
      <c r="N2" s="43"/>
      <c r="O2" s="41"/>
      <c r="P2" s="41"/>
      <c r="Q2" s="41"/>
      <c r="S2" s="8"/>
      <c r="V2" s="4"/>
    </row>
    <row r="3" spans="1:22" ht="7.5" customHeight="1" x14ac:dyDescent="0.15">
      <c r="A3" s="7"/>
      <c r="B3" s="87"/>
      <c r="C3" s="86"/>
      <c r="D3" s="88"/>
      <c r="E3" s="39"/>
      <c r="F3" s="39"/>
      <c r="G3" s="39"/>
      <c r="H3" s="43"/>
      <c r="I3" s="89"/>
      <c r="J3" s="41"/>
      <c r="K3" s="44"/>
      <c r="L3" s="44"/>
      <c r="M3" s="44"/>
      <c r="N3" s="44"/>
      <c r="O3" s="46"/>
      <c r="P3" s="46"/>
      <c r="Q3" s="46"/>
      <c r="R3" s="9"/>
    </row>
    <row r="4" spans="1:22" ht="11.25" x14ac:dyDescent="0.2">
      <c r="A4" s="5"/>
      <c r="B4" s="90"/>
      <c r="C4" s="90" t="s">
        <v>4</v>
      </c>
      <c r="D4" s="47" t="s">
        <v>5</v>
      </c>
      <c r="E4" s="47" t="s">
        <v>6</v>
      </c>
      <c r="F4" s="47" t="s">
        <v>3</v>
      </c>
      <c r="G4" s="47" t="s">
        <v>7</v>
      </c>
      <c r="H4" s="49" t="s">
        <v>8</v>
      </c>
      <c r="I4" s="91" t="s">
        <v>17</v>
      </c>
      <c r="J4" s="48" t="s">
        <v>9</v>
      </c>
      <c r="K4" s="49" t="s">
        <v>10</v>
      </c>
      <c r="L4" s="49" t="s">
        <v>11</v>
      </c>
      <c r="M4" s="49" t="s">
        <v>12</v>
      </c>
      <c r="N4" s="49" t="s">
        <v>13</v>
      </c>
      <c r="O4" s="48" t="s">
        <v>14</v>
      </c>
      <c r="P4" s="48" t="s">
        <v>2</v>
      </c>
      <c r="Q4" s="48" t="s">
        <v>15</v>
      </c>
      <c r="R4" s="7"/>
      <c r="S4" s="9"/>
    </row>
    <row r="5" spans="1:22" ht="7.5" customHeight="1" x14ac:dyDescent="0.15">
      <c r="B5" s="86"/>
      <c r="C5" s="86"/>
      <c r="D5" s="39"/>
      <c r="E5" s="39"/>
      <c r="F5" s="39"/>
      <c r="G5" s="39"/>
      <c r="H5" s="43"/>
      <c r="I5" s="89"/>
      <c r="J5" s="41"/>
      <c r="K5" s="43"/>
      <c r="L5" s="43"/>
      <c r="M5" s="43"/>
      <c r="N5" s="43"/>
      <c r="O5" s="41"/>
      <c r="P5" s="41"/>
      <c r="Q5" s="41"/>
      <c r="R5" s="9"/>
    </row>
    <row r="6" spans="1:22" ht="12" x14ac:dyDescent="0.2">
      <c r="A6" s="62" t="s">
        <v>39</v>
      </c>
      <c r="B6" s="92">
        <v>1</v>
      </c>
      <c r="C6" s="93"/>
      <c r="D6" s="94" t="s">
        <v>652</v>
      </c>
      <c r="E6" s="94"/>
      <c r="F6" s="63" t="s">
        <v>40</v>
      </c>
      <c r="G6" s="94"/>
      <c r="H6" s="95"/>
      <c r="I6" s="96"/>
      <c r="J6" s="64">
        <f>SUBTOTAL(9,J7:J2024)</f>
        <v>0</v>
      </c>
      <c r="K6" s="95"/>
      <c r="L6" s="65">
        <f>SUBTOTAL(9,L7:L2024)</f>
        <v>2952.3165084958741</v>
      </c>
      <c r="M6" s="95"/>
      <c r="N6" s="65">
        <f>SUBTOTAL(9,N7:N2024)</f>
        <v>1357.2507452900002</v>
      </c>
      <c r="O6" s="97"/>
      <c r="P6" s="64">
        <f>SUBTOTAL(9,P7:P2024)</f>
        <v>0</v>
      </c>
      <c r="Q6" s="64">
        <f>SUBTOTAL(9,Q7:Q2024)</f>
        <v>0</v>
      </c>
      <c r="R6" s="7"/>
      <c r="S6" s="9"/>
      <c r="T6" s="9"/>
    </row>
    <row r="7" spans="1:22" ht="12" outlineLevel="1" x14ac:dyDescent="0.2">
      <c r="A7" s="66" t="s">
        <v>41</v>
      </c>
      <c r="B7" s="98">
        <v>2</v>
      </c>
      <c r="C7" s="99"/>
      <c r="D7" s="100" t="s">
        <v>653</v>
      </c>
      <c r="E7" s="100"/>
      <c r="F7" s="101" t="s">
        <v>42</v>
      </c>
      <c r="G7" s="100"/>
      <c r="H7" s="102"/>
      <c r="I7" s="103"/>
      <c r="J7" s="68">
        <f>SUBTOTAL(9,J8:J1868)</f>
        <v>0</v>
      </c>
      <c r="K7" s="102"/>
      <c r="L7" s="69">
        <f>SUBTOTAL(9,L8:L1868)</f>
        <v>2333.9652553457186</v>
      </c>
      <c r="M7" s="102"/>
      <c r="N7" s="69">
        <f>SUBTOTAL(9,N8:N1868)</f>
        <v>1176.71576329</v>
      </c>
      <c r="O7" s="104"/>
      <c r="P7" s="68">
        <f>SUBTOTAL(9,P8:P1868)</f>
        <v>0</v>
      </c>
      <c r="Q7" s="68">
        <f>SUBTOTAL(9,Q8:Q1868)</f>
        <v>0</v>
      </c>
      <c r="R7" s="7"/>
      <c r="S7" s="9"/>
      <c r="T7" s="9"/>
    </row>
    <row r="8" spans="1:22" ht="11.25" outlineLevel="2" x14ac:dyDescent="0.2">
      <c r="A8" s="70" t="s">
        <v>43</v>
      </c>
      <c r="B8" s="105">
        <v>3</v>
      </c>
      <c r="C8" s="106"/>
      <c r="D8" s="107" t="s">
        <v>654</v>
      </c>
      <c r="E8" s="107"/>
      <c r="F8" s="108" t="s">
        <v>44</v>
      </c>
      <c r="G8" s="107"/>
      <c r="H8" s="109"/>
      <c r="I8" s="110"/>
      <c r="J8" s="72">
        <f>SUBTOTAL(9,J9:J329)</f>
        <v>0</v>
      </c>
      <c r="K8" s="109"/>
      <c r="L8" s="73">
        <f>SUBTOTAL(9,L9:L329)</f>
        <v>855.74485646786195</v>
      </c>
      <c r="M8" s="109"/>
      <c r="N8" s="73">
        <f>SUBTOTAL(9,N9:N329)</f>
        <v>632.65562259000035</v>
      </c>
      <c r="O8" s="111"/>
      <c r="P8" s="72">
        <f>SUBTOTAL(9,P9:P329)</f>
        <v>0</v>
      </c>
      <c r="Q8" s="72">
        <f>SUBTOTAL(9,Q9:Q329)</f>
        <v>0</v>
      </c>
      <c r="R8" s="7"/>
      <c r="S8" s="9"/>
      <c r="T8" s="9"/>
    </row>
    <row r="9" spans="1:22" ht="10.5" outlineLevel="3" x14ac:dyDescent="0.15">
      <c r="A9" s="74" t="s">
        <v>45</v>
      </c>
      <c r="B9" s="112">
        <v>4</v>
      </c>
      <c r="C9" s="113"/>
      <c r="D9" s="114" t="s">
        <v>655</v>
      </c>
      <c r="E9" s="114"/>
      <c r="F9" s="115" t="s">
        <v>44</v>
      </c>
      <c r="G9" s="114"/>
      <c r="H9" s="116"/>
      <c r="I9" s="117"/>
      <c r="J9" s="76">
        <f>SUBTOTAL(9,J10:J329)</f>
        <v>0</v>
      </c>
      <c r="K9" s="116"/>
      <c r="L9" s="77">
        <f>SUBTOTAL(9,L10:L329)</f>
        <v>855.74485646786195</v>
      </c>
      <c r="M9" s="116"/>
      <c r="N9" s="77">
        <f>SUBTOTAL(9,N10:N329)</f>
        <v>632.65562259000035</v>
      </c>
      <c r="O9" s="118"/>
      <c r="P9" s="76">
        <f>SUBTOTAL(9,P10:P329)</f>
        <v>0</v>
      </c>
      <c r="Q9" s="76">
        <f>SUBTOTAL(9,Q10:Q329)</f>
        <v>0</v>
      </c>
      <c r="R9" s="7"/>
      <c r="S9" s="9"/>
      <c r="T9" s="9"/>
    </row>
    <row r="10" spans="1:22" ht="9" outlineLevel="4" x14ac:dyDescent="0.15">
      <c r="A10" s="78" t="s">
        <v>46</v>
      </c>
      <c r="B10" s="119">
        <v>5</v>
      </c>
      <c r="C10" s="120"/>
      <c r="D10" s="121" t="s">
        <v>656</v>
      </c>
      <c r="E10" s="121"/>
      <c r="F10" s="122" t="s">
        <v>47</v>
      </c>
      <c r="G10" s="121"/>
      <c r="H10" s="123"/>
      <c r="I10" s="124"/>
      <c r="J10" s="80">
        <f>SUBTOTAL(9,J11:J23)</f>
        <v>0</v>
      </c>
      <c r="K10" s="123"/>
      <c r="L10" s="81">
        <f>SUBTOTAL(9,L11:L23)</f>
        <v>0</v>
      </c>
      <c r="M10" s="123"/>
      <c r="N10" s="81">
        <f>SUBTOTAL(9,N11:N23)</f>
        <v>0</v>
      </c>
      <c r="O10" s="125"/>
      <c r="P10" s="80">
        <f>SUBTOTAL(9,P11:P23)</f>
        <v>0</v>
      </c>
      <c r="Q10" s="80">
        <f>SUBTOTAL(9,Q11:Q23)</f>
        <v>0</v>
      </c>
      <c r="R10" s="7"/>
      <c r="S10" s="9"/>
      <c r="T10" s="9"/>
    </row>
    <row r="11" spans="1:22" ht="9.75" outlineLevel="5" x14ac:dyDescent="0.2">
      <c r="A11" s="82" t="s">
        <v>48</v>
      </c>
      <c r="B11" s="126">
        <v>6</v>
      </c>
      <c r="C11" s="127"/>
      <c r="D11" s="128" t="s">
        <v>657</v>
      </c>
      <c r="E11" s="128"/>
      <c r="F11" s="129" t="s">
        <v>49</v>
      </c>
      <c r="G11" s="128"/>
      <c r="H11" s="130"/>
      <c r="I11" s="131"/>
      <c r="J11" s="84">
        <f>SUBTOTAL(9,J12:J23)</f>
        <v>0</v>
      </c>
      <c r="K11" s="130"/>
      <c r="L11" s="85">
        <f>SUBTOTAL(9,L12:L23)</f>
        <v>0</v>
      </c>
      <c r="M11" s="130"/>
      <c r="N11" s="85">
        <f>SUBTOTAL(9,N12:N23)</f>
        <v>0</v>
      </c>
      <c r="O11" s="132"/>
      <c r="P11" s="84">
        <f>SUBTOTAL(9,P12:P23)</f>
        <v>0</v>
      </c>
      <c r="Q11" s="84">
        <f>SUBTOTAL(9,Q12:Q23)</f>
        <v>0</v>
      </c>
      <c r="R11" s="7"/>
      <c r="S11" s="9"/>
      <c r="T11" s="9"/>
    </row>
    <row r="12" spans="1:22" ht="11.25" outlineLevel="6" x14ac:dyDescent="0.2">
      <c r="A12" s="12"/>
      <c r="B12" s="133"/>
      <c r="C12" s="134">
        <v>1</v>
      </c>
      <c r="D12" s="135" t="s">
        <v>658</v>
      </c>
      <c r="E12" s="136" t="s">
        <v>659</v>
      </c>
      <c r="F12" s="137" t="s">
        <v>660</v>
      </c>
      <c r="G12" s="135" t="s">
        <v>661</v>
      </c>
      <c r="H12" s="138">
        <v>19.217279999999999</v>
      </c>
      <c r="I12" s="140"/>
      <c r="J12" s="139">
        <f t="shared" ref="J12:J22" si="0">H12*I12</f>
        <v>0</v>
      </c>
      <c r="K12" s="138"/>
      <c r="L12" s="138">
        <f t="shared" ref="L12:L22" si="1">H12*K12</f>
        <v>0</v>
      </c>
      <c r="M12" s="138"/>
      <c r="N12" s="138">
        <f t="shared" ref="N12:N22" si="2">H12*M12</f>
        <v>0</v>
      </c>
      <c r="O12" s="139">
        <v>21</v>
      </c>
      <c r="P12" s="139">
        <f t="shared" ref="P12:P22" si="3">J12*(O12/100)</f>
        <v>0</v>
      </c>
      <c r="Q12" s="139">
        <f t="shared" ref="Q12:Q22" si="4">J12+P12</f>
        <v>0</v>
      </c>
      <c r="R12" s="9"/>
      <c r="S12" s="9"/>
      <c r="T12" s="9"/>
    </row>
    <row r="13" spans="1:22" ht="11.25" outlineLevel="6" x14ac:dyDescent="0.2">
      <c r="A13" s="12"/>
      <c r="B13" s="133"/>
      <c r="C13" s="134">
        <v>2</v>
      </c>
      <c r="D13" s="135" t="s">
        <v>658</v>
      </c>
      <c r="E13" s="136" t="s">
        <v>662</v>
      </c>
      <c r="F13" s="137" t="s">
        <v>663</v>
      </c>
      <c r="G13" s="135" t="s">
        <v>661</v>
      </c>
      <c r="H13" s="138">
        <v>44.902200000000001</v>
      </c>
      <c r="I13" s="140"/>
      <c r="J13" s="139">
        <f t="shared" si="0"/>
        <v>0</v>
      </c>
      <c r="K13" s="138"/>
      <c r="L13" s="138">
        <f t="shared" si="1"/>
        <v>0</v>
      </c>
      <c r="M13" s="138"/>
      <c r="N13" s="138">
        <f t="shared" si="2"/>
        <v>0</v>
      </c>
      <c r="O13" s="139">
        <v>21</v>
      </c>
      <c r="P13" s="139">
        <f t="shared" si="3"/>
        <v>0</v>
      </c>
      <c r="Q13" s="139">
        <f t="shared" si="4"/>
        <v>0</v>
      </c>
      <c r="R13" s="9"/>
      <c r="S13" s="9"/>
      <c r="T13" s="9"/>
    </row>
    <row r="14" spans="1:22" ht="11.25" outlineLevel="6" x14ac:dyDescent="0.2">
      <c r="A14" s="12"/>
      <c r="B14" s="133"/>
      <c r="C14" s="134">
        <v>3</v>
      </c>
      <c r="D14" s="135" t="s">
        <v>658</v>
      </c>
      <c r="E14" s="136" t="s">
        <v>664</v>
      </c>
      <c r="F14" s="137" t="s">
        <v>665</v>
      </c>
      <c r="G14" s="135" t="s">
        <v>661</v>
      </c>
      <c r="H14" s="138">
        <v>6.7590000000000012</v>
      </c>
      <c r="I14" s="140"/>
      <c r="J14" s="139">
        <f t="shared" si="0"/>
        <v>0</v>
      </c>
      <c r="K14" s="138"/>
      <c r="L14" s="138">
        <f t="shared" si="1"/>
        <v>0</v>
      </c>
      <c r="M14" s="138"/>
      <c r="N14" s="138">
        <f t="shared" si="2"/>
        <v>0</v>
      </c>
      <c r="O14" s="139">
        <v>21</v>
      </c>
      <c r="P14" s="139">
        <f t="shared" si="3"/>
        <v>0</v>
      </c>
      <c r="Q14" s="139">
        <f t="shared" si="4"/>
        <v>0</v>
      </c>
      <c r="R14" s="9"/>
      <c r="S14" s="9"/>
      <c r="T14" s="9"/>
    </row>
    <row r="15" spans="1:22" ht="11.25" outlineLevel="6" x14ac:dyDescent="0.2">
      <c r="A15" s="12"/>
      <c r="B15" s="133"/>
      <c r="C15" s="134">
        <v>4</v>
      </c>
      <c r="D15" s="135" t="s">
        <v>658</v>
      </c>
      <c r="E15" s="136" t="s">
        <v>666</v>
      </c>
      <c r="F15" s="137" t="s">
        <v>667</v>
      </c>
      <c r="G15" s="135" t="s">
        <v>661</v>
      </c>
      <c r="H15" s="138">
        <v>80.884</v>
      </c>
      <c r="I15" s="140"/>
      <c r="J15" s="139">
        <f t="shared" si="0"/>
        <v>0</v>
      </c>
      <c r="K15" s="138"/>
      <c r="L15" s="138">
        <f t="shared" si="1"/>
        <v>0</v>
      </c>
      <c r="M15" s="138"/>
      <c r="N15" s="138">
        <f t="shared" si="2"/>
        <v>0</v>
      </c>
      <c r="O15" s="139">
        <v>21</v>
      </c>
      <c r="P15" s="139">
        <f t="shared" si="3"/>
        <v>0</v>
      </c>
      <c r="Q15" s="139">
        <f t="shared" si="4"/>
        <v>0</v>
      </c>
      <c r="R15" s="9"/>
      <c r="S15" s="9"/>
      <c r="T15" s="9"/>
    </row>
    <row r="16" spans="1:22" ht="11.25" outlineLevel="6" x14ac:dyDescent="0.2">
      <c r="A16" s="12"/>
      <c r="B16" s="133"/>
      <c r="C16" s="134">
        <v>5</v>
      </c>
      <c r="D16" s="135" t="s">
        <v>658</v>
      </c>
      <c r="E16" s="136" t="s">
        <v>668</v>
      </c>
      <c r="F16" s="137" t="s">
        <v>669</v>
      </c>
      <c r="G16" s="135" t="s">
        <v>661</v>
      </c>
      <c r="H16" s="138">
        <v>60.872</v>
      </c>
      <c r="I16" s="140"/>
      <c r="J16" s="139">
        <f t="shared" si="0"/>
        <v>0</v>
      </c>
      <c r="K16" s="138"/>
      <c r="L16" s="138">
        <f t="shared" si="1"/>
        <v>0</v>
      </c>
      <c r="M16" s="138"/>
      <c r="N16" s="138">
        <f t="shared" si="2"/>
        <v>0</v>
      </c>
      <c r="O16" s="139">
        <v>21</v>
      </c>
      <c r="P16" s="139">
        <f t="shared" si="3"/>
        <v>0</v>
      </c>
      <c r="Q16" s="139">
        <f t="shared" si="4"/>
        <v>0</v>
      </c>
      <c r="R16" s="9"/>
      <c r="S16" s="9"/>
      <c r="T16" s="9"/>
    </row>
    <row r="17" spans="1:20" ht="22.5" outlineLevel="6" x14ac:dyDescent="0.2">
      <c r="A17" s="12"/>
      <c r="B17" s="133"/>
      <c r="C17" s="134">
        <v>6</v>
      </c>
      <c r="D17" s="135" t="s">
        <v>658</v>
      </c>
      <c r="E17" s="136" t="s">
        <v>670</v>
      </c>
      <c r="F17" s="137" t="s">
        <v>671</v>
      </c>
      <c r="G17" s="135" t="s">
        <v>661</v>
      </c>
      <c r="H17" s="138">
        <v>486.976</v>
      </c>
      <c r="I17" s="140"/>
      <c r="J17" s="139">
        <f t="shared" si="0"/>
        <v>0</v>
      </c>
      <c r="K17" s="138"/>
      <c r="L17" s="138">
        <f t="shared" si="1"/>
        <v>0</v>
      </c>
      <c r="M17" s="138"/>
      <c r="N17" s="138">
        <f t="shared" si="2"/>
        <v>0</v>
      </c>
      <c r="O17" s="139">
        <v>21</v>
      </c>
      <c r="P17" s="139">
        <f t="shared" si="3"/>
        <v>0</v>
      </c>
      <c r="Q17" s="139">
        <f t="shared" si="4"/>
        <v>0</v>
      </c>
      <c r="R17" s="9"/>
      <c r="S17" s="9"/>
      <c r="T17" s="9"/>
    </row>
    <row r="18" spans="1:20" ht="11.25" outlineLevel="6" x14ac:dyDescent="0.2">
      <c r="A18" s="12"/>
      <c r="B18" s="133"/>
      <c r="C18" s="134">
        <v>7</v>
      </c>
      <c r="D18" s="135" t="s">
        <v>658</v>
      </c>
      <c r="E18" s="136" t="s">
        <v>672</v>
      </c>
      <c r="F18" s="137" t="s">
        <v>673</v>
      </c>
      <c r="G18" s="135" t="s">
        <v>661</v>
      </c>
      <c r="H18" s="138">
        <v>70.878</v>
      </c>
      <c r="I18" s="140"/>
      <c r="J18" s="139">
        <f t="shared" si="0"/>
        <v>0</v>
      </c>
      <c r="K18" s="138"/>
      <c r="L18" s="138">
        <f t="shared" si="1"/>
        <v>0</v>
      </c>
      <c r="M18" s="138"/>
      <c r="N18" s="138">
        <f t="shared" si="2"/>
        <v>0</v>
      </c>
      <c r="O18" s="139">
        <v>21</v>
      </c>
      <c r="P18" s="139">
        <f t="shared" si="3"/>
        <v>0</v>
      </c>
      <c r="Q18" s="139">
        <f t="shared" si="4"/>
        <v>0</v>
      </c>
      <c r="R18" s="9"/>
      <c r="S18" s="9"/>
      <c r="T18" s="9"/>
    </row>
    <row r="19" spans="1:20" ht="11.25" outlineLevel="6" x14ac:dyDescent="0.2">
      <c r="A19" s="12"/>
      <c r="B19" s="133"/>
      <c r="C19" s="134">
        <v>8</v>
      </c>
      <c r="D19" s="135" t="s">
        <v>658</v>
      </c>
      <c r="E19" s="136" t="s">
        <v>674</v>
      </c>
      <c r="F19" s="137" t="s">
        <v>675</v>
      </c>
      <c r="G19" s="135" t="s">
        <v>676</v>
      </c>
      <c r="H19" s="138">
        <v>145.59120000000001</v>
      </c>
      <c r="I19" s="140"/>
      <c r="J19" s="139">
        <f t="shared" si="0"/>
        <v>0</v>
      </c>
      <c r="K19" s="138"/>
      <c r="L19" s="138">
        <f t="shared" si="1"/>
        <v>0</v>
      </c>
      <c r="M19" s="138"/>
      <c r="N19" s="138">
        <f t="shared" si="2"/>
        <v>0</v>
      </c>
      <c r="O19" s="139">
        <v>21</v>
      </c>
      <c r="P19" s="139">
        <f t="shared" si="3"/>
        <v>0</v>
      </c>
      <c r="Q19" s="139">
        <f t="shared" si="4"/>
        <v>0</v>
      </c>
      <c r="R19" s="9"/>
      <c r="S19" s="9"/>
      <c r="T19" s="9"/>
    </row>
    <row r="20" spans="1:20" ht="11.25" outlineLevel="6" x14ac:dyDescent="0.2">
      <c r="A20" s="12"/>
      <c r="B20" s="133"/>
      <c r="C20" s="134">
        <v>9</v>
      </c>
      <c r="D20" s="135" t="s">
        <v>658</v>
      </c>
      <c r="E20" s="136" t="s">
        <v>677</v>
      </c>
      <c r="F20" s="137" t="s">
        <v>678</v>
      </c>
      <c r="G20" s="135" t="s">
        <v>661</v>
      </c>
      <c r="H20" s="138">
        <v>70.878</v>
      </c>
      <c r="I20" s="140"/>
      <c r="J20" s="139">
        <f t="shared" si="0"/>
        <v>0</v>
      </c>
      <c r="K20" s="138"/>
      <c r="L20" s="138">
        <f t="shared" si="1"/>
        <v>0</v>
      </c>
      <c r="M20" s="138"/>
      <c r="N20" s="138">
        <f t="shared" si="2"/>
        <v>0</v>
      </c>
      <c r="O20" s="139">
        <v>21</v>
      </c>
      <c r="P20" s="139">
        <f t="shared" si="3"/>
        <v>0</v>
      </c>
      <c r="Q20" s="139">
        <f t="shared" si="4"/>
        <v>0</v>
      </c>
      <c r="R20" s="9"/>
      <c r="S20" s="9"/>
      <c r="T20" s="9"/>
    </row>
    <row r="21" spans="1:20" ht="11.25" outlineLevel="6" x14ac:dyDescent="0.2">
      <c r="A21" s="12"/>
      <c r="B21" s="133"/>
      <c r="C21" s="134">
        <v>10</v>
      </c>
      <c r="D21" s="135" t="s">
        <v>658</v>
      </c>
      <c r="E21" s="136" t="s">
        <v>679</v>
      </c>
      <c r="F21" s="137" t="s">
        <v>680</v>
      </c>
      <c r="G21" s="135" t="s">
        <v>661</v>
      </c>
      <c r="H21" s="138">
        <v>10.005599999999999</v>
      </c>
      <c r="I21" s="140"/>
      <c r="J21" s="139">
        <f t="shared" si="0"/>
        <v>0</v>
      </c>
      <c r="K21" s="138"/>
      <c r="L21" s="138">
        <f t="shared" si="1"/>
        <v>0</v>
      </c>
      <c r="M21" s="138"/>
      <c r="N21" s="138">
        <f t="shared" si="2"/>
        <v>0</v>
      </c>
      <c r="O21" s="139">
        <v>21</v>
      </c>
      <c r="P21" s="139">
        <f t="shared" si="3"/>
        <v>0</v>
      </c>
      <c r="Q21" s="139">
        <f t="shared" si="4"/>
        <v>0</v>
      </c>
      <c r="R21" s="9"/>
      <c r="S21" s="9"/>
      <c r="T21" s="9"/>
    </row>
    <row r="22" spans="1:20" ht="11.25" outlineLevel="6" x14ac:dyDescent="0.2">
      <c r="A22" s="12"/>
      <c r="B22" s="133"/>
      <c r="C22" s="134">
        <v>11</v>
      </c>
      <c r="D22" s="135" t="s">
        <v>658</v>
      </c>
      <c r="E22" s="136" t="s">
        <v>681</v>
      </c>
      <c r="F22" s="137" t="s">
        <v>682</v>
      </c>
      <c r="G22" s="135" t="s">
        <v>683</v>
      </c>
      <c r="H22" s="138">
        <v>620.87599999999998</v>
      </c>
      <c r="I22" s="140"/>
      <c r="J22" s="139">
        <f t="shared" si="0"/>
        <v>0</v>
      </c>
      <c r="K22" s="138"/>
      <c r="L22" s="138">
        <f t="shared" si="1"/>
        <v>0</v>
      </c>
      <c r="M22" s="138"/>
      <c r="N22" s="138">
        <f t="shared" si="2"/>
        <v>0</v>
      </c>
      <c r="O22" s="139">
        <v>21</v>
      </c>
      <c r="P22" s="139">
        <f t="shared" si="3"/>
        <v>0</v>
      </c>
      <c r="Q22" s="139">
        <f t="shared" si="4"/>
        <v>0</v>
      </c>
      <c r="R22" s="9"/>
      <c r="S22" s="9"/>
      <c r="T22" s="9"/>
    </row>
    <row r="23" spans="1:20" outlineLevel="6" x14ac:dyDescent="0.15">
      <c r="B23" s="7"/>
      <c r="C23" s="7"/>
      <c r="D23" s="7"/>
      <c r="E23" s="7"/>
      <c r="F23" s="7"/>
      <c r="G23" s="7"/>
      <c r="H23" s="7"/>
      <c r="I23" s="9"/>
      <c r="J23" s="9"/>
      <c r="K23" s="7"/>
      <c r="L23" s="7"/>
      <c r="M23" s="7"/>
      <c r="N23" s="7"/>
      <c r="O23" s="7"/>
      <c r="P23" s="9"/>
      <c r="Q23" s="9"/>
    </row>
    <row r="24" spans="1:20" ht="9" outlineLevel="4" x14ac:dyDescent="0.15">
      <c r="A24" s="78" t="s">
        <v>50</v>
      </c>
      <c r="B24" s="119">
        <v>5</v>
      </c>
      <c r="C24" s="120"/>
      <c r="D24" s="121" t="s">
        <v>656</v>
      </c>
      <c r="E24" s="121"/>
      <c r="F24" s="122" t="s">
        <v>51</v>
      </c>
      <c r="G24" s="121"/>
      <c r="H24" s="123"/>
      <c r="I24" s="124"/>
      <c r="J24" s="80">
        <f>SUBTOTAL(9,J25:J34)</f>
        <v>0</v>
      </c>
      <c r="K24" s="123"/>
      <c r="L24" s="81">
        <f>SUBTOTAL(9,L25:L34)</f>
        <v>39.769107408159996</v>
      </c>
      <c r="M24" s="123"/>
      <c r="N24" s="81">
        <f>SUBTOTAL(9,N25:N34)</f>
        <v>0</v>
      </c>
      <c r="O24" s="125"/>
      <c r="P24" s="80">
        <f>SUBTOTAL(9,P25:P34)</f>
        <v>0</v>
      </c>
      <c r="Q24" s="80">
        <f>SUBTOTAL(9,Q25:Q34)</f>
        <v>0</v>
      </c>
      <c r="R24" s="7"/>
      <c r="S24" s="9"/>
      <c r="T24" s="9"/>
    </row>
    <row r="25" spans="1:20" ht="9.75" outlineLevel="5" x14ac:dyDescent="0.2">
      <c r="A25" s="82" t="s">
        <v>52</v>
      </c>
      <c r="B25" s="126">
        <v>6</v>
      </c>
      <c r="C25" s="127"/>
      <c r="D25" s="128" t="s">
        <v>657</v>
      </c>
      <c r="E25" s="128"/>
      <c r="F25" s="129" t="s">
        <v>53</v>
      </c>
      <c r="G25" s="128"/>
      <c r="H25" s="130"/>
      <c r="I25" s="131"/>
      <c r="J25" s="84">
        <f>SUBTOTAL(9,J26:J34)</f>
        <v>0</v>
      </c>
      <c r="K25" s="130"/>
      <c r="L25" s="85">
        <f>SUBTOTAL(9,L26:L34)</f>
        <v>39.769107408159996</v>
      </c>
      <c r="M25" s="130"/>
      <c r="N25" s="85">
        <f>SUBTOTAL(9,N26:N34)</f>
        <v>0</v>
      </c>
      <c r="O25" s="132"/>
      <c r="P25" s="84">
        <f>SUBTOTAL(9,P26:P34)</f>
        <v>0</v>
      </c>
      <c r="Q25" s="84">
        <f>SUBTOTAL(9,Q26:Q34)</f>
        <v>0</v>
      </c>
      <c r="R25" s="7"/>
      <c r="S25" s="9"/>
      <c r="T25" s="9"/>
    </row>
    <row r="26" spans="1:20" ht="11.25" outlineLevel="6" x14ac:dyDescent="0.2">
      <c r="A26" s="12"/>
      <c r="B26" s="133"/>
      <c r="C26" s="134">
        <v>12</v>
      </c>
      <c r="D26" s="135" t="s">
        <v>658</v>
      </c>
      <c r="E26" s="136" t="s">
        <v>684</v>
      </c>
      <c r="F26" s="137" t="s">
        <v>685</v>
      </c>
      <c r="G26" s="135" t="s">
        <v>661</v>
      </c>
      <c r="H26" s="138">
        <v>8.0310000000000006</v>
      </c>
      <c r="I26" s="140"/>
      <c r="J26" s="139">
        <f t="shared" ref="J26:J33" si="5">H26*I26</f>
        <v>0</v>
      </c>
      <c r="K26" s="138">
        <v>2.45329</v>
      </c>
      <c r="L26" s="138">
        <f t="shared" ref="L26:L33" si="6">H26*K26</f>
        <v>19.70237199</v>
      </c>
      <c r="M26" s="138"/>
      <c r="N26" s="138">
        <f t="shared" ref="N26:N33" si="7">H26*M26</f>
        <v>0</v>
      </c>
      <c r="O26" s="139">
        <v>21</v>
      </c>
      <c r="P26" s="139">
        <f t="shared" ref="P26:P33" si="8">J26*(O26/100)</f>
        <v>0</v>
      </c>
      <c r="Q26" s="139">
        <f t="shared" ref="Q26:Q33" si="9">J26+P26</f>
        <v>0</v>
      </c>
      <c r="R26" s="9"/>
      <c r="S26" s="9"/>
      <c r="T26" s="9"/>
    </row>
    <row r="27" spans="1:20" ht="11.25" outlineLevel="6" x14ac:dyDescent="0.2">
      <c r="A27" s="12"/>
      <c r="B27" s="133"/>
      <c r="C27" s="134">
        <v>13</v>
      </c>
      <c r="D27" s="135" t="s">
        <v>658</v>
      </c>
      <c r="E27" s="136" t="s">
        <v>686</v>
      </c>
      <c r="F27" s="137" t="s">
        <v>687</v>
      </c>
      <c r="G27" s="135" t="s">
        <v>683</v>
      </c>
      <c r="H27" s="138">
        <v>25.246499999999997</v>
      </c>
      <c r="I27" s="140"/>
      <c r="J27" s="139">
        <f t="shared" si="5"/>
        <v>0</v>
      </c>
      <c r="K27" s="138">
        <v>2.6900000000000001E-3</v>
      </c>
      <c r="L27" s="138">
        <f t="shared" si="6"/>
        <v>6.7913084999999998E-2</v>
      </c>
      <c r="M27" s="138"/>
      <c r="N27" s="138">
        <f t="shared" si="7"/>
        <v>0</v>
      </c>
      <c r="O27" s="139">
        <v>21</v>
      </c>
      <c r="P27" s="139">
        <f t="shared" si="8"/>
        <v>0</v>
      </c>
      <c r="Q27" s="139">
        <f t="shared" si="9"/>
        <v>0</v>
      </c>
      <c r="R27" s="9"/>
      <c r="S27" s="9"/>
      <c r="T27" s="9"/>
    </row>
    <row r="28" spans="1:20" ht="11.25" outlineLevel="6" x14ac:dyDescent="0.2">
      <c r="A28" s="12"/>
      <c r="B28" s="133"/>
      <c r="C28" s="134">
        <v>14</v>
      </c>
      <c r="D28" s="135" t="s">
        <v>658</v>
      </c>
      <c r="E28" s="136" t="s">
        <v>688</v>
      </c>
      <c r="F28" s="137" t="s">
        <v>689</v>
      </c>
      <c r="G28" s="135" t="s">
        <v>683</v>
      </c>
      <c r="H28" s="138">
        <v>25.246499999999997</v>
      </c>
      <c r="I28" s="140"/>
      <c r="J28" s="139">
        <f t="shared" si="5"/>
        <v>0</v>
      </c>
      <c r="K28" s="138"/>
      <c r="L28" s="138">
        <f t="shared" si="6"/>
        <v>0</v>
      </c>
      <c r="M28" s="138"/>
      <c r="N28" s="138">
        <f t="shared" si="7"/>
        <v>0</v>
      </c>
      <c r="O28" s="139">
        <v>21</v>
      </c>
      <c r="P28" s="139">
        <f t="shared" si="8"/>
        <v>0</v>
      </c>
      <c r="Q28" s="139">
        <f t="shared" si="9"/>
        <v>0</v>
      </c>
      <c r="R28" s="9"/>
      <c r="S28" s="9"/>
      <c r="T28" s="9"/>
    </row>
    <row r="29" spans="1:20" ht="11.25" outlineLevel="6" x14ac:dyDescent="0.2">
      <c r="A29" s="12"/>
      <c r="B29" s="133"/>
      <c r="C29" s="134">
        <v>15</v>
      </c>
      <c r="D29" s="135" t="s">
        <v>658</v>
      </c>
      <c r="E29" s="136" t="s">
        <v>690</v>
      </c>
      <c r="F29" s="137" t="s">
        <v>691</v>
      </c>
      <c r="G29" s="135" t="s">
        <v>676</v>
      </c>
      <c r="H29" s="138">
        <v>0.62641800000000003</v>
      </c>
      <c r="I29" s="140"/>
      <c r="J29" s="139">
        <f t="shared" si="5"/>
        <v>0</v>
      </c>
      <c r="K29" s="138">
        <v>1.0606199999999999</v>
      </c>
      <c r="L29" s="138">
        <f t="shared" si="6"/>
        <v>0.66439145915999998</v>
      </c>
      <c r="M29" s="138"/>
      <c r="N29" s="138">
        <f t="shared" si="7"/>
        <v>0</v>
      </c>
      <c r="O29" s="139">
        <v>21</v>
      </c>
      <c r="P29" s="139">
        <f t="shared" si="8"/>
        <v>0</v>
      </c>
      <c r="Q29" s="139">
        <f t="shared" si="9"/>
        <v>0</v>
      </c>
      <c r="R29" s="9"/>
      <c r="S29" s="9"/>
      <c r="T29" s="9"/>
    </row>
    <row r="30" spans="1:20" ht="11.25" outlineLevel="6" x14ac:dyDescent="0.2">
      <c r="A30" s="12"/>
      <c r="B30" s="133"/>
      <c r="C30" s="134">
        <v>16</v>
      </c>
      <c r="D30" s="135" t="s">
        <v>658</v>
      </c>
      <c r="E30" s="136" t="s">
        <v>692</v>
      </c>
      <c r="F30" s="137" t="s">
        <v>693</v>
      </c>
      <c r="G30" s="135" t="s">
        <v>661</v>
      </c>
      <c r="H30" s="138">
        <v>5.65</v>
      </c>
      <c r="I30" s="140"/>
      <c r="J30" s="139">
        <f t="shared" si="5"/>
        <v>0</v>
      </c>
      <c r="K30" s="138">
        <v>2.5517799999999999</v>
      </c>
      <c r="L30" s="138">
        <f t="shared" si="6"/>
        <v>14.417557</v>
      </c>
      <c r="M30" s="138"/>
      <c r="N30" s="138">
        <f t="shared" si="7"/>
        <v>0</v>
      </c>
      <c r="O30" s="139">
        <v>21</v>
      </c>
      <c r="P30" s="139">
        <f t="shared" si="8"/>
        <v>0</v>
      </c>
      <c r="Q30" s="139">
        <f t="shared" si="9"/>
        <v>0</v>
      </c>
      <c r="R30" s="9"/>
      <c r="S30" s="9"/>
      <c r="T30" s="9"/>
    </row>
    <row r="31" spans="1:20" ht="11.25" outlineLevel="6" x14ac:dyDescent="0.2">
      <c r="A31" s="12"/>
      <c r="B31" s="133"/>
      <c r="C31" s="134">
        <v>17</v>
      </c>
      <c r="D31" s="135" t="s">
        <v>658</v>
      </c>
      <c r="E31" s="136" t="s">
        <v>694</v>
      </c>
      <c r="F31" s="137" t="s">
        <v>695</v>
      </c>
      <c r="G31" s="135" t="s">
        <v>683</v>
      </c>
      <c r="H31" s="138">
        <v>9.3000000000000007</v>
      </c>
      <c r="I31" s="140"/>
      <c r="J31" s="139">
        <f t="shared" si="5"/>
        <v>0</v>
      </c>
      <c r="K31" s="138">
        <v>2.64E-3</v>
      </c>
      <c r="L31" s="138">
        <f t="shared" si="6"/>
        <v>2.4552000000000001E-2</v>
      </c>
      <c r="M31" s="138"/>
      <c r="N31" s="138">
        <f t="shared" si="7"/>
        <v>0</v>
      </c>
      <c r="O31" s="139">
        <v>21</v>
      </c>
      <c r="P31" s="139">
        <f t="shared" si="8"/>
        <v>0</v>
      </c>
      <c r="Q31" s="139">
        <f t="shared" si="9"/>
        <v>0</v>
      </c>
      <c r="R31" s="9"/>
      <c r="S31" s="9"/>
      <c r="T31" s="9"/>
    </row>
    <row r="32" spans="1:20" ht="11.25" outlineLevel="6" x14ac:dyDescent="0.2">
      <c r="A32" s="12"/>
      <c r="B32" s="133"/>
      <c r="C32" s="134">
        <v>18</v>
      </c>
      <c r="D32" s="135" t="s">
        <v>658</v>
      </c>
      <c r="E32" s="136" t="s">
        <v>696</v>
      </c>
      <c r="F32" s="137" t="s">
        <v>697</v>
      </c>
      <c r="G32" s="135" t="s">
        <v>683</v>
      </c>
      <c r="H32" s="138">
        <v>9.3000000000000007</v>
      </c>
      <c r="I32" s="140"/>
      <c r="J32" s="139">
        <f t="shared" si="5"/>
        <v>0</v>
      </c>
      <c r="K32" s="138"/>
      <c r="L32" s="138">
        <f t="shared" si="6"/>
        <v>0</v>
      </c>
      <c r="M32" s="138"/>
      <c r="N32" s="138">
        <f t="shared" si="7"/>
        <v>0</v>
      </c>
      <c r="O32" s="139">
        <v>21</v>
      </c>
      <c r="P32" s="139">
        <f t="shared" si="8"/>
        <v>0</v>
      </c>
      <c r="Q32" s="139">
        <f t="shared" si="9"/>
        <v>0</v>
      </c>
      <c r="R32" s="9"/>
      <c r="S32" s="9"/>
      <c r="T32" s="9"/>
    </row>
    <row r="33" spans="1:20" ht="11.25" outlineLevel="6" x14ac:dyDescent="0.2">
      <c r="A33" s="12"/>
      <c r="B33" s="133"/>
      <c r="C33" s="134">
        <v>19</v>
      </c>
      <c r="D33" s="135" t="s">
        <v>658</v>
      </c>
      <c r="E33" s="136" t="s">
        <v>698</v>
      </c>
      <c r="F33" s="137" t="s">
        <v>699</v>
      </c>
      <c r="G33" s="135" t="s">
        <v>676</v>
      </c>
      <c r="H33" s="138">
        <v>4.6127000000000002</v>
      </c>
      <c r="I33" s="140"/>
      <c r="J33" s="139">
        <f t="shared" si="5"/>
        <v>0</v>
      </c>
      <c r="K33" s="138">
        <v>1.0606199999999999</v>
      </c>
      <c r="L33" s="138">
        <f t="shared" si="6"/>
        <v>4.8923218739999994</v>
      </c>
      <c r="M33" s="138"/>
      <c r="N33" s="138">
        <f t="shared" si="7"/>
        <v>0</v>
      </c>
      <c r="O33" s="139">
        <v>21</v>
      </c>
      <c r="P33" s="139">
        <f t="shared" si="8"/>
        <v>0</v>
      </c>
      <c r="Q33" s="139">
        <f t="shared" si="9"/>
        <v>0</v>
      </c>
      <c r="R33" s="9"/>
      <c r="S33" s="9"/>
      <c r="T33" s="9"/>
    </row>
    <row r="34" spans="1:20" outlineLevel="6" x14ac:dyDescent="0.15">
      <c r="B34" s="7"/>
      <c r="C34" s="7"/>
      <c r="D34" s="7"/>
      <c r="E34" s="7"/>
      <c r="F34" s="7"/>
      <c r="G34" s="7"/>
      <c r="H34" s="7"/>
      <c r="I34" s="9"/>
      <c r="J34" s="9"/>
      <c r="K34" s="7"/>
      <c r="L34" s="7"/>
      <c r="M34" s="7"/>
      <c r="N34" s="7"/>
      <c r="O34" s="7"/>
      <c r="P34" s="9"/>
      <c r="Q34" s="9"/>
    </row>
    <row r="35" spans="1:20" ht="9" outlineLevel="4" x14ac:dyDescent="0.15">
      <c r="A35" s="78" t="s">
        <v>54</v>
      </c>
      <c r="B35" s="119">
        <v>5</v>
      </c>
      <c r="C35" s="120"/>
      <c r="D35" s="121" t="s">
        <v>656</v>
      </c>
      <c r="E35" s="121"/>
      <c r="F35" s="122" t="s">
        <v>55</v>
      </c>
      <c r="G35" s="121"/>
      <c r="H35" s="123"/>
      <c r="I35" s="124"/>
      <c r="J35" s="80">
        <f>SUBTOTAL(9,J36:J62)</f>
        <v>0</v>
      </c>
      <c r="K35" s="123"/>
      <c r="L35" s="81">
        <f>SUBTOTAL(9,L36:L62)</f>
        <v>66.544624825599996</v>
      </c>
      <c r="M35" s="123"/>
      <c r="N35" s="81">
        <f>SUBTOTAL(9,N36:N62)</f>
        <v>0</v>
      </c>
      <c r="O35" s="125"/>
      <c r="P35" s="80">
        <f>SUBTOTAL(9,P36:P62)</f>
        <v>0</v>
      </c>
      <c r="Q35" s="80">
        <f>SUBTOTAL(9,Q36:Q62)</f>
        <v>0</v>
      </c>
      <c r="R35" s="7"/>
      <c r="S35" s="9"/>
      <c r="T35" s="9"/>
    </row>
    <row r="36" spans="1:20" ht="9.75" outlineLevel="5" x14ac:dyDescent="0.2">
      <c r="A36" s="82" t="s">
        <v>56</v>
      </c>
      <c r="B36" s="126">
        <v>6</v>
      </c>
      <c r="C36" s="127"/>
      <c r="D36" s="128" t="s">
        <v>657</v>
      </c>
      <c r="E36" s="128"/>
      <c r="F36" s="129" t="s">
        <v>57</v>
      </c>
      <c r="G36" s="128"/>
      <c r="H36" s="130"/>
      <c r="I36" s="131"/>
      <c r="J36" s="84">
        <f>SUBTOTAL(9,J37:J49)</f>
        <v>0</v>
      </c>
      <c r="K36" s="130"/>
      <c r="L36" s="85">
        <f>SUBTOTAL(9,L37:L49)</f>
        <v>53.291238811199996</v>
      </c>
      <c r="M36" s="130"/>
      <c r="N36" s="85">
        <f>SUBTOTAL(9,N37:N49)</f>
        <v>0</v>
      </c>
      <c r="O36" s="132"/>
      <c r="P36" s="84">
        <f>SUBTOTAL(9,P37:P49)</f>
        <v>0</v>
      </c>
      <c r="Q36" s="84">
        <f>SUBTOTAL(9,Q37:Q49)</f>
        <v>0</v>
      </c>
      <c r="R36" s="7"/>
      <c r="S36" s="9"/>
      <c r="T36" s="9"/>
    </row>
    <row r="37" spans="1:20" ht="11.25" outlineLevel="6" x14ac:dyDescent="0.2">
      <c r="A37" s="12"/>
      <c r="B37" s="133"/>
      <c r="C37" s="134">
        <v>20</v>
      </c>
      <c r="D37" s="135" t="s">
        <v>658</v>
      </c>
      <c r="E37" s="136" t="s">
        <v>700</v>
      </c>
      <c r="F37" s="137" t="s">
        <v>701</v>
      </c>
      <c r="G37" s="135" t="s">
        <v>683</v>
      </c>
      <c r="H37" s="138">
        <v>26.196000000000005</v>
      </c>
      <c r="I37" s="140"/>
      <c r="J37" s="139">
        <f t="shared" ref="J37:J48" si="10">H37*I37</f>
        <v>0</v>
      </c>
      <c r="K37" s="138">
        <v>0.36276999999999998</v>
      </c>
      <c r="L37" s="138">
        <f t="shared" ref="L37:L48" si="11">H37*K37</f>
        <v>9.5031229200000009</v>
      </c>
      <c r="M37" s="138"/>
      <c r="N37" s="138">
        <f t="shared" ref="N37:N48" si="12">H37*M37</f>
        <v>0</v>
      </c>
      <c r="O37" s="139">
        <v>21</v>
      </c>
      <c r="P37" s="139">
        <f t="shared" ref="P37:P48" si="13">J37*(O37/100)</f>
        <v>0</v>
      </c>
      <c r="Q37" s="139">
        <f t="shared" ref="Q37:Q48" si="14">J37+P37</f>
        <v>0</v>
      </c>
      <c r="R37" s="9"/>
      <c r="S37" s="9"/>
      <c r="T37" s="9"/>
    </row>
    <row r="38" spans="1:20" ht="11.25" outlineLevel="6" x14ac:dyDescent="0.2">
      <c r="A38" s="12"/>
      <c r="B38" s="133"/>
      <c r="C38" s="134">
        <v>21</v>
      </c>
      <c r="D38" s="135" t="s">
        <v>658</v>
      </c>
      <c r="E38" s="136" t="s">
        <v>702</v>
      </c>
      <c r="F38" s="137" t="s">
        <v>703</v>
      </c>
      <c r="G38" s="135" t="s">
        <v>683</v>
      </c>
      <c r="H38" s="138">
        <v>51.525000000000006</v>
      </c>
      <c r="I38" s="140"/>
      <c r="J38" s="139">
        <f t="shared" si="10"/>
        <v>0</v>
      </c>
      <c r="K38" s="138">
        <v>0.54605000000000004</v>
      </c>
      <c r="L38" s="138">
        <f t="shared" si="11"/>
        <v>28.135226250000006</v>
      </c>
      <c r="M38" s="138"/>
      <c r="N38" s="138">
        <f t="shared" si="12"/>
        <v>0</v>
      </c>
      <c r="O38" s="139">
        <v>21</v>
      </c>
      <c r="P38" s="139">
        <f t="shared" si="13"/>
        <v>0</v>
      </c>
      <c r="Q38" s="139">
        <f t="shared" si="14"/>
        <v>0</v>
      </c>
      <c r="R38" s="9"/>
      <c r="S38" s="9"/>
      <c r="T38" s="9"/>
    </row>
    <row r="39" spans="1:20" ht="11.25" outlineLevel="6" x14ac:dyDescent="0.2">
      <c r="A39" s="12"/>
      <c r="B39" s="133"/>
      <c r="C39" s="134">
        <v>22</v>
      </c>
      <c r="D39" s="135" t="s">
        <v>658</v>
      </c>
      <c r="E39" s="136" t="s">
        <v>704</v>
      </c>
      <c r="F39" s="137" t="s">
        <v>705</v>
      </c>
      <c r="G39" s="135" t="s">
        <v>661</v>
      </c>
      <c r="H39" s="138">
        <v>0.56500000000000006</v>
      </c>
      <c r="I39" s="140"/>
      <c r="J39" s="139">
        <f t="shared" si="10"/>
        <v>0</v>
      </c>
      <c r="K39" s="138">
        <v>2.45329</v>
      </c>
      <c r="L39" s="138">
        <f t="shared" si="11"/>
        <v>1.3861088500000001</v>
      </c>
      <c r="M39" s="138"/>
      <c r="N39" s="138">
        <f t="shared" si="12"/>
        <v>0</v>
      </c>
      <c r="O39" s="139">
        <v>21</v>
      </c>
      <c r="P39" s="139">
        <f t="shared" si="13"/>
        <v>0</v>
      </c>
      <c r="Q39" s="139">
        <f t="shared" si="14"/>
        <v>0</v>
      </c>
      <c r="R39" s="9"/>
      <c r="S39" s="9"/>
      <c r="T39" s="9"/>
    </row>
    <row r="40" spans="1:20" ht="11.25" outlineLevel="6" x14ac:dyDescent="0.2">
      <c r="A40" s="12"/>
      <c r="B40" s="133"/>
      <c r="C40" s="134">
        <v>23</v>
      </c>
      <c r="D40" s="135" t="s">
        <v>658</v>
      </c>
      <c r="E40" s="136" t="s">
        <v>706</v>
      </c>
      <c r="F40" s="137" t="s">
        <v>707</v>
      </c>
      <c r="G40" s="135" t="s">
        <v>683</v>
      </c>
      <c r="H40" s="138">
        <v>2.8250000000000002</v>
      </c>
      <c r="I40" s="140"/>
      <c r="J40" s="139">
        <f t="shared" si="10"/>
        <v>0</v>
      </c>
      <c r="K40" s="138">
        <v>2.7499999999999998E-3</v>
      </c>
      <c r="L40" s="138">
        <f t="shared" si="11"/>
        <v>7.7687499999999996E-3</v>
      </c>
      <c r="M40" s="138"/>
      <c r="N40" s="138">
        <f t="shared" si="12"/>
        <v>0</v>
      </c>
      <c r="O40" s="139">
        <v>21</v>
      </c>
      <c r="P40" s="139">
        <f t="shared" si="13"/>
        <v>0</v>
      </c>
      <c r="Q40" s="139">
        <f t="shared" si="14"/>
        <v>0</v>
      </c>
      <c r="R40" s="9"/>
      <c r="S40" s="9"/>
      <c r="T40" s="9"/>
    </row>
    <row r="41" spans="1:20" ht="11.25" outlineLevel="6" x14ac:dyDescent="0.2">
      <c r="A41" s="12"/>
      <c r="B41" s="133"/>
      <c r="C41" s="134">
        <v>24</v>
      </c>
      <c r="D41" s="135" t="s">
        <v>658</v>
      </c>
      <c r="E41" s="136" t="s">
        <v>708</v>
      </c>
      <c r="F41" s="137" t="s">
        <v>709</v>
      </c>
      <c r="G41" s="135" t="s">
        <v>683</v>
      </c>
      <c r="H41" s="138">
        <v>2.8250000000000002</v>
      </c>
      <c r="I41" s="140"/>
      <c r="J41" s="139">
        <f t="shared" si="10"/>
        <v>0</v>
      </c>
      <c r="K41" s="138"/>
      <c r="L41" s="138">
        <f t="shared" si="11"/>
        <v>0</v>
      </c>
      <c r="M41" s="138"/>
      <c r="N41" s="138">
        <f t="shared" si="12"/>
        <v>0</v>
      </c>
      <c r="O41" s="139">
        <v>21</v>
      </c>
      <c r="P41" s="139">
        <f t="shared" si="13"/>
        <v>0</v>
      </c>
      <c r="Q41" s="139">
        <f t="shared" si="14"/>
        <v>0</v>
      </c>
      <c r="R41" s="9"/>
      <c r="S41" s="9"/>
      <c r="T41" s="9"/>
    </row>
    <row r="42" spans="1:20" ht="11.25" outlineLevel="6" x14ac:dyDescent="0.2">
      <c r="A42" s="12"/>
      <c r="B42" s="133"/>
      <c r="C42" s="134">
        <v>25</v>
      </c>
      <c r="D42" s="135" t="s">
        <v>658</v>
      </c>
      <c r="E42" s="136" t="s">
        <v>710</v>
      </c>
      <c r="F42" s="137" t="s">
        <v>711</v>
      </c>
      <c r="G42" s="135" t="s">
        <v>676</v>
      </c>
      <c r="H42" s="138">
        <v>2.2199100000000005</v>
      </c>
      <c r="I42" s="140"/>
      <c r="J42" s="139">
        <f t="shared" si="10"/>
        <v>0</v>
      </c>
      <c r="K42" s="138">
        <v>1.04922</v>
      </c>
      <c r="L42" s="138">
        <f t="shared" si="11"/>
        <v>2.3291739702000007</v>
      </c>
      <c r="M42" s="138"/>
      <c r="N42" s="138">
        <f t="shared" si="12"/>
        <v>0</v>
      </c>
      <c r="O42" s="139">
        <v>21</v>
      </c>
      <c r="P42" s="139">
        <f t="shared" si="13"/>
        <v>0</v>
      </c>
      <c r="Q42" s="139">
        <f t="shared" si="14"/>
        <v>0</v>
      </c>
      <c r="R42" s="9"/>
      <c r="S42" s="9"/>
      <c r="T42" s="9"/>
    </row>
    <row r="43" spans="1:20" ht="11.25" outlineLevel="6" x14ac:dyDescent="0.2">
      <c r="A43" s="12"/>
      <c r="B43" s="133"/>
      <c r="C43" s="134">
        <v>26</v>
      </c>
      <c r="D43" s="135" t="s">
        <v>658</v>
      </c>
      <c r="E43" s="136" t="s">
        <v>712</v>
      </c>
      <c r="F43" s="137" t="s">
        <v>713</v>
      </c>
      <c r="G43" s="135" t="s">
        <v>661</v>
      </c>
      <c r="H43" s="138">
        <v>2.3845999999999998</v>
      </c>
      <c r="I43" s="140"/>
      <c r="J43" s="139">
        <f t="shared" si="10"/>
        <v>0</v>
      </c>
      <c r="K43" s="138">
        <v>1.80972</v>
      </c>
      <c r="L43" s="138">
        <f t="shared" si="11"/>
        <v>4.3154583119999996</v>
      </c>
      <c r="M43" s="138"/>
      <c r="N43" s="138">
        <f t="shared" si="12"/>
        <v>0</v>
      </c>
      <c r="O43" s="139">
        <v>21</v>
      </c>
      <c r="P43" s="139">
        <f t="shared" si="13"/>
        <v>0</v>
      </c>
      <c r="Q43" s="139">
        <f t="shared" si="14"/>
        <v>0</v>
      </c>
      <c r="R43" s="9"/>
      <c r="S43" s="9"/>
      <c r="T43" s="9"/>
    </row>
    <row r="44" spans="1:20" ht="11.25" outlineLevel="6" x14ac:dyDescent="0.2">
      <c r="A44" s="12"/>
      <c r="B44" s="133"/>
      <c r="C44" s="134">
        <v>27</v>
      </c>
      <c r="D44" s="135" t="s">
        <v>658</v>
      </c>
      <c r="E44" s="136" t="s">
        <v>714</v>
      </c>
      <c r="F44" s="137" t="s">
        <v>715</v>
      </c>
      <c r="G44" s="135" t="s">
        <v>716</v>
      </c>
      <c r="H44" s="138">
        <v>1</v>
      </c>
      <c r="I44" s="140"/>
      <c r="J44" s="139">
        <f t="shared" si="10"/>
        <v>0</v>
      </c>
      <c r="K44" s="138">
        <v>1.7590000000000001E-2</v>
      </c>
      <c r="L44" s="138">
        <f t="shared" si="11"/>
        <v>1.7590000000000001E-2</v>
      </c>
      <c r="M44" s="138"/>
      <c r="N44" s="138">
        <f t="shared" si="12"/>
        <v>0</v>
      </c>
      <c r="O44" s="139">
        <v>21</v>
      </c>
      <c r="P44" s="139">
        <f t="shared" si="13"/>
        <v>0</v>
      </c>
      <c r="Q44" s="139">
        <f t="shared" si="14"/>
        <v>0</v>
      </c>
      <c r="R44" s="9"/>
      <c r="S44" s="9"/>
      <c r="T44" s="9"/>
    </row>
    <row r="45" spans="1:20" ht="11.25" outlineLevel="6" x14ac:dyDescent="0.2">
      <c r="A45" s="12"/>
      <c r="B45" s="133"/>
      <c r="C45" s="134">
        <v>28</v>
      </c>
      <c r="D45" s="135" t="s">
        <v>658</v>
      </c>
      <c r="E45" s="136" t="s">
        <v>717</v>
      </c>
      <c r="F45" s="137" t="s">
        <v>718</v>
      </c>
      <c r="G45" s="135" t="s">
        <v>716</v>
      </c>
      <c r="H45" s="138">
        <v>1</v>
      </c>
      <c r="I45" s="140"/>
      <c r="J45" s="139">
        <f t="shared" si="10"/>
        <v>0</v>
      </c>
      <c r="K45" s="138">
        <v>3.6979999999999999E-2</v>
      </c>
      <c r="L45" s="138">
        <f t="shared" si="11"/>
        <v>3.6979999999999999E-2</v>
      </c>
      <c r="M45" s="138"/>
      <c r="N45" s="138">
        <f t="shared" si="12"/>
        <v>0</v>
      </c>
      <c r="O45" s="139">
        <v>21</v>
      </c>
      <c r="P45" s="139">
        <f t="shared" si="13"/>
        <v>0</v>
      </c>
      <c r="Q45" s="139">
        <f t="shared" si="14"/>
        <v>0</v>
      </c>
      <c r="R45" s="9"/>
      <c r="S45" s="9"/>
      <c r="T45" s="9"/>
    </row>
    <row r="46" spans="1:20" ht="11.25" outlineLevel="6" x14ac:dyDescent="0.2">
      <c r="A46" s="12"/>
      <c r="B46" s="133"/>
      <c r="C46" s="134">
        <v>29</v>
      </c>
      <c r="D46" s="135" t="s">
        <v>658</v>
      </c>
      <c r="E46" s="136" t="s">
        <v>719</v>
      </c>
      <c r="F46" s="137" t="s">
        <v>720</v>
      </c>
      <c r="G46" s="135" t="s">
        <v>661</v>
      </c>
      <c r="H46" s="138">
        <v>2.8712499999999994</v>
      </c>
      <c r="I46" s="140"/>
      <c r="J46" s="139">
        <f t="shared" si="10"/>
        <v>0</v>
      </c>
      <c r="K46" s="138">
        <v>1.94302</v>
      </c>
      <c r="L46" s="138">
        <f t="shared" si="11"/>
        <v>5.5788961749999988</v>
      </c>
      <c r="M46" s="138"/>
      <c r="N46" s="138">
        <f t="shared" si="12"/>
        <v>0</v>
      </c>
      <c r="O46" s="139">
        <v>21</v>
      </c>
      <c r="P46" s="139">
        <f t="shared" si="13"/>
        <v>0</v>
      </c>
      <c r="Q46" s="139">
        <f t="shared" si="14"/>
        <v>0</v>
      </c>
      <c r="R46" s="9"/>
      <c r="S46" s="9"/>
      <c r="T46" s="9"/>
    </row>
    <row r="47" spans="1:20" ht="11.25" outlineLevel="6" x14ac:dyDescent="0.2">
      <c r="A47" s="12"/>
      <c r="B47" s="133"/>
      <c r="C47" s="134">
        <v>30</v>
      </c>
      <c r="D47" s="135" t="s">
        <v>658</v>
      </c>
      <c r="E47" s="136" t="s">
        <v>721</v>
      </c>
      <c r="F47" s="137" t="s">
        <v>722</v>
      </c>
      <c r="G47" s="135" t="s">
        <v>676</v>
      </c>
      <c r="H47" s="138">
        <v>1.7261375999999999</v>
      </c>
      <c r="I47" s="140"/>
      <c r="J47" s="139">
        <f t="shared" si="10"/>
        <v>0</v>
      </c>
      <c r="K47" s="138">
        <v>1.0900000000000001</v>
      </c>
      <c r="L47" s="138">
        <f t="shared" si="11"/>
        <v>1.8814899840000001</v>
      </c>
      <c r="M47" s="138"/>
      <c r="N47" s="138">
        <f t="shared" si="12"/>
        <v>0</v>
      </c>
      <c r="O47" s="139">
        <v>21</v>
      </c>
      <c r="P47" s="139">
        <f t="shared" si="13"/>
        <v>0</v>
      </c>
      <c r="Q47" s="139">
        <f t="shared" si="14"/>
        <v>0</v>
      </c>
      <c r="R47" s="9"/>
      <c r="S47" s="9"/>
      <c r="T47" s="9"/>
    </row>
    <row r="48" spans="1:20" ht="11.25" outlineLevel="6" x14ac:dyDescent="0.2">
      <c r="A48" s="12"/>
      <c r="B48" s="133"/>
      <c r="C48" s="134">
        <v>31</v>
      </c>
      <c r="D48" s="135" t="s">
        <v>658</v>
      </c>
      <c r="E48" s="136" t="s">
        <v>723</v>
      </c>
      <c r="F48" s="137" t="s">
        <v>724</v>
      </c>
      <c r="G48" s="135" t="s">
        <v>683</v>
      </c>
      <c r="H48" s="138">
        <v>3.4799999999999995</v>
      </c>
      <c r="I48" s="140"/>
      <c r="J48" s="139">
        <f t="shared" si="10"/>
        <v>0</v>
      </c>
      <c r="K48" s="138">
        <v>2.8570000000000002E-2</v>
      </c>
      <c r="L48" s="138">
        <f t="shared" si="11"/>
        <v>9.9423599999999987E-2</v>
      </c>
      <c r="M48" s="138"/>
      <c r="N48" s="138">
        <f t="shared" si="12"/>
        <v>0</v>
      </c>
      <c r="O48" s="139">
        <v>21</v>
      </c>
      <c r="P48" s="139">
        <f t="shared" si="13"/>
        <v>0</v>
      </c>
      <c r="Q48" s="139">
        <f t="shared" si="14"/>
        <v>0</v>
      </c>
      <c r="R48" s="9"/>
      <c r="S48" s="9"/>
      <c r="T48" s="9"/>
    </row>
    <row r="49" spans="1:20" outlineLevel="6" x14ac:dyDescent="0.15">
      <c r="B49" s="7"/>
      <c r="C49" s="7"/>
      <c r="D49" s="7"/>
      <c r="E49" s="7"/>
      <c r="F49" s="7"/>
      <c r="G49" s="7"/>
      <c r="H49" s="7"/>
      <c r="I49" s="9"/>
      <c r="J49" s="9"/>
      <c r="K49" s="7"/>
      <c r="L49" s="7"/>
      <c r="M49" s="7"/>
      <c r="N49" s="7"/>
      <c r="O49" s="7"/>
      <c r="P49" s="9"/>
      <c r="Q49" s="9"/>
    </row>
    <row r="50" spans="1:20" ht="9.75" outlineLevel="5" x14ac:dyDescent="0.2">
      <c r="A50" s="82" t="s">
        <v>58</v>
      </c>
      <c r="B50" s="126">
        <v>6</v>
      </c>
      <c r="C50" s="127"/>
      <c r="D50" s="128" t="s">
        <v>657</v>
      </c>
      <c r="E50" s="128"/>
      <c r="F50" s="129" t="s">
        <v>59</v>
      </c>
      <c r="G50" s="128"/>
      <c r="H50" s="130"/>
      <c r="I50" s="131"/>
      <c r="J50" s="84">
        <f>SUBTOTAL(9,J51:J56)</f>
        <v>0</v>
      </c>
      <c r="K50" s="130"/>
      <c r="L50" s="85">
        <f>SUBTOTAL(9,L51:L56)</f>
        <v>4.2240685899999999</v>
      </c>
      <c r="M50" s="130"/>
      <c r="N50" s="85">
        <f>SUBTOTAL(9,N51:N56)</f>
        <v>0</v>
      </c>
      <c r="O50" s="132"/>
      <c r="P50" s="84">
        <f>SUBTOTAL(9,P51:P56)</f>
        <v>0</v>
      </c>
      <c r="Q50" s="84">
        <f>SUBTOTAL(9,Q51:Q56)</f>
        <v>0</v>
      </c>
      <c r="R50" s="7"/>
      <c r="S50" s="9"/>
      <c r="T50" s="9"/>
    </row>
    <row r="51" spans="1:20" ht="11.25" outlineLevel="6" x14ac:dyDescent="0.2">
      <c r="A51" s="12"/>
      <c r="B51" s="133"/>
      <c r="C51" s="134">
        <v>32</v>
      </c>
      <c r="D51" s="135" t="s">
        <v>658</v>
      </c>
      <c r="E51" s="136" t="s">
        <v>725</v>
      </c>
      <c r="F51" s="137" t="s">
        <v>726</v>
      </c>
      <c r="G51" s="135" t="s">
        <v>683</v>
      </c>
      <c r="H51" s="138">
        <v>6.24</v>
      </c>
      <c r="I51" s="140"/>
      <c r="J51" s="139">
        <f>H51*I51</f>
        <v>0</v>
      </c>
      <c r="K51" s="138"/>
      <c r="L51" s="138">
        <f>H51*K51</f>
        <v>0</v>
      </c>
      <c r="M51" s="138"/>
      <c r="N51" s="138">
        <f>H51*M51</f>
        <v>0</v>
      </c>
      <c r="O51" s="139">
        <v>21</v>
      </c>
      <c r="P51" s="139">
        <f>J51*(O51/100)</f>
        <v>0</v>
      </c>
      <c r="Q51" s="139">
        <f>J51+P51</f>
        <v>0</v>
      </c>
      <c r="R51" s="9"/>
      <c r="S51" s="9"/>
      <c r="T51" s="9"/>
    </row>
    <row r="52" spans="1:20" ht="11.25" outlineLevel="6" x14ac:dyDescent="0.2">
      <c r="A52" s="12"/>
      <c r="B52" s="133"/>
      <c r="C52" s="134">
        <v>33</v>
      </c>
      <c r="D52" s="135" t="s">
        <v>658</v>
      </c>
      <c r="E52" s="136" t="s">
        <v>727</v>
      </c>
      <c r="F52" s="137" t="s">
        <v>728</v>
      </c>
      <c r="G52" s="135" t="s">
        <v>683</v>
      </c>
      <c r="H52" s="138">
        <v>6.24</v>
      </c>
      <c r="I52" s="140"/>
      <c r="J52" s="139">
        <f>H52*I52</f>
        <v>0</v>
      </c>
      <c r="K52" s="138"/>
      <c r="L52" s="138">
        <f>H52*K52</f>
        <v>0</v>
      </c>
      <c r="M52" s="138"/>
      <c r="N52" s="138">
        <f>H52*M52</f>
        <v>0</v>
      </c>
      <c r="O52" s="139">
        <v>21</v>
      </c>
      <c r="P52" s="139">
        <f>J52*(O52/100)</f>
        <v>0</v>
      </c>
      <c r="Q52" s="139">
        <f>J52+P52</f>
        <v>0</v>
      </c>
      <c r="R52" s="9"/>
      <c r="S52" s="9"/>
      <c r="T52" s="9"/>
    </row>
    <row r="53" spans="1:20" ht="11.25" outlineLevel="6" x14ac:dyDescent="0.2">
      <c r="A53" s="12"/>
      <c r="B53" s="133"/>
      <c r="C53" s="134">
        <v>34</v>
      </c>
      <c r="D53" s="135" t="s">
        <v>658</v>
      </c>
      <c r="E53" s="136" t="s">
        <v>729</v>
      </c>
      <c r="F53" s="137" t="s">
        <v>730</v>
      </c>
      <c r="G53" s="135" t="s">
        <v>683</v>
      </c>
      <c r="H53" s="138">
        <v>28.644000000000002</v>
      </c>
      <c r="I53" s="140"/>
      <c r="J53" s="139">
        <f>H53*I53</f>
        <v>0</v>
      </c>
      <c r="K53" s="138">
        <v>0.10445</v>
      </c>
      <c r="L53" s="138">
        <f>H53*K53</f>
        <v>2.9918658000000002</v>
      </c>
      <c r="M53" s="138"/>
      <c r="N53" s="138">
        <f>H53*M53</f>
        <v>0</v>
      </c>
      <c r="O53" s="139">
        <v>21</v>
      </c>
      <c r="P53" s="139">
        <f>J53*(O53/100)</f>
        <v>0</v>
      </c>
      <c r="Q53" s="139">
        <f>J53+P53</f>
        <v>0</v>
      </c>
      <c r="R53" s="9"/>
      <c r="S53" s="9"/>
      <c r="T53" s="9"/>
    </row>
    <row r="54" spans="1:20" ht="11.25" outlineLevel="6" x14ac:dyDescent="0.2">
      <c r="A54" s="12"/>
      <c r="B54" s="133"/>
      <c r="C54" s="134">
        <v>35</v>
      </c>
      <c r="D54" s="135" t="s">
        <v>658</v>
      </c>
      <c r="E54" s="136" t="s">
        <v>731</v>
      </c>
      <c r="F54" s="137" t="s">
        <v>732</v>
      </c>
      <c r="G54" s="135" t="s">
        <v>683</v>
      </c>
      <c r="H54" s="138">
        <v>19.486999999999998</v>
      </c>
      <c r="I54" s="140"/>
      <c r="J54" s="139">
        <f>H54*I54</f>
        <v>0</v>
      </c>
      <c r="K54" s="138">
        <v>5.8970000000000002E-2</v>
      </c>
      <c r="L54" s="138">
        <f>H54*K54</f>
        <v>1.1491483899999999</v>
      </c>
      <c r="M54" s="138"/>
      <c r="N54" s="138">
        <f>H54*M54</f>
        <v>0</v>
      </c>
      <c r="O54" s="139">
        <v>21</v>
      </c>
      <c r="P54" s="139">
        <f>J54*(O54/100)</f>
        <v>0</v>
      </c>
      <c r="Q54" s="139">
        <f>J54+P54</f>
        <v>0</v>
      </c>
      <c r="R54" s="9"/>
      <c r="S54" s="9"/>
      <c r="T54" s="9"/>
    </row>
    <row r="55" spans="1:20" ht="11.25" outlineLevel="6" x14ac:dyDescent="0.2">
      <c r="A55" s="12"/>
      <c r="B55" s="133"/>
      <c r="C55" s="134">
        <v>36</v>
      </c>
      <c r="D55" s="135" t="s">
        <v>733</v>
      </c>
      <c r="E55" s="136" t="s">
        <v>734</v>
      </c>
      <c r="F55" s="137" t="s">
        <v>735</v>
      </c>
      <c r="G55" s="135" t="s">
        <v>683</v>
      </c>
      <c r="H55" s="138">
        <v>6.8640000000000008</v>
      </c>
      <c r="I55" s="140"/>
      <c r="J55" s="139">
        <f>H55*I55</f>
        <v>0</v>
      </c>
      <c r="K55" s="138">
        <v>1.21E-2</v>
      </c>
      <c r="L55" s="138">
        <f>H55*K55</f>
        <v>8.30544E-2</v>
      </c>
      <c r="M55" s="138"/>
      <c r="N55" s="138">
        <f>H55*M55</f>
        <v>0</v>
      </c>
      <c r="O55" s="139">
        <v>21</v>
      </c>
      <c r="P55" s="139">
        <f>J55*(O55/100)</f>
        <v>0</v>
      </c>
      <c r="Q55" s="139">
        <f>J55+P55</f>
        <v>0</v>
      </c>
      <c r="R55" s="9"/>
      <c r="S55" s="9"/>
      <c r="T55" s="9"/>
    </row>
    <row r="56" spans="1:20" outlineLevel="6" x14ac:dyDescent="0.15">
      <c r="B56" s="7"/>
      <c r="C56" s="7"/>
      <c r="D56" s="7"/>
      <c r="E56" s="7"/>
      <c r="F56" s="7"/>
      <c r="G56" s="7"/>
      <c r="H56" s="7"/>
      <c r="I56" s="9"/>
      <c r="J56" s="9"/>
      <c r="K56" s="7"/>
      <c r="L56" s="7"/>
      <c r="M56" s="7"/>
      <c r="N56" s="7"/>
      <c r="O56" s="7"/>
      <c r="P56" s="9"/>
      <c r="Q56" s="9"/>
    </row>
    <row r="57" spans="1:20" ht="9.75" outlineLevel="5" x14ac:dyDescent="0.2">
      <c r="A57" s="82" t="s">
        <v>60</v>
      </c>
      <c r="B57" s="126">
        <v>6</v>
      </c>
      <c r="C57" s="127"/>
      <c r="D57" s="128" t="s">
        <v>657</v>
      </c>
      <c r="E57" s="128"/>
      <c r="F57" s="129" t="s">
        <v>61</v>
      </c>
      <c r="G57" s="128"/>
      <c r="H57" s="130"/>
      <c r="I57" s="131"/>
      <c r="J57" s="84">
        <f>SUBTOTAL(9,J58:J62)</f>
        <v>0</v>
      </c>
      <c r="K57" s="130"/>
      <c r="L57" s="85">
        <f>SUBTOTAL(9,L58:L62)</f>
        <v>9.0293174244000003</v>
      </c>
      <c r="M57" s="130"/>
      <c r="N57" s="85">
        <f>SUBTOTAL(9,N58:N62)</f>
        <v>0</v>
      </c>
      <c r="O57" s="132"/>
      <c r="P57" s="84">
        <f>SUBTOTAL(9,P58:P62)</f>
        <v>0</v>
      </c>
      <c r="Q57" s="84">
        <f>SUBTOTAL(9,Q58:Q62)</f>
        <v>0</v>
      </c>
      <c r="R57" s="7"/>
      <c r="S57" s="9"/>
      <c r="T57" s="9"/>
    </row>
    <row r="58" spans="1:20" ht="22.5" outlineLevel="6" x14ac:dyDescent="0.2">
      <c r="A58" s="12"/>
      <c r="B58" s="133"/>
      <c r="C58" s="134">
        <v>37</v>
      </c>
      <c r="D58" s="135" t="s">
        <v>658</v>
      </c>
      <c r="E58" s="136" t="s">
        <v>736</v>
      </c>
      <c r="F58" s="137" t="s">
        <v>737</v>
      </c>
      <c r="G58" s="135" t="s">
        <v>661</v>
      </c>
      <c r="H58" s="138">
        <v>3.3450000000000002</v>
      </c>
      <c r="I58" s="140"/>
      <c r="J58" s="139">
        <f>H58*I58</f>
        <v>0</v>
      </c>
      <c r="K58" s="138">
        <v>2.5360200000000002</v>
      </c>
      <c r="L58" s="138">
        <f>H58*K58</f>
        <v>8.4829869000000002</v>
      </c>
      <c r="M58" s="138"/>
      <c r="N58" s="138">
        <f>H58*M58</f>
        <v>0</v>
      </c>
      <c r="O58" s="139">
        <v>21</v>
      </c>
      <c r="P58" s="139">
        <f>J58*(O58/100)</f>
        <v>0</v>
      </c>
      <c r="Q58" s="139">
        <f>J58+P58</f>
        <v>0</v>
      </c>
      <c r="R58" s="9"/>
      <c r="S58" s="9"/>
      <c r="T58" s="9"/>
    </row>
    <row r="59" spans="1:20" ht="11.25" outlineLevel="6" x14ac:dyDescent="0.2">
      <c r="A59" s="12"/>
      <c r="B59" s="133"/>
      <c r="C59" s="134">
        <v>38</v>
      </c>
      <c r="D59" s="135" t="s">
        <v>658</v>
      </c>
      <c r="E59" s="136" t="s">
        <v>738</v>
      </c>
      <c r="F59" s="137" t="s">
        <v>739</v>
      </c>
      <c r="G59" s="135" t="s">
        <v>683</v>
      </c>
      <c r="H59" s="138">
        <v>16.920000000000002</v>
      </c>
      <c r="I59" s="140"/>
      <c r="J59" s="139">
        <f>H59*I59</f>
        <v>0</v>
      </c>
      <c r="K59" s="138">
        <v>2.47E-3</v>
      </c>
      <c r="L59" s="138">
        <f>H59*K59</f>
        <v>4.17924E-2</v>
      </c>
      <c r="M59" s="138"/>
      <c r="N59" s="138">
        <f>H59*M59</f>
        <v>0</v>
      </c>
      <c r="O59" s="139">
        <v>21</v>
      </c>
      <c r="P59" s="139">
        <f>J59*(O59/100)</f>
        <v>0</v>
      </c>
      <c r="Q59" s="139">
        <f>J59+P59</f>
        <v>0</v>
      </c>
      <c r="R59" s="9"/>
      <c r="S59" s="9"/>
      <c r="T59" s="9"/>
    </row>
    <row r="60" spans="1:20" ht="11.25" outlineLevel="6" x14ac:dyDescent="0.2">
      <c r="A60" s="12"/>
      <c r="B60" s="133"/>
      <c r="C60" s="134">
        <v>39</v>
      </c>
      <c r="D60" s="135" t="s">
        <v>658</v>
      </c>
      <c r="E60" s="136" t="s">
        <v>740</v>
      </c>
      <c r="F60" s="137" t="s">
        <v>741</v>
      </c>
      <c r="G60" s="135" t="s">
        <v>683</v>
      </c>
      <c r="H60" s="138">
        <v>16.920000000000002</v>
      </c>
      <c r="I60" s="140"/>
      <c r="J60" s="139">
        <f>H60*I60</f>
        <v>0</v>
      </c>
      <c r="K60" s="138"/>
      <c r="L60" s="138">
        <f>H60*K60</f>
        <v>0</v>
      </c>
      <c r="M60" s="138"/>
      <c r="N60" s="138">
        <f>H60*M60</f>
        <v>0</v>
      </c>
      <c r="O60" s="139">
        <v>21</v>
      </c>
      <c r="P60" s="139">
        <f>J60*(O60/100)</f>
        <v>0</v>
      </c>
      <c r="Q60" s="139">
        <f>J60+P60</f>
        <v>0</v>
      </c>
      <c r="R60" s="9"/>
      <c r="S60" s="9"/>
      <c r="T60" s="9"/>
    </row>
    <row r="61" spans="1:20" ht="11.25" outlineLevel="6" x14ac:dyDescent="0.2">
      <c r="A61" s="12"/>
      <c r="B61" s="133"/>
      <c r="C61" s="134">
        <v>40</v>
      </c>
      <c r="D61" s="135" t="s">
        <v>658</v>
      </c>
      <c r="E61" s="136" t="s">
        <v>742</v>
      </c>
      <c r="F61" s="137" t="s">
        <v>743</v>
      </c>
      <c r="G61" s="135" t="s">
        <v>676</v>
      </c>
      <c r="H61" s="138">
        <v>0.45492000000000005</v>
      </c>
      <c r="I61" s="140"/>
      <c r="J61" s="139">
        <f>H61*I61</f>
        <v>0</v>
      </c>
      <c r="K61" s="138">
        <v>1.10907</v>
      </c>
      <c r="L61" s="138">
        <f>H61*K61</f>
        <v>0.50453812440000001</v>
      </c>
      <c r="M61" s="138"/>
      <c r="N61" s="138">
        <f>H61*M61</f>
        <v>0</v>
      </c>
      <c r="O61" s="139">
        <v>21</v>
      </c>
      <c r="P61" s="139">
        <f>J61*(O61/100)</f>
        <v>0</v>
      </c>
      <c r="Q61" s="139">
        <f>J61+P61</f>
        <v>0</v>
      </c>
      <c r="R61" s="9"/>
      <c r="S61" s="9"/>
      <c r="T61" s="9"/>
    </row>
    <row r="62" spans="1:20" outlineLevel="6" x14ac:dyDescent="0.15">
      <c r="B62" s="7"/>
      <c r="C62" s="7"/>
      <c r="D62" s="7"/>
      <c r="E62" s="7"/>
      <c r="F62" s="7"/>
      <c r="G62" s="7"/>
      <c r="H62" s="7"/>
      <c r="I62" s="9"/>
      <c r="J62" s="9"/>
      <c r="K62" s="7"/>
      <c r="L62" s="7"/>
      <c r="M62" s="7"/>
      <c r="N62" s="7"/>
      <c r="O62" s="7"/>
      <c r="P62" s="9"/>
      <c r="Q62" s="9"/>
    </row>
    <row r="63" spans="1:20" ht="9" outlineLevel="4" x14ac:dyDescent="0.15">
      <c r="A63" s="78" t="s">
        <v>62</v>
      </c>
      <c r="B63" s="119">
        <v>5</v>
      </c>
      <c r="C63" s="120"/>
      <c r="D63" s="121" t="s">
        <v>656</v>
      </c>
      <c r="E63" s="121"/>
      <c r="F63" s="122" t="s">
        <v>63</v>
      </c>
      <c r="G63" s="121"/>
      <c r="H63" s="123"/>
      <c r="I63" s="124"/>
      <c r="J63" s="80">
        <f>SUBTOTAL(9,J64:J79)</f>
        <v>0</v>
      </c>
      <c r="K63" s="123"/>
      <c r="L63" s="81">
        <f>SUBTOTAL(9,L64:L79)</f>
        <v>19.034441116</v>
      </c>
      <c r="M63" s="123"/>
      <c r="N63" s="81">
        <f>SUBTOTAL(9,N64:N79)</f>
        <v>0</v>
      </c>
      <c r="O63" s="125"/>
      <c r="P63" s="80">
        <f>SUBTOTAL(9,P64:P79)</f>
        <v>0</v>
      </c>
      <c r="Q63" s="80">
        <f>SUBTOTAL(9,Q64:Q79)</f>
        <v>0</v>
      </c>
      <c r="R63" s="7"/>
      <c r="S63" s="9"/>
      <c r="T63" s="9"/>
    </row>
    <row r="64" spans="1:20" ht="9.75" outlineLevel="5" x14ac:dyDescent="0.2">
      <c r="A64" s="82" t="s">
        <v>64</v>
      </c>
      <c r="B64" s="126">
        <v>6</v>
      </c>
      <c r="C64" s="127"/>
      <c r="D64" s="128" t="s">
        <v>657</v>
      </c>
      <c r="E64" s="128"/>
      <c r="F64" s="129" t="s">
        <v>65</v>
      </c>
      <c r="G64" s="128"/>
      <c r="H64" s="130"/>
      <c r="I64" s="131"/>
      <c r="J64" s="84">
        <f>SUBTOTAL(9,J65:J69)</f>
        <v>0</v>
      </c>
      <c r="K64" s="130"/>
      <c r="L64" s="85">
        <f>SUBTOTAL(9,L65:L69)</f>
        <v>18.316906159999998</v>
      </c>
      <c r="M64" s="130"/>
      <c r="N64" s="85">
        <f>SUBTOTAL(9,N65:N69)</f>
        <v>0</v>
      </c>
      <c r="O64" s="132"/>
      <c r="P64" s="84">
        <f>SUBTOTAL(9,P65:P69)</f>
        <v>0</v>
      </c>
      <c r="Q64" s="84">
        <f>SUBTOTAL(9,Q65:Q69)</f>
        <v>0</v>
      </c>
      <c r="R64" s="7"/>
      <c r="S64" s="9"/>
      <c r="T64" s="9"/>
    </row>
    <row r="65" spans="1:20" ht="11.25" outlineLevel="6" x14ac:dyDescent="0.2">
      <c r="A65" s="12"/>
      <c r="B65" s="133"/>
      <c r="C65" s="134">
        <v>41</v>
      </c>
      <c r="D65" s="135" t="s">
        <v>658</v>
      </c>
      <c r="E65" s="136" t="s">
        <v>744</v>
      </c>
      <c r="F65" s="137" t="s">
        <v>745</v>
      </c>
      <c r="G65" s="135" t="s">
        <v>683</v>
      </c>
      <c r="H65" s="138">
        <v>532.71600000000001</v>
      </c>
      <c r="I65" s="140"/>
      <c r="J65" s="139">
        <f>H65*I65</f>
        <v>0</v>
      </c>
      <c r="K65" s="138"/>
      <c r="L65" s="138">
        <f>H65*K65</f>
        <v>0</v>
      </c>
      <c r="M65" s="138"/>
      <c r="N65" s="138">
        <f>H65*M65</f>
        <v>0</v>
      </c>
      <c r="O65" s="139">
        <v>21</v>
      </c>
      <c r="P65" s="139">
        <f>J65*(O65/100)</f>
        <v>0</v>
      </c>
      <c r="Q65" s="139">
        <f>J65+P65</f>
        <v>0</v>
      </c>
      <c r="R65" s="9"/>
      <c r="S65" s="9"/>
      <c r="T65" s="9"/>
    </row>
    <row r="66" spans="1:20" ht="11.25" outlineLevel="6" x14ac:dyDescent="0.2">
      <c r="A66" s="12"/>
      <c r="B66" s="133"/>
      <c r="C66" s="134">
        <v>42</v>
      </c>
      <c r="D66" s="135" t="s">
        <v>733</v>
      </c>
      <c r="E66" s="136" t="s">
        <v>746</v>
      </c>
      <c r="F66" s="137" t="s">
        <v>747</v>
      </c>
      <c r="G66" s="135" t="s">
        <v>683</v>
      </c>
      <c r="H66" s="138">
        <v>570.00604999999996</v>
      </c>
      <c r="I66" s="140"/>
      <c r="J66" s="139">
        <f>H66*I66</f>
        <v>0</v>
      </c>
      <c r="K66" s="138">
        <v>1.12E-2</v>
      </c>
      <c r="L66" s="138">
        <f>H66*K66</f>
        <v>6.3840677599999998</v>
      </c>
      <c r="M66" s="138"/>
      <c r="N66" s="138">
        <f>H66*M66</f>
        <v>0</v>
      </c>
      <c r="O66" s="139">
        <v>21</v>
      </c>
      <c r="P66" s="139">
        <f>J66*(O66/100)</f>
        <v>0</v>
      </c>
      <c r="Q66" s="139">
        <f>J66+P66</f>
        <v>0</v>
      </c>
      <c r="R66" s="9"/>
      <c r="S66" s="9"/>
      <c r="T66" s="9"/>
    </row>
    <row r="67" spans="1:20" ht="11.25" outlineLevel="6" x14ac:dyDescent="0.2">
      <c r="A67" s="12"/>
      <c r="B67" s="133"/>
      <c r="C67" s="134">
        <v>43</v>
      </c>
      <c r="D67" s="135" t="s">
        <v>733</v>
      </c>
      <c r="E67" s="136" t="s">
        <v>748</v>
      </c>
      <c r="F67" s="137" t="s">
        <v>749</v>
      </c>
      <c r="G67" s="135" t="s">
        <v>683</v>
      </c>
      <c r="H67" s="138">
        <v>532.71600000000001</v>
      </c>
      <c r="I67" s="140"/>
      <c r="J67" s="139">
        <f>H67*I67</f>
        <v>0</v>
      </c>
      <c r="K67" s="138">
        <v>1.12E-2</v>
      </c>
      <c r="L67" s="138">
        <f>H67*K67</f>
        <v>5.9664191999999998</v>
      </c>
      <c r="M67" s="138"/>
      <c r="N67" s="138">
        <f>H67*M67</f>
        <v>0</v>
      </c>
      <c r="O67" s="139">
        <v>21</v>
      </c>
      <c r="P67" s="139">
        <f>J67*(O67/100)</f>
        <v>0</v>
      </c>
      <c r="Q67" s="139">
        <f>J67+P67</f>
        <v>0</v>
      </c>
      <c r="R67" s="9"/>
      <c r="S67" s="9"/>
      <c r="T67" s="9"/>
    </row>
    <row r="68" spans="1:20" ht="11.25" outlineLevel="6" x14ac:dyDescent="0.2">
      <c r="A68" s="12"/>
      <c r="B68" s="133"/>
      <c r="C68" s="134">
        <v>44</v>
      </c>
      <c r="D68" s="135" t="s">
        <v>733</v>
      </c>
      <c r="E68" s="136" t="s">
        <v>750</v>
      </c>
      <c r="F68" s="137" t="s">
        <v>751</v>
      </c>
      <c r="G68" s="135" t="s">
        <v>683</v>
      </c>
      <c r="H68" s="138">
        <v>532.71600000000001</v>
      </c>
      <c r="I68" s="140"/>
      <c r="J68" s="139">
        <f>H68*I68</f>
        <v>0</v>
      </c>
      <c r="K68" s="138">
        <v>1.12E-2</v>
      </c>
      <c r="L68" s="138">
        <f>H68*K68</f>
        <v>5.9664191999999998</v>
      </c>
      <c r="M68" s="138"/>
      <c r="N68" s="138">
        <f>H68*M68</f>
        <v>0</v>
      </c>
      <c r="O68" s="139">
        <v>21</v>
      </c>
      <c r="P68" s="139">
        <f>J68*(O68/100)</f>
        <v>0</v>
      </c>
      <c r="Q68" s="139">
        <f>J68+P68</f>
        <v>0</v>
      </c>
      <c r="R68" s="9"/>
      <c r="S68" s="9"/>
      <c r="T68" s="9"/>
    </row>
    <row r="69" spans="1:20" outlineLevel="6" x14ac:dyDescent="0.15">
      <c r="B69" s="7"/>
      <c r="C69" s="7"/>
      <c r="D69" s="7"/>
      <c r="E69" s="7"/>
      <c r="F69" s="7"/>
      <c r="G69" s="7"/>
      <c r="H69" s="7"/>
      <c r="I69" s="9"/>
      <c r="J69" s="9"/>
      <c r="K69" s="7"/>
      <c r="L69" s="7"/>
      <c r="M69" s="7"/>
      <c r="N69" s="7"/>
      <c r="O69" s="7"/>
      <c r="P69" s="9"/>
      <c r="Q69" s="9"/>
    </row>
    <row r="70" spans="1:20" ht="9.75" outlineLevel="5" x14ac:dyDescent="0.2">
      <c r="A70" s="82" t="s">
        <v>66</v>
      </c>
      <c r="B70" s="126">
        <v>6</v>
      </c>
      <c r="C70" s="127"/>
      <c r="D70" s="128" t="s">
        <v>657</v>
      </c>
      <c r="E70" s="128"/>
      <c r="F70" s="129" t="s">
        <v>67</v>
      </c>
      <c r="G70" s="128"/>
      <c r="H70" s="130"/>
      <c r="I70" s="131"/>
      <c r="J70" s="84">
        <f>SUBTOTAL(9,J71:J74)</f>
        <v>0</v>
      </c>
      <c r="K70" s="130"/>
      <c r="L70" s="85">
        <f>SUBTOTAL(9,L71:L74)</f>
        <v>0.66908655599999989</v>
      </c>
      <c r="M70" s="130"/>
      <c r="N70" s="85">
        <f>SUBTOTAL(9,N71:N74)</f>
        <v>0</v>
      </c>
      <c r="O70" s="132"/>
      <c r="P70" s="84">
        <f>SUBTOTAL(9,P71:P74)</f>
        <v>0</v>
      </c>
      <c r="Q70" s="84">
        <f>SUBTOTAL(9,Q71:Q74)</f>
        <v>0</v>
      </c>
      <c r="R70" s="7"/>
      <c r="S70" s="9"/>
      <c r="T70" s="9"/>
    </row>
    <row r="71" spans="1:20" ht="11.25" outlineLevel="6" x14ac:dyDescent="0.2">
      <c r="A71" s="12"/>
      <c r="B71" s="133"/>
      <c r="C71" s="134">
        <v>45</v>
      </c>
      <c r="D71" s="135" t="s">
        <v>658</v>
      </c>
      <c r="E71" s="136" t="s">
        <v>752</v>
      </c>
      <c r="F71" s="137" t="s">
        <v>753</v>
      </c>
      <c r="G71" s="135" t="s">
        <v>661</v>
      </c>
      <c r="H71" s="138">
        <v>0.26999999999999996</v>
      </c>
      <c r="I71" s="140"/>
      <c r="J71" s="139">
        <f>H71*I71</f>
        <v>0</v>
      </c>
      <c r="K71" s="138">
        <v>2.4533700000000001</v>
      </c>
      <c r="L71" s="138">
        <f>H71*K71</f>
        <v>0.66240989999999988</v>
      </c>
      <c r="M71" s="138"/>
      <c r="N71" s="138">
        <f>H71*M71</f>
        <v>0</v>
      </c>
      <c r="O71" s="139">
        <v>21</v>
      </c>
      <c r="P71" s="139">
        <f>J71*(O71/100)</f>
        <v>0</v>
      </c>
      <c r="Q71" s="139">
        <f>J71+P71</f>
        <v>0</v>
      </c>
      <c r="R71" s="9"/>
      <c r="S71" s="9"/>
      <c r="T71" s="9"/>
    </row>
    <row r="72" spans="1:20" ht="11.25" outlineLevel="6" x14ac:dyDescent="0.2">
      <c r="A72" s="12"/>
      <c r="B72" s="133"/>
      <c r="C72" s="134">
        <v>46</v>
      </c>
      <c r="D72" s="135" t="s">
        <v>658</v>
      </c>
      <c r="E72" s="136" t="s">
        <v>754</v>
      </c>
      <c r="F72" s="137" t="s">
        <v>755</v>
      </c>
      <c r="G72" s="135" t="s">
        <v>683</v>
      </c>
      <c r="H72" s="138">
        <v>0.52079999999999993</v>
      </c>
      <c r="I72" s="140"/>
      <c r="J72" s="139">
        <f>H72*I72</f>
        <v>0</v>
      </c>
      <c r="K72" s="138">
        <v>1.282E-2</v>
      </c>
      <c r="L72" s="138">
        <f>H72*K72</f>
        <v>6.6766559999999987E-3</v>
      </c>
      <c r="M72" s="138"/>
      <c r="N72" s="138">
        <f>H72*M72</f>
        <v>0</v>
      </c>
      <c r="O72" s="139">
        <v>21</v>
      </c>
      <c r="P72" s="139">
        <f>J72*(O72/100)</f>
        <v>0</v>
      </c>
      <c r="Q72" s="139">
        <f>J72+P72</f>
        <v>0</v>
      </c>
      <c r="R72" s="9"/>
      <c r="S72" s="9"/>
      <c r="T72" s="9"/>
    </row>
    <row r="73" spans="1:20" ht="11.25" outlineLevel="6" x14ac:dyDescent="0.2">
      <c r="A73" s="12"/>
      <c r="B73" s="133"/>
      <c r="C73" s="134">
        <v>47</v>
      </c>
      <c r="D73" s="135" t="s">
        <v>658</v>
      </c>
      <c r="E73" s="136" t="s">
        <v>756</v>
      </c>
      <c r="F73" s="137" t="s">
        <v>757</v>
      </c>
      <c r="G73" s="135" t="s">
        <v>683</v>
      </c>
      <c r="H73" s="138">
        <v>0.52079999999999993</v>
      </c>
      <c r="I73" s="140"/>
      <c r="J73" s="139">
        <f>H73*I73</f>
        <v>0</v>
      </c>
      <c r="K73" s="138"/>
      <c r="L73" s="138">
        <f>H73*K73</f>
        <v>0</v>
      </c>
      <c r="M73" s="138"/>
      <c r="N73" s="138">
        <f>H73*M73</f>
        <v>0</v>
      </c>
      <c r="O73" s="139">
        <v>21</v>
      </c>
      <c r="P73" s="139">
        <f>J73*(O73/100)</f>
        <v>0</v>
      </c>
      <c r="Q73" s="139">
        <f>J73+P73</f>
        <v>0</v>
      </c>
      <c r="R73" s="9"/>
      <c r="S73" s="9"/>
      <c r="T73" s="9"/>
    </row>
    <row r="74" spans="1:20" outlineLevel="6" x14ac:dyDescent="0.15">
      <c r="B74" s="7"/>
      <c r="C74" s="7"/>
      <c r="D74" s="7"/>
      <c r="E74" s="7"/>
      <c r="F74" s="7"/>
      <c r="G74" s="7"/>
      <c r="H74" s="7"/>
      <c r="I74" s="9"/>
      <c r="J74" s="9"/>
      <c r="K74" s="7"/>
      <c r="L74" s="7"/>
      <c r="M74" s="7"/>
      <c r="N74" s="7"/>
      <c r="O74" s="7"/>
      <c r="P74" s="9"/>
      <c r="Q74" s="9"/>
    </row>
    <row r="75" spans="1:20" ht="9.75" outlineLevel="5" x14ac:dyDescent="0.2">
      <c r="A75" s="82" t="s">
        <v>68</v>
      </c>
      <c r="B75" s="126">
        <v>6</v>
      </c>
      <c r="C75" s="127"/>
      <c r="D75" s="128" t="s">
        <v>657</v>
      </c>
      <c r="E75" s="128"/>
      <c r="F75" s="129" t="s">
        <v>69</v>
      </c>
      <c r="G75" s="128"/>
      <c r="H75" s="130"/>
      <c r="I75" s="131"/>
      <c r="J75" s="84">
        <f>SUBTOTAL(9,J76:J79)</f>
        <v>0</v>
      </c>
      <c r="K75" s="130"/>
      <c r="L75" s="85">
        <f>SUBTOTAL(9,L76:L79)</f>
        <v>4.8448399999999996E-2</v>
      </c>
      <c r="M75" s="130"/>
      <c r="N75" s="85">
        <f>SUBTOTAL(9,N76:N79)</f>
        <v>0</v>
      </c>
      <c r="O75" s="132"/>
      <c r="P75" s="84">
        <f>SUBTOTAL(9,P76:P79)</f>
        <v>0</v>
      </c>
      <c r="Q75" s="84">
        <f>SUBTOTAL(9,Q76:Q79)</f>
        <v>0</v>
      </c>
      <c r="R75" s="7"/>
      <c r="S75" s="9"/>
      <c r="T75" s="9"/>
    </row>
    <row r="76" spans="1:20" ht="11.25" outlineLevel="6" x14ac:dyDescent="0.2">
      <c r="A76" s="12"/>
      <c r="B76" s="133"/>
      <c r="C76" s="134">
        <v>48</v>
      </c>
      <c r="D76" s="135" t="s">
        <v>658</v>
      </c>
      <c r="E76" s="136" t="s">
        <v>727</v>
      </c>
      <c r="F76" s="137" t="s">
        <v>728</v>
      </c>
      <c r="G76" s="135" t="s">
        <v>683</v>
      </c>
      <c r="H76" s="138">
        <v>3.6399999999999997</v>
      </c>
      <c r="I76" s="140"/>
      <c r="J76" s="139">
        <f>H76*I76</f>
        <v>0</v>
      </c>
      <c r="K76" s="138"/>
      <c r="L76" s="138">
        <f>H76*K76</f>
        <v>0</v>
      </c>
      <c r="M76" s="138"/>
      <c r="N76" s="138">
        <f>H76*M76</f>
        <v>0</v>
      </c>
      <c r="O76" s="139">
        <v>21</v>
      </c>
      <c r="P76" s="139">
        <f>J76*(O76/100)</f>
        <v>0</v>
      </c>
      <c r="Q76" s="139">
        <f>J76+P76</f>
        <v>0</v>
      </c>
      <c r="R76" s="9"/>
      <c r="S76" s="9"/>
      <c r="T76" s="9"/>
    </row>
    <row r="77" spans="1:20" ht="11.25" outlineLevel="6" x14ac:dyDescent="0.2">
      <c r="A77" s="12"/>
      <c r="B77" s="133"/>
      <c r="C77" s="134">
        <v>49</v>
      </c>
      <c r="D77" s="135" t="s">
        <v>658</v>
      </c>
      <c r="E77" s="136" t="s">
        <v>744</v>
      </c>
      <c r="F77" s="137" t="s">
        <v>758</v>
      </c>
      <c r="G77" s="135" t="s">
        <v>683</v>
      </c>
      <c r="H77" s="138">
        <v>3.6399999999999997</v>
      </c>
      <c r="I77" s="140"/>
      <c r="J77" s="139">
        <f>H77*I77</f>
        <v>0</v>
      </c>
      <c r="K77" s="138"/>
      <c r="L77" s="138">
        <f>H77*K77</f>
        <v>0</v>
      </c>
      <c r="M77" s="138"/>
      <c r="N77" s="138">
        <f>H77*M77</f>
        <v>0</v>
      </c>
      <c r="O77" s="139">
        <v>21</v>
      </c>
      <c r="P77" s="139">
        <f>J77*(O77/100)</f>
        <v>0</v>
      </c>
      <c r="Q77" s="139">
        <f>J77+P77</f>
        <v>0</v>
      </c>
      <c r="R77" s="9"/>
      <c r="S77" s="9"/>
      <c r="T77" s="9"/>
    </row>
    <row r="78" spans="1:20" ht="11.25" outlineLevel="6" x14ac:dyDescent="0.2">
      <c r="A78" s="12"/>
      <c r="B78" s="133"/>
      <c r="C78" s="134">
        <v>50</v>
      </c>
      <c r="D78" s="135" t="s">
        <v>733</v>
      </c>
      <c r="E78" s="136" t="s">
        <v>734</v>
      </c>
      <c r="F78" s="137" t="s">
        <v>735</v>
      </c>
      <c r="G78" s="135" t="s">
        <v>683</v>
      </c>
      <c r="H78" s="138">
        <v>4.0039999999999996</v>
      </c>
      <c r="I78" s="140"/>
      <c r="J78" s="139">
        <f>H78*I78</f>
        <v>0</v>
      </c>
      <c r="K78" s="138">
        <v>1.21E-2</v>
      </c>
      <c r="L78" s="138">
        <f>H78*K78</f>
        <v>4.8448399999999996E-2</v>
      </c>
      <c r="M78" s="138"/>
      <c r="N78" s="138">
        <f>H78*M78</f>
        <v>0</v>
      </c>
      <c r="O78" s="139">
        <v>21</v>
      </c>
      <c r="P78" s="139">
        <f>J78*(O78/100)</f>
        <v>0</v>
      </c>
      <c r="Q78" s="139">
        <f>J78+P78</f>
        <v>0</v>
      </c>
      <c r="R78" s="9"/>
      <c r="S78" s="9"/>
      <c r="T78" s="9"/>
    </row>
    <row r="79" spans="1:20" outlineLevel="6" x14ac:dyDescent="0.15">
      <c r="B79" s="7"/>
      <c r="C79" s="7"/>
      <c r="D79" s="7"/>
      <c r="E79" s="7"/>
      <c r="F79" s="7"/>
      <c r="G79" s="7"/>
      <c r="H79" s="7"/>
      <c r="I79" s="9"/>
      <c r="J79" s="9"/>
      <c r="K79" s="7"/>
      <c r="L79" s="7"/>
      <c r="M79" s="7"/>
      <c r="N79" s="7"/>
      <c r="O79" s="7"/>
      <c r="P79" s="9"/>
      <c r="Q79" s="9"/>
    </row>
    <row r="80" spans="1:20" ht="9" outlineLevel="4" x14ac:dyDescent="0.15">
      <c r="A80" s="78" t="s">
        <v>70</v>
      </c>
      <c r="B80" s="119">
        <v>5</v>
      </c>
      <c r="C80" s="120"/>
      <c r="D80" s="121" t="s">
        <v>656</v>
      </c>
      <c r="E80" s="121"/>
      <c r="F80" s="122" t="s">
        <v>71</v>
      </c>
      <c r="G80" s="121"/>
      <c r="H80" s="123"/>
      <c r="I80" s="124"/>
      <c r="J80" s="80">
        <f>SUBTOTAL(9,J81:J128)</f>
        <v>0</v>
      </c>
      <c r="K80" s="123"/>
      <c r="L80" s="81">
        <f>SUBTOTAL(9,L81:L128)</f>
        <v>507.44461008382217</v>
      </c>
      <c r="M80" s="123"/>
      <c r="N80" s="81">
        <f>SUBTOTAL(9,N81:N128)</f>
        <v>0</v>
      </c>
      <c r="O80" s="125"/>
      <c r="P80" s="80">
        <f>SUBTOTAL(9,P81:P128)</f>
        <v>0</v>
      </c>
      <c r="Q80" s="80">
        <f>SUBTOTAL(9,Q81:Q128)</f>
        <v>0</v>
      </c>
      <c r="R80" s="7"/>
      <c r="S80" s="9"/>
      <c r="T80" s="9"/>
    </row>
    <row r="81" spans="1:20" ht="9.75" outlineLevel="5" x14ac:dyDescent="0.2">
      <c r="A81" s="82" t="s">
        <v>72</v>
      </c>
      <c r="B81" s="126">
        <v>6</v>
      </c>
      <c r="C81" s="127"/>
      <c r="D81" s="128" t="s">
        <v>657</v>
      </c>
      <c r="E81" s="128"/>
      <c r="F81" s="129" t="s">
        <v>73</v>
      </c>
      <c r="G81" s="128"/>
      <c r="H81" s="130"/>
      <c r="I81" s="131"/>
      <c r="J81" s="84">
        <f>SUBTOTAL(9,J82:J97)</f>
        <v>0</v>
      </c>
      <c r="K81" s="130"/>
      <c r="L81" s="85">
        <f>SUBTOTAL(9,L82:L97)</f>
        <v>13.169043701108333</v>
      </c>
      <c r="M81" s="130"/>
      <c r="N81" s="85">
        <f>SUBTOTAL(9,N82:N97)</f>
        <v>0</v>
      </c>
      <c r="O81" s="132"/>
      <c r="P81" s="84">
        <f>SUBTOTAL(9,P82:P97)</f>
        <v>0</v>
      </c>
      <c r="Q81" s="84">
        <f>SUBTOTAL(9,Q82:Q97)</f>
        <v>0</v>
      </c>
      <c r="R81" s="7"/>
      <c r="S81" s="9"/>
      <c r="T81" s="9"/>
    </row>
    <row r="82" spans="1:20" ht="11.25" outlineLevel="6" x14ac:dyDescent="0.2">
      <c r="A82" s="12"/>
      <c r="B82" s="133"/>
      <c r="C82" s="134">
        <v>51</v>
      </c>
      <c r="D82" s="135" t="s">
        <v>733</v>
      </c>
      <c r="E82" s="136" t="s">
        <v>759</v>
      </c>
      <c r="F82" s="137" t="s">
        <v>760</v>
      </c>
      <c r="G82" s="135" t="s">
        <v>761</v>
      </c>
      <c r="H82" s="138">
        <v>187.09349999999998</v>
      </c>
      <c r="I82" s="140"/>
      <c r="J82" s="139">
        <f t="shared" ref="J82:J96" si="15">H82*I82</f>
        <v>0</v>
      </c>
      <c r="K82" s="138">
        <v>1E-4</v>
      </c>
      <c r="L82" s="138">
        <f t="shared" ref="L82:L96" si="16">H82*K82</f>
        <v>1.870935E-2</v>
      </c>
      <c r="M82" s="138"/>
      <c r="N82" s="138">
        <f t="shared" ref="N82:N96" si="17">H82*M82</f>
        <v>0</v>
      </c>
      <c r="O82" s="139">
        <v>21</v>
      </c>
      <c r="P82" s="139">
        <f t="shared" ref="P82:P96" si="18">J82*(O82/100)</f>
        <v>0</v>
      </c>
      <c r="Q82" s="139">
        <f t="shared" ref="Q82:Q96" si="19">J82+P82</f>
        <v>0</v>
      </c>
      <c r="R82" s="9"/>
      <c r="S82" s="9"/>
      <c r="T82" s="9"/>
    </row>
    <row r="83" spans="1:20" ht="11.25" outlineLevel="6" x14ac:dyDescent="0.2">
      <c r="A83" s="12"/>
      <c r="B83" s="133"/>
      <c r="C83" s="134">
        <v>52</v>
      </c>
      <c r="D83" s="135" t="s">
        <v>733</v>
      </c>
      <c r="E83" s="136" t="s">
        <v>762</v>
      </c>
      <c r="F83" s="137" t="s">
        <v>763</v>
      </c>
      <c r="G83" s="135" t="s">
        <v>761</v>
      </c>
      <c r="H83" s="138">
        <v>257.95918716666665</v>
      </c>
      <c r="I83" s="140"/>
      <c r="J83" s="139">
        <f t="shared" si="15"/>
        <v>0</v>
      </c>
      <c r="K83" s="138">
        <v>5.0000000000000002E-5</v>
      </c>
      <c r="L83" s="138">
        <f t="shared" si="16"/>
        <v>1.2897959358333334E-2</v>
      </c>
      <c r="M83" s="138"/>
      <c r="N83" s="138">
        <f t="shared" si="17"/>
        <v>0</v>
      </c>
      <c r="O83" s="139">
        <v>21</v>
      </c>
      <c r="P83" s="139">
        <f t="shared" si="18"/>
        <v>0</v>
      </c>
      <c r="Q83" s="139">
        <f t="shared" si="19"/>
        <v>0</v>
      </c>
      <c r="R83" s="9"/>
      <c r="S83" s="9"/>
      <c r="T83" s="9"/>
    </row>
    <row r="84" spans="1:20" ht="11.25" outlineLevel="6" x14ac:dyDescent="0.2">
      <c r="A84" s="12"/>
      <c r="B84" s="133"/>
      <c r="C84" s="134">
        <v>53</v>
      </c>
      <c r="D84" s="135" t="s">
        <v>658</v>
      </c>
      <c r="E84" s="136" t="s">
        <v>764</v>
      </c>
      <c r="F84" s="137" t="s">
        <v>765</v>
      </c>
      <c r="G84" s="135" t="s">
        <v>683</v>
      </c>
      <c r="H84" s="138">
        <v>134.285</v>
      </c>
      <c r="I84" s="140"/>
      <c r="J84" s="139">
        <f t="shared" si="15"/>
        <v>0</v>
      </c>
      <c r="K84" s="138">
        <v>7.3499999999999998E-3</v>
      </c>
      <c r="L84" s="138">
        <f t="shared" si="16"/>
        <v>0.98699474999999992</v>
      </c>
      <c r="M84" s="138"/>
      <c r="N84" s="138">
        <f t="shared" si="17"/>
        <v>0</v>
      </c>
      <c r="O84" s="139">
        <v>21</v>
      </c>
      <c r="P84" s="139">
        <f t="shared" si="18"/>
        <v>0</v>
      </c>
      <c r="Q84" s="139">
        <f t="shared" si="19"/>
        <v>0</v>
      </c>
      <c r="R84" s="9"/>
      <c r="S84" s="9"/>
      <c r="T84" s="9"/>
    </row>
    <row r="85" spans="1:20" ht="11.25" outlineLevel="6" x14ac:dyDescent="0.2">
      <c r="A85" s="12"/>
      <c r="B85" s="133"/>
      <c r="C85" s="134">
        <v>54</v>
      </c>
      <c r="D85" s="135" t="s">
        <v>658</v>
      </c>
      <c r="E85" s="136" t="s">
        <v>766</v>
      </c>
      <c r="F85" s="137" t="s">
        <v>767</v>
      </c>
      <c r="G85" s="135" t="s">
        <v>683</v>
      </c>
      <c r="H85" s="138">
        <v>26.448</v>
      </c>
      <c r="I85" s="140"/>
      <c r="J85" s="139">
        <f t="shared" si="15"/>
        <v>0</v>
      </c>
      <c r="K85" s="138">
        <v>7.3499999999999998E-3</v>
      </c>
      <c r="L85" s="138">
        <f t="shared" si="16"/>
        <v>0.1943928</v>
      </c>
      <c r="M85" s="138"/>
      <c r="N85" s="138">
        <f t="shared" si="17"/>
        <v>0</v>
      </c>
      <c r="O85" s="139">
        <v>21</v>
      </c>
      <c r="P85" s="139">
        <f t="shared" si="18"/>
        <v>0</v>
      </c>
      <c r="Q85" s="139">
        <f t="shared" si="19"/>
        <v>0</v>
      </c>
      <c r="R85" s="9"/>
      <c r="S85" s="9"/>
      <c r="T85" s="9"/>
    </row>
    <row r="86" spans="1:20" ht="11.25" outlineLevel="6" x14ac:dyDescent="0.2">
      <c r="A86" s="12"/>
      <c r="B86" s="133"/>
      <c r="C86" s="134">
        <v>55</v>
      </c>
      <c r="D86" s="135" t="s">
        <v>658</v>
      </c>
      <c r="E86" s="136" t="s">
        <v>768</v>
      </c>
      <c r="F86" s="137" t="s">
        <v>769</v>
      </c>
      <c r="G86" s="135" t="s">
        <v>683</v>
      </c>
      <c r="H86" s="138">
        <v>88.16</v>
      </c>
      <c r="I86" s="140"/>
      <c r="J86" s="139">
        <f t="shared" si="15"/>
        <v>0</v>
      </c>
      <c r="K86" s="138">
        <v>1.7000000000000001E-2</v>
      </c>
      <c r="L86" s="138">
        <f t="shared" si="16"/>
        <v>1.4987200000000001</v>
      </c>
      <c r="M86" s="138"/>
      <c r="N86" s="138">
        <f t="shared" si="17"/>
        <v>0</v>
      </c>
      <c r="O86" s="139">
        <v>21</v>
      </c>
      <c r="P86" s="139">
        <f t="shared" si="18"/>
        <v>0</v>
      </c>
      <c r="Q86" s="139">
        <f t="shared" si="19"/>
        <v>0</v>
      </c>
      <c r="R86" s="9"/>
      <c r="S86" s="9"/>
      <c r="T86" s="9"/>
    </row>
    <row r="87" spans="1:20" ht="11.25" outlineLevel="6" x14ac:dyDescent="0.2">
      <c r="A87" s="12"/>
      <c r="B87" s="133"/>
      <c r="C87" s="134">
        <v>56</v>
      </c>
      <c r="D87" s="135" t="s">
        <v>658</v>
      </c>
      <c r="E87" s="136" t="s">
        <v>770</v>
      </c>
      <c r="F87" s="137" t="s">
        <v>771</v>
      </c>
      <c r="G87" s="135" t="s">
        <v>683</v>
      </c>
      <c r="H87" s="138">
        <v>66.193171666666672</v>
      </c>
      <c r="I87" s="140"/>
      <c r="J87" s="139">
        <f t="shared" si="15"/>
        <v>0</v>
      </c>
      <c r="K87" s="138">
        <v>7.3499999999999998E-3</v>
      </c>
      <c r="L87" s="138">
        <f t="shared" si="16"/>
        <v>0.48651981175000003</v>
      </c>
      <c r="M87" s="138"/>
      <c r="N87" s="138">
        <f t="shared" si="17"/>
        <v>0</v>
      </c>
      <c r="O87" s="139">
        <v>21</v>
      </c>
      <c r="P87" s="139">
        <f t="shared" si="18"/>
        <v>0</v>
      </c>
      <c r="Q87" s="139">
        <f t="shared" si="19"/>
        <v>0</v>
      </c>
      <c r="R87" s="9"/>
      <c r="S87" s="9"/>
      <c r="T87" s="9"/>
    </row>
    <row r="88" spans="1:20" ht="11.25" outlineLevel="6" x14ac:dyDescent="0.2">
      <c r="A88" s="12"/>
      <c r="B88" s="133"/>
      <c r="C88" s="134">
        <v>57</v>
      </c>
      <c r="D88" s="135" t="s">
        <v>658</v>
      </c>
      <c r="E88" s="136" t="s">
        <v>772</v>
      </c>
      <c r="F88" s="137" t="s">
        <v>773</v>
      </c>
      <c r="G88" s="135" t="s">
        <v>683</v>
      </c>
      <c r="H88" s="138">
        <v>38.973999999999997</v>
      </c>
      <c r="I88" s="140"/>
      <c r="J88" s="139">
        <f t="shared" si="15"/>
        <v>0</v>
      </c>
      <c r="K88" s="138">
        <v>4.3800000000000002E-3</v>
      </c>
      <c r="L88" s="138">
        <f t="shared" si="16"/>
        <v>0.17070611999999999</v>
      </c>
      <c r="M88" s="138"/>
      <c r="N88" s="138">
        <f t="shared" si="17"/>
        <v>0</v>
      </c>
      <c r="O88" s="139">
        <v>21</v>
      </c>
      <c r="P88" s="139">
        <f t="shared" si="18"/>
        <v>0</v>
      </c>
      <c r="Q88" s="139">
        <f t="shared" si="19"/>
        <v>0</v>
      </c>
      <c r="R88" s="9"/>
      <c r="S88" s="9"/>
      <c r="T88" s="9"/>
    </row>
    <row r="89" spans="1:20" ht="11.25" outlineLevel="6" x14ac:dyDescent="0.2">
      <c r="A89" s="12"/>
      <c r="B89" s="133"/>
      <c r="C89" s="134">
        <v>58</v>
      </c>
      <c r="D89" s="135" t="s">
        <v>658</v>
      </c>
      <c r="E89" s="136" t="s">
        <v>774</v>
      </c>
      <c r="F89" s="137" t="s">
        <v>775</v>
      </c>
      <c r="G89" s="135" t="s">
        <v>683</v>
      </c>
      <c r="H89" s="138">
        <v>683.51504999999997</v>
      </c>
      <c r="I89" s="140"/>
      <c r="J89" s="139">
        <f t="shared" si="15"/>
        <v>0</v>
      </c>
      <c r="K89" s="138">
        <v>5.1999999999999998E-3</v>
      </c>
      <c r="L89" s="138">
        <f t="shared" si="16"/>
        <v>3.5542782599999998</v>
      </c>
      <c r="M89" s="138"/>
      <c r="N89" s="138">
        <f t="shared" si="17"/>
        <v>0</v>
      </c>
      <c r="O89" s="139">
        <v>21</v>
      </c>
      <c r="P89" s="139">
        <f t="shared" si="18"/>
        <v>0</v>
      </c>
      <c r="Q89" s="139">
        <f t="shared" si="19"/>
        <v>0</v>
      </c>
      <c r="R89" s="9"/>
      <c r="S89" s="9"/>
      <c r="T89" s="9"/>
    </row>
    <row r="90" spans="1:20" ht="11.25" outlineLevel="6" x14ac:dyDescent="0.2">
      <c r="A90" s="12"/>
      <c r="B90" s="133"/>
      <c r="C90" s="134">
        <v>59</v>
      </c>
      <c r="D90" s="135" t="s">
        <v>658</v>
      </c>
      <c r="E90" s="136" t="s">
        <v>776</v>
      </c>
      <c r="F90" s="137" t="s">
        <v>777</v>
      </c>
      <c r="G90" s="135" t="s">
        <v>683</v>
      </c>
      <c r="H90" s="138">
        <v>107.384</v>
      </c>
      <c r="I90" s="140"/>
      <c r="J90" s="139">
        <f t="shared" si="15"/>
        <v>0</v>
      </c>
      <c r="K90" s="138">
        <v>1.54E-2</v>
      </c>
      <c r="L90" s="138">
        <f t="shared" si="16"/>
        <v>1.6537136000000001</v>
      </c>
      <c r="M90" s="138"/>
      <c r="N90" s="138">
        <f t="shared" si="17"/>
        <v>0</v>
      </c>
      <c r="O90" s="139">
        <v>21</v>
      </c>
      <c r="P90" s="139">
        <f t="shared" si="18"/>
        <v>0</v>
      </c>
      <c r="Q90" s="139">
        <f t="shared" si="19"/>
        <v>0</v>
      </c>
      <c r="R90" s="9"/>
      <c r="S90" s="9"/>
      <c r="T90" s="9"/>
    </row>
    <row r="91" spans="1:20" ht="11.25" outlineLevel="6" x14ac:dyDescent="0.2">
      <c r="A91" s="12"/>
      <c r="B91" s="133"/>
      <c r="C91" s="134">
        <v>60</v>
      </c>
      <c r="D91" s="135" t="s">
        <v>658</v>
      </c>
      <c r="E91" s="136" t="s">
        <v>778</v>
      </c>
      <c r="F91" s="137" t="s">
        <v>779</v>
      </c>
      <c r="G91" s="135" t="s">
        <v>716</v>
      </c>
      <c r="H91" s="138">
        <v>1</v>
      </c>
      <c r="I91" s="140"/>
      <c r="J91" s="139">
        <f t="shared" si="15"/>
        <v>0</v>
      </c>
      <c r="K91" s="138">
        <v>4.1500000000000002E-2</v>
      </c>
      <c r="L91" s="138">
        <f t="shared" si="16"/>
        <v>4.1500000000000002E-2</v>
      </c>
      <c r="M91" s="138"/>
      <c r="N91" s="138">
        <f t="shared" si="17"/>
        <v>0</v>
      </c>
      <c r="O91" s="139">
        <v>21</v>
      </c>
      <c r="P91" s="139">
        <f t="shared" si="18"/>
        <v>0</v>
      </c>
      <c r="Q91" s="139">
        <f t="shared" si="19"/>
        <v>0</v>
      </c>
      <c r="R91" s="9"/>
      <c r="S91" s="9"/>
      <c r="T91" s="9"/>
    </row>
    <row r="92" spans="1:20" ht="11.25" outlineLevel="6" x14ac:dyDescent="0.2">
      <c r="A92" s="12"/>
      <c r="B92" s="133"/>
      <c r="C92" s="134">
        <v>61</v>
      </c>
      <c r="D92" s="135" t="s">
        <v>658</v>
      </c>
      <c r="E92" s="136" t="s">
        <v>780</v>
      </c>
      <c r="F92" s="137" t="s">
        <v>781</v>
      </c>
      <c r="G92" s="135" t="s">
        <v>683</v>
      </c>
      <c r="H92" s="138">
        <v>71.224999999999994</v>
      </c>
      <c r="I92" s="140"/>
      <c r="J92" s="139">
        <f t="shared" si="15"/>
        <v>0</v>
      </c>
      <c r="K92" s="138">
        <v>3.0450000000000001E-2</v>
      </c>
      <c r="L92" s="138">
        <f t="shared" si="16"/>
        <v>2.16880125</v>
      </c>
      <c r="M92" s="138"/>
      <c r="N92" s="138">
        <f t="shared" si="17"/>
        <v>0</v>
      </c>
      <c r="O92" s="139">
        <v>21</v>
      </c>
      <c r="P92" s="139">
        <f t="shared" si="18"/>
        <v>0</v>
      </c>
      <c r="Q92" s="139">
        <f t="shared" si="19"/>
        <v>0</v>
      </c>
      <c r="R92" s="9"/>
      <c r="S92" s="9"/>
      <c r="T92" s="9"/>
    </row>
    <row r="93" spans="1:20" ht="11.25" outlineLevel="6" x14ac:dyDescent="0.2">
      <c r="A93" s="12"/>
      <c r="B93" s="133"/>
      <c r="C93" s="134">
        <v>62</v>
      </c>
      <c r="D93" s="135" t="s">
        <v>658</v>
      </c>
      <c r="E93" s="136" t="s">
        <v>782</v>
      </c>
      <c r="F93" s="137" t="s">
        <v>783</v>
      </c>
      <c r="G93" s="135" t="s">
        <v>683</v>
      </c>
      <c r="H93" s="138">
        <v>63.060000000000009</v>
      </c>
      <c r="I93" s="140"/>
      <c r="J93" s="139">
        <f t="shared" si="15"/>
        <v>0</v>
      </c>
      <c r="K93" s="138">
        <v>3.3579999999999999E-2</v>
      </c>
      <c r="L93" s="138">
        <f t="shared" si="16"/>
        <v>2.1175548000000002</v>
      </c>
      <c r="M93" s="138"/>
      <c r="N93" s="138">
        <f t="shared" si="17"/>
        <v>0</v>
      </c>
      <c r="O93" s="139">
        <v>21</v>
      </c>
      <c r="P93" s="139">
        <f t="shared" si="18"/>
        <v>0</v>
      </c>
      <c r="Q93" s="139">
        <f t="shared" si="19"/>
        <v>0</v>
      </c>
      <c r="R93" s="9"/>
      <c r="S93" s="9"/>
      <c r="T93" s="9"/>
    </row>
    <row r="94" spans="1:20" ht="11.25" outlineLevel="6" x14ac:dyDescent="0.2">
      <c r="A94" s="12"/>
      <c r="B94" s="133"/>
      <c r="C94" s="134">
        <v>63</v>
      </c>
      <c r="D94" s="135" t="s">
        <v>658</v>
      </c>
      <c r="E94" s="136" t="s">
        <v>784</v>
      </c>
      <c r="F94" s="137" t="s">
        <v>785</v>
      </c>
      <c r="G94" s="135" t="s">
        <v>761</v>
      </c>
      <c r="H94" s="138">
        <v>176.17</v>
      </c>
      <c r="I94" s="140"/>
      <c r="J94" s="139">
        <f t="shared" si="15"/>
        <v>0</v>
      </c>
      <c r="K94" s="138">
        <v>1.5E-3</v>
      </c>
      <c r="L94" s="138">
        <f t="shared" si="16"/>
        <v>0.26425499999999996</v>
      </c>
      <c r="M94" s="138"/>
      <c r="N94" s="138">
        <f t="shared" si="17"/>
        <v>0</v>
      </c>
      <c r="O94" s="139">
        <v>21</v>
      </c>
      <c r="P94" s="139">
        <f t="shared" si="18"/>
        <v>0</v>
      </c>
      <c r="Q94" s="139">
        <f t="shared" si="19"/>
        <v>0</v>
      </c>
      <c r="R94" s="9"/>
      <c r="S94" s="9"/>
      <c r="T94" s="9"/>
    </row>
    <row r="95" spans="1:20" ht="11.25" outlineLevel="6" x14ac:dyDescent="0.2">
      <c r="A95" s="12"/>
      <c r="B95" s="133"/>
      <c r="C95" s="134">
        <v>64</v>
      </c>
      <c r="D95" s="135" t="s">
        <v>658</v>
      </c>
      <c r="E95" s="136" t="s">
        <v>786</v>
      </c>
      <c r="F95" s="137" t="s">
        <v>787</v>
      </c>
      <c r="G95" s="135" t="s">
        <v>761</v>
      </c>
      <c r="H95" s="138">
        <v>162.69000000000003</v>
      </c>
      <c r="I95" s="140"/>
      <c r="J95" s="139">
        <f t="shared" si="15"/>
        <v>0</v>
      </c>
      <c r="K95" s="138"/>
      <c r="L95" s="138">
        <f t="shared" si="16"/>
        <v>0</v>
      </c>
      <c r="M95" s="138"/>
      <c r="N95" s="138">
        <f t="shared" si="17"/>
        <v>0</v>
      </c>
      <c r="O95" s="139">
        <v>21</v>
      </c>
      <c r="P95" s="139">
        <f t="shared" si="18"/>
        <v>0</v>
      </c>
      <c r="Q95" s="139">
        <f t="shared" si="19"/>
        <v>0</v>
      </c>
      <c r="R95" s="9"/>
      <c r="S95" s="9"/>
      <c r="T95" s="9"/>
    </row>
    <row r="96" spans="1:20" ht="11.25" outlineLevel="6" x14ac:dyDescent="0.2">
      <c r="A96" s="12"/>
      <c r="B96" s="133"/>
      <c r="C96" s="134">
        <v>65</v>
      </c>
      <c r="D96" s="135" t="s">
        <v>658</v>
      </c>
      <c r="E96" s="136" t="s">
        <v>788</v>
      </c>
      <c r="F96" s="137" t="s">
        <v>789</v>
      </c>
      <c r="G96" s="135" t="s">
        <v>761</v>
      </c>
      <c r="H96" s="138">
        <v>224.31233666666668</v>
      </c>
      <c r="I96" s="140"/>
      <c r="J96" s="139">
        <f t="shared" si="15"/>
        <v>0</v>
      </c>
      <c r="K96" s="138"/>
      <c r="L96" s="138">
        <f t="shared" si="16"/>
        <v>0</v>
      </c>
      <c r="M96" s="138"/>
      <c r="N96" s="138">
        <f t="shared" si="17"/>
        <v>0</v>
      </c>
      <c r="O96" s="139">
        <v>21</v>
      </c>
      <c r="P96" s="139">
        <f t="shared" si="18"/>
        <v>0</v>
      </c>
      <c r="Q96" s="139">
        <f t="shared" si="19"/>
        <v>0</v>
      </c>
      <c r="R96" s="9"/>
      <c r="S96" s="9"/>
      <c r="T96" s="9"/>
    </row>
    <row r="97" spans="1:20" outlineLevel="6" x14ac:dyDescent="0.15">
      <c r="B97" s="7"/>
      <c r="C97" s="7"/>
      <c r="D97" s="7"/>
      <c r="E97" s="7"/>
      <c r="F97" s="7"/>
      <c r="G97" s="7"/>
      <c r="H97" s="7"/>
      <c r="I97" s="9"/>
      <c r="J97" s="9"/>
      <c r="K97" s="7"/>
      <c r="L97" s="7"/>
      <c r="M97" s="7"/>
      <c r="N97" s="7"/>
      <c r="O97" s="7"/>
      <c r="P97" s="9"/>
      <c r="Q97" s="9"/>
    </row>
    <row r="98" spans="1:20" ht="9.75" outlineLevel="5" x14ac:dyDescent="0.2">
      <c r="A98" s="82" t="s">
        <v>74</v>
      </c>
      <c r="B98" s="126">
        <v>6</v>
      </c>
      <c r="C98" s="127"/>
      <c r="D98" s="128" t="s">
        <v>657</v>
      </c>
      <c r="E98" s="128"/>
      <c r="F98" s="129" t="s">
        <v>75</v>
      </c>
      <c r="G98" s="128"/>
      <c r="H98" s="130"/>
      <c r="I98" s="131"/>
      <c r="J98" s="84">
        <f>SUBTOTAL(9,J99:J106)</f>
        <v>0</v>
      </c>
      <c r="K98" s="130"/>
      <c r="L98" s="85">
        <f>SUBTOTAL(9,L99:L106)</f>
        <v>2.2174548583333333</v>
      </c>
      <c r="M98" s="130"/>
      <c r="N98" s="85">
        <f>SUBTOTAL(9,N99:N106)</f>
        <v>0</v>
      </c>
      <c r="O98" s="132"/>
      <c r="P98" s="84">
        <f>SUBTOTAL(9,P99:P106)</f>
        <v>0</v>
      </c>
      <c r="Q98" s="84">
        <f>SUBTOTAL(9,Q99:Q106)</f>
        <v>0</v>
      </c>
      <c r="R98" s="7"/>
      <c r="S98" s="9"/>
      <c r="T98" s="9"/>
    </row>
    <row r="99" spans="1:20" ht="11.25" outlineLevel="6" x14ac:dyDescent="0.2">
      <c r="A99" s="12"/>
      <c r="B99" s="133"/>
      <c r="C99" s="134">
        <v>66</v>
      </c>
      <c r="D99" s="135" t="s">
        <v>733</v>
      </c>
      <c r="E99" s="136" t="s">
        <v>759</v>
      </c>
      <c r="F99" s="137" t="s">
        <v>760</v>
      </c>
      <c r="G99" s="135" t="s">
        <v>761</v>
      </c>
      <c r="H99" s="138">
        <v>71.81750000000001</v>
      </c>
      <c r="I99" s="140"/>
      <c r="J99" s="139">
        <f t="shared" ref="J99:J105" si="20">H99*I99</f>
        <v>0</v>
      </c>
      <c r="K99" s="138">
        <v>1E-4</v>
      </c>
      <c r="L99" s="138">
        <f t="shared" ref="L99:L105" si="21">H99*K99</f>
        <v>7.1817500000000015E-3</v>
      </c>
      <c r="M99" s="138"/>
      <c r="N99" s="138">
        <f t="shared" ref="N99:N105" si="22">H99*M99</f>
        <v>0</v>
      </c>
      <c r="O99" s="139">
        <v>21</v>
      </c>
      <c r="P99" s="139">
        <f t="shared" ref="P99:P105" si="23">J99*(O99/100)</f>
        <v>0</v>
      </c>
      <c r="Q99" s="139">
        <f t="shared" ref="Q99:Q105" si="24">J99+P99</f>
        <v>0</v>
      </c>
      <c r="R99" s="9"/>
      <c r="S99" s="9"/>
      <c r="T99" s="9"/>
    </row>
    <row r="100" spans="1:20" ht="11.25" outlineLevel="6" x14ac:dyDescent="0.2">
      <c r="A100" s="12"/>
      <c r="B100" s="133"/>
      <c r="C100" s="134">
        <v>67</v>
      </c>
      <c r="D100" s="135" t="s">
        <v>733</v>
      </c>
      <c r="E100" s="136" t="s">
        <v>762</v>
      </c>
      <c r="F100" s="137" t="s">
        <v>763</v>
      </c>
      <c r="G100" s="135" t="s">
        <v>761</v>
      </c>
      <c r="H100" s="138">
        <v>50.297166666666669</v>
      </c>
      <c r="I100" s="140"/>
      <c r="J100" s="139">
        <f t="shared" si="20"/>
        <v>0</v>
      </c>
      <c r="K100" s="138">
        <v>5.0000000000000002E-5</v>
      </c>
      <c r="L100" s="138">
        <f t="shared" si="21"/>
        <v>2.5148583333333336E-3</v>
      </c>
      <c r="M100" s="138"/>
      <c r="N100" s="138">
        <f t="shared" si="22"/>
        <v>0</v>
      </c>
      <c r="O100" s="139">
        <v>21</v>
      </c>
      <c r="P100" s="139">
        <f t="shared" si="23"/>
        <v>0</v>
      </c>
      <c r="Q100" s="139">
        <f t="shared" si="24"/>
        <v>0</v>
      </c>
      <c r="R100" s="9"/>
      <c r="S100" s="9"/>
      <c r="T100" s="9"/>
    </row>
    <row r="101" spans="1:20" ht="11.25" outlineLevel="6" x14ac:dyDescent="0.2">
      <c r="A101" s="12"/>
      <c r="B101" s="133"/>
      <c r="C101" s="134">
        <v>68</v>
      </c>
      <c r="D101" s="135" t="s">
        <v>658</v>
      </c>
      <c r="E101" s="136" t="s">
        <v>784</v>
      </c>
      <c r="F101" s="137" t="s">
        <v>785</v>
      </c>
      <c r="G101" s="135" t="s">
        <v>761</v>
      </c>
      <c r="H101" s="138">
        <v>72.850000000000009</v>
      </c>
      <c r="I101" s="140"/>
      <c r="J101" s="139">
        <f t="shared" si="20"/>
        <v>0</v>
      </c>
      <c r="K101" s="138">
        <v>1.5E-3</v>
      </c>
      <c r="L101" s="138">
        <f t="shared" si="21"/>
        <v>0.10927500000000001</v>
      </c>
      <c r="M101" s="138"/>
      <c r="N101" s="138">
        <f t="shared" si="22"/>
        <v>0</v>
      </c>
      <c r="O101" s="139">
        <v>21</v>
      </c>
      <c r="P101" s="139">
        <f t="shared" si="23"/>
        <v>0</v>
      </c>
      <c r="Q101" s="139">
        <f t="shared" si="24"/>
        <v>0</v>
      </c>
      <c r="R101" s="9"/>
      <c r="S101" s="9"/>
      <c r="T101" s="9"/>
    </row>
    <row r="102" spans="1:20" ht="11.25" outlineLevel="6" x14ac:dyDescent="0.2">
      <c r="A102" s="12"/>
      <c r="B102" s="133"/>
      <c r="C102" s="134">
        <v>69</v>
      </c>
      <c r="D102" s="135" t="s">
        <v>658</v>
      </c>
      <c r="E102" s="136" t="s">
        <v>790</v>
      </c>
      <c r="F102" s="137" t="s">
        <v>791</v>
      </c>
      <c r="G102" s="135" t="s">
        <v>683</v>
      </c>
      <c r="H102" s="138">
        <v>60.695000000000007</v>
      </c>
      <c r="I102" s="140"/>
      <c r="J102" s="139">
        <f t="shared" si="20"/>
        <v>0</v>
      </c>
      <c r="K102" s="138">
        <v>7.3499999999999998E-3</v>
      </c>
      <c r="L102" s="138">
        <f t="shared" si="21"/>
        <v>0.44610825000000004</v>
      </c>
      <c r="M102" s="138"/>
      <c r="N102" s="138">
        <f t="shared" si="22"/>
        <v>0</v>
      </c>
      <c r="O102" s="139">
        <v>21</v>
      </c>
      <c r="P102" s="139">
        <f t="shared" si="23"/>
        <v>0</v>
      </c>
      <c r="Q102" s="139">
        <f t="shared" si="24"/>
        <v>0</v>
      </c>
      <c r="R102" s="9"/>
      <c r="S102" s="9"/>
      <c r="T102" s="9"/>
    </row>
    <row r="103" spans="1:20" ht="11.25" outlineLevel="6" x14ac:dyDescent="0.2">
      <c r="A103" s="12"/>
      <c r="B103" s="133"/>
      <c r="C103" s="134">
        <v>70</v>
      </c>
      <c r="D103" s="135" t="s">
        <v>658</v>
      </c>
      <c r="E103" s="136" t="s">
        <v>786</v>
      </c>
      <c r="F103" s="137" t="s">
        <v>787</v>
      </c>
      <c r="G103" s="135" t="s">
        <v>761</v>
      </c>
      <c r="H103" s="138">
        <v>62.45</v>
      </c>
      <c r="I103" s="140"/>
      <c r="J103" s="139">
        <f t="shared" si="20"/>
        <v>0</v>
      </c>
      <c r="K103" s="138"/>
      <c r="L103" s="138">
        <f t="shared" si="21"/>
        <v>0</v>
      </c>
      <c r="M103" s="138"/>
      <c r="N103" s="138">
        <f t="shared" si="22"/>
        <v>0</v>
      </c>
      <c r="O103" s="139">
        <v>21</v>
      </c>
      <c r="P103" s="139">
        <f t="shared" si="23"/>
        <v>0</v>
      </c>
      <c r="Q103" s="139">
        <f t="shared" si="24"/>
        <v>0</v>
      </c>
      <c r="R103" s="9"/>
      <c r="S103" s="9"/>
      <c r="T103" s="9"/>
    </row>
    <row r="104" spans="1:20" ht="11.25" outlineLevel="6" x14ac:dyDescent="0.2">
      <c r="A104" s="12"/>
      <c r="B104" s="133"/>
      <c r="C104" s="134">
        <v>71</v>
      </c>
      <c r="D104" s="135" t="s">
        <v>658</v>
      </c>
      <c r="E104" s="136" t="s">
        <v>788</v>
      </c>
      <c r="F104" s="137" t="s">
        <v>789</v>
      </c>
      <c r="G104" s="135" t="s">
        <v>761</v>
      </c>
      <c r="H104" s="138">
        <v>43.736666666666672</v>
      </c>
      <c r="I104" s="140"/>
      <c r="J104" s="139">
        <f t="shared" si="20"/>
        <v>0</v>
      </c>
      <c r="K104" s="138"/>
      <c r="L104" s="138">
        <f t="shared" si="21"/>
        <v>0</v>
      </c>
      <c r="M104" s="138"/>
      <c r="N104" s="138">
        <f t="shared" si="22"/>
        <v>0</v>
      </c>
      <c r="O104" s="139">
        <v>21</v>
      </c>
      <c r="P104" s="139">
        <f t="shared" si="23"/>
        <v>0</v>
      </c>
      <c r="Q104" s="139">
        <f t="shared" si="24"/>
        <v>0</v>
      </c>
      <c r="R104" s="9"/>
      <c r="S104" s="9"/>
      <c r="T104" s="9"/>
    </row>
    <row r="105" spans="1:20" ht="11.25" outlineLevel="6" x14ac:dyDescent="0.2">
      <c r="A105" s="12"/>
      <c r="B105" s="133"/>
      <c r="C105" s="134">
        <v>72</v>
      </c>
      <c r="D105" s="135" t="s">
        <v>658</v>
      </c>
      <c r="E105" s="136" t="s">
        <v>792</v>
      </c>
      <c r="F105" s="137" t="s">
        <v>793</v>
      </c>
      <c r="G105" s="135" t="s">
        <v>683</v>
      </c>
      <c r="H105" s="138">
        <v>66.094999999999999</v>
      </c>
      <c r="I105" s="140"/>
      <c r="J105" s="139">
        <f t="shared" si="20"/>
        <v>0</v>
      </c>
      <c r="K105" s="138">
        <v>2.5000000000000001E-2</v>
      </c>
      <c r="L105" s="138">
        <f t="shared" si="21"/>
        <v>1.6523750000000001</v>
      </c>
      <c r="M105" s="138"/>
      <c r="N105" s="138">
        <f t="shared" si="22"/>
        <v>0</v>
      </c>
      <c r="O105" s="139">
        <v>21</v>
      </c>
      <c r="P105" s="139">
        <f t="shared" si="23"/>
        <v>0</v>
      </c>
      <c r="Q105" s="139">
        <f t="shared" si="24"/>
        <v>0</v>
      </c>
      <c r="R105" s="9"/>
      <c r="S105" s="9"/>
      <c r="T105" s="9"/>
    </row>
    <row r="106" spans="1:20" outlineLevel="6" x14ac:dyDescent="0.15">
      <c r="B106" s="7"/>
      <c r="C106" s="7"/>
      <c r="D106" s="7"/>
      <c r="E106" s="7"/>
      <c r="F106" s="7"/>
      <c r="G106" s="7"/>
      <c r="H106" s="7"/>
      <c r="I106" s="9"/>
      <c r="J106" s="9"/>
      <c r="K106" s="7"/>
      <c r="L106" s="7"/>
      <c r="M106" s="7"/>
      <c r="N106" s="7"/>
      <c r="O106" s="7"/>
      <c r="P106" s="9"/>
      <c r="Q106" s="9"/>
    </row>
    <row r="107" spans="1:20" ht="9.75" outlineLevel="5" x14ac:dyDescent="0.2">
      <c r="A107" s="82" t="s">
        <v>76</v>
      </c>
      <c r="B107" s="126">
        <v>6</v>
      </c>
      <c r="C107" s="127"/>
      <c r="D107" s="128" t="s">
        <v>657</v>
      </c>
      <c r="E107" s="128"/>
      <c r="F107" s="129" t="s">
        <v>77</v>
      </c>
      <c r="G107" s="128"/>
      <c r="H107" s="130"/>
      <c r="I107" s="131"/>
      <c r="J107" s="84">
        <f>SUBTOTAL(9,J108:J124)</f>
        <v>0</v>
      </c>
      <c r="K107" s="130"/>
      <c r="L107" s="85">
        <f>SUBTOTAL(9,L108:L124)</f>
        <v>491.99878152438049</v>
      </c>
      <c r="M107" s="130"/>
      <c r="N107" s="85">
        <f>SUBTOTAL(9,N108:N124)</f>
        <v>0</v>
      </c>
      <c r="O107" s="132"/>
      <c r="P107" s="84">
        <f>SUBTOTAL(9,P108:P124)</f>
        <v>0</v>
      </c>
      <c r="Q107" s="84">
        <f>SUBTOTAL(9,Q108:Q124)</f>
        <v>0</v>
      </c>
      <c r="R107" s="7"/>
      <c r="S107" s="9"/>
      <c r="T107" s="9"/>
    </row>
    <row r="108" spans="1:20" ht="11.25" outlineLevel="6" x14ac:dyDescent="0.2">
      <c r="A108" s="12"/>
      <c r="B108" s="133"/>
      <c r="C108" s="134">
        <v>73</v>
      </c>
      <c r="D108" s="135" t="s">
        <v>658</v>
      </c>
      <c r="E108" s="136" t="s">
        <v>794</v>
      </c>
      <c r="F108" s="137" t="s">
        <v>795</v>
      </c>
      <c r="G108" s="135" t="s">
        <v>661</v>
      </c>
      <c r="H108" s="138">
        <v>2.4045000000000005</v>
      </c>
      <c r="I108" s="140"/>
      <c r="J108" s="139">
        <f t="shared" ref="J108:J123" si="25">H108*I108</f>
        <v>0</v>
      </c>
      <c r="K108" s="138">
        <v>2.2563399999999998</v>
      </c>
      <c r="L108" s="138">
        <f t="shared" ref="L108:L123" si="26">H108*K108</f>
        <v>5.4253695300000011</v>
      </c>
      <c r="M108" s="138"/>
      <c r="N108" s="138">
        <f t="shared" ref="N108:N123" si="27">H108*M108</f>
        <v>0</v>
      </c>
      <c r="O108" s="139">
        <v>21</v>
      </c>
      <c r="P108" s="139">
        <f t="shared" ref="P108:P123" si="28">J108*(O108/100)</f>
        <v>0</v>
      </c>
      <c r="Q108" s="139">
        <f t="shared" ref="Q108:Q123" si="29">J108+P108</f>
        <v>0</v>
      </c>
      <c r="R108" s="9"/>
      <c r="S108" s="9"/>
      <c r="T108" s="9"/>
    </row>
    <row r="109" spans="1:20" ht="11.25" outlineLevel="6" x14ac:dyDescent="0.2">
      <c r="A109" s="12"/>
      <c r="B109" s="133"/>
      <c r="C109" s="134">
        <v>74</v>
      </c>
      <c r="D109" s="135" t="s">
        <v>658</v>
      </c>
      <c r="E109" s="136" t="s">
        <v>796</v>
      </c>
      <c r="F109" s="137" t="s">
        <v>797</v>
      </c>
      <c r="G109" s="135" t="s">
        <v>661</v>
      </c>
      <c r="H109" s="138">
        <v>2.4045000000000005</v>
      </c>
      <c r="I109" s="140"/>
      <c r="J109" s="139">
        <f t="shared" si="25"/>
        <v>0</v>
      </c>
      <c r="K109" s="138"/>
      <c r="L109" s="138">
        <f t="shared" si="26"/>
        <v>0</v>
      </c>
      <c r="M109" s="138"/>
      <c r="N109" s="138">
        <f t="shared" si="27"/>
        <v>0</v>
      </c>
      <c r="O109" s="139">
        <v>21</v>
      </c>
      <c r="P109" s="139">
        <f t="shared" si="28"/>
        <v>0</v>
      </c>
      <c r="Q109" s="139">
        <f t="shared" si="29"/>
        <v>0</v>
      </c>
      <c r="R109" s="9"/>
      <c r="S109" s="9"/>
      <c r="T109" s="9"/>
    </row>
    <row r="110" spans="1:20" ht="11.25" outlineLevel="6" x14ac:dyDescent="0.2">
      <c r="A110" s="12"/>
      <c r="B110" s="133"/>
      <c r="C110" s="134">
        <v>75</v>
      </c>
      <c r="D110" s="135" t="s">
        <v>658</v>
      </c>
      <c r="E110" s="136" t="s">
        <v>798</v>
      </c>
      <c r="F110" s="137" t="s">
        <v>799</v>
      </c>
      <c r="G110" s="135" t="s">
        <v>661</v>
      </c>
      <c r="H110" s="138">
        <v>105.54892000000001</v>
      </c>
      <c r="I110" s="140"/>
      <c r="J110" s="139">
        <f t="shared" si="25"/>
        <v>0</v>
      </c>
      <c r="K110" s="138"/>
      <c r="L110" s="138">
        <f t="shared" si="26"/>
        <v>0</v>
      </c>
      <c r="M110" s="138"/>
      <c r="N110" s="138">
        <f t="shared" si="27"/>
        <v>0</v>
      </c>
      <c r="O110" s="139">
        <v>21</v>
      </c>
      <c r="P110" s="139">
        <f t="shared" si="28"/>
        <v>0</v>
      </c>
      <c r="Q110" s="139">
        <f t="shared" si="29"/>
        <v>0</v>
      </c>
      <c r="R110" s="9"/>
      <c r="S110" s="9"/>
      <c r="T110" s="9"/>
    </row>
    <row r="111" spans="1:20" ht="11.25" outlineLevel="6" x14ac:dyDescent="0.2">
      <c r="A111" s="12"/>
      <c r="B111" s="133"/>
      <c r="C111" s="134">
        <v>76</v>
      </c>
      <c r="D111" s="135" t="s">
        <v>658</v>
      </c>
      <c r="E111" s="136" t="s">
        <v>800</v>
      </c>
      <c r="F111" s="137" t="s">
        <v>801</v>
      </c>
      <c r="G111" s="135" t="s">
        <v>661</v>
      </c>
      <c r="H111" s="138">
        <v>2.4045000000000005</v>
      </c>
      <c r="I111" s="140"/>
      <c r="J111" s="139">
        <f t="shared" si="25"/>
        <v>0</v>
      </c>
      <c r="K111" s="138"/>
      <c r="L111" s="138">
        <f t="shared" si="26"/>
        <v>0</v>
      </c>
      <c r="M111" s="138"/>
      <c r="N111" s="138">
        <f t="shared" si="27"/>
        <v>0</v>
      </c>
      <c r="O111" s="139">
        <v>21</v>
      </c>
      <c r="P111" s="139">
        <f t="shared" si="28"/>
        <v>0</v>
      </c>
      <c r="Q111" s="139">
        <f t="shared" si="29"/>
        <v>0</v>
      </c>
      <c r="R111" s="9"/>
      <c r="S111" s="9"/>
      <c r="T111" s="9"/>
    </row>
    <row r="112" spans="1:20" ht="11.25" outlineLevel="6" x14ac:dyDescent="0.2">
      <c r="A112" s="12"/>
      <c r="B112" s="133"/>
      <c r="C112" s="134">
        <v>77</v>
      </c>
      <c r="D112" s="135" t="s">
        <v>658</v>
      </c>
      <c r="E112" s="136" t="s">
        <v>802</v>
      </c>
      <c r="F112" s="137" t="s">
        <v>803</v>
      </c>
      <c r="G112" s="135" t="s">
        <v>661</v>
      </c>
      <c r="H112" s="138">
        <v>105.54892000000001</v>
      </c>
      <c r="I112" s="140"/>
      <c r="J112" s="139">
        <f t="shared" si="25"/>
        <v>0</v>
      </c>
      <c r="K112" s="138">
        <v>2.5250000000000002E-2</v>
      </c>
      <c r="L112" s="138">
        <f t="shared" si="26"/>
        <v>2.6651102300000002</v>
      </c>
      <c r="M112" s="138"/>
      <c r="N112" s="138">
        <f t="shared" si="27"/>
        <v>0</v>
      </c>
      <c r="O112" s="139">
        <v>21</v>
      </c>
      <c r="P112" s="139">
        <f t="shared" si="28"/>
        <v>0</v>
      </c>
      <c r="Q112" s="139">
        <f t="shared" si="29"/>
        <v>0</v>
      </c>
      <c r="R112" s="9"/>
      <c r="S112" s="9"/>
      <c r="T112" s="9"/>
    </row>
    <row r="113" spans="1:20" ht="11.25" outlineLevel="6" x14ac:dyDescent="0.2">
      <c r="A113" s="12"/>
      <c r="B113" s="133"/>
      <c r="C113" s="134">
        <v>78</v>
      </c>
      <c r="D113" s="135" t="s">
        <v>658</v>
      </c>
      <c r="E113" s="136" t="s">
        <v>804</v>
      </c>
      <c r="F113" s="137" t="s">
        <v>805</v>
      </c>
      <c r="G113" s="135" t="s">
        <v>683</v>
      </c>
      <c r="H113" s="138">
        <v>2.4300000000000002</v>
      </c>
      <c r="I113" s="140"/>
      <c r="J113" s="139">
        <f t="shared" si="25"/>
        <v>0</v>
      </c>
      <c r="K113" s="138">
        <v>1.3520000000000001E-2</v>
      </c>
      <c r="L113" s="138">
        <f t="shared" si="26"/>
        <v>3.2853600000000004E-2</v>
      </c>
      <c r="M113" s="138"/>
      <c r="N113" s="138">
        <f t="shared" si="27"/>
        <v>0</v>
      </c>
      <c r="O113" s="139">
        <v>21</v>
      </c>
      <c r="P113" s="139">
        <f t="shared" si="28"/>
        <v>0</v>
      </c>
      <c r="Q113" s="139">
        <f t="shared" si="29"/>
        <v>0</v>
      </c>
      <c r="R113" s="9"/>
      <c r="S113" s="9"/>
      <c r="T113" s="9"/>
    </row>
    <row r="114" spans="1:20" ht="11.25" outlineLevel="6" x14ac:dyDescent="0.2">
      <c r="A114" s="12"/>
      <c r="B114" s="133"/>
      <c r="C114" s="134">
        <v>79</v>
      </c>
      <c r="D114" s="135" t="s">
        <v>658</v>
      </c>
      <c r="E114" s="136" t="s">
        <v>806</v>
      </c>
      <c r="F114" s="137" t="s">
        <v>807</v>
      </c>
      <c r="G114" s="135" t="s">
        <v>683</v>
      </c>
      <c r="H114" s="138">
        <v>2.4300000000000002</v>
      </c>
      <c r="I114" s="140"/>
      <c r="J114" s="139">
        <f t="shared" si="25"/>
        <v>0</v>
      </c>
      <c r="K114" s="138"/>
      <c r="L114" s="138">
        <f t="shared" si="26"/>
        <v>0</v>
      </c>
      <c r="M114" s="138"/>
      <c r="N114" s="138">
        <f t="shared" si="27"/>
        <v>0</v>
      </c>
      <c r="O114" s="139">
        <v>21</v>
      </c>
      <c r="P114" s="139">
        <f t="shared" si="28"/>
        <v>0</v>
      </c>
      <c r="Q114" s="139">
        <f t="shared" si="29"/>
        <v>0</v>
      </c>
      <c r="R114" s="9"/>
      <c r="S114" s="9"/>
      <c r="T114" s="9"/>
    </row>
    <row r="115" spans="1:20" ht="11.25" outlineLevel="6" x14ac:dyDescent="0.2">
      <c r="A115" s="12"/>
      <c r="B115" s="133"/>
      <c r="C115" s="134">
        <v>80</v>
      </c>
      <c r="D115" s="135" t="s">
        <v>658</v>
      </c>
      <c r="E115" s="136" t="s">
        <v>808</v>
      </c>
      <c r="F115" s="137" t="s">
        <v>809</v>
      </c>
      <c r="G115" s="135" t="s">
        <v>676</v>
      </c>
      <c r="H115" s="138">
        <v>0.14325465000000001</v>
      </c>
      <c r="I115" s="140"/>
      <c r="J115" s="139">
        <f t="shared" si="25"/>
        <v>0</v>
      </c>
      <c r="K115" s="138">
        <v>1.06277</v>
      </c>
      <c r="L115" s="138">
        <f t="shared" si="26"/>
        <v>0.15224674438050001</v>
      </c>
      <c r="M115" s="138"/>
      <c r="N115" s="138">
        <f t="shared" si="27"/>
        <v>0</v>
      </c>
      <c r="O115" s="139">
        <v>21</v>
      </c>
      <c r="P115" s="139">
        <f t="shared" si="28"/>
        <v>0</v>
      </c>
      <c r="Q115" s="139">
        <f t="shared" si="29"/>
        <v>0</v>
      </c>
      <c r="R115" s="9"/>
      <c r="S115" s="9"/>
      <c r="T115" s="9"/>
    </row>
    <row r="116" spans="1:20" ht="11.25" outlineLevel="6" x14ac:dyDescent="0.2">
      <c r="A116" s="12"/>
      <c r="B116" s="133"/>
      <c r="C116" s="134">
        <v>81</v>
      </c>
      <c r="D116" s="135" t="s">
        <v>658</v>
      </c>
      <c r="E116" s="136" t="s">
        <v>810</v>
      </c>
      <c r="F116" s="137" t="s">
        <v>811</v>
      </c>
      <c r="G116" s="135" t="s">
        <v>683</v>
      </c>
      <c r="H116" s="138">
        <v>4.6260000000000003</v>
      </c>
      <c r="I116" s="140"/>
      <c r="J116" s="139">
        <f t="shared" si="25"/>
        <v>0</v>
      </c>
      <c r="K116" s="138">
        <v>0.105</v>
      </c>
      <c r="L116" s="138">
        <f t="shared" si="26"/>
        <v>0.48573</v>
      </c>
      <c r="M116" s="138"/>
      <c r="N116" s="138">
        <f t="shared" si="27"/>
        <v>0</v>
      </c>
      <c r="O116" s="139">
        <v>21</v>
      </c>
      <c r="P116" s="139">
        <f t="shared" si="28"/>
        <v>0</v>
      </c>
      <c r="Q116" s="139">
        <f t="shared" si="29"/>
        <v>0</v>
      </c>
      <c r="R116" s="9"/>
      <c r="S116" s="9"/>
      <c r="T116" s="9"/>
    </row>
    <row r="117" spans="1:20" ht="11.25" outlineLevel="6" x14ac:dyDescent="0.2">
      <c r="A117" s="12"/>
      <c r="B117" s="133"/>
      <c r="C117" s="134">
        <v>82</v>
      </c>
      <c r="D117" s="135" t="s">
        <v>658</v>
      </c>
      <c r="E117" s="136" t="s">
        <v>812</v>
      </c>
      <c r="F117" s="137" t="s">
        <v>813</v>
      </c>
      <c r="G117" s="135" t="s">
        <v>683</v>
      </c>
      <c r="H117" s="138">
        <v>620.87599999999998</v>
      </c>
      <c r="I117" s="140"/>
      <c r="J117" s="139">
        <f t="shared" si="25"/>
        <v>0</v>
      </c>
      <c r="K117" s="138">
        <v>0.1</v>
      </c>
      <c r="L117" s="138">
        <f t="shared" si="26"/>
        <v>62.087600000000002</v>
      </c>
      <c r="M117" s="138"/>
      <c r="N117" s="138">
        <f t="shared" si="27"/>
        <v>0</v>
      </c>
      <c r="O117" s="139">
        <v>21</v>
      </c>
      <c r="P117" s="139">
        <f t="shared" si="28"/>
        <v>0</v>
      </c>
      <c r="Q117" s="139">
        <f t="shared" si="29"/>
        <v>0</v>
      </c>
      <c r="R117" s="9"/>
      <c r="S117" s="9"/>
      <c r="T117" s="9"/>
    </row>
    <row r="118" spans="1:20" ht="11.25" outlineLevel="6" x14ac:dyDescent="0.2">
      <c r="A118" s="12"/>
      <c r="B118" s="133"/>
      <c r="C118" s="134">
        <v>83</v>
      </c>
      <c r="D118" s="135" t="s">
        <v>658</v>
      </c>
      <c r="E118" s="136" t="s">
        <v>814</v>
      </c>
      <c r="F118" s="137" t="s">
        <v>815</v>
      </c>
      <c r="G118" s="135" t="s">
        <v>683</v>
      </c>
      <c r="H118" s="138">
        <v>14901.023999999999</v>
      </c>
      <c r="I118" s="140"/>
      <c r="J118" s="139">
        <f t="shared" si="25"/>
        <v>0</v>
      </c>
      <c r="K118" s="138">
        <v>0.02</v>
      </c>
      <c r="L118" s="138">
        <f t="shared" si="26"/>
        <v>298.02048000000002</v>
      </c>
      <c r="M118" s="138"/>
      <c r="N118" s="138">
        <f t="shared" si="27"/>
        <v>0</v>
      </c>
      <c r="O118" s="139">
        <v>21</v>
      </c>
      <c r="P118" s="139">
        <f t="shared" si="28"/>
        <v>0</v>
      </c>
      <c r="Q118" s="139">
        <f t="shared" si="29"/>
        <v>0</v>
      </c>
      <c r="R118" s="9"/>
      <c r="S118" s="9"/>
      <c r="T118" s="9"/>
    </row>
    <row r="119" spans="1:20" ht="11.25" outlineLevel="6" x14ac:dyDescent="0.2">
      <c r="A119" s="12"/>
      <c r="B119" s="133"/>
      <c r="C119" s="134">
        <v>84</v>
      </c>
      <c r="D119" s="135" t="s">
        <v>658</v>
      </c>
      <c r="E119" s="136" t="s">
        <v>816</v>
      </c>
      <c r="F119" s="137" t="s">
        <v>817</v>
      </c>
      <c r="G119" s="135" t="s">
        <v>683</v>
      </c>
      <c r="H119" s="138">
        <v>620.87599999999998</v>
      </c>
      <c r="I119" s="140"/>
      <c r="J119" s="139">
        <f t="shared" si="25"/>
        <v>0</v>
      </c>
      <c r="K119" s="138">
        <v>2.2000000000000001E-4</v>
      </c>
      <c r="L119" s="138">
        <f t="shared" si="26"/>
        <v>0.13659272</v>
      </c>
      <c r="M119" s="138"/>
      <c r="N119" s="138">
        <f t="shared" si="27"/>
        <v>0</v>
      </c>
      <c r="O119" s="139">
        <v>21</v>
      </c>
      <c r="P119" s="139">
        <f t="shared" si="28"/>
        <v>0</v>
      </c>
      <c r="Q119" s="139">
        <f t="shared" si="29"/>
        <v>0</v>
      </c>
      <c r="R119" s="9"/>
      <c r="S119" s="9"/>
      <c r="T119" s="9"/>
    </row>
    <row r="120" spans="1:20" ht="22.5" outlineLevel="6" x14ac:dyDescent="0.2">
      <c r="A120" s="12"/>
      <c r="B120" s="133"/>
      <c r="C120" s="134">
        <v>85</v>
      </c>
      <c r="D120" s="135" t="s">
        <v>658</v>
      </c>
      <c r="E120" s="136" t="s">
        <v>818</v>
      </c>
      <c r="F120" s="137" t="s">
        <v>819</v>
      </c>
      <c r="G120" s="135" t="s">
        <v>761</v>
      </c>
      <c r="H120" s="138">
        <v>305.21500000000003</v>
      </c>
      <c r="I120" s="140"/>
      <c r="J120" s="139">
        <f t="shared" si="25"/>
        <v>0</v>
      </c>
      <c r="K120" s="138">
        <v>2.0000000000000002E-5</v>
      </c>
      <c r="L120" s="138">
        <f t="shared" si="26"/>
        <v>6.1043000000000009E-3</v>
      </c>
      <c r="M120" s="138"/>
      <c r="N120" s="138">
        <f t="shared" si="27"/>
        <v>0</v>
      </c>
      <c r="O120" s="139">
        <v>21</v>
      </c>
      <c r="P120" s="139">
        <f t="shared" si="28"/>
        <v>0</v>
      </c>
      <c r="Q120" s="139">
        <f t="shared" si="29"/>
        <v>0</v>
      </c>
      <c r="R120" s="9"/>
      <c r="S120" s="9"/>
      <c r="T120" s="9"/>
    </row>
    <row r="121" spans="1:20" ht="11.25" outlineLevel="6" x14ac:dyDescent="0.2">
      <c r="A121" s="12"/>
      <c r="B121" s="133"/>
      <c r="C121" s="134">
        <v>86</v>
      </c>
      <c r="D121" s="135" t="s">
        <v>658</v>
      </c>
      <c r="E121" s="136" t="s">
        <v>820</v>
      </c>
      <c r="F121" s="137" t="s">
        <v>821</v>
      </c>
      <c r="G121" s="135" t="s">
        <v>761</v>
      </c>
      <c r="H121" s="138">
        <v>221.86</v>
      </c>
      <c r="I121" s="140"/>
      <c r="J121" s="139">
        <f t="shared" si="25"/>
        <v>0</v>
      </c>
      <c r="K121" s="138">
        <v>2.3000000000000001E-4</v>
      </c>
      <c r="L121" s="138">
        <f t="shared" si="26"/>
        <v>5.1027800000000005E-2</v>
      </c>
      <c r="M121" s="138"/>
      <c r="N121" s="138">
        <f t="shared" si="27"/>
        <v>0</v>
      </c>
      <c r="O121" s="139">
        <v>21</v>
      </c>
      <c r="P121" s="139">
        <f t="shared" si="28"/>
        <v>0</v>
      </c>
      <c r="Q121" s="139">
        <f t="shared" si="29"/>
        <v>0</v>
      </c>
      <c r="R121" s="9"/>
      <c r="S121" s="9"/>
      <c r="T121" s="9"/>
    </row>
    <row r="122" spans="1:20" ht="11.25" outlineLevel="6" x14ac:dyDescent="0.2">
      <c r="A122" s="12"/>
      <c r="B122" s="133"/>
      <c r="C122" s="134">
        <v>87</v>
      </c>
      <c r="D122" s="135" t="s">
        <v>658</v>
      </c>
      <c r="E122" s="136" t="s">
        <v>822</v>
      </c>
      <c r="F122" s="137" t="s">
        <v>823</v>
      </c>
      <c r="G122" s="135" t="s">
        <v>761</v>
      </c>
      <c r="H122" s="138">
        <v>221.86</v>
      </c>
      <c r="I122" s="140"/>
      <c r="J122" s="139">
        <f t="shared" si="25"/>
        <v>0</v>
      </c>
      <c r="K122" s="138">
        <v>1.0000000000000001E-5</v>
      </c>
      <c r="L122" s="138">
        <f t="shared" si="26"/>
        <v>2.2186000000000003E-3</v>
      </c>
      <c r="M122" s="138"/>
      <c r="N122" s="138">
        <f t="shared" si="27"/>
        <v>0</v>
      </c>
      <c r="O122" s="139">
        <v>21</v>
      </c>
      <c r="P122" s="139">
        <f t="shared" si="28"/>
        <v>0</v>
      </c>
      <c r="Q122" s="139">
        <f t="shared" si="29"/>
        <v>0</v>
      </c>
      <c r="R122" s="9"/>
      <c r="S122" s="9"/>
      <c r="T122" s="9"/>
    </row>
    <row r="123" spans="1:20" ht="11.25" outlineLevel="6" x14ac:dyDescent="0.2">
      <c r="A123" s="12"/>
      <c r="B123" s="133"/>
      <c r="C123" s="134">
        <v>88</v>
      </c>
      <c r="D123" s="135" t="s">
        <v>658</v>
      </c>
      <c r="E123" s="136" t="s">
        <v>824</v>
      </c>
      <c r="F123" s="137" t="s">
        <v>825</v>
      </c>
      <c r="G123" s="135" t="s">
        <v>661</v>
      </c>
      <c r="H123" s="138">
        <v>62.087600000000002</v>
      </c>
      <c r="I123" s="140"/>
      <c r="J123" s="139">
        <f t="shared" si="25"/>
        <v>0</v>
      </c>
      <c r="K123" s="138">
        <v>1.98</v>
      </c>
      <c r="L123" s="138">
        <f t="shared" si="26"/>
        <v>122.933448</v>
      </c>
      <c r="M123" s="138"/>
      <c r="N123" s="138">
        <f t="shared" si="27"/>
        <v>0</v>
      </c>
      <c r="O123" s="139">
        <v>21</v>
      </c>
      <c r="P123" s="139">
        <f t="shared" si="28"/>
        <v>0</v>
      </c>
      <c r="Q123" s="139">
        <f t="shared" si="29"/>
        <v>0</v>
      </c>
      <c r="R123" s="9"/>
      <c r="S123" s="9"/>
      <c r="T123" s="9"/>
    </row>
    <row r="124" spans="1:20" outlineLevel="6" x14ac:dyDescent="0.15">
      <c r="B124" s="7"/>
      <c r="C124" s="7"/>
      <c r="D124" s="7"/>
      <c r="E124" s="7"/>
      <c r="F124" s="7"/>
      <c r="G124" s="7"/>
      <c r="H124" s="7"/>
      <c r="I124" s="9"/>
      <c r="J124" s="9"/>
      <c r="K124" s="7"/>
      <c r="L124" s="7"/>
      <c r="M124" s="7"/>
      <c r="N124" s="7"/>
      <c r="O124" s="7"/>
      <c r="P124" s="9"/>
      <c r="Q124" s="9"/>
    </row>
    <row r="125" spans="1:20" ht="9.75" outlineLevel="5" x14ac:dyDescent="0.2">
      <c r="A125" s="82" t="s">
        <v>78</v>
      </c>
      <c r="B125" s="126">
        <v>6</v>
      </c>
      <c r="C125" s="127"/>
      <c r="D125" s="128" t="s">
        <v>657</v>
      </c>
      <c r="E125" s="128"/>
      <c r="F125" s="129" t="s">
        <v>79</v>
      </c>
      <c r="G125" s="128"/>
      <c r="H125" s="130"/>
      <c r="I125" s="131"/>
      <c r="J125" s="84">
        <f>SUBTOTAL(9,J126:J128)</f>
        <v>0</v>
      </c>
      <c r="K125" s="130"/>
      <c r="L125" s="85">
        <f>SUBTOTAL(9,L126:L128)</f>
        <v>5.9330000000000001E-2</v>
      </c>
      <c r="M125" s="130"/>
      <c r="N125" s="85">
        <f>SUBTOTAL(9,N126:N128)</f>
        <v>0</v>
      </c>
      <c r="O125" s="132"/>
      <c r="P125" s="84">
        <f>SUBTOTAL(9,P126:P128)</f>
        <v>0</v>
      </c>
      <c r="Q125" s="84">
        <f>SUBTOTAL(9,Q126:Q128)</f>
        <v>0</v>
      </c>
      <c r="R125" s="7"/>
      <c r="S125" s="9"/>
      <c r="T125" s="9"/>
    </row>
    <row r="126" spans="1:20" ht="11.25" outlineLevel="6" x14ac:dyDescent="0.2">
      <c r="A126" s="12"/>
      <c r="B126" s="133"/>
      <c r="C126" s="134">
        <v>89</v>
      </c>
      <c r="D126" s="135" t="s">
        <v>733</v>
      </c>
      <c r="E126" s="136" t="s">
        <v>826</v>
      </c>
      <c r="F126" s="137" t="s">
        <v>827</v>
      </c>
      <c r="G126" s="135" t="s">
        <v>716</v>
      </c>
      <c r="H126" s="138">
        <v>1</v>
      </c>
      <c r="I126" s="140"/>
      <c r="J126" s="139">
        <f>H126*I126</f>
        <v>0</v>
      </c>
      <c r="K126" s="138">
        <v>1.2489999999999999E-2</v>
      </c>
      <c r="L126" s="138">
        <f>H126*K126</f>
        <v>1.2489999999999999E-2</v>
      </c>
      <c r="M126" s="138"/>
      <c r="N126" s="138">
        <f>H126*M126</f>
        <v>0</v>
      </c>
      <c r="O126" s="139">
        <v>21</v>
      </c>
      <c r="P126" s="139">
        <f>J126*(O126/100)</f>
        <v>0</v>
      </c>
      <c r="Q126" s="139">
        <f>J126+P126</f>
        <v>0</v>
      </c>
      <c r="R126" s="9"/>
      <c r="S126" s="9"/>
      <c r="T126" s="9"/>
    </row>
    <row r="127" spans="1:20" ht="11.25" outlineLevel="6" x14ac:dyDescent="0.2">
      <c r="A127" s="12"/>
      <c r="B127" s="133"/>
      <c r="C127" s="134">
        <v>90</v>
      </c>
      <c r="D127" s="135" t="s">
        <v>658</v>
      </c>
      <c r="E127" s="136" t="s">
        <v>828</v>
      </c>
      <c r="F127" s="137" t="s">
        <v>829</v>
      </c>
      <c r="G127" s="135" t="s">
        <v>716</v>
      </c>
      <c r="H127" s="138">
        <v>1</v>
      </c>
      <c r="I127" s="140"/>
      <c r="J127" s="139">
        <f>H127*I127</f>
        <v>0</v>
      </c>
      <c r="K127" s="138">
        <v>4.684E-2</v>
      </c>
      <c r="L127" s="138">
        <f>H127*K127</f>
        <v>4.684E-2</v>
      </c>
      <c r="M127" s="138"/>
      <c r="N127" s="138">
        <f>H127*M127</f>
        <v>0</v>
      </c>
      <c r="O127" s="139">
        <v>21</v>
      </c>
      <c r="P127" s="139">
        <f>J127*(O127/100)</f>
        <v>0</v>
      </c>
      <c r="Q127" s="139">
        <f>J127+P127</f>
        <v>0</v>
      </c>
      <c r="R127" s="9"/>
      <c r="S127" s="9"/>
      <c r="T127" s="9"/>
    </row>
    <row r="128" spans="1:20" outlineLevel="6" x14ac:dyDescent="0.15">
      <c r="B128" s="7"/>
      <c r="C128" s="7"/>
      <c r="D128" s="7"/>
      <c r="E128" s="7"/>
      <c r="F128" s="7"/>
      <c r="G128" s="7"/>
      <c r="H128" s="7"/>
      <c r="I128" s="9"/>
      <c r="J128" s="9"/>
      <c r="K128" s="7"/>
      <c r="L128" s="7"/>
      <c r="M128" s="7"/>
      <c r="N128" s="7"/>
      <c r="O128" s="7"/>
      <c r="P128" s="9"/>
      <c r="Q128" s="9"/>
    </row>
    <row r="129" spans="1:20" ht="9" outlineLevel="4" x14ac:dyDescent="0.15">
      <c r="A129" s="78" t="s">
        <v>80</v>
      </c>
      <c r="B129" s="119">
        <v>5</v>
      </c>
      <c r="C129" s="120"/>
      <c r="D129" s="121" t="s">
        <v>656</v>
      </c>
      <c r="E129" s="121"/>
      <c r="F129" s="122" t="s">
        <v>81</v>
      </c>
      <c r="G129" s="121"/>
      <c r="H129" s="123"/>
      <c r="I129" s="124"/>
      <c r="J129" s="80">
        <f>SUBTOTAL(9,J130:J184)</f>
        <v>0</v>
      </c>
      <c r="K129" s="123"/>
      <c r="L129" s="81">
        <f>SUBTOTAL(9,L130:L184)</f>
        <v>18.170552100000005</v>
      </c>
      <c r="M129" s="123"/>
      <c r="N129" s="81">
        <f>SUBTOTAL(9,N130:N184)</f>
        <v>620.35146359000021</v>
      </c>
      <c r="O129" s="125"/>
      <c r="P129" s="80">
        <f>SUBTOTAL(9,P130:P184)</f>
        <v>0</v>
      </c>
      <c r="Q129" s="80">
        <f>SUBTOTAL(9,Q130:Q184)</f>
        <v>0</v>
      </c>
      <c r="R129" s="7"/>
      <c r="S129" s="9"/>
      <c r="T129" s="9"/>
    </row>
    <row r="130" spans="1:20" ht="9.75" outlineLevel="5" x14ac:dyDescent="0.2">
      <c r="A130" s="82" t="s">
        <v>82</v>
      </c>
      <c r="B130" s="126">
        <v>6</v>
      </c>
      <c r="C130" s="127"/>
      <c r="D130" s="128" t="s">
        <v>657</v>
      </c>
      <c r="E130" s="128"/>
      <c r="F130" s="129" t="s">
        <v>83</v>
      </c>
      <c r="G130" s="128"/>
      <c r="H130" s="130"/>
      <c r="I130" s="131"/>
      <c r="J130" s="84">
        <f>SUBTOTAL(9,J131:J133)</f>
        <v>0</v>
      </c>
      <c r="K130" s="130"/>
      <c r="L130" s="85">
        <f>SUBTOTAL(9,L131:L133)</f>
        <v>15.634785000000001</v>
      </c>
      <c r="M130" s="130"/>
      <c r="N130" s="85">
        <f>SUBTOTAL(9,N131:N133)</f>
        <v>0</v>
      </c>
      <c r="O130" s="132"/>
      <c r="P130" s="84">
        <f>SUBTOTAL(9,P131:P133)</f>
        <v>0</v>
      </c>
      <c r="Q130" s="84">
        <f>SUBTOTAL(9,Q131:Q133)</f>
        <v>0</v>
      </c>
      <c r="R130" s="7"/>
      <c r="S130" s="9"/>
      <c r="T130" s="9"/>
    </row>
    <row r="131" spans="1:20" ht="11.25" outlineLevel="6" x14ac:dyDescent="0.2">
      <c r="A131" s="12"/>
      <c r="B131" s="133"/>
      <c r="C131" s="134">
        <v>91</v>
      </c>
      <c r="D131" s="135" t="s">
        <v>733</v>
      </c>
      <c r="E131" s="136" t="s">
        <v>830</v>
      </c>
      <c r="F131" s="137" t="s">
        <v>831</v>
      </c>
      <c r="G131" s="135" t="s">
        <v>832</v>
      </c>
      <c r="H131" s="138">
        <v>15.510000000000002</v>
      </c>
      <c r="I131" s="140"/>
      <c r="J131" s="139">
        <f>H131*I131</f>
        <v>0</v>
      </c>
      <c r="K131" s="138">
        <v>1</v>
      </c>
      <c r="L131" s="138">
        <f>H131*K131</f>
        <v>15.510000000000002</v>
      </c>
      <c r="M131" s="138"/>
      <c r="N131" s="138">
        <f>H131*M131</f>
        <v>0</v>
      </c>
      <c r="O131" s="139">
        <v>21</v>
      </c>
      <c r="P131" s="139">
        <f>J131*(O131/100)</f>
        <v>0</v>
      </c>
      <c r="Q131" s="139">
        <f>J131+P131</f>
        <v>0</v>
      </c>
      <c r="R131" s="9"/>
      <c r="S131" s="9"/>
      <c r="T131" s="9"/>
    </row>
    <row r="132" spans="1:20" ht="11.25" outlineLevel="6" x14ac:dyDescent="0.2">
      <c r="A132" s="12"/>
      <c r="B132" s="133"/>
      <c r="C132" s="134">
        <v>92</v>
      </c>
      <c r="D132" s="135" t="s">
        <v>658</v>
      </c>
      <c r="E132" s="136" t="s">
        <v>833</v>
      </c>
      <c r="F132" s="137" t="s">
        <v>834</v>
      </c>
      <c r="G132" s="135" t="s">
        <v>761</v>
      </c>
      <c r="H132" s="138">
        <v>14.1</v>
      </c>
      <c r="I132" s="140"/>
      <c r="J132" s="139">
        <f>H132*I132</f>
        <v>0</v>
      </c>
      <c r="K132" s="138">
        <v>8.8500000000000002E-3</v>
      </c>
      <c r="L132" s="138">
        <f>H132*K132</f>
        <v>0.12478499999999999</v>
      </c>
      <c r="M132" s="138"/>
      <c r="N132" s="138">
        <f>H132*M132</f>
        <v>0</v>
      </c>
      <c r="O132" s="139">
        <v>21</v>
      </c>
      <c r="P132" s="139">
        <f>J132*(O132/100)</f>
        <v>0</v>
      </c>
      <c r="Q132" s="139">
        <f>J132+P132</f>
        <v>0</v>
      </c>
      <c r="R132" s="9"/>
      <c r="S132" s="9"/>
      <c r="T132" s="9"/>
    </row>
    <row r="133" spans="1:20" outlineLevel="6" x14ac:dyDescent="0.15">
      <c r="B133" s="7"/>
      <c r="C133" s="7"/>
      <c r="D133" s="7"/>
      <c r="E133" s="7"/>
      <c r="F133" s="7"/>
      <c r="G133" s="7"/>
      <c r="H133" s="7"/>
      <c r="I133" s="9"/>
      <c r="J133" s="9"/>
      <c r="K133" s="7"/>
      <c r="L133" s="7"/>
      <c r="M133" s="7"/>
      <c r="N133" s="7"/>
      <c r="O133" s="7"/>
      <c r="P133" s="9"/>
      <c r="Q133" s="9"/>
    </row>
    <row r="134" spans="1:20" ht="9.75" outlineLevel="5" x14ac:dyDescent="0.2">
      <c r="A134" s="82" t="s">
        <v>84</v>
      </c>
      <c r="B134" s="126">
        <v>6</v>
      </c>
      <c r="C134" s="127"/>
      <c r="D134" s="128" t="s">
        <v>657</v>
      </c>
      <c r="E134" s="128"/>
      <c r="F134" s="129" t="s">
        <v>85</v>
      </c>
      <c r="G134" s="128"/>
      <c r="H134" s="130"/>
      <c r="I134" s="131"/>
      <c r="J134" s="84">
        <f>SUBTOTAL(9,J135:J137)</f>
        <v>0</v>
      </c>
      <c r="K134" s="130"/>
      <c r="L134" s="85">
        <f>SUBTOTAL(9,L135:L137)</f>
        <v>0.13902</v>
      </c>
      <c r="M134" s="130"/>
      <c r="N134" s="85">
        <f>SUBTOTAL(9,N135:N137)</f>
        <v>0</v>
      </c>
      <c r="O134" s="132"/>
      <c r="P134" s="84">
        <f>SUBTOTAL(9,P135:P137)</f>
        <v>0</v>
      </c>
      <c r="Q134" s="84">
        <f>SUBTOTAL(9,Q135:Q137)</f>
        <v>0</v>
      </c>
      <c r="R134" s="7"/>
      <c r="S134" s="9"/>
      <c r="T134" s="9"/>
    </row>
    <row r="135" spans="1:20" ht="11.25" outlineLevel="6" x14ac:dyDescent="0.2">
      <c r="A135" s="12"/>
      <c r="B135" s="133"/>
      <c r="C135" s="134">
        <v>93</v>
      </c>
      <c r="D135" s="135" t="s">
        <v>658</v>
      </c>
      <c r="E135" s="136" t="s">
        <v>835</v>
      </c>
      <c r="F135" s="137" t="s">
        <v>836</v>
      </c>
      <c r="G135" s="135" t="s">
        <v>837</v>
      </c>
      <c r="H135" s="138">
        <v>18</v>
      </c>
      <c r="I135" s="140"/>
      <c r="J135" s="139">
        <f>H135*I135</f>
        <v>0</v>
      </c>
      <c r="K135" s="138"/>
      <c r="L135" s="138">
        <f>H135*K135</f>
        <v>0</v>
      </c>
      <c r="M135" s="138"/>
      <c r="N135" s="138">
        <f>H135*M135</f>
        <v>0</v>
      </c>
      <c r="O135" s="139">
        <v>21</v>
      </c>
      <c r="P135" s="139">
        <f>J135*(O135/100)</f>
        <v>0</v>
      </c>
      <c r="Q135" s="139">
        <f>J135+P135</f>
        <v>0</v>
      </c>
      <c r="R135" s="9"/>
      <c r="S135" s="9"/>
      <c r="T135" s="9"/>
    </row>
    <row r="136" spans="1:20" ht="22.5" outlineLevel="6" x14ac:dyDescent="0.2">
      <c r="A136" s="12"/>
      <c r="B136" s="133"/>
      <c r="C136" s="134">
        <v>94</v>
      </c>
      <c r="D136" s="135" t="s">
        <v>658</v>
      </c>
      <c r="E136" s="136" t="s">
        <v>838</v>
      </c>
      <c r="F136" s="137" t="s">
        <v>839</v>
      </c>
      <c r="G136" s="135" t="s">
        <v>683</v>
      </c>
      <c r="H136" s="138">
        <v>662</v>
      </c>
      <c r="I136" s="140"/>
      <c r="J136" s="139">
        <f>H136*I136</f>
        <v>0</v>
      </c>
      <c r="K136" s="138">
        <v>2.1000000000000001E-4</v>
      </c>
      <c r="L136" s="138">
        <f>H136*K136</f>
        <v>0.13902</v>
      </c>
      <c r="M136" s="138"/>
      <c r="N136" s="138">
        <f>H136*M136</f>
        <v>0</v>
      </c>
      <c r="O136" s="139">
        <v>21</v>
      </c>
      <c r="P136" s="139">
        <f>J136*(O136/100)</f>
        <v>0</v>
      </c>
      <c r="Q136" s="139">
        <f>J136+P136</f>
        <v>0</v>
      </c>
      <c r="R136" s="9"/>
      <c r="S136" s="9"/>
      <c r="T136" s="9"/>
    </row>
    <row r="137" spans="1:20" outlineLevel="6" x14ac:dyDescent="0.15">
      <c r="B137" s="7"/>
      <c r="C137" s="7"/>
      <c r="D137" s="7"/>
      <c r="E137" s="7"/>
      <c r="F137" s="7"/>
      <c r="G137" s="7"/>
      <c r="H137" s="7"/>
      <c r="I137" s="9"/>
      <c r="J137" s="9"/>
      <c r="K137" s="7"/>
      <c r="L137" s="7"/>
      <c r="M137" s="7"/>
      <c r="N137" s="7"/>
      <c r="O137" s="7"/>
      <c r="P137" s="9"/>
      <c r="Q137" s="9"/>
    </row>
    <row r="138" spans="1:20" ht="9.75" outlineLevel="5" x14ac:dyDescent="0.2">
      <c r="A138" s="82" t="s">
        <v>86</v>
      </c>
      <c r="B138" s="126">
        <v>6</v>
      </c>
      <c r="C138" s="127"/>
      <c r="D138" s="128" t="s">
        <v>657</v>
      </c>
      <c r="E138" s="128"/>
      <c r="F138" s="129" t="s">
        <v>87</v>
      </c>
      <c r="G138" s="128"/>
      <c r="H138" s="130"/>
      <c r="I138" s="131"/>
      <c r="J138" s="84">
        <f>SUBTOTAL(9,J139:J140)</f>
        <v>0</v>
      </c>
      <c r="K138" s="130"/>
      <c r="L138" s="85">
        <f>SUBTOTAL(9,L139:L140)</f>
        <v>1.9859999999999999E-2</v>
      </c>
      <c r="M138" s="130"/>
      <c r="N138" s="85">
        <f>SUBTOTAL(9,N139:N140)</f>
        <v>0</v>
      </c>
      <c r="O138" s="132"/>
      <c r="P138" s="84">
        <f>SUBTOTAL(9,P139:P140)</f>
        <v>0</v>
      </c>
      <c r="Q138" s="84">
        <f>SUBTOTAL(9,Q139:Q140)</f>
        <v>0</v>
      </c>
      <c r="R138" s="7"/>
      <c r="S138" s="9"/>
      <c r="T138" s="9"/>
    </row>
    <row r="139" spans="1:20" ht="11.25" outlineLevel="6" x14ac:dyDescent="0.2">
      <c r="A139" s="12"/>
      <c r="B139" s="133"/>
      <c r="C139" s="134">
        <v>95</v>
      </c>
      <c r="D139" s="135" t="s">
        <v>658</v>
      </c>
      <c r="E139" s="136" t="s">
        <v>840</v>
      </c>
      <c r="F139" s="137" t="s">
        <v>841</v>
      </c>
      <c r="G139" s="135" t="s">
        <v>683</v>
      </c>
      <c r="H139" s="138">
        <v>662</v>
      </c>
      <c r="I139" s="140"/>
      <c r="J139" s="139">
        <f>H139*I139</f>
        <v>0</v>
      </c>
      <c r="K139" s="138">
        <v>3.0000000000000001E-5</v>
      </c>
      <c r="L139" s="138">
        <f>H139*K139</f>
        <v>1.9859999999999999E-2</v>
      </c>
      <c r="M139" s="138"/>
      <c r="N139" s="138">
        <f>H139*M139</f>
        <v>0</v>
      </c>
      <c r="O139" s="139">
        <v>21</v>
      </c>
      <c r="P139" s="139">
        <f>J139*(O139/100)</f>
        <v>0</v>
      </c>
      <c r="Q139" s="139">
        <f>J139+P139</f>
        <v>0</v>
      </c>
      <c r="R139" s="9"/>
      <c r="S139" s="9"/>
      <c r="T139" s="9"/>
    </row>
    <row r="140" spans="1:20" outlineLevel="6" x14ac:dyDescent="0.15">
      <c r="B140" s="7"/>
      <c r="C140" s="7"/>
      <c r="D140" s="7"/>
      <c r="E140" s="7"/>
      <c r="F140" s="7"/>
      <c r="G140" s="7"/>
      <c r="H140" s="7"/>
      <c r="I140" s="9"/>
      <c r="J140" s="9"/>
      <c r="K140" s="7"/>
      <c r="L140" s="7"/>
      <c r="M140" s="7"/>
      <c r="N140" s="7"/>
      <c r="O140" s="7"/>
      <c r="P140" s="9"/>
      <c r="Q140" s="9"/>
    </row>
    <row r="141" spans="1:20" ht="9.75" outlineLevel="5" x14ac:dyDescent="0.2">
      <c r="A141" s="82" t="s">
        <v>88</v>
      </c>
      <c r="B141" s="126">
        <v>6</v>
      </c>
      <c r="C141" s="127"/>
      <c r="D141" s="128" t="s">
        <v>657</v>
      </c>
      <c r="E141" s="128"/>
      <c r="F141" s="129" t="s">
        <v>89</v>
      </c>
      <c r="G141" s="128"/>
      <c r="H141" s="130"/>
      <c r="I141" s="131"/>
      <c r="J141" s="84">
        <f>SUBTOTAL(9,J142:J162)</f>
        <v>0</v>
      </c>
      <c r="K141" s="130"/>
      <c r="L141" s="85">
        <f>SUBTOTAL(9,L142:L162)</f>
        <v>0</v>
      </c>
      <c r="M141" s="130"/>
      <c r="N141" s="85">
        <f>SUBTOTAL(9,N142:N162)</f>
        <v>573.21211339000001</v>
      </c>
      <c r="O141" s="132"/>
      <c r="P141" s="84">
        <f>SUBTOTAL(9,P142:P162)</f>
        <v>0</v>
      </c>
      <c r="Q141" s="84">
        <f>SUBTOTAL(9,Q142:Q162)</f>
        <v>0</v>
      </c>
      <c r="R141" s="7"/>
      <c r="S141" s="9"/>
      <c r="T141" s="9"/>
    </row>
    <row r="142" spans="1:20" ht="11.25" outlineLevel="6" x14ac:dyDescent="0.2">
      <c r="A142" s="12"/>
      <c r="B142" s="133"/>
      <c r="C142" s="134">
        <v>96</v>
      </c>
      <c r="D142" s="135" t="s">
        <v>658</v>
      </c>
      <c r="E142" s="136" t="s">
        <v>842</v>
      </c>
      <c r="F142" s="137" t="s">
        <v>843</v>
      </c>
      <c r="G142" s="135" t="s">
        <v>683</v>
      </c>
      <c r="H142" s="138">
        <v>33.18</v>
      </c>
      <c r="I142" s="140"/>
      <c r="J142" s="139">
        <f t="shared" ref="J142:J161" si="30">H142*I142</f>
        <v>0</v>
      </c>
      <c r="K142" s="138"/>
      <c r="L142" s="138">
        <f t="shared" ref="L142:L161" si="31">H142*K142</f>
        <v>0</v>
      </c>
      <c r="M142" s="138">
        <v>0.13100000000000001</v>
      </c>
      <c r="N142" s="138">
        <f t="shared" ref="N142:N161" si="32">H142*M142</f>
        <v>4.3465800000000003</v>
      </c>
      <c r="O142" s="139">
        <v>21</v>
      </c>
      <c r="P142" s="139">
        <f t="shared" ref="P142:P161" si="33">J142*(O142/100)</f>
        <v>0</v>
      </c>
      <c r="Q142" s="139">
        <f t="shared" ref="Q142:Q161" si="34">J142+P142</f>
        <v>0</v>
      </c>
      <c r="R142" s="9"/>
      <c r="S142" s="9"/>
      <c r="T142" s="9"/>
    </row>
    <row r="143" spans="1:20" ht="11.25" outlineLevel="6" x14ac:dyDescent="0.2">
      <c r="A143" s="12"/>
      <c r="B143" s="133"/>
      <c r="C143" s="134">
        <v>97</v>
      </c>
      <c r="D143" s="135" t="s">
        <v>658</v>
      </c>
      <c r="E143" s="136" t="s">
        <v>844</v>
      </c>
      <c r="F143" s="137" t="s">
        <v>845</v>
      </c>
      <c r="G143" s="135" t="s">
        <v>683</v>
      </c>
      <c r="H143" s="138">
        <v>95.381190000000004</v>
      </c>
      <c r="I143" s="140"/>
      <c r="J143" s="139">
        <f t="shared" si="30"/>
        <v>0</v>
      </c>
      <c r="K143" s="138"/>
      <c r="L143" s="138">
        <f t="shared" si="31"/>
        <v>0</v>
      </c>
      <c r="M143" s="138">
        <v>0.26100000000000001</v>
      </c>
      <c r="N143" s="138">
        <f t="shared" si="32"/>
        <v>24.89449059</v>
      </c>
      <c r="O143" s="139">
        <v>21</v>
      </c>
      <c r="P143" s="139">
        <f t="shared" si="33"/>
        <v>0</v>
      </c>
      <c r="Q143" s="139">
        <f t="shared" si="34"/>
        <v>0</v>
      </c>
      <c r="R143" s="9"/>
      <c r="S143" s="9"/>
      <c r="T143" s="9"/>
    </row>
    <row r="144" spans="1:20" ht="11.25" outlineLevel="6" x14ac:dyDescent="0.2">
      <c r="A144" s="12"/>
      <c r="B144" s="133"/>
      <c r="C144" s="134">
        <v>98</v>
      </c>
      <c r="D144" s="135" t="s">
        <v>658</v>
      </c>
      <c r="E144" s="136" t="s">
        <v>846</v>
      </c>
      <c r="F144" s="137" t="s">
        <v>847</v>
      </c>
      <c r="G144" s="135" t="s">
        <v>661</v>
      </c>
      <c r="H144" s="138">
        <v>2.1612499999999999</v>
      </c>
      <c r="I144" s="140"/>
      <c r="J144" s="139">
        <f t="shared" si="30"/>
        <v>0</v>
      </c>
      <c r="K144" s="138"/>
      <c r="L144" s="138">
        <f t="shared" si="31"/>
        <v>0</v>
      </c>
      <c r="M144" s="138">
        <v>2.4</v>
      </c>
      <c r="N144" s="138">
        <f t="shared" si="32"/>
        <v>5.1869999999999994</v>
      </c>
      <c r="O144" s="139">
        <v>21</v>
      </c>
      <c r="P144" s="139">
        <f t="shared" si="33"/>
        <v>0</v>
      </c>
      <c r="Q144" s="139">
        <f t="shared" si="34"/>
        <v>0</v>
      </c>
      <c r="R144" s="9"/>
      <c r="S144" s="9"/>
      <c r="T144" s="9"/>
    </row>
    <row r="145" spans="1:20" ht="11.25" outlineLevel="6" x14ac:dyDescent="0.2">
      <c r="A145" s="12"/>
      <c r="B145" s="133"/>
      <c r="C145" s="134">
        <v>99</v>
      </c>
      <c r="D145" s="135" t="s">
        <v>658</v>
      </c>
      <c r="E145" s="136" t="s">
        <v>848</v>
      </c>
      <c r="F145" s="137" t="s">
        <v>849</v>
      </c>
      <c r="G145" s="135" t="s">
        <v>683</v>
      </c>
      <c r="H145" s="138">
        <v>1</v>
      </c>
      <c r="I145" s="140"/>
      <c r="J145" s="139">
        <f t="shared" si="30"/>
        <v>0</v>
      </c>
      <c r="K145" s="138"/>
      <c r="L145" s="138">
        <f t="shared" si="31"/>
        <v>0</v>
      </c>
      <c r="M145" s="138">
        <v>5.5E-2</v>
      </c>
      <c r="N145" s="138">
        <f t="shared" si="32"/>
        <v>5.5E-2</v>
      </c>
      <c r="O145" s="139">
        <v>21</v>
      </c>
      <c r="P145" s="139">
        <f t="shared" si="33"/>
        <v>0</v>
      </c>
      <c r="Q145" s="139">
        <f t="shared" si="34"/>
        <v>0</v>
      </c>
      <c r="R145" s="9"/>
      <c r="S145" s="9"/>
      <c r="T145" s="9"/>
    </row>
    <row r="146" spans="1:20" ht="11.25" outlineLevel="6" x14ac:dyDescent="0.2">
      <c r="A146" s="12"/>
      <c r="B146" s="133"/>
      <c r="C146" s="134">
        <v>100</v>
      </c>
      <c r="D146" s="135" t="s">
        <v>658</v>
      </c>
      <c r="E146" s="136" t="s">
        <v>850</v>
      </c>
      <c r="F146" s="137" t="s">
        <v>851</v>
      </c>
      <c r="G146" s="135" t="s">
        <v>683</v>
      </c>
      <c r="H146" s="138">
        <v>0.8</v>
      </c>
      <c r="I146" s="140"/>
      <c r="J146" s="139">
        <f t="shared" si="30"/>
        <v>0</v>
      </c>
      <c r="K146" s="138"/>
      <c r="L146" s="138">
        <f t="shared" si="31"/>
        <v>0</v>
      </c>
      <c r="M146" s="138">
        <v>0.432</v>
      </c>
      <c r="N146" s="138">
        <f t="shared" si="32"/>
        <v>0.34560000000000002</v>
      </c>
      <c r="O146" s="139">
        <v>21</v>
      </c>
      <c r="P146" s="139">
        <f t="shared" si="33"/>
        <v>0</v>
      </c>
      <c r="Q146" s="139">
        <f t="shared" si="34"/>
        <v>0</v>
      </c>
      <c r="R146" s="9"/>
      <c r="S146" s="9"/>
      <c r="T146" s="9"/>
    </row>
    <row r="147" spans="1:20" ht="22.5" outlineLevel="6" x14ac:dyDescent="0.2">
      <c r="A147" s="12"/>
      <c r="B147" s="133"/>
      <c r="C147" s="134">
        <v>101</v>
      </c>
      <c r="D147" s="135" t="s">
        <v>658</v>
      </c>
      <c r="E147" s="136" t="s">
        <v>852</v>
      </c>
      <c r="F147" s="137" t="s">
        <v>853</v>
      </c>
      <c r="G147" s="135" t="s">
        <v>661</v>
      </c>
      <c r="H147" s="138">
        <v>189.1498</v>
      </c>
      <c r="I147" s="140"/>
      <c r="J147" s="139">
        <f t="shared" si="30"/>
        <v>0</v>
      </c>
      <c r="K147" s="138"/>
      <c r="L147" s="138">
        <f t="shared" si="31"/>
        <v>0</v>
      </c>
      <c r="M147" s="138">
        <v>2.2000000000000002</v>
      </c>
      <c r="N147" s="138">
        <f t="shared" si="32"/>
        <v>416.12956000000003</v>
      </c>
      <c r="O147" s="139">
        <v>21</v>
      </c>
      <c r="P147" s="139">
        <f t="shared" si="33"/>
        <v>0</v>
      </c>
      <c r="Q147" s="139">
        <f t="shared" si="34"/>
        <v>0</v>
      </c>
      <c r="R147" s="9"/>
      <c r="S147" s="9"/>
      <c r="T147" s="9"/>
    </row>
    <row r="148" spans="1:20" ht="11.25" outlineLevel="6" x14ac:dyDescent="0.2">
      <c r="A148" s="12"/>
      <c r="B148" s="133"/>
      <c r="C148" s="134">
        <v>102</v>
      </c>
      <c r="D148" s="135" t="s">
        <v>658</v>
      </c>
      <c r="E148" s="136" t="s">
        <v>854</v>
      </c>
      <c r="F148" s="137" t="s">
        <v>855</v>
      </c>
      <c r="G148" s="135" t="s">
        <v>661</v>
      </c>
      <c r="H148" s="138">
        <v>127.0622</v>
      </c>
      <c r="I148" s="140"/>
      <c r="J148" s="139">
        <f t="shared" si="30"/>
        <v>0</v>
      </c>
      <c r="K148" s="138"/>
      <c r="L148" s="138">
        <f t="shared" si="31"/>
        <v>0</v>
      </c>
      <c r="M148" s="138">
        <v>2.9000000000000001E-2</v>
      </c>
      <c r="N148" s="138">
        <f t="shared" si="32"/>
        <v>3.6848038000000005</v>
      </c>
      <c r="O148" s="139">
        <v>21</v>
      </c>
      <c r="P148" s="139">
        <f t="shared" si="33"/>
        <v>0</v>
      </c>
      <c r="Q148" s="139">
        <f t="shared" si="34"/>
        <v>0</v>
      </c>
      <c r="R148" s="9"/>
      <c r="S148" s="9"/>
      <c r="T148" s="9"/>
    </row>
    <row r="149" spans="1:20" ht="11.25" outlineLevel="6" x14ac:dyDescent="0.2">
      <c r="A149" s="12"/>
      <c r="B149" s="133"/>
      <c r="C149" s="134">
        <v>103</v>
      </c>
      <c r="D149" s="135" t="s">
        <v>658</v>
      </c>
      <c r="E149" s="136" t="s">
        <v>856</v>
      </c>
      <c r="F149" s="137" t="s">
        <v>857</v>
      </c>
      <c r="G149" s="135" t="s">
        <v>661</v>
      </c>
      <c r="H149" s="138">
        <v>62.087600000000002</v>
      </c>
      <c r="I149" s="140"/>
      <c r="J149" s="139">
        <f t="shared" si="30"/>
        <v>0</v>
      </c>
      <c r="K149" s="138"/>
      <c r="L149" s="138">
        <f t="shared" si="31"/>
        <v>0</v>
      </c>
      <c r="M149" s="138">
        <v>1.4</v>
      </c>
      <c r="N149" s="138">
        <f t="shared" si="32"/>
        <v>86.922640000000001</v>
      </c>
      <c r="O149" s="139">
        <v>21</v>
      </c>
      <c r="P149" s="139">
        <f t="shared" si="33"/>
        <v>0</v>
      </c>
      <c r="Q149" s="139">
        <f t="shared" si="34"/>
        <v>0</v>
      </c>
      <c r="R149" s="9"/>
      <c r="S149" s="9"/>
      <c r="T149" s="9"/>
    </row>
    <row r="150" spans="1:20" ht="11.25" outlineLevel="6" x14ac:dyDescent="0.2">
      <c r="A150" s="12"/>
      <c r="B150" s="133"/>
      <c r="C150" s="134">
        <v>104</v>
      </c>
      <c r="D150" s="135" t="s">
        <v>658</v>
      </c>
      <c r="E150" s="136" t="s">
        <v>858</v>
      </c>
      <c r="F150" s="137" t="s">
        <v>859</v>
      </c>
      <c r="G150" s="135" t="s">
        <v>661</v>
      </c>
      <c r="H150" s="138">
        <v>11.427399999999999</v>
      </c>
      <c r="I150" s="140"/>
      <c r="J150" s="139">
        <f t="shared" si="30"/>
        <v>0</v>
      </c>
      <c r="K150" s="138"/>
      <c r="L150" s="138">
        <f t="shared" si="31"/>
        <v>0</v>
      </c>
      <c r="M150" s="138">
        <v>1.4</v>
      </c>
      <c r="N150" s="138">
        <f t="shared" si="32"/>
        <v>15.998359999999996</v>
      </c>
      <c r="O150" s="139">
        <v>21</v>
      </c>
      <c r="P150" s="139">
        <f t="shared" si="33"/>
        <v>0</v>
      </c>
      <c r="Q150" s="139">
        <f t="shared" si="34"/>
        <v>0</v>
      </c>
      <c r="R150" s="9"/>
      <c r="S150" s="9"/>
      <c r="T150" s="9"/>
    </row>
    <row r="151" spans="1:20" ht="11.25" outlineLevel="6" x14ac:dyDescent="0.2">
      <c r="A151" s="12"/>
      <c r="B151" s="133"/>
      <c r="C151" s="134">
        <v>105</v>
      </c>
      <c r="D151" s="135" t="s">
        <v>658</v>
      </c>
      <c r="E151" s="136" t="s">
        <v>860</v>
      </c>
      <c r="F151" s="137" t="s">
        <v>861</v>
      </c>
      <c r="G151" s="135" t="s">
        <v>661</v>
      </c>
      <c r="H151" s="138">
        <v>5.8082500000000001</v>
      </c>
      <c r="I151" s="140"/>
      <c r="J151" s="139">
        <f t="shared" si="30"/>
        <v>0</v>
      </c>
      <c r="K151" s="138"/>
      <c r="L151" s="138">
        <f t="shared" si="31"/>
        <v>0</v>
      </c>
      <c r="M151" s="138">
        <v>1.4</v>
      </c>
      <c r="N151" s="138">
        <f t="shared" si="32"/>
        <v>8.1315499999999989</v>
      </c>
      <c r="O151" s="139">
        <v>21</v>
      </c>
      <c r="P151" s="139">
        <f t="shared" si="33"/>
        <v>0</v>
      </c>
      <c r="Q151" s="139">
        <f t="shared" si="34"/>
        <v>0</v>
      </c>
      <c r="R151" s="9"/>
      <c r="S151" s="9"/>
      <c r="T151" s="9"/>
    </row>
    <row r="152" spans="1:20" ht="11.25" outlineLevel="6" x14ac:dyDescent="0.2">
      <c r="A152" s="12"/>
      <c r="B152" s="133"/>
      <c r="C152" s="134">
        <v>106</v>
      </c>
      <c r="D152" s="135" t="s">
        <v>658</v>
      </c>
      <c r="E152" s="136" t="s">
        <v>862</v>
      </c>
      <c r="F152" s="137" t="s">
        <v>863</v>
      </c>
      <c r="G152" s="135" t="s">
        <v>683</v>
      </c>
      <c r="H152" s="138">
        <v>231.14100000000002</v>
      </c>
      <c r="I152" s="140"/>
      <c r="J152" s="139">
        <f t="shared" si="30"/>
        <v>0</v>
      </c>
      <c r="K152" s="138"/>
      <c r="L152" s="138">
        <f t="shared" si="31"/>
        <v>0</v>
      </c>
      <c r="M152" s="138">
        <v>2.5000000000000001E-2</v>
      </c>
      <c r="N152" s="138">
        <f t="shared" si="32"/>
        <v>5.778525000000001</v>
      </c>
      <c r="O152" s="139">
        <v>21</v>
      </c>
      <c r="P152" s="139">
        <f t="shared" si="33"/>
        <v>0</v>
      </c>
      <c r="Q152" s="139">
        <f t="shared" si="34"/>
        <v>0</v>
      </c>
      <c r="R152" s="9"/>
      <c r="S152" s="9"/>
      <c r="T152" s="9"/>
    </row>
    <row r="153" spans="1:20" ht="11.25" outlineLevel="6" x14ac:dyDescent="0.2">
      <c r="A153" s="12"/>
      <c r="B153" s="133"/>
      <c r="C153" s="134">
        <v>107</v>
      </c>
      <c r="D153" s="135" t="s">
        <v>658</v>
      </c>
      <c r="E153" s="136" t="s">
        <v>864</v>
      </c>
      <c r="F153" s="137" t="s">
        <v>865</v>
      </c>
      <c r="G153" s="135" t="s">
        <v>683</v>
      </c>
      <c r="H153" s="138">
        <v>7.3040000000000003</v>
      </c>
      <c r="I153" s="140"/>
      <c r="J153" s="139">
        <f t="shared" si="30"/>
        <v>0</v>
      </c>
      <c r="K153" s="138"/>
      <c r="L153" s="138">
        <f t="shared" si="31"/>
        <v>0</v>
      </c>
      <c r="M153" s="138">
        <v>7.5999999999999998E-2</v>
      </c>
      <c r="N153" s="138">
        <f t="shared" si="32"/>
        <v>0.55510400000000004</v>
      </c>
      <c r="O153" s="139">
        <v>21</v>
      </c>
      <c r="P153" s="139">
        <f t="shared" si="33"/>
        <v>0</v>
      </c>
      <c r="Q153" s="139">
        <f t="shared" si="34"/>
        <v>0</v>
      </c>
      <c r="R153" s="9"/>
      <c r="S153" s="9"/>
      <c r="T153" s="9"/>
    </row>
    <row r="154" spans="1:20" ht="11.25" outlineLevel="6" x14ac:dyDescent="0.2">
      <c r="A154" s="12"/>
      <c r="B154" s="133"/>
      <c r="C154" s="134">
        <v>108</v>
      </c>
      <c r="D154" s="135" t="s">
        <v>658</v>
      </c>
      <c r="E154" s="136" t="s">
        <v>866</v>
      </c>
      <c r="F154" s="137" t="s">
        <v>867</v>
      </c>
      <c r="G154" s="135" t="s">
        <v>683</v>
      </c>
      <c r="H154" s="138">
        <v>13.52</v>
      </c>
      <c r="I154" s="140"/>
      <c r="J154" s="139">
        <f t="shared" si="30"/>
        <v>0</v>
      </c>
      <c r="K154" s="138"/>
      <c r="L154" s="138">
        <f t="shared" si="31"/>
        <v>0</v>
      </c>
      <c r="M154" s="138">
        <v>0.06</v>
      </c>
      <c r="N154" s="138">
        <f t="shared" si="32"/>
        <v>0.81119999999999992</v>
      </c>
      <c r="O154" s="139">
        <v>21</v>
      </c>
      <c r="P154" s="139">
        <f t="shared" si="33"/>
        <v>0</v>
      </c>
      <c r="Q154" s="139">
        <f t="shared" si="34"/>
        <v>0</v>
      </c>
      <c r="R154" s="9"/>
      <c r="S154" s="9"/>
      <c r="T154" s="9"/>
    </row>
    <row r="155" spans="1:20" ht="11.25" outlineLevel="6" x14ac:dyDescent="0.2">
      <c r="A155" s="12"/>
      <c r="B155" s="133"/>
      <c r="C155" s="134">
        <v>109</v>
      </c>
      <c r="D155" s="135" t="s">
        <v>658</v>
      </c>
      <c r="E155" s="136" t="s">
        <v>868</v>
      </c>
      <c r="F155" s="137" t="s">
        <v>869</v>
      </c>
      <c r="G155" s="135" t="s">
        <v>683</v>
      </c>
      <c r="H155" s="138">
        <v>6.3000000000000007</v>
      </c>
      <c r="I155" s="140"/>
      <c r="J155" s="139">
        <f t="shared" si="30"/>
        <v>0</v>
      </c>
      <c r="K155" s="138"/>
      <c r="L155" s="138">
        <f t="shared" si="31"/>
        <v>0</v>
      </c>
      <c r="M155" s="138">
        <v>5.8999999999999997E-2</v>
      </c>
      <c r="N155" s="138">
        <f t="shared" si="32"/>
        <v>0.37170000000000003</v>
      </c>
      <c r="O155" s="139">
        <v>21</v>
      </c>
      <c r="P155" s="139">
        <f t="shared" si="33"/>
        <v>0</v>
      </c>
      <c r="Q155" s="139">
        <f t="shared" si="34"/>
        <v>0</v>
      </c>
      <c r="R155" s="9"/>
      <c r="S155" s="9"/>
      <c r="T155" s="9"/>
    </row>
    <row r="156" spans="1:20" ht="11.25" outlineLevel="6" x14ac:dyDescent="0.2">
      <c r="A156" s="12"/>
      <c r="B156" s="133"/>
      <c r="C156" s="134">
        <v>110</v>
      </c>
      <c r="D156" s="135" t="s">
        <v>658</v>
      </c>
      <c r="E156" s="136" t="s">
        <v>870</v>
      </c>
      <c r="F156" s="137" t="s">
        <v>871</v>
      </c>
      <c r="G156" s="135" t="s">
        <v>676</v>
      </c>
      <c r="H156" s="138">
        <v>632.65599999999995</v>
      </c>
      <c r="I156" s="140"/>
      <c r="J156" s="139">
        <f t="shared" si="30"/>
        <v>0</v>
      </c>
      <c r="K156" s="138"/>
      <c r="L156" s="138">
        <f t="shared" si="31"/>
        <v>0</v>
      </c>
      <c r="M156" s="138"/>
      <c r="N156" s="138">
        <f t="shared" si="32"/>
        <v>0</v>
      </c>
      <c r="O156" s="139">
        <v>21</v>
      </c>
      <c r="P156" s="139">
        <f t="shared" si="33"/>
        <v>0</v>
      </c>
      <c r="Q156" s="139">
        <f t="shared" si="34"/>
        <v>0</v>
      </c>
      <c r="R156" s="9"/>
      <c r="S156" s="9"/>
      <c r="T156" s="9"/>
    </row>
    <row r="157" spans="1:20" ht="11.25" outlineLevel="6" x14ac:dyDescent="0.2">
      <c r="A157" s="12"/>
      <c r="B157" s="133"/>
      <c r="C157" s="134">
        <v>111</v>
      </c>
      <c r="D157" s="135" t="s">
        <v>658</v>
      </c>
      <c r="E157" s="136" t="s">
        <v>872</v>
      </c>
      <c r="F157" s="137" t="s">
        <v>873</v>
      </c>
      <c r="G157" s="135" t="s">
        <v>676</v>
      </c>
      <c r="H157" s="138">
        <v>632.65599999999995</v>
      </c>
      <c r="I157" s="140"/>
      <c r="J157" s="139">
        <f t="shared" si="30"/>
        <v>0</v>
      </c>
      <c r="K157" s="138"/>
      <c r="L157" s="138">
        <f t="shared" si="31"/>
        <v>0</v>
      </c>
      <c r="M157" s="138"/>
      <c r="N157" s="138">
        <f t="shared" si="32"/>
        <v>0</v>
      </c>
      <c r="O157" s="139">
        <v>21</v>
      </c>
      <c r="P157" s="139">
        <f t="shared" si="33"/>
        <v>0</v>
      </c>
      <c r="Q157" s="139">
        <f t="shared" si="34"/>
        <v>0</v>
      </c>
      <c r="R157" s="9"/>
      <c r="S157" s="9"/>
      <c r="T157" s="9"/>
    </row>
    <row r="158" spans="1:20" ht="11.25" outlineLevel="6" x14ac:dyDescent="0.2">
      <c r="A158" s="12"/>
      <c r="B158" s="133"/>
      <c r="C158" s="134">
        <v>112</v>
      </c>
      <c r="D158" s="135" t="s">
        <v>658</v>
      </c>
      <c r="E158" s="136" t="s">
        <v>874</v>
      </c>
      <c r="F158" s="137" t="s">
        <v>875</v>
      </c>
      <c r="G158" s="135" t="s">
        <v>676</v>
      </c>
      <c r="H158" s="138">
        <v>10755.151999999998</v>
      </c>
      <c r="I158" s="140"/>
      <c r="J158" s="139">
        <f t="shared" si="30"/>
        <v>0</v>
      </c>
      <c r="K158" s="138"/>
      <c r="L158" s="138">
        <f t="shared" si="31"/>
        <v>0</v>
      </c>
      <c r="M158" s="138"/>
      <c r="N158" s="138">
        <f t="shared" si="32"/>
        <v>0</v>
      </c>
      <c r="O158" s="139">
        <v>21</v>
      </c>
      <c r="P158" s="139">
        <f t="shared" si="33"/>
        <v>0</v>
      </c>
      <c r="Q158" s="139">
        <f t="shared" si="34"/>
        <v>0</v>
      </c>
      <c r="R158" s="9"/>
      <c r="S158" s="9"/>
      <c r="T158" s="9"/>
    </row>
    <row r="159" spans="1:20" ht="11.25" outlineLevel="6" x14ac:dyDescent="0.2">
      <c r="A159" s="12"/>
      <c r="B159" s="133"/>
      <c r="C159" s="134">
        <v>113</v>
      </c>
      <c r="D159" s="135" t="s">
        <v>658</v>
      </c>
      <c r="E159" s="136" t="s">
        <v>876</v>
      </c>
      <c r="F159" s="137" t="s">
        <v>877</v>
      </c>
      <c r="G159" s="135" t="s">
        <v>676</v>
      </c>
      <c r="H159" s="138">
        <v>139.94</v>
      </c>
      <c r="I159" s="140"/>
      <c r="J159" s="139">
        <f t="shared" si="30"/>
        <v>0</v>
      </c>
      <c r="K159" s="138"/>
      <c r="L159" s="138">
        <f t="shared" si="31"/>
        <v>0</v>
      </c>
      <c r="M159" s="138"/>
      <c r="N159" s="138">
        <f t="shared" si="32"/>
        <v>0</v>
      </c>
      <c r="O159" s="139">
        <v>21</v>
      </c>
      <c r="P159" s="139">
        <f t="shared" si="33"/>
        <v>0</v>
      </c>
      <c r="Q159" s="139">
        <f t="shared" si="34"/>
        <v>0</v>
      </c>
      <c r="R159" s="9"/>
      <c r="S159" s="9"/>
      <c r="T159" s="9"/>
    </row>
    <row r="160" spans="1:20" ht="22.5" outlineLevel="6" x14ac:dyDescent="0.2">
      <c r="A160" s="12"/>
      <c r="B160" s="133"/>
      <c r="C160" s="134">
        <v>114</v>
      </c>
      <c r="D160" s="135" t="s">
        <v>658</v>
      </c>
      <c r="E160" s="136" t="s">
        <v>878</v>
      </c>
      <c r="F160" s="137" t="s">
        <v>879</v>
      </c>
      <c r="G160" s="135" t="s">
        <v>676</v>
      </c>
      <c r="H160" s="138">
        <v>285.40966666666668</v>
      </c>
      <c r="I160" s="140"/>
      <c r="J160" s="139">
        <f t="shared" si="30"/>
        <v>0</v>
      </c>
      <c r="K160" s="138"/>
      <c r="L160" s="138">
        <f t="shared" si="31"/>
        <v>0</v>
      </c>
      <c r="M160" s="138"/>
      <c r="N160" s="138">
        <f t="shared" si="32"/>
        <v>0</v>
      </c>
      <c r="O160" s="139">
        <v>21</v>
      </c>
      <c r="P160" s="139">
        <f t="shared" si="33"/>
        <v>0</v>
      </c>
      <c r="Q160" s="139">
        <f t="shared" si="34"/>
        <v>0</v>
      </c>
      <c r="R160" s="9"/>
      <c r="S160" s="9"/>
      <c r="T160" s="9"/>
    </row>
    <row r="161" spans="1:20" ht="11.25" outlineLevel="6" x14ac:dyDescent="0.2">
      <c r="A161" s="12"/>
      <c r="B161" s="133"/>
      <c r="C161" s="134">
        <v>115</v>
      </c>
      <c r="D161" s="135" t="s">
        <v>658</v>
      </c>
      <c r="E161" s="136" t="s">
        <v>880</v>
      </c>
      <c r="F161" s="137" t="s">
        <v>881</v>
      </c>
      <c r="G161" s="135" t="s">
        <v>676</v>
      </c>
      <c r="H161" s="138">
        <v>207.30599999999993</v>
      </c>
      <c r="I161" s="140"/>
      <c r="J161" s="139">
        <f t="shared" si="30"/>
        <v>0</v>
      </c>
      <c r="K161" s="138"/>
      <c r="L161" s="138">
        <f t="shared" si="31"/>
        <v>0</v>
      </c>
      <c r="M161" s="138"/>
      <c r="N161" s="138">
        <f t="shared" si="32"/>
        <v>0</v>
      </c>
      <c r="O161" s="139">
        <v>21</v>
      </c>
      <c r="P161" s="139">
        <f t="shared" si="33"/>
        <v>0</v>
      </c>
      <c r="Q161" s="139">
        <f t="shared" si="34"/>
        <v>0</v>
      </c>
      <c r="R161" s="9"/>
      <c r="S161" s="9"/>
      <c r="T161" s="9"/>
    </row>
    <row r="162" spans="1:20" outlineLevel="6" x14ac:dyDescent="0.15">
      <c r="B162" s="7"/>
      <c r="C162" s="7"/>
      <c r="D162" s="7"/>
      <c r="E162" s="7"/>
      <c r="F162" s="7"/>
      <c r="G162" s="7"/>
      <c r="H162" s="7"/>
      <c r="I162" s="9"/>
      <c r="J162" s="9"/>
      <c r="K162" s="7"/>
      <c r="L162" s="7"/>
      <c r="M162" s="7"/>
      <c r="N162" s="7"/>
      <c r="O162" s="7"/>
      <c r="P162" s="9"/>
      <c r="Q162" s="9"/>
    </row>
    <row r="163" spans="1:20" ht="9.75" outlineLevel="5" x14ac:dyDescent="0.2">
      <c r="A163" s="82" t="s">
        <v>90</v>
      </c>
      <c r="B163" s="126">
        <v>6</v>
      </c>
      <c r="C163" s="127"/>
      <c r="D163" s="128" t="s">
        <v>657</v>
      </c>
      <c r="E163" s="128"/>
      <c r="F163" s="129" t="s">
        <v>91</v>
      </c>
      <c r="G163" s="128"/>
      <c r="H163" s="130"/>
      <c r="I163" s="131"/>
      <c r="J163" s="84">
        <f>SUBTOTAL(9,J164:J184)</f>
        <v>0</v>
      </c>
      <c r="K163" s="130"/>
      <c r="L163" s="85">
        <f>SUBTOTAL(9,L164:L184)</f>
        <v>2.3768870999999994</v>
      </c>
      <c r="M163" s="130"/>
      <c r="N163" s="85">
        <f>SUBTOTAL(9,N164:N184)</f>
        <v>47.13935020000001</v>
      </c>
      <c r="O163" s="132"/>
      <c r="P163" s="84">
        <f>SUBTOTAL(9,P164:P184)</f>
        <v>0</v>
      </c>
      <c r="Q163" s="84">
        <f>SUBTOTAL(9,Q164:Q184)</f>
        <v>0</v>
      </c>
      <c r="R163" s="7"/>
      <c r="S163" s="9"/>
      <c r="T163" s="9"/>
    </row>
    <row r="164" spans="1:20" ht="11.25" outlineLevel="6" x14ac:dyDescent="0.2">
      <c r="A164" s="12"/>
      <c r="B164" s="133"/>
      <c r="C164" s="134">
        <v>116</v>
      </c>
      <c r="D164" s="135" t="s">
        <v>658</v>
      </c>
      <c r="E164" s="136" t="s">
        <v>882</v>
      </c>
      <c r="F164" s="137" t="s">
        <v>883</v>
      </c>
      <c r="G164" s="135" t="s">
        <v>661</v>
      </c>
      <c r="H164" s="138">
        <v>16.704650000000001</v>
      </c>
      <c r="I164" s="140"/>
      <c r="J164" s="139">
        <f t="shared" ref="J164:J183" si="35">H164*I164</f>
        <v>0</v>
      </c>
      <c r="K164" s="138"/>
      <c r="L164" s="138">
        <f t="shared" ref="L164:L183" si="36">H164*K164</f>
        <v>0</v>
      </c>
      <c r="M164" s="138">
        <v>1.8</v>
      </c>
      <c r="N164" s="138">
        <f t="shared" ref="N164:N183" si="37">H164*M164</f>
        <v>30.068370000000002</v>
      </c>
      <c r="O164" s="139">
        <v>21</v>
      </c>
      <c r="P164" s="139">
        <f t="shared" ref="P164:P183" si="38">J164*(O164/100)</f>
        <v>0</v>
      </c>
      <c r="Q164" s="139">
        <f t="shared" ref="Q164:Q183" si="39">J164+P164</f>
        <v>0</v>
      </c>
      <c r="R164" s="9"/>
      <c r="S164" s="9"/>
      <c r="T164" s="9"/>
    </row>
    <row r="165" spans="1:20" ht="11.25" outlineLevel="6" x14ac:dyDescent="0.2">
      <c r="A165" s="12"/>
      <c r="B165" s="133"/>
      <c r="C165" s="134">
        <v>117</v>
      </c>
      <c r="D165" s="135" t="s">
        <v>658</v>
      </c>
      <c r="E165" s="136" t="s">
        <v>884</v>
      </c>
      <c r="F165" s="137" t="s">
        <v>885</v>
      </c>
      <c r="G165" s="135" t="s">
        <v>716</v>
      </c>
      <c r="H165" s="138">
        <v>94</v>
      </c>
      <c r="I165" s="140"/>
      <c r="J165" s="139">
        <f t="shared" si="35"/>
        <v>0</v>
      </c>
      <c r="K165" s="138"/>
      <c r="L165" s="138">
        <f t="shared" si="36"/>
        <v>0</v>
      </c>
      <c r="M165" s="138">
        <v>9.7000000000000003E-2</v>
      </c>
      <c r="N165" s="138">
        <f t="shared" si="37"/>
        <v>9.1180000000000003</v>
      </c>
      <c r="O165" s="139">
        <v>21</v>
      </c>
      <c r="P165" s="139">
        <f t="shared" si="38"/>
        <v>0</v>
      </c>
      <c r="Q165" s="139">
        <f t="shared" si="39"/>
        <v>0</v>
      </c>
      <c r="R165" s="9"/>
      <c r="S165" s="9"/>
      <c r="T165" s="9"/>
    </row>
    <row r="166" spans="1:20" ht="11.25" outlineLevel="6" x14ac:dyDescent="0.2">
      <c r="A166" s="12"/>
      <c r="B166" s="133"/>
      <c r="C166" s="134">
        <v>118</v>
      </c>
      <c r="D166" s="135" t="s">
        <v>658</v>
      </c>
      <c r="E166" s="136" t="s">
        <v>886</v>
      </c>
      <c r="F166" s="137" t="s">
        <v>887</v>
      </c>
      <c r="G166" s="135" t="s">
        <v>761</v>
      </c>
      <c r="H166" s="138">
        <v>31.2</v>
      </c>
      <c r="I166" s="140"/>
      <c r="J166" s="139">
        <f t="shared" si="35"/>
        <v>0</v>
      </c>
      <c r="K166" s="138">
        <v>7.4160000000000004E-2</v>
      </c>
      <c r="L166" s="138">
        <f t="shared" si="36"/>
        <v>2.3137919999999998</v>
      </c>
      <c r="M166" s="138"/>
      <c r="N166" s="138">
        <f t="shared" si="37"/>
        <v>0</v>
      </c>
      <c r="O166" s="139">
        <v>21</v>
      </c>
      <c r="P166" s="139">
        <f t="shared" si="38"/>
        <v>0</v>
      </c>
      <c r="Q166" s="139">
        <f t="shared" si="39"/>
        <v>0</v>
      </c>
      <c r="R166" s="9"/>
      <c r="S166" s="9"/>
      <c r="T166" s="9"/>
    </row>
    <row r="167" spans="1:20" ht="11.25" outlineLevel="6" x14ac:dyDescent="0.2">
      <c r="A167" s="12"/>
      <c r="B167" s="133"/>
      <c r="C167" s="134">
        <v>119</v>
      </c>
      <c r="D167" s="135" t="s">
        <v>658</v>
      </c>
      <c r="E167" s="136" t="s">
        <v>888</v>
      </c>
      <c r="F167" s="137" t="s">
        <v>889</v>
      </c>
      <c r="G167" s="135" t="s">
        <v>761</v>
      </c>
      <c r="H167" s="138">
        <v>4</v>
      </c>
      <c r="I167" s="140"/>
      <c r="J167" s="139">
        <f t="shared" si="35"/>
        <v>0</v>
      </c>
      <c r="K167" s="138">
        <v>8.2699999999999996E-3</v>
      </c>
      <c r="L167" s="138">
        <f t="shared" si="36"/>
        <v>3.3079999999999998E-2</v>
      </c>
      <c r="M167" s="138"/>
      <c r="N167" s="138">
        <f t="shared" si="37"/>
        <v>0</v>
      </c>
      <c r="O167" s="139">
        <v>21</v>
      </c>
      <c r="P167" s="139">
        <f t="shared" si="38"/>
        <v>0</v>
      </c>
      <c r="Q167" s="139">
        <f t="shared" si="39"/>
        <v>0</v>
      </c>
      <c r="R167" s="9"/>
      <c r="S167" s="9"/>
      <c r="T167" s="9"/>
    </row>
    <row r="168" spans="1:20" ht="11.25" outlineLevel="6" x14ac:dyDescent="0.2">
      <c r="A168" s="12"/>
      <c r="B168" s="133"/>
      <c r="C168" s="134">
        <v>120</v>
      </c>
      <c r="D168" s="135" t="s">
        <v>658</v>
      </c>
      <c r="E168" s="136" t="s">
        <v>890</v>
      </c>
      <c r="F168" s="137" t="s">
        <v>891</v>
      </c>
      <c r="G168" s="135" t="s">
        <v>761</v>
      </c>
      <c r="H168" s="138">
        <v>62</v>
      </c>
      <c r="I168" s="140"/>
      <c r="J168" s="139">
        <f t="shared" si="35"/>
        <v>0</v>
      </c>
      <c r="K168" s="138"/>
      <c r="L168" s="138">
        <f t="shared" si="36"/>
        <v>0</v>
      </c>
      <c r="M168" s="138">
        <v>0.01</v>
      </c>
      <c r="N168" s="138">
        <f t="shared" si="37"/>
        <v>0.62</v>
      </c>
      <c r="O168" s="139">
        <v>21</v>
      </c>
      <c r="P168" s="139">
        <f t="shared" si="38"/>
        <v>0</v>
      </c>
      <c r="Q168" s="139">
        <f t="shared" si="39"/>
        <v>0</v>
      </c>
      <c r="R168" s="9"/>
      <c r="S168" s="9"/>
      <c r="T168" s="9"/>
    </row>
    <row r="169" spans="1:20" ht="11.25" outlineLevel="6" x14ac:dyDescent="0.2">
      <c r="A169" s="12"/>
      <c r="B169" s="133"/>
      <c r="C169" s="134">
        <v>121</v>
      </c>
      <c r="D169" s="135" t="s">
        <v>658</v>
      </c>
      <c r="E169" s="136" t="s">
        <v>892</v>
      </c>
      <c r="F169" s="137" t="s">
        <v>893</v>
      </c>
      <c r="G169" s="135" t="s">
        <v>761</v>
      </c>
      <c r="H169" s="138">
        <v>1.4</v>
      </c>
      <c r="I169" s="140"/>
      <c r="J169" s="139">
        <f t="shared" si="35"/>
        <v>0</v>
      </c>
      <c r="K169" s="138">
        <v>4.8000000000000001E-4</v>
      </c>
      <c r="L169" s="138">
        <f t="shared" si="36"/>
        <v>6.7199999999999996E-4</v>
      </c>
      <c r="M169" s="138">
        <v>8.0000000000000002E-3</v>
      </c>
      <c r="N169" s="138">
        <f t="shared" si="37"/>
        <v>1.12E-2</v>
      </c>
      <c r="O169" s="139">
        <v>21</v>
      </c>
      <c r="P169" s="139">
        <f t="shared" si="38"/>
        <v>0</v>
      </c>
      <c r="Q169" s="139">
        <f t="shared" si="39"/>
        <v>0</v>
      </c>
      <c r="R169" s="9"/>
      <c r="S169" s="9"/>
      <c r="T169" s="9"/>
    </row>
    <row r="170" spans="1:20" ht="11.25" outlineLevel="6" x14ac:dyDescent="0.2">
      <c r="A170" s="12"/>
      <c r="B170" s="133"/>
      <c r="C170" s="134">
        <v>122</v>
      </c>
      <c r="D170" s="135" t="s">
        <v>658</v>
      </c>
      <c r="E170" s="136" t="s">
        <v>894</v>
      </c>
      <c r="F170" s="137" t="s">
        <v>895</v>
      </c>
      <c r="G170" s="135" t="s">
        <v>761</v>
      </c>
      <c r="H170" s="138">
        <v>1.1200000000000001</v>
      </c>
      <c r="I170" s="140"/>
      <c r="J170" s="139">
        <f t="shared" si="35"/>
        <v>0</v>
      </c>
      <c r="K170" s="138">
        <v>6.7000000000000002E-4</v>
      </c>
      <c r="L170" s="138">
        <f t="shared" si="36"/>
        <v>7.5040000000000013E-4</v>
      </c>
      <c r="M170" s="138">
        <v>3.1E-2</v>
      </c>
      <c r="N170" s="138">
        <f t="shared" si="37"/>
        <v>3.4720000000000001E-2</v>
      </c>
      <c r="O170" s="139">
        <v>21</v>
      </c>
      <c r="P170" s="139">
        <f t="shared" si="38"/>
        <v>0</v>
      </c>
      <c r="Q170" s="139">
        <f t="shared" si="39"/>
        <v>0</v>
      </c>
      <c r="R170" s="9"/>
      <c r="S170" s="9"/>
      <c r="T170" s="9"/>
    </row>
    <row r="171" spans="1:20" ht="11.25" outlineLevel="6" x14ac:dyDescent="0.2">
      <c r="A171" s="12"/>
      <c r="B171" s="133"/>
      <c r="C171" s="134">
        <v>123</v>
      </c>
      <c r="D171" s="135" t="s">
        <v>658</v>
      </c>
      <c r="E171" s="136" t="s">
        <v>896</v>
      </c>
      <c r="F171" s="137" t="s">
        <v>897</v>
      </c>
      <c r="G171" s="135" t="s">
        <v>761</v>
      </c>
      <c r="H171" s="138">
        <v>1.4</v>
      </c>
      <c r="I171" s="140"/>
      <c r="J171" s="139">
        <f t="shared" si="35"/>
        <v>0</v>
      </c>
      <c r="K171" s="138">
        <v>9.3000000000000005E-4</v>
      </c>
      <c r="L171" s="138">
        <f t="shared" si="36"/>
        <v>1.302E-3</v>
      </c>
      <c r="M171" s="138">
        <v>7.0000000000000007E-2</v>
      </c>
      <c r="N171" s="138">
        <f t="shared" si="37"/>
        <v>9.8000000000000004E-2</v>
      </c>
      <c r="O171" s="139">
        <v>21</v>
      </c>
      <c r="P171" s="139">
        <f t="shared" si="38"/>
        <v>0</v>
      </c>
      <c r="Q171" s="139">
        <f t="shared" si="39"/>
        <v>0</v>
      </c>
      <c r="R171" s="9"/>
      <c r="S171" s="9"/>
      <c r="T171" s="9"/>
    </row>
    <row r="172" spans="1:20" ht="11.25" outlineLevel="6" x14ac:dyDescent="0.2">
      <c r="A172" s="12"/>
      <c r="B172" s="133"/>
      <c r="C172" s="134">
        <v>124</v>
      </c>
      <c r="D172" s="135" t="s">
        <v>658</v>
      </c>
      <c r="E172" s="136" t="s">
        <v>898</v>
      </c>
      <c r="F172" s="137" t="s">
        <v>899</v>
      </c>
      <c r="G172" s="135" t="s">
        <v>761</v>
      </c>
      <c r="H172" s="138">
        <v>0.85000000000000009</v>
      </c>
      <c r="I172" s="140"/>
      <c r="J172" s="139">
        <f t="shared" si="35"/>
        <v>0</v>
      </c>
      <c r="K172" s="138">
        <v>3.13E-3</v>
      </c>
      <c r="L172" s="138">
        <f t="shared" si="36"/>
        <v>2.6605000000000001E-3</v>
      </c>
      <c r="M172" s="138">
        <v>0.19600000000000001</v>
      </c>
      <c r="N172" s="138">
        <f t="shared" si="37"/>
        <v>0.16660000000000003</v>
      </c>
      <c r="O172" s="139">
        <v>21</v>
      </c>
      <c r="P172" s="139">
        <f t="shared" si="38"/>
        <v>0</v>
      </c>
      <c r="Q172" s="139">
        <f t="shared" si="39"/>
        <v>0</v>
      </c>
      <c r="R172" s="9"/>
      <c r="S172" s="9"/>
      <c r="T172" s="9"/>
    </row>
    <row r="173" spans="1:20" ht="11.25" outlineLevel="6" x14ac:dyDescent="0.2">
      <c r="A173" s="12"/>
      <c r="B173" s="133"/>
      <c r="C173" s="134">
        <v>125</v>
      </c>
      <c r="D173" s="135" t="s">
        <v>658</v>
      </c>
      <c r="E173" s="136" t="s">
        <v>900</v>
      </c>
      <c r="F173" s="137" t="s">
        <v>901</v>
      </c>
      <c r="G173" s="135" t="s">
        <v>761</v>
      </c>
      <c r="H173" s="138">
        <v>1.1000000000000001</v>
      </c>
      <c r="I173" s="140"/>
      <c r="J173" s="139">
        <f t="shared" si="35"/>
        <v>0</v>
      </c>
      <c r="K173" s="138">
        <v>5.2399999999999999E-3</v>
      </c>
      <c r="L173" s="138">
        <f t="shared" si="36"/>
        <v>5.764E-3</v>
      </c>
      <c r="M173" s="138">
        <v>0.38400000000000001</v>
      </c>
      <c r="N173" s="138">
        <f t="shared" si="37"/>
        <v>0.42240000000000005</v>
      </c>
      <c r="O173" s="139">
        <v>21</v>
      </c>
      <c r="P173" s="139">
        <f t="shared" si="38"/>
        <v>0</v>
      </c>
      <c r="Q173" s="139">
        <f t="shared" si="39"/>
        <v>0</v>
      </c>
      <c r="R173" s="9"/>
      <c r="S173" s="9"/>
      <c r="T173" s="9"/>
    </row>
    <row r="174" spans="1:20" ht="11.25" outlineLevel="6" x14ac:dyDescent="0.2">
      <c r="A174" s="12"/>
      <c r="B174" s="133"/>
      <c r="C174" s="134">
        <v>126</v>
      </c>
      <c r="D174" s="135" t="s">
        <v>658</v>
      </c>
      <c r="E174" s="136" t="s">
        <v>902</v>
      </c>
      <c r="F174" s="137" t="s">
        <v>903</v>
      </c>
      <c r="G174" s="135" t="s">
        <v>761</v>
      </c>
      <c r="H174" s="138">
        <v>1.2</v>
      </c>
      <c r="I174" s="140"/>
      <c r="J174" s="139">
        <f t="shared" si="35"/>
        <v>0</v>
      </c>
      <c r="K174" s="138">
        <v>7.6400000000000001E-3</v>
      </c>
      <c r="L174" s="138">
        <f t="shared" si="36"/>
        <v>9.1679999999999991E-3</v>
      </c>
      <c r="M174" s="138">
        <v>0.63600000000000001</v>
      </c>
      <c r="N174" s="138">
        <f t="shared" si="37"/>
        <v>0.76319999999999999</v>
      </c>
      <c r="O174" s="139">
        <v>21</v>
      </c>
      <c r="P174" s="139">
        <f t="shared" si="38"/>
        <v>0</v>
      </c>
      <c r="Q174" s="139">
        <f t="shared" si="39"/>
        <v>0</v>
      </c>
      <c r="R174" s="9"/>
      <c r="S174" s="9"/>
      <c r="T174" s="9"/>
    </row>
    <row r="175" spans="1:20" ht="11.25" outlineLevel="6" x14ac:dyDescent="0.2">
      <c r="A175" s="12"/>
      <c r="B175" s="133"/>
      <c r="C175" s="134">
        <v>127</v>
      </c>
      <c r="D175" s="135" t="s">
        <v>658</v>
      </c>
      <c r="E175" s="136" t="s">
        <v>904</v>
      </c>
      <c r="F175" s="137" t="s">
        <v>905</v>
      </c>
      <c r="G175" s="135" t="s">
        <v>761</v>
      </c>
      <c r="H175" s="138">
        <v>0.6</v>
      </c>
      <c r="I175" s="140"/>
      <c r="J175" s="139">
        <f t="shared" si="35"/>
        <v>0</v>
      </c>
      <c r="K175" s="138">
        <v>5.9300000000000004E-3</v>
      </c>
      <c r="L175" s="138">
        <f t="shared" si="36"/>
        <v>3.558E-3</v>
      </c>
      <c r="M175" s="138">
        <v>0.502</v>
      </c>
      <c r="N175" s="138">
        <f t="shared" si="37"/>
        <v>0.30119999999999997</v>
      </c>
      <c r="O175" s="139">
        <v>21</v>
      </c>
      <c r="P175" s="139">
        <f t="shared" si="38"/>
        <v>0</v>
      </c>
      <c r="Q175" s="139">
        <f t="shared" si="39"/>
        <v>0</v>
      </c>
      <c r="R175" s="9"/>
      <c r="S175" s="9"/>
      <c r="T175" s="9"/>
    </row>
    <row r="176" spans="1:20" ht="11.25" outlineLevel="6" x14ac:dyDescent="0.2">
      <c r="A176" s="12"/>
      <c r="B176" s="133"/>
      <c r="C176" s="134">
        <v>128</v>
      </c>
      <c r="D176" s="135" t="s">
        <v>658</v>
      </c>
      <c r="E176" s="136" t="s">
        <v>906</v>
      </c>
      <c r="F176" s="137" t="s">
        <v>907</v>
      </c>
      <c r="G176" s="135" t="s">
        <v>761</v>
      </c>
      <c r="H176" s="138">
        <v>49.02</v>
      </c>
      <c r="I176" s="140"/>
      <c r="J176" s="139">
        <f t="shared" si="35"/>
        <v>0</v>
      </c>
      <c r="K176" s="138">
        <v>8.0000000000000007E-5</v>
      </c>
      <c r="L176" s="138">
        <f t="shared" si="36"/>
        <v>3.9216000000000008E-3</v>
      </c>
      <c r="M176" s="138"/>
      <c r="N176" s="138">
        <f t="shared" si="37"/>
        <v>0</v>
      </c>
      <c r="O176" s="139">
        <v>21</v>
      </c>
      <c r="P176" s="139">
        <f t="shared" si="38"/>
        <v>0</v>
      </c>
      <c r="Q176" s="139">
        <f t="shared" si="39"/>
        <v>0</v>
      </c>
      <c r="R176" s="9"/>
      <c r="S176" s="9"/>
      <c r="T176" s="9"/>
    </row>
    <row r="177" spans="1:20" ht="11.25" outlineLevel="6" x14ac:dyDescent="0.2">
      <c r="A177" s="12"/>
      <c r="B177" s="133"/>
      <c r="C177" s="134">
        <v>129</v>
      </c>
      <c r="D177" s="135" t="s">
        <v>658</v>
      </c>
      <c r="E177" s="136" t="s">
        <v>908</v>
      </c>
      <c r="F177" s="137" t="s">
        <v>909</v>
      </c>
      <c r="G177" s="135" t="s">
        <v>761</v>
      </c>
      <c r="H177" s="138">
        <v>221.86</v>
      </c>
      <c r="I177" s="140"/>
      <c r="J177" s="139">
        <f t="shared" si="35"/>
        <v>0</v>
      </c>
      <c r="K177" s="138"/>
      <c r="L177" s="138">
        <f t="shared" si="36"/>
        <v>0</v>
      </c>
      <c r="M177" s="138"/>
      <c r="N177" s="138">
        <f t="shared" si="37"/>
        <v>0</v>
      </c>
      <c r="O177" s="139">
        <v>21</v>
      </c>
      <c r="P177" s="139">
        <f t="shared" si="38"/>
        <v>0</v>
      </c>
      <c r="Q177" s="139">
        <f t="shared" si="39"/>
        <v>0</v>
      </c>
      <c r="R177" s="9"/>
      <c r="S177" s="9"/>
      <c r="T177" s="9"/>
    </row>
    <row r="178" spans="1:20" ht="11.25" outlineLevel="6" x14ac:dyDescent="0.2">
      <c r="A178" s="12"/>
      <c r="B178" s="133"/>
      <c r="C178" s="134">
        <v>130</v>
      </c>
      <c r="D178" s="135" t="s">
        <v>658</v>
      </c>
      <c r="E178" s="136" t="s">
        <v>910</v>
      </c>
      <c r="F178" s="137" t="s">
        <v>911</v>
      </c>
      <c r="G178" s="135" t="s">
        <v>761</v>
      </c>
      <c r="H178" s="138">
        <v>221.86</v>
      </c>
      <c r="I178" s="140"/>
      <c r="J178" s="139">
        <f t="shared" si="35"/>
        <v>0</v>
      </c>
      <c r="K178" s="138">
        <v>1.0000000000000001E-5</v>
      </c>
      <c r="L178" s="138">
        <f t="shared" si="36"/>
        <v>2.2186000000000003E-3</v>
      </c>
      <c r="M178" s="138"/>
      <c r="N178" s="138">
        <f t="shared" si="37"/>
        <v>0</v>
      </c>
      <c r="O178" s="139">
        <v>21</v>
      </c>
      <c r="P178" s="139">
        <f t="shared" si="38"/>
        <v>0</v>
      </c>
      <c r="Q178" s="139">
        <f t="shared" si="39"/>
        <v>0</v>
      </c>
      <c r="R178" s="9"/>
      <c r="S178" s="9"/>
      <c r="T178" s="9"/>
    </row>
    <row r="179" spans="1:20" ht="11.25" outlineLevel="6" x14ac:dyDescent="0.2">
      <c r="A179" s="12"/>
      <c r="B179" s="133"/>
      <c r="C179" s="134">
        <v>131</v>
      </c>
      <c r="D179" s="135" t="s">
        <v>658</v>
      </c>
      <c r="E179" s="136" t="s">
        <v>912</v>
      </c>
      <c r="F179" s="137" t="s">
        <v>913</v>
      </c>
      <c r="G179" s="135" t="s">
        <v>683</v>
      </c>
      <c r="H179" s="138">
        <v>88.16</v>
      </c>
      <c r="I179" s="140"/>
      <c r="J179" s="139">
        <f t="shared" si="35"/>
        <v>0</v>
      </c>
      <c r="K179" s="138"/>
      <c r="L179" s="138">
        <f t="shared" si="36"/>
        <v>0</v>
      </c>
      <c r="M179" s="138">
        <v>0.01</v>
      </c>
      <c r="N179" s="138">
        <f t="shared" si="37"/>
        <v>0.88159999999999994</v>
      </c>
      <c r="O179" s="139">
        <v>21</v>
      </c>
      <c r="P179" s="139">
        <f t="shared" si="38"/>
        <v>0</v>
      </c>
      <c r="Q179" s="139">
        <f t="shared" si="39"/>
        <v>0</v>
      </c>
      <c r="R179" s="9"/>
      <c r="S179" s="9"/>
      <c r="T179" s="9"/>
    </row>
    <row r="180" spans="1:20" ht="11.25" outlineLevel="6" x14ac:dyDescent="0.2">
      <c r="A180" s="12"/>
      <c r="B180" s="133"/>
      <c r="C180" s="134">
        <v>132</v>
      </c>
      <c r="D180" s="135" t="s">
        <v>658</v>
      </c>
      <c r="E180" s="136" t="s">
        <v>914</v>
      </c>
      <c r="F180" s="137" t="s">
        <v>915</v>
      </c>
      <c r="G180" s="135" t="s">
        <v>683</v>
      </c>
      <c r="H180" s="138">
        <v>683.51504999999997</v>
      </c>
      <c r="I180" s="140"/>
      <c r="J180" s="139">
        <f t="shared" si="35"/>
        <v>0</v>
      </c>
      <c r="K180" s="138"/>
      <c r="L180" s="138">
        <f t="shared" si="36"/>
        <v>0</v>
      </c>
      <c r="M180" s="138">
        <v>4.0000000000000001E-3</v>
      </c>
      <c r="N180" s="138">
        <f t="shared" si="37"/>
        <v>2.7340602000000001</v>
      </c>
      <c r="O180" s="139">
        <v>21</v>
      </c>
      <c r="P180" s="139">
        <f t="shared" si="38"/>
        <v>0</v>
      </c>
      <c r="Q180" s="139">
        <f t="shared" si="39"/>
        <v>0</v>
      </c>
      <c r="R180" s="9"/>
      <c r="S180" s="9"/>
      <c r="T180" s="9"/>
    </row>
    <row r="181" spans="1:20" ht="22.5" outlineLevel="6" x14ac:dyDescent="0.2">
      <c r="A181" s="12"/>
      <c r="B181" s="133"/>
      <c r="C181" s="134">
        <v>133</v>
      </c>
      <c r="D181" s="135" t="s">
        <v>658</v>
      </c>
      <c r="E181" s="136" t="s">
        <v>916</v>
      </c>
      <c r="F181" s="137" t="s">
        <v>917</v>
      </c>
      <c r="G181" s="135" t="s">
        <v>716</v>
      </c>
      <c r="H181" s="138">
        <v>6</v>
      </c>
      <c r="I181" s="140"/>
      <c r="J181" s="139">
        <f t="shared" si="35"/>
        <v>0</v>
      </c>
      <c r="K181" s="138"/>
      <c r="L181" s="138">
        <f t="shared" si="36"/>
        <v>0</v>
      </c>
      <c r="M181" s="138">
        <v>0.192</v>
      </c>
      <c r="N181" s="138">
        <f t="shared" si="37"/>
        <v>1.1520000000000001</v>
      </c>
      <c r="O181" s="139">
        <v>21</v>
      </c>
      <c r="P181" s="139">
        <f t="shared" si="38"/>
        <v>0</v>
      </c>
      <c r="Q181" s="139">
        <f t="shared" si="39"/>
        <v>0</v>
      </c>
      <c r="R181" s="9"/>
      <c r="S181" s="9"/>
      <c r="T181" s="9"/>
    </row>
    <row r="182" spans="1:20" ht="22.5" outlineLevel="6" x14ac:dyDescent="0.2">
      <c r="A182" s="12"/>
      <c r="B182" s="133"/>
      <c r="C182" s="134">
        <v>134</v>
      </c>
      <c r="D182" s="135" t="s">
        <v>658</v>
      </c>
      <c r="E182" s="136" t="s">
        <v>918</v>
      </c>
      <c r="F182" s="137" t="s">
        <v>919</v>
      </c>
      <c r="G182" s="135" t="s">
        <v>716</v>
      </c>
      <c r="H182" s="138">
        <v>2</v>
      </c>
      <c r="I182" s="140"/>
      <c r="J182" s="139">
        <f t="shared" si="35"/>
        <v>0</v>
      </c>
      <c r="K182" s="138"/>
      <c r="L182" s="138">
        <f t="shared" si="36"/>
        <v>0</v>
      </c>
      <c r="M182" s="138">
        <v>0.192</v>
      </c>
      <c r="N182" s="138">
        <f t="shared" si="37"/>
        <v>0.38400000000000001</v>
      </c>
      <c r="O182" s="139">
        <v>21</v>
      </c>
      <c r="P182" s="139">
        <f t="shared" si="38"/>
        <v>0</v>
      </c>
      <c r="Q182" s="139">
        <f t="shared" si="39"/>
        <v>0</v>
      </c>
      <c r="R182" s="9"/>
      <c r="S182" s="9"/>
      <c r="T182" s="9"/>
    </row>
    <row r="183" spans="1:20" ht="22.5" outlineLevel="6" x14ac:dyDescent="0.2">
      <c r="A183" s="12"/>
      <c r="B183" s="133"/>
      <c r="C183" s="134">
        <v>135</v>
      </c>
      <c r="D183" s="135" t="s">
        <v>658</v>
      </c>
      <c r="E183" s="136" t="s">
        <v>920</v>
      </c>
      <c r="F183" s="137" t="s">
        <v>921</v>
      </c>
      <c r="G183" s="135" t="s">
        <v>716</v>
      </c>
      <c r="H183" s="138">
        <v>2</v>
      </c>
      <c r="I183" s="140"/>
      <c r="J183" s="139">
        <f t="shared" si="35"/>
        <v>0</v>
      </c>
      <c r="K183" s="138"/>
      <c r="L183" s="138">
        <f t="shared" si="36"/>
        <v>0</v>
      </c>
      <c r="M183" s="138">
        <v>0.192</v>
      </c>
      <c r="N183" s="138">
        <f t="shared" si="37"/>
        <v>0.38400000000000001</v>
      </c>
      <c r="O183" s="139">
        <v>21</v>
      </c>
      <c r="P183" s="139">
        <f t="shared" si="38"/>
        <v>0</v>
      </c>
      <c r="Q183" s="139">
        <f t="shared" si="39"/>
        <v>0</v>
      </c>
      <c r="R183" s="9"/>
      <c r="S183" s="9"/>
      <c r="T183" s="9"/>
    </row>
    <row r="184" spans="1:20" outlineLevel="6" x14ac:dyDescent="0.15">
      <c r="B184" s="7"/>
      <c r="C184" s="7"/>
      <c r="D184" s="7"/>
      <c r="E184" s="7"/>
      <c r="F184" s="7"/>
      <c r="G184" s="7"/>
      <c r="H184" s="7"/>
      <c r="I184" s="9"/>
      <c r="J184" s="9"/>
      <c r="K184" s="7"/>
      <c r="L184" s="7"/>
      <c r="M184" s="7"/>
      <c r="N184" s="7"/>
      <c r="O184" s="7"/>
      <c r="P184" s="9"/>
      <c r="Q184" s="9"/>
    </row>
    <row r="185" spans="1:20" ht="9" outlineLevel="4" x14ac:dyDescent="0.15">
      <c r="A185" s="78" t="s">
        <v>92</v>
      </c>
      <c r="B185" s="119">
        <v>5</v>
      </c>
      <c r="C185" s="120"/>
      <c r="D185" s="121" t="s">
        <v>656</v>
      </c>
      <c r="E185" s="121"/>
      <c r="F185" s="122" t="s">
        <v>93</v>
      </c>
      <c r="G185" s="121"/>
      <c r="H185" s="123"/>
      <c r="I185" s="124"/>
      <c r="J185" s="80">
        <f>SUBTOTAL(9,J186:J188)</f>
        <v>0</v>
      </c>
      <c r="K185" s="123"/>
      <c r="L185" s="81">
        <f>SUBTOTAL(9,L186:L188)</f>
        <v>0</v>
      </c>
      <c r="M185" s="123"/>
      <c r="N185" s="81">
        <f>SUBTOTAL(9,N186:N188)</f>
        <v>0</v>
      </c>
      <c r="O185" s="125"/>
      <c r="P185" s="80">
        <f>SUBTOTAL(9,P186:P188)</f>
        <v>0</v>
      </c>
      <c r="Q185" s="80">
        <f>SUBTOTAL(9,Q186:Q188)</f>
        <v>0</v>
      </c>
      <c r="R185" s="7"/>
      <c r="S185" s="9"/>
      <c r="T185" s="9"/>
    </row>
    <row r="186" spans="1:20" ht="9.75" outlineLevel="5" x14ac:dyDescent="0.2">
      <c r="A186" s="82" t="s">
        <v>94</v>
      </c>
      <c r="B186" s="126">
        <v>6</v>
      </c>
      <c r="C186" s="127"/>
      <c r="D186" s="128" t="s">
        <v>657</v>
      </c>
      <c r="E186" s="128"/>
      <c r="F186" s="129" t="s">
        <v>95</v>
      </c>
      <c r="G186" s="128"/>
      <c r="H186" s="130"/>
      <c r="I186" s="131"/>
      <c r="J186" s="84">
        <f>SUBTOTAL(9,J187:J188)</f>
        <v>0</v>
      </c>
      <c r="K186" s="130"/>
      <c r="L186" s="85">
        <f>SUBTOTAL(9,L187:L188)</f>
        <v>0</v>
      </c>
      <c r="M186" s="130"/>
      <c r="N186" s="85">
        <f>SUBTOTAL(9,N187:N188)</f>
        <v>0</v>
      </c>
      <c r="O186" s="132"/>
      <c r="P186" s="84">
        <f>SUBTOTAL(9,P187:P188)</f>
        <v>0</v>
      </c>
      <c r="Q186" s="84">
        <f>SUBTOTAL(9,Q187:Q188)</f>
        <v>0</v>
      </c>
      <c r="R186" s="7"/>
      <c r="S186" s="9"/>
      <c r="T186" s="9"/>
    </row>
    <row r="187" spans="1:20" ht="11.25" outlineLevel="6" x14ac:dyDescent="0.2">
      <c r="A187" s="12"/>
      <c r="B187" s="133"/>
      <c r="C187" s="134">
        <v>136</v>
      </c>
      <c r="D187" s="135" t="s">
        <v>658</v>
      </c>
      <c r="E187" s="136" t="s">
        <v>922</v>
      </c>
      <c r="F187" s="137" t="s">
        <v>923</v>
      </c>
      <c r="G187" s="135" t="s">
        <v>676</v>
      </c>
      <c r="H187" s="138">
        <v>855.745</v>
      </c>
      <c r="I187" s="140"/>
      <c r="J187" s="139">
        <f>H187*I187</f>
        <v>0</v>
      </c>
      <c r="K187" s="138"/>
      <c r="L187" s="138">
        <f>H187*K187</f>
        <v>0</v>
      </c>
      <c r="M187" s="138"/>
      <c r="N187" s="138">
        <f>H187*M187</f>
        <v>0</v>
      </c>
      <c r="O187" s="139">
        <v>21</v>
      </c>
      <c r="P187" s="139">
        <f>J187*(O187/100)</f>
        <v>0</v>
      </c>
      <c r="Q187" s="139">
        <f>J187+P187</f>
        <v>0</v>
      </c>
      <c r="R187" s="9"/>
      <c r="S187" s="9"/>
      <c r="T187" s="9"/>
    </row>
    <row r="188" spans="1:20" outlineLevel="6" x14ac:dyDescent="0.15">
      <c r="B188" s="7"/>
      <c r="C188" s="7"/>
      <c r="D188" s="7"/>
      <c r="E188" s="7"/>
      <c r="F188" s="7"/>
      <c r="G188" s="7"/>
      <c r="H188" s="7"/>
      <c r="I188" s="9"/>
      <c r="J188" s="9"/>
      <c r="K188" s="7"/>
      <c r="L188" s="7"/>
      <c r="M188" s="7"/>
      <c r="N188" s="7"/>
      <c r="O188" s="7"/>
      <c r="P188" s="9"/>
      <c r="Q188" s="9"/>
    </row>
    <row r="189" spans="1:20" ht="9" outlineLevel="4" x14ac:dyDescent="0.15">
      <c r="A189" s="78" t="s">
        <v>96</v>
      </c>
      <c r="B189" s="119">
        <v>5</v>
      </c>
      <c r="C189" s="120"/>
      <c r="D189" s="121" t="s">
        <v>656</v>
      </c>
      <c r="E189" s="121"/>
      <c r="F189" s="122" t="s">
        <v>97</v>
      </c>
      <c r="G189" s="121"/>
      <c r="H189" s="123"/>
      <c r="I189" s="124"/>
      <c r="J189" s="80">
        <f>SUBTOTAL(9,J190:J201)</f>
        <v>0</v>
      </c>
      <c r="K189" s="123"/>
      <c r="L189" s="81">
        <f>SUBTOTAL(9,L190:L201)</f>
        <v>2.5416516599999999</v>
      </c>
      <c r="M189" s="123"/>
      <c r="N189" s="81">
        <f>SUBTOTAL(9,N190:N201)</f>
        <v>0</v>
      </c>
      <c r="O189" s="125"/>
      <c r="P189" s="80">
        <f>SUBTOTAL(9,P190:P201)</f>
        <v>0</v>
      </c>
      <c r="Q189" s="80">
        <f>SUBTOTAL(9,Q190:Q201)</f>
        <v>0</v>
      </c>
      <c r="R189" s="7"/>
      <c r="S189" s="9"/>
      <c r="T189" s="9"/>
    </row>
    <row r="190" spans="1:20" ht="9.75" outlineLevel="5" x14ac:dyDescent="0.2">
      <c r="A190" s="82" t="s">
        <v>98</v>
      </c>
      <c r="B190" s="126">
        <v>6</v>
      </c>
      <c r="C190" s="127"/>
      <c r="D190" s="128" t="s">
        <v>657</v>
      </c>
      <c r="E190" s="128"/>
      <c r="F190" s="129" t="s">
        <v>99</v>
      </c>
      <c r="G190" s="128"/>
      <c r="H190" s="130"/>
      <c r="I190" s="131"/>
      <c r="J190" s="84">
        <f>SUBTOTAL(9,J191:J201)</f>
        <v>0</v>
      </c>
      <c r="K190" s="130"/>
      <c r="L190" s="85">
        <f>SUBTOTAL(9,L191:L201)</f>
        <v>2.5416516599999999</v>
      </c>
      <c r="M190" s="130"/>
      <c r="N190" s="85">
        <f>SUBTOTAL(9,N191:N201)</f>
        <v>0</v>
      </c>
      <c r="O190" s="132"/>
      <c r="P190" s="84">
        <f>SUBTOTAL(9,P191:P201)</f>
        <v>0</v>
      </c>
      <c r="Q190" s="84">
        <f>SUBTOTAL(9,Q191:Q201)</f>
        <v>0</v>
      </c>
      <c r="R190" s="7"/>
      <c r="S190" s="9"/>
      <c r="T190" s="9"/>
    </row>
    <row r="191" spans="1:20" ht="11.25" outlineLevel="6" x14ac:dyDescent="0.2">
      <c r="A191" s="12"/>
      <c r="B191" s="133"/>
      <c r="C191" s="134">
        <v>137</v>
      </c>
      <c r="D191" s="135" t="s">
        <v>733</v>
      </c>
      <c r="E191" s="136" t="s">
        <v>924</v>
      </c>
      <c r="F191" s="137" t="s">
        <v>925</v>
      </c>
      <c r="G191" s="135" t="s">
        <v>683</v>
      </c>
      <c r="H191" s="138">
        <v>811.82200000000012</v>
      </c>
      <c r="I191" s="140"/>
      <c r="J191" s="139">
        <f t="shared" ref="J191:J200" si="40">H191*I191</f>
        <v>0</v>
      </c>
      <c r="K191" s="138">
        <v>2.0999999999999999E-3</v>
      </c>
      <c r="L191" s="138">
        <f t="shared" ref="L191:L200" si="41">H191*K191</f>
        <v>1.7048262000000001</v>
      </c>
      <c r="M191" s="138"/>
      <c r="N191" s="138">
        <f t="shared" ref="N191:N200" si="42">H191*M191</f>
        <v>0</v>
      </c>
      <c r="O191" s="139">
        <v>21</v>
      </c>
      <c r="P191" s="139">
        <f t="shared" ref="P191:P200" si="43">J191*(O191/100)</f>
        <v>0</v>
      </c>
      <c r="Q191" s="139">
        <f t="shared" ref="Q191:Q200" si="44">J191+P191</f>
        <v>0</v>
      </c>
      <c r="R191" s="9"/>
      <c r="S191" s="9"/>
      <c r="T191" s="9"/>
    </row>
    <row r="192" spans="1:20" ht="11.25" outlineLevel="6" x14ac:dyDescent="0.2">
      <c r="A192" s="12"/>
      <c r="B192" s="133"/>
      <c r="C192" s="134">
        <v>138</v>
      </c>
      <c r="D192" s="135" t="s">
        <v>733</v>
      </c>
      <c r="E192" s="136" t="s">
        <v>926</v>
      </c>
      <c r="F192" s="137" t="s">
        <v>927</v>
      </c>
      <c r="G192" s="135" t="s">
        <v>683</v>
      </c>
      <c r="H192" s="138">
        <v>1623.6440000000002</v>
      </c>
      <c r="I192" s="140"/>
      <c r="J192" s="139">
        <f t="shared" si="40"/>
        <v>0</v>
      </c>
      <c r="K192" s="138">
        <v>5.0000000000000001E-4</v>
      </c>
      <c r="L192" s="138">
        <f t="shared" si="41"/>
        <v>0.81182200000000015</v>
      </c>
      <c r="M192" s="138"/>
      <c r="N192" s="138">
        <f t="shared" si="42"/>
        <v>0</v>
      </c>
      <c r="O192" s="139">
        <v>21</v>
      </c>
      <c r="P192" s="139">
        <f t="shared" si="43"/>
        <v>0</v>
      </c>
      <c r="Q192" s="139">
        <f t="shared" si="44"/>
        <v>0</v>
      </c>
      <c r="R192" s="9"/>
      <c r="S192" s="9"/>
      <c r="T192" s="9"/>
    </row>
    <row r="193" spans="1:20" ht="11.25" outlineLevel="6" x14ac:dyDescent="0.2">
      <c r="A193" s="12"/>
      <c r="B193" s="133"/>
      <c r="C193" s="134">
        <v>139</v>
      </c>
      <c r="D193" s="135" t="s">
        <v>658</v>
      </c>
      <c r="E193" s="136" t="s">
        <v>928</v>
      </c>
      <c r="F193" s="137" t="s">
        <v>929</v>
      </c>
      <c r="G193" s="135" t="s">
        <v>683</v>
      </c>
      <c r="H193" s="138">
        <v>620.87599999999998</v>
      </c>
      <c r="I193" s="140"/>
      <c r="J193" s="139">
        <f t="shared" si="40"/>
        <v>0</v>
      </c>
      <c r="K193" s="138">
        <v>3.0000000000000001E-5</v>
      </c>
      <c r="L193" s="138">
        <f t="shared" si="41"/>
        <v>1.8626279999999999E-2</v>
      </c>
      <c r="M193" s="138"/>
      <c r="N193" s="138">
        <f t="shared" si="42"/>
        <v>0</v>
      </c>
      <c r="O193" s="139">
        <v>21</v>
      </c>
      <c r="P193" s="139">
        <f t="shared" si="43"/>
        <v>0</v>
      </c>
      <c r="Q193" s="139">
        <f t="shared" si="44"/>
        <v>0</v>
      </c>
      <c r="R193" s="9"/>
      <c r="S193" s="9"/>
      <c r="T193" s="9"/>
    </row>
    <row r="194" spans="1:20" ht="11.25" outlineLevel="6" x14ac:dyDescent="0.2">
      <c r="A194" s="12"/>
      <c r="B194" s="133"/>
      <c r="C194" s="134">
        <v>140</v>
      </c>
      <c r="D194" s="135" t="s">
        <v>658</v>
      </c>
      <c r="E194" s="136" t="s">
        <v>930</v>
      </c>
      <c r="F194" s="137" t="s">
        <v>931</v>
      </c>
      <c r="G194" s="135" t="s">
        <v>683</v>
      </c>
      <c r="H194" s="138">
        <v>117.14360000000001</v>
      </c>
      <c r="I194" s="140"/>
      <c r="J194" s="139">
        <f t="shared" si="40"/>
        <v>0</v>
      </c>
      <c r="K194" s="138">
        <v>5.0000000000000002E-5</v>
      </c>
      <c r="L194" s="138">
        <f t="shared" si="41"/>
        <v>5.8571800000000009E-3</v>
      </c>
      <c r="M194" s="138"/>
      <c r="N194" s="138">
        <f t="shared" si="42"/>
        <v>0</v>
      </c>
      <c r="O194" s="139">
        <v>21</v>
      </c>
      <c r="P194" s="139">
        <f t="shared" si="43"/>
        <v>0</v>
      </c>
      <c r="Q194" s="139">
        <f t="shared" si="44"/>
        <v>0</v>
      </c>
      <c r="R194" s="9"/>
      <c r="S194" s="9"/>
      <c r="T194" s="9"/>
    </row>
    <row r="195" spans="1:20" ht="11.25" outlineLevel="6" x14ac:dyDescent="0.2">
      <c r="A195" s="12"/>
      <c r="B195" s="133"/>
      <c r="C195" s="134">
        <v>141</v>
      </c>
      <c r="D195" s="135" t="s">
        <v>658</v>
      </c>
      <c r="E195" s="136" t="s">
        <v>932</v>
      </c>
      <c r="F195" s="137" t="s">
        <v>933</v>
      </c>
      <c r="G195" s="135" t="s">
        <v>683</v>
      </c>
      <c r="H195" s="138">
        <v>620.87599999999998</v>
      </c>
      <c r="I195" s="140"/>
      <c r="J195" s="139">
        <f t="shared" si="40"/>
        <v>0</v>
      </c>
      <c r="K195" s="138"/>
      <c r="L195" s="138">
        <f t="shared" si="41"/>
        <v>0</v>
      </c>
      <c r="M195" s="138"/>
      <c r="N195" s="138">
        <f t="shared" si="42"/>
        <v>0</v>
      </c>
      <c r="O195" s="139">
        <v>21</v>
      </c>
      <c r="P195" s="139">
        <f t="shared" si="43"/>
        <v>0</v>
      </c>
      <c r="Q195" s="139">
        <f t="shared" si="44"/>
        <v>0</v>
      </c>
      <c r="R195" s="9"/>
      <c r="S195" s="9"/>
      <c r="T195" s="9"/>
    </row>
    <row r="196" spans="1:20" ht="11.25" outlineLevel="6" x14ac:dyDescent="0.2">
      <c r="A196" s="12"/>
      <c r="B196" s="133"/>
      <c r="C196" s="134">
        <v>142</v>
      </c>
      <c r="D196" s="135" t="s">
        <v>658</v>
      </c>
      <c r="E196" s="136" t="s">
        <v>934</v>
      </c>
      <c r="F196" s="137" t="s">
        <v>935</v>
      </c>
      <c r="G196" s="135" t="s">
        <v>683</v>
      </c>
      <c r="H196" s="138">
        <v>620.87599999999998</v>
      </c>
      <c r="I196" s="140"/>
      <c r="J196" s="139">
        <f t="shared" si="40"/>
        <v>0</v>
      </c>
      <c r="K196" s="138"/>
      <c r="L196" s="138">
        <f t="shared" si="41"/>
        <v>0</v>
      </c>
      <c r="M196" s="138"/>
      <c r="N196" s="138">
        <f t="shared" si="42"/>
        <v>0</v>
      </c>
      <c r="O196" s="139">
        <v>21</v>
      </c>
      <c r="P196" s="139">
        <f t="shared" si="43"/>
        <v>0</v>
      </c>
      <c r="Q196" s="139">
        <f t="shared" si="44"/>
        <v>0</v>
      </c>
      <c r="R196" s="9"/>
      <c r="S196" s="9"/>
      <c r="T196" s="9"/>
    </row>
    <row r="197" spans="1:20" ht="11.25" outlineLevel="6" x14ac:dyDescent="0.2">
      <c r="A197" s="12"/>
      <c r="B197" s="133"/>
      <c r="C197" s="134">
        <v>143</v>
      </c>
      <c r="D197" s="135" t="s">
        <v>658</v>
      </c>
      <c r="E197" s="136" t="s">
        <v>936</v>
      </c>
      <c r="F197" s="137" t="s">
        <v>937</v>
      </c>
      <c r="G197" s="135" t="s">
        <v>683</v>
      </c>
      <c r="H197" s="138">
        <v>117.14360000000001</v>
      </c>
      <c r="I197" s="140"/>
      <c r="J197" s="139">
        <f t="shared" si="40"/>
        <v>0</v>
      </c>
      <c r="K197" s="138"/>
      <c r="L197" s="138">
        <f t="shared" si="41"/>
        <v>0</v>
      </c>
      <c r="M197" s="138"/>
      <c r="N197" s="138">
        <f t="shared" si="42"/>
        <v>0</v>
      </c>
      <c r="O197" s="139">
        <v>21</v>
      </c>
      <c r="P197" s="139">
        <f t="shared" si="43"/>
        <v>0</v>
      </c>
      <c r="Q197" s="139">
        <f t="shared" si="44"/>
        <v>0</v>
      </c>
      <c r="R197" s="9"/>
      <c r="S197" s="9"/>
      <c r="T197" s="9"/>
    </row>
    <row r="198" spans="1:20" ht="11.25" outlineLevel="6" x14ac:dyDescent="0.2">
      <c r="A198" s="12"/>
      <c r="B198" s="133"/>
      <c r="C198" s="134">
        <v>144</v>
      </c>
      <c r="D198" s="135" t="s">
        <v>658</v>
      </c>
      <c r="E198" s="136" t="s">
        <v>938</v>
      </c>
      <c r="F198" s="137" t="s">
        <v>939</v>
      </c>
      <c r="G198" s="135" t="s">
        <v>683</v>
      </c>
      <c r="H198" s="138">
        <v>117.14360000000001</v>
      </c>
      <c r="I198" s="140"/>
      <c r="J198" s="139">
        <f t="shared" si="40"/>
        <v>0</v>
      </c>
      <c r="K198" s="138"/>
      <c r="L198" s="138">
        <f t="shared" si="41"/>
        <v>0</v>
      </c>
      <c r="M198" s="138"/>
      <c r="N198" s="138">
        <f t="shared" si="42"/>
        <v>0</v>
      </c>
      <c r="O198" s="139">
        <v>21</v>
      </c>
      <c r="P198" s="139">
        <f t="shared" si="43"/>
        <v>0</v>
      </c>
      <c r="Q198" s="139">
        <f t="shared" si="44"/>
        <v>0</v>
      </c>
      <c r="R198" s="9"/>
      <c r="S198" s="9"/>
      <c r="T198" s="9"/>
    </row>
    <row r="199" spans="1:20" ht="11.25" outlineLevel="6" x14ac:dyDescent="0.2">
      <c r="A199" s="12"/>
      <c r="B199" s="133"/>
      <c r="C199" s="134">
        <v>145</v>
      </c>
      <c r="D199" s="135" t="s">
        <v>658</v>
      </c>
      <c r="E199" s="136" t="s">
        <v>940</v>
      </c>
      <c r="F199" s="137" t="s">
        <v>941</v>
      </c>
      <c r="G199" s="135" t="s">
        <v>716</v>
      </c>
      <c r="H199" s="138">
        <v>2</v>
      </c>
      <c r="I199" s="140"/>
      <c r="J199" s="139">
        <f t="shared" si="40"/>
        <v>0</v>
      </c>
      <c r="K199" s="138">
        <v>2.5999999999999998E-4</v>
      </c>
      <c r="L199" s="138">
        <f t="shared" si="41"/>
        <v>5.1999999999999995E-4</v>
      </c>
      <c r="M199" s="138"/>
      <c r="N199" s="138">
        <f t="shared" si="42"/>
        <v>0</v>
      </c>
      <c r="O199" s="139">
        <v>21</v>
      </c>
      <c r="P199" s="139">
        <f t="shared" si="43"/>
        <v>0</v>
      </c>
      <c r="Q199" s="139">
        <f t="shared" si="44"/>
        <v>0</v>
      </c>
      <c r="R199" s="9"/>
      <c r="S199" s="9"/>
      <c r="T199" s="9"/>
    </row>
    <row r="200" spans="1:20" ht="11.25" outlineLevel="6" x14ac:dyDescent="0.2">
      <c r="A200" s="12"/>
      <c r="B200" s="133"/>
      <c r="C200" s="134">
        <v>146</v>
      </c>
      <c r="D200" s="135" t="s">
        <v>658</v>
      </c>
      <c r="E200" s="136" t="s">
        <v>942</v>
      </c>
      <c r="F200" s="137" t="s">
        <v>943</v>
      </c>
      <c r="G200" s="135" t="s">
        <v>676</v>
      </c>
      <c r="H200" s="138">
        <v>2.5416516600000003</v>
      </c>
      <c r="I200" s="140"/>
      <c r="J200" s="139">
        <f t="shared" si="40"/>
        <v>0</v>
      </c>
      <c r="K200" s="138"/>
      <c r="L200" s="138">
        <f t="shared" si="41"/>
        <v>0</v>
      </c>
      <c r="M200" s="138"/>
      <c r="N200" s="138">
        <f t="shared" si="42"/>
        <v>0</v>
      </c>
      <c r="O200" s="139">
        <v>21</v>
      </c>
      <c r="P200" s="139">
        <f t="shared" si="43"/>
        <v>0</v>
      </c>
      <c r="Q200" s="139">
        <f t="shared" si="44"/>
        <v>0</v>
      </c>
      <c r="R200" s="9"/>
      <c r="S200" s="9"/>
      <c r="T200" s="9"/>
    </row>
    <row r="201" spans="1:20" outlineLevel="6" x14ac:dyDescent="0.15">
      <c r="B201" s="7"/>
      <c r="C201" s="7"/>
      <c r="D201" s="7"/>
      <c r="E201" s="7"/>
      <c r="F201" s="7"/>
      <c r="G201" s="7"/>
      <c r="H201" s="7"/>
      <c r="I201" s="9"/>
      <c r="J201" s="9"/>
      <c r="K201" s="7"/>
      <c r="L201" s="7"/>
      <c r="M201" s="7"/>
      <c r="N201" s="7"/>
      <c r="O201" s="7"/>
      <c r="P201" s="9"/>
      <c r="Q201" s="9"/>
    </row>
    <row r="202" spans="1:20" ht="9" outlineLevel="4" x14ac:dyDescent="0.15">
      <c r="A202" s="78" t="s">
        <v>100</v>
      </c>
      <c r="B202" s="119">
        <v>5</v>
      </c>
      <c r="C202" s="120"/>
      <c r="D202" s="121" t="s">
        <v>656</v>
      </c>
      <c r="E202" s="121"/>
      <c r="F202" s="122" t="s">
        <v>101</v>
      </c>
      <c r="G202" s="121"/>
      <c r="H202" s="123"/>
      <c r="I202" s="124"/>
      <c r="J202" s="80">
        <f>SUBTOTAL(9,J203:J205)</f>
        <v>0</v>
      </c>
      <c r="K202" s="123"/>
      <c r="L202" s="81">
        <f>SUBTOTAL(9,L203:L205)</f>
        <v>0</v>
      </c>
      <c r="M202" s="123"/>
      <c r="N202" s="81">
        <f>SUBTOTAL(9,N203:N205)</f>
        <v>0.68559999999999999</v>
      </c>
      <c r="O202" s="125"/>
      <c r="P202" s="80">
        <f>SUBTOTAL(9,P203:P205)</f>
        <v>0</v>
      </c>
      <c r="Q202" s="80">
        <f>SUBTOTAL(9,Q203:Q205)</f>
        <v>0</v>
      </c>
      <c r="R202" s="7"/>
      <c r="S202" s="9"/>
      <c r="T202" s="9"/>
    </row>
    <row r="203" spans="1:20" ht="9.75" outlineLevel="5" x14ac:dyDescent="0.2">
      <c r="A203" s="82" t="s">
        <v>102</v>
      </c>
      <c r="B203" s="126">
        <v>6</v>
      </c>
      <c r="C203" s="127"/>
      <c r="D203" s="128" t="s">
        <v>657</v>
      </c>
      <c r="E203" s="128"/>
      <c r="F203" s="129" t="s">
        <v>103</v>
      </c>
      <c r="G203" s="128"/>
      <c r="H203" s="130"/>
      <c r="I203" s="131"/>
      <c r="J203" s="84">
        <f>SUBTOTAL(9,J204:J205)</f>
        <v>0</v>
      </c>
      <c r="K203" s="130"/>
      <c r="L203" s="85">
        <f>SUBTOTAL(9,L204:L205)</f>
        <v>0</v>
      </c>
      <c r="M203" s="130"/>
      <c r="N203" s="85">
        <f>SUBTOTAL(9,N204:N205)</f>
        <v>0.68559999999999999</v>
      </c>
      <c r="O203" s="132"/>
      <c r="P203" s="84">
        <f>SUBTOTAL(9,P204:P205)</f>
        <v>0</v>
      </c>
      <c r="Q203" s="84">
        <f>SUBTOTAL(9,Q204:Q205)</f>
        <v>0</v>
      </c>
      <c r="R203" s="7"/>
      <c r="S203" s="9"/>
      <c r="T203" s="9"/>
    </row>
    <row r="204" spans="1:20" ht="11.25" outlineLevel="6" x14ac:dyDescent="0.2">
      <c r="A204" s="12"/>
      <c r="B204" s="133"/>
      <c r="C204" s="134">
        <v>147</v>
      </c>
      <c r="D204" s="135" t="s">
        <v>658</v>
      </c>
      <c r="E204" s="136" t="s">
        <v>944</v>
      </c>
      <c r="F204" s="137" t="s">
        <v>945</v>
      </c>
      <c r="G204" s="135" t="s">
        <v>716</v>
      </c>
      <c r="H204" s="138">
        <v>16</v>
      </c>
      <c r="I204" s="140"/>
      <c r="J204" s="139">
        <f>H204*I204</f>
        <v>0</v>
      </c>
      <c r="K204" s="138"/>
      <c r="L204" s="138">
        <f>H204*K204</f>
        <v>0</v>
      </c>
      <c r="M204" s="138">
        <v>4.2849999999999999E-2</v>
      </c>
      <c r="N204" s="138">
        <f>H204*M204</f>
        <v>0.68559999999999999</v>
      </c>
      <c r="O204" s="139">
        <v>21</v>
      </c>
      <c r="P204" s="139">
        <f>J204*(O204/100)</f>
        <v>0</v>
      </c>
      <c r="Q204" s="139">
        <f>J204+P204</f>
        <v>0</v>
      </c>
      <c r="R204" s="9"/>
      <c r="S204" s="9"/>
      <c r="T204" s="9"/>
    </row>
    <row r="205" spans="1:20" outlineLevel="6" x14ac:dyDescent="0.15">
      <c r="B205" s="7"/>
      <c r="C205" s="7"/>
      <c r="D205" s="7"/>
      <c r="E205" s="7"/>
      <c r="F205" s="7"/>
      <c r="G205" s="7"/>
      <c r="H205" s="7"/>
      <c r="I205" s="9"/>
      <c r="J205" s="9"/>
      <c r="K205" s="7"/>
      <c r="L205" s="7"/>
      <c r="M205" s="7"/>
      <c r="N205" s="7"/>
      <c r="O205" s="7"/>
      <c r="P205" s="9"/>
      <c r="Q205" s="9"/>
    </row>
    <row r="206" spans="1:20" ht="9" outlineLevel="4" x14ac:dyDescent="0.15">
      <c r="A206" s="78" t="s">
        <v>104</v>
      </c>
      <c r="B206" s="119">
        <v>5</v>
      </c>
      <c r="C206" s="120"/>
      <c r="D206" s="121" t="s">
        <v>656</v>
      </c>
      <c r="E206" s="121"/>
      <c r="F206" s="122" t="s">
        <v>105</v>
      </c>
      <c r="G206" s="121"/>
      <c r="H206" s="123"/>
      <c r="I206" s="124"/>
      <c r="J206" s="80">
        <f>SUBTOTAL(9,J207:J209)</f>
        <v>0</v>
      </c>
      <c r="K206" s="123"/>
      <c r="L206" s="81">
        <f>SUBTOTAL(9,L207:L209)</f>
        <v>0</v>
      </c>
      <c r="M206" s="123"/>
      <c r="N206" s="81">
        <f>SUBTOTAL(9,N207:N209)</f>
        <v>7.4999999999999997E-3</v>
      </c>
      <c r="O206" s="125"/>
      <c r="P206" s="80">
        <f>SUBTOTAL(9,P207:P209)</f>
        <v>0</v>
      </c>
      <c r="Q206" s="80">
        <f>SUBTOTAL(9,Q207:Q209)</f>
        <v>0</v>
      </c>
      <c r="R206" s="7"/>
      <c r="S206" s="9"/>
      <c r="T206" s="9"/>
    </row>
    <row r="207" spans="1:20" ht="9.75" outlineLevel="5" x14ac:dyDescent="0.2">
      <c r="A207" s="82" t="s">
        <v>106</v>
      </c>
      <c r="B207" s="126">
        <v>6</v>
      </c>
      <c r="C207" s="127"/>
      <c r="D207" s="128" t="s">
        <v>657</v>
      </c>
      <c r="E207" s="128"/>
      <c r="F207" s="129" t="s">
        <v>107</v>
      </c>
      <c r="G207" s="128"/>
      <c r="H207" s="130"/>
      <c r="I207" s="131"/>
      <c r="J207" s="84">
        <f>SUBTOTAL(9,J208:J209)</f>
        <v>0</v>
      </c>
      <c r="K207" s="130"/>
      <c r="L207" s="85">
        <f>SUBTOTAL(9,L208:L209)</f>
        <v>0</v>
      </c>
      <c r="M207" s="130"/>
      <c r="N207" s="85">
        <f>SUBTOTAL(9,N208:N209)</f>
        <v>7.4999999999999997E-3</v>
      </c>
      <c r="O207" s="132"/>
      <c r="P207" s="84">
        <f>SUBTOTAL(9,P208:P209)</f>
        <v>0</v>
      </c>
      <c r="Q207" s="84">
        <f>SUBTOTAL(9,Q208:Q209)</f>
        <v>0</v>
      </c>
      <c r="R207" s="7"/>
      <c r="S207" s="9"/>
      <c r="T207" s="9"/>
    </row>
    <row r="208" spans="1:20" ht="11.25" outlineLevel="6" x14ac:dyDescent="0.2">
      <c r="A208" s="12"/>
      <c r="B208" s="133"/>
      <c r="C208" s="134">
        <v>148</v>
      </c>
      <c r="D208" s="135" t="s">
        <v>658</v>
      </c>
      <c r="E208" s="136" t="s">
        <v>946</v>
      </c>
      <c r="F208" s="137" t="s">
        <v>947</v>
      </c>
      <c r="G208" s="135" t="s">
        <v>716</v>
      </c>
      <c r="H208" s="138">
        <v>5</v>
      </c>
      <c r="I208" s="140"/>
      <c r="J208" s="139">
        <f>H208*I208</f>
        <v>0</v>
      </c>
      <c r="K208" s="138"/>
      <c r="L208" s="138">
        <f>H208*K208</f>
        <v>0</v>
      </c>
      <c r="M208" s="138">
        <v>1.5E-3</v>
      </c>
      <c r="N208" s="138">
        <f>H208*M208</f>
        <v>7.4999999999999997E-3</v>
      </c>
      <c r="O208" s="139">
        <v>21</v>
      </c>
      <c r="P208" s="139">
        <f>J208*(O208/100)</f>
        <v>0</v>
      </c>
      <c r="Q208" s="139">
        <f>J208+P208</f>
        <v>0</v>
      </c>
      <c r="R208" s="9"/>
      <c r="S208" s="9"/>
      <c r="T208" s="9"/>
    </row>
    <row r="209" spans="1:20" outlineLevel="6" x14ac:dyDescent="0.15">
      <c r="B209" s="7"/>
      <c r="C209" s="7"/>
      <c r="D209" s="7"/>
      <c r="E209" s="7"/>
      <c r="F209" s="7"/>
      <c r="G209" s="7"/>
      <c r="H209" s="7"/>
      <c r="I209" s="9"/>
      <c r="J209" s="9"/>
      <c r="K209" s="7"/>
      <c r="L209" s="7"/>
      <c r="M209" s="7"/>
      <c r="N209" s="7"/>
      <c r="O209" s="7"/>
      <c r="P209" s="9"/>
      <c r="Q209" s="9"/>
    </row>
    <row r="210" spans="1:20" ht="9" outlineLevel="4" x14ac:dyDescent="0.15">
      <c r="A210" s="78" t="s">
        <v>108</v>
      </c>
      <c r="B210" s="119">
        <v>5</v>
      </c>
      <c r="C210" s="120"/>
      <c r="D210" s="121" t="s">
        <v>656</v>
      </c>
      <c r="E210" s="121"/>
      <c r="F210" s="122" t="s">
        <v>109</v>
      </c>
      <c r="G210" s="121"/>
      <c r="H210" s="123"/>
      <c r="I210" s="124"/>
      <c r="J210" s="80">
        <f>SUBTOTAL(9,J211:J220)</f>
        <v>0</v>
      </c>
      <c r="K210" s="123"/>
      <c r="L210" s="81">
        <f>SUBTOTAL(9,L211:L220)</f>
        <v>5.2309683405000005</v>
      </c>
      <c r="M210" s="123"/>
      <c r="N210" s="81">
        <f>SUBTOTAL(9,N211:N220)</f>
        <v>6.3608580000000003</v>
      </c>
      <c r="O210" s="125"/>
      <c r="P210" s="80">
        <f>SUBTOTAL(9,P211:P220)</f>
        <v>0</v>
      </c>
      <c r="Q210" s="80">
        <f>SUBTOTAL(9,Q211:Q220)</f>
        <v>0</v>
      </c>
      <c r="R210" s="7"/>
      <c r="S210" s="9"/>
      <c r="T210" s="9"/>
    </row>
    <row r="211" spans="1:20" ht="9.75" outlineLevel="5" x14ac:dyDescent="0.2">
      <c r="A211" s="82" t="s">
        <v>110</v>
      </c>
      <c r="B211" s="126">
        <v>6</v>
      </c>
      <c r="C211" s="127"/>
      <c r="D211" s="128" t="s">
        <v>657</v>
      </c>
      <c r="E211" s="128"/>
      <c r="F211" s="129" t="s">
        <v>111</v>
      </c>
      <c r="G211" s="128"/>
      <c r="H211" s="130"/>
      <c r="I211" s="131"/>
      <c r="J211" s="84">
        <f>SUBTOTAL(9,J212:J220)</f>
        <v>0</v>
      </c>
      <c r="K211" s="130"/>
      <c r="L211" s="85">
        <f>SUBTOTAL(9,L212:L220)</f>
        <v>5.2309683405000005</v>
      </c>
      <c r="M211" s="130"/>
      <c r="N211" s="85">
        <f>SUBTOTAL(9,N212:N220)</f>
        <v>6.3608580000000003</v>
      </c>
      <c r="O211" s="132"/>
      <c r="P211" s="84">
        <f>SUBTOTAL(9,P212:P220)</f>
        <v>0</v>
      </c>
      <c r="Q211" s="84">
        <f>SUBTOTAL(9,Q212:Q220)</f>
        <v>0</v>
      </c>
      <c r="R211" s="7"/>
      <c r="S211" s="9"/>
      <c r="T211" s="9"/>
    </row>
    <row r="212" spans="1:20" ht="11.25" outlineLevel="6" x14ac:dyDescent="0.2">
      <c r="A212" s="12"/>
      <c r="B212" s="133"/>
      <c r="C212" s="134">
        <v>149</v>
      </c>
      <c r="D212" s="135" t="s">
        <v>733</v>
      </c>
      <c r="E212" s="136" t="s">
        <v>948</v>
      </c>
      <c r="F212" s="137" t="s">
        <v>949</v>
      </c>
      <c r="G212" s="135" t="s">
        <v>661</v>
      </c>
      <c r="H212" s="138">
        <v>2.991885120000001</v>
      </c>
      <c r="I212" s="140"/>
      <c r="J212" s="139">
        <f t="shared" ref="J212:J219" si="45">H212*I212</f>
        <v>0</v>
      </c>
      <c r="K212" s="138">
        <v>0.55000000000000004</v>
      </c>
      <c r="L212" s="138">
        <f t="shared" ref="L212:L219" si="46">H212*K212</f>
        <v>1.6455368160000006</v>
      </c>
      <c r="M212" s="138"/>
      <c r="N212" s="138">
        <f t="shared" ref="N212:N219" si="47">H212*M212</f>
        <v>0</v>
      </c>
      <c r="O212" s="139">
        <v>21</v>
      </c>
      <c r="P212" s="139">
        <f t="shared" ref="P212:P219" si="48">J212*(O212/100)</f>
        <v>0</v>
      </c>
      <c r="Q212" s="139">
        <f t="shared" ref="Q212:Q219" si="49">J212+P212</f>
        <v>0</v>
      </c>
      <c r="R212" s="9"/>
      <c r="S212" s="9"/>
      <c r="T212" s="9"/>
    </row>
    <row r="213" spans="1:20" ht="11.25" outlineLevel="6" x14ac:dyDescent="0.2">
      <c r="A213" s="12"/>
      <c r="B213" s="133"/>
      <c r="C213" s="134">
        <v>150</v>
      </c>
      <c r="D213" s="135" t="s">
        <v>733</v>
      </c>
      <c r="E213" s="136" t="s">
        <v>950</v>
      </c>
      <c r="F213" s="137" t="s">
        <v>951</v>
      </c>
      <c r="G213" s="135" t="s">
        <v>683</v>
      </c>
      <c r="H213" s="138">
        <v>175.76054999999999</v>
      </c>
      <c r="I213" s="140"/>
      <c r="J213" s="139">
        <f t="shared" si="45"/>
        <v>0</v>
      </c>
      <c r="K213" s="138">
        <v>2.019E-2</v>
      </c>
      <c r="L213" s="138">
        <f t="shared" si="46"/>
        <v>3.5486055044999998</v>
      </c>
      <c r="M213" s="138"/>
      <c r="N213" s="138">
        <f t="shared" si="47"/>
        <v>0</v>
      </c>
      <c r="O213" s="139">
        <v>21</v>
      </c>
      <c r="P213" s="139">
        <f t="shared" si="48"/>
        <v>0</v>
      </c>
      <c r="Q213" s="139">
        <f t="shared" si="49"/>
        <v>0</v>
      </c>
      <c r="R213" s="9"/>
      <c r="S213" s="9"/>
      <c r="T213" s="9"/>
    </row>
    <row r="214" spans="1:20" ht="11.25" outlineLevel="6" x14ac:dyDescent="0.2">
      <c r="A214" s="12"/>
      <c r="B214" s="133"/>
      <c r="C214" s="134">
        <v>151</v>
      </c>
      <c r="D214" s="135" t="s">
        <v>658</v>
      </c>
      <c r="E214" s="136" t="s">
        <v>952</v>
      </c>
      <c r="F214" s="137" t="s">
        <v>953</v>
      </c>
      <c r="G214" s="135" t="s">
        <v>683</v>
      </c>
      <c r="H214" s="138">
        <v>167.39099999999999</v>
      </c>
      <c r="I214" s="140"/>
      <c r="J214" s="139">
        <f t="shared" si="45"/>
        <v>0</v>
      </c>
      <c r="K214" s="138">
        <v>2.2000000000000001E-4</v>
      </c>
      <c r="L214" s="138">
        <f t="shared" si="46"/>
        <v>3.6826020000000001E-2</v>
      </c>
      <c r="M214" s="138">
        <v>2E-3</v>
      </c>
      <c r="N214" s="138">
        <f t="shared" si="47"/>
        <v>0.33478199999999997</v>
      </c>
      <c r="O214" s="139">
        <v>21</v>
      </c>
      <c r="P214" s="139">
        <f t="shared" si="48"/>
        <v>0</v>
      </c>
      <c r="Q214" s="139">
        <f t="shared" si="49"/>
        <v>0</v>
      </c>
      <c r="R214" s="9"/>
      <c r="S214" s="9"/>
      <c r="T214" s="9"/>
    </row>
    <row r="215" spans="1:20" ht="11.25" outlineLevel="6" x14ac:dyDescent="0.2">
      <c r="A215" s="12"/>
      <c r="B215" s="133"/>
      <c r="C215" s="134">
        <v>152</v>
      </c>
      <c r="D215" s="135" t="s">
        <v>658</v>
      </c>
      <c r="E215" s="136" t="s">
        <v>954</v>
      </c>
      <c r="F215" s="137" t="s">
        <v>955</v>
      </c>
      <c r="G215" s="135" t="s">
        <v>683</v>
      </c>
      <c r="H215" s="138">
        <v>167.39099999999999</v>
      </c>
      <c r="I215" s="140"/>
      <c r="J215" s="139">
        <f t="shared" si="45"/>
        <v>0</v>
      </c>
      <c r="K215" s="138"/>
      <c r="L215" s="138">
        <f t="shared" si="46"/>
        <v>0</v>
      </c>
      <c r="M215" s="138">
        <v>2.1999999999999999E-2</v>
      </c>
      <c r="N215" s="138">
        <f t="shared" si="47"/>
        <v>3.6826019999999997</v>
      </c>
      <c r="O215" s="139">
        <v>21</v>
      </c>
      <c r="P215" s="139">
        <f t="shared" si="48"/>
        <v>0</v>
      </c>
      <c r="Q215" s="139">
        <f t="shared" si="49"/>
        <v>0</v>
      </c>
      <c r="R215" s="9"/>
      <c r="S215" s="9"/>
      <c r="T215" s="9"/>
    </row>
    <row r="216" spans="1:20" ht="11.25" outlineLevel="6" x14ac:dyDescent="0.2">
      <c r="A216" s="12"/>
      <c r="B216" s="133"/>
      <c r="C216" s="134">
        <v>153</v>
      </c>
      <c r="D216" s="135" t="s">
        <v>658</v>
      </c>
      <c r="E216" s="136" t="s">
        <v>956</v>
      </c>
      <c r="F216" s="137" t="s">
        <v>957</v>
      </c>
      <c r="G216" s="135" t="s">
        <v>761</v>
      </c>
      <c r="H216" s="138">
        <v>141.34</v>
      </c>
      <c r="I216" s="140"/>
      <c r="J216" s="139">
        <f t="shared" si="45"/>
        <v>0</v>
      </c>
      <c r="K216" s="138"/>
      <c r="L216" s="138">
        <f t="shared" si="46"/>
        <v>0</v>
      </c>
      <c r="M216" s="138"/>
      <c r="N216" s="138">
        <f t="shared" si="47"/>
        <v>0</v>
      </c>
      <c r="O216" s="139">
        <v>21</v>
      </c>
      <c r="P216" s="139">
        <f t="shared" si="48"/>
        <v>0</v>
      </c>
      <c r="Q216" s="139">
        <f t="shared" si="49"/>
        <v>0</v>
      </c>
      <c r="R216" s="9"/>
      <c r="S216" s="9"/>
      <c r="T216" s="9"/>
    </row>
    <row r="217" spans="1:20" ht="11.25" outlineLevel="6" x14ac:dyDescent="0.2">
      <c r="A217" s="12"/>
      <c r="B217" s="133"/>
      <c r="C217" s="134">
        <v>154</v>
      </c>
      <c r="D217" s="135" t="s">
        <v>658</v>
      </c>
      <c r="E217" s="136" t="s">
        <v>958</v>
      </c>
      <c r="F217" s="137" t="s">
        <v>959</v>
      </c>
      <c r="G217" s="135" t="s">
        <v>683</v>
      </c>
      <c r="H217" s="138">
        <v>167.39099999999999</v>
      </c>
      <c r="I217" s="140"/>
      <c r="J217" s="139">
        <f t="shared" si="45"/>
        <v>0</v>
      </c>
      <c r="K217" s="138"/>
      <c r="L217" s="138">
        <f t="shared" si="46"/>
        <v>0</v>
      </c>
      <c r="M217" s="138">
        <v>1.4E-2</v>
      </c>
      <c r="N217" s="138">
        <f t="shared" si="47"/>
        <v>2.3434740000000001</v>
      </c>
      <c r="O217" s="139">
        <v>21</v>
      </c>
      <c r="P217" s="139">
        <f t="shared" si="48"/>
        <v>0</v>
      </c>
      <c r="Q217" s="139">
        <f t="shared" si="49"/>
        <v>0</v>
      </c>
      <c r="R217" s="9"/>
      <c r="S217" s="9"/>
      <c r="T217" s="9"/>
    </row>
    <row r="218" spans="1:20" ht="11.25" outlineLevel="6" x14ac:dyDescent="0.2">
      <c r="A218" s="12"/>
      <c r="B218" s="133"/>
      <c r="C218" s="134">
        <v>155</v>
      </c>
      <c r="D218" s="135" t="s">
        <v>658</v>
      </c>
      <c r="E218" s="136" t="s">
        <v>960</v>
      </c>
      <c r="F218" s="137" t="s">
        <v>961</v>
      </c>
      <c r="G218" s="135" t="s">
        <v>683</v>
      </c>
      <c r="H218" s="138">
        <v>167.39099999999999</v>
      </c>
      <c r="I218" s="140"/>
      <c r="J218" s="139">
        <f t="shared" si="45"/>
        <v>0</v>
      </c>
      <c r="K218" s="138"/>
      <c r="L218" s="138">
        <f t="shared" si="46"/>
        <v>0</v>
      </c>
      <c r="M218" s="138"/>
      <c r="N218" s="138">
        <f t="shared" si="47"/>
        <v>0</v>
      </c>
      <c r="O218" s="139">
        <v>21</v>
      </c>
      <c r="P218" s="139">
        <f t="shared" si="48"/>
        <v>0</v>
      </c>
      <c r="Q218" s="139">
        <f t="shared" si="49"/>
        <v>0</v>
      </c>
      <c r="R218" s="9"/>
      <c r="S218" s="9"/>
      <c r="T218" s="9"/>
    </row>
    <row r="219" spans="1:20" ht="11.25" outlineLevel="6" x14ac:dyDescent="0.2">
      <c r="A219" s="12"/>
      <c r="B219" s="133"/>
      <c r="C219" s="134">
        <v>156</v>
      </c>
      <c r="D219" s="135" t="s">
        <v>658</v>
      </c>
      <c r="E219" s="136" t="s">
        <v>962</v>
      </c>
      <c r="F219" s="137" t="s">
        <v>963</v>
      </c>
      <c r="G219" s="135" t="s">
        <v>676</v>
      </c>
      <c r="H219" s="138">
        <v>5.2309683405000005</v>
      </c>
      <c r="I219" s="140"/>
      <c r="J219" s="139">
        <f t="shared" si="45"/>
        <v>0</v>
      </c>
      <c r="K219" s="138"/>
      <c r="L219" s="138">
        <f t="shared" si="46"/>
        <v>0</v>
      </c>
      <c r="M219" s="138"/>
      <c r="N219" s="138">
        <f t="shared" si="47"/>
        <v>0</v>
      </c>
      <c r="O219" s="139">
        <v>21</v>
      </c>
      <c r="P219" s="139">
        <f t="shared" si="48"/>
        <v>0</v>
      </c>
      <c r="Q219" s="139">
        <f t="shared" si="49"/>
        <v>0</v>
      </c>
      <c r="R219" s="9"/>
      <c r="S219" s="9"/>
      <c r="T219" s="9"/>
    </row>
    <row r="220" spans="1:20" outlineLevel="6" x14ac:dyDescent="0.15">
      <c r="B220" s="7"/>
      <c r="C220" s="7"/>
      <c r="D220" s="7"/>
      <c r="E220" s="7"/>
      <c r="F220" s="7"/>
      <c r="G220" s="7"/>
      <c r="H220" s="7"/>
      <c r="I220" s="9"/>
      <c r="J220" s="9"/>
      <c r="K220" s="7"/>
      <c r="L220" s="7"/>
      <c r="M220" s="7"/>
      <c r="N220" s="7"/>
      <c r="O220" s="7"/>
      <c r="P220" s="9"/>
      <c r="Q220" s="9"/>
    </row>
    <row r="221" spans="1:20" ht="9" outlineLevel="4" x14ac:dyDescent="0.15">
      <c r="A221" s="78" t="s">
        <v>112</v>
      </c>
      <c r="B221" s="119">
        <v>5</v>
      </c>
      <c r="C221" s="120"/>
      <c r="D221" s="121" t="s">
        <v>656</v>
      </c>
      <c r="E221" s="121"/>
      <c r="F221" s="122" t="s">
        <v>113</v>
      </c>
      <c r="G221" s="121"/>
      <c r="H221" s="123"/>
      <c r="I221" s="124"/>
      <c r="J221" s="80">
        <f>SUBTOTAL(9,J222:J228)</f>
        <v>0</v>
      </c>
      <c r="K221" s="123"/>
      <c r="L221" s="81">
        <f>SUBTOTAL(9,L222:L228)</f>
        <v>0.66695086999999997</v>
      </c>
      <c r="M221" s="123"/>
      <c r="N221" s="81">
        <f>SUBTOTAL(9,N222:N228)</f>
        <v>4.6759999999999996E-3</v>
      </c>
      <c r="O221" s="125"/>
      <c r="P221" s="80">
        <f>SUBTOTAL(9,P222:P228)</f>
        <v>0</v>
      </c>
      <c r="Q221" s="80">
        <f>SUBTOTAL(9,Q222:Q228)</f>
        <v>0</v>
      </c>
      <c r="R221" s="7"/>
      <c r="S221" s="9"/>
      <c r="T221" s="9"/>
    </row>
    <row r="222" spans="1:20" ht="9.75" outlineLevel="5" x14ac:dyDescent="0.2">
      <c r="A222" s="82" t="s">
        <v>114</v>
      </c>
      <c r="B222" s="126">
        <v>6</v>
      </c>
      <c r="C222" s="127"/>
      <c r="D222" s="128" t="s">
        <v>657</v>
      </c>
      <c r="E222" s="128"/>
      <c r="F222" s="129" t="s">
        <v>115</v>
      </c>
      <c r="G222" s="128"/>
      <c r="H222" s="130"/>
      <c r="I222" s="131"/>
      <c r="J222" s="84">
        <f>SUBTOTAL(9,J223:J228)</f>
        <v>0</v>
      </c>
      <c r="K222" s="130"/>
      <c r="L222" s="85">
        <f>SUBTOTAL(9,L223:L228)</f>
        <v>0.66695086999999997</v>
      </c>
      <c r="M222" s="130"/>
      <c r="N222" s="85">
        <f>SUBTOTAL(9,N223:N228)</f>
        <v>4.6759999999999996E-3</v>
      </c>
      <c r="O222" s="132"/>
      <c r="P222" s="84">
        <f>SUBTOTAL(9,P223:P228)</f>
        <v>0</v>
      </c>
      <c r="Q222" s="84">
        <f>SUBTOTAL(9,Q223:Q228)</f>
        <v>0</v>
      </c>
      <c r="R222" s="7"/>
      <c r="S222" s="9"/>
      <c r="T222" s="9"/>
    </row>
    <row r="223" spans="1:20" ht="11.25" outlineLevel="6" x14ac:dyDescent="0.2">
      <c r="A223" s="12"/>
      <c r="B223" s="133"/>
      <c r="C223" s="134">
        <v>157</v>
      </c>
      <c r="D223" s="135" t="s">
        <v>658</v>
      </c>
      <c r="E223" s="136" t="s">
        <v>964</v>
      </c>
      <c r="F223" s="137" t="s">
        <v>965</v>
      </c>
      <c r="G223" s="135" t="s">
        <v>966</v>
      </c>
      <c r="H223" s="138">
        <v>3</v>
      </c>
      <c r="I223" s="140"/>
      <c r="J223" s="139">
        <f>H223*I223</f>
        <v>0</v>
      </c>
      <c r="K223" s="138">
        <v>1.7799999999999999E-3</v>
      </c>
      <c r="L223" s="138">
        <f>H223*K223</f>
        <v>5.3399999999999993E-3</v>
      </c>
      <c r="M223" s="138"/>
      <c r="N223" s="138">
        <f>H223*M223</f>
        <v>0</v>
      </c>
      <c r="O223" s="139">
        <v>21</v>
      </c>
      <c r="P223" s="139">
        <f>J223*(O223/100)</f>
        <v>0</v>
      </c>
      <c r="Q223" s="139">
        <f>J223+P223</f>
        <v>0</v>
      </c>
      <c r="R223" s="9"/>
      <c r="S223" s="9"/>
      <c r="T223" s="9"/>
    </row>
    <row r="224" spans="1:20" ht="11.25" outlineLevel="6" x14ac:dyDescent="0.2">
      <c r="A224" s="12"/>
      <c r="B224" s="133"/>
      <c r="C224" s="134">
        <v>158</v>
      </c>
      <c r="D224" s="135" t="s">
        <v>658</v>
      </c>
      <c r="E224" s="136" t="s">
        <v>967</v>
      </c>
      <c r="F224" s="137" t="s">
        <v>968</v>
      </c>
      <c r="G224" s="135" t="s">
        <v>966</v>
      </c>
      <c r="H224" s="138">
        <v>4</v>
      </c>
      <c r="I224" s="140"/>
      <c r="J224" s="139">
        <f>H224*I224</f>
        <v>0</v>
      </c>
      <c r="K224" s="138">
        <v>1.7799999999999999E-3</v>
      </c>
      <c r="L224" s="138">
        <f>H224*K224</f>
        <v>7.1199999999999996E-3</v>
      </c>
      <c r="M224" s="138"/>
      <c r="N224" s="138">
        <f>H224*M224</f>
        <v>0</v>
      </c>
      <c r="O224" s="139">
        <v>21</v>
      </c>
      <c r="P224" s="139">
        <f>J224*(O224/100)</f>
        <v>0</v>
      </c>
      <c r="Q224" s="139">
        <f>J224+P224</f>
        <v>0</v>
      </c>
      <c r="R224" s="9"/>
      <c r="S224" s="9"/>
      <c r="T224" s="9"/>
    </row>
    <row r="225" spans="1:20" ht="11.25" outlineLevel="6" x14ac:dyDescent="0.2">
      <c r="A225" s="12"/>
      <c r="B225" s="133"/>
      <c r="C225" s="134">
        <v>159</v>
      </c>
      <c r="D225" s="135" t="s">
        <v>658</v>
      </c>
      <c r="E225" s="136" t="s">
        <v>969</v>
      </c>
      <c r="F225" s="137" t="s">
        <v>970</v>
      </c>
      <c r="G225" s="135" t="s">
        <v>761</v>
      </c>
      <c r="H225" s="138">
        <v>2.8</v>
      </c>
      <c r="I225" s="140"/>
      <c r="J225" s="139">
        <f>H225*I225</f>
        <v>0</v>
      </c>
      <c r="K225" s="138"/>
      <c r="L225" s="138">
        <f>H225*K225</f>
        <v>0</v>
      </c>
      <c r="M225" s="138">
        <v>1.67E-3</v>
      </c>
      <c r="N225" s="138">
        <f>H225*M225</f>
        <v>4.6759999999999996E-3</v>
      </c>
      <c r="O225" s="139">
        <v>21</v>
      </c>
      <c r="P225" s="139">
        <f>J225*(O225/100)</f>
        <v>0</v>
      </c>
      <c r="Q225" s="139">
        <f>J225+P225</f>
        <v>0</v>
      </c>
      <c r="R225" s="9"/>
      <c r="S225" s="9"/>
      <c r="T225" s="9"/>
    </row>
    <row r="226" spans="1:20" ht="11.25" outlineLevel="6" x14ac:dyDescent="0.2">
      <c r="A226" s="12"/>
      <c r="B226" s="133"/>
      <c r="C226" s="134">
        <v>160</v>
      </c>
      <c r="D226" s="135" t="s">
        <v>658</v>
      </c>
      <c r="E226" s="136" t="s">
        <v>971</v>
      </c>
      <c r="F226" s="137" t="s">
        <v>972</v>
      </c>
      <c r="G226" s="135" t="s">
        <v>761</v>
      </c>
      <c r="H226" s="138">
        <v>367.69149999999996</v>
      </c>
      <c r="I226" s="140"/>
      <c r="J226" s="139">
        <f>H226*I226</f>
        <v>0</v>
      </c>
      <c r="K226" s="138">
        <v>1.7799999999999999E-3</v>
      </c>
      <c r="L226" s="138">
        <f>H226*K226</f>
        <v>0.65449086999999995</v>
      </c>
      <c r="M226" s="138"/>
      <c r="N226" s="138">
        <f>H226*M226</f>
        <v>0</v>
      </c>
      <c r="O226" s="139">
        <v>21</v>
      </c>
      <c r="P226" s="139">
        <f>J226*(O226/100)</f>
        <v>0</v>
      </c>
      <c r="Q226" s="139">
        <f>J226+P226</f>
        <v>0</v>
      </c>
      <c r="R226" s="9"/>
      <c r="S226" s="9"/>
      <c r="T226" s="9"/>
    </row>
    <row r="227" spans="1:20" ht="11.25" outlineLevel="6" x14ac:dyDescent="0.2">
      <c r="A227" s="12"/>
      <c r="B227" s="133"/>
      <c r="C227" s="134">
        <v>161</v>
      </c>
      <c r="D227" s="135" t="s">
        <v>658</v>
      </c>
      <c r="E227" s="136" t="s">
        <v>973</v>
      </c>
      <c r="F227" s="137" t="s">
        <v>974</v>
      </c>
      <c r="G227" s="135" t="s">
        <v>676</v>
      </c>
      <c r="H227" s="138">
        <v>0.66695086999999997</v>
      </c>
      <c r="I227" s="140"/>
      <c r="J227" s="139">
        <f>H227*I227</f>
        <v>0</v>
      </c>
      <c r="K227" s="138"/>
      <c r="L227" s="138">
        <f>H227*K227</f>
        <v>0</v>
      </c>
      <c r="M227" s="138"/>
      <c r="N227" s="138">
        <f>H227*M227</f>
        <v>0</v>
      </c>
      <c r="O227" s="139">
        <v>21</v>
      </c>
      <c r="P227" s="139">
        <f>J227*(O227/100)</f>
        <v>0</v>
      </c>
      <c r="Q227" s="139">
        <f>J227+P227</f>
        <v>0</v>
      </c>
      <c r="R227" s="9"/>
      <c r="S227" s="9"/>
      <c r="T227" s="9"/>
    </row>
    <row r="228" spans="1:20" outlineLevel="6" x14ac:dyDescent="0.15">
      <c r="B228" s="7"/>
      <c r="C228" s="7"/>
      <c r="D228" s="7"/>
      <c r="E228" s="7"/>
      <c r="F228" s="7"/>
      <c r="G228" s="7"/>
      <c r="H228" s="7"/>
      <c r="I228" s="9"/>
      <c r="J228" s="9"/>
      <c r="K228" s="7"/>
      <c r="L228" s="7"/>
      <c r="M228" s="7"/>
      <c r="N228" s="7"/>
      <c r="O228" s="7"/>
      <c r="P228" s="9"/>
      <c r="Q228" s="9"/>
    </row>
    <row r="229" spans="1:20" ht="9" outlineLevel="4" x14ac:dyDescent="0.15">
      <c r="A229" s="78" t="s">
        <v>116</v>
      </c>
      <c r="B229" s="119">
        <v>5</v>
      </c>
      <c r="C229" s="120"/>
      <c r="D229" s="121" t="s">
        <v>656</v>
      </c>
      <c r="E229" s="121"/>
      <c r="F229" s="122" t="s">
        <v>117</v>
      </c>
      <c r="G229" s="121"/>
      <c r="H229" s="123"/>
      <c r="I229" s="124"/>
      <c r="J229" s="80">
        <f>SUBTOTAL(9,J230:J238)</f>
        <v>0</v>
      </c>
      <c r="K229" s="123"/>
      <c r="L229" s="81">
        <f>SUBTOTAL(9,L230:L238)</f>
        <v>0.34850000000000003</v>
      </c>
      <c r="M229" s="123"/>
      <c r="N229" s="81">
        <f>SUBTOTAL(9,N230:N238)</f>
        <v>0.14400000000000002</v>
      </c>
      <c r="O229" s="125"/>
      <c r="P229" s="80">
        <f>SUBTOTAL(9,P230:P238)</f>
        <v>0</v>
      </c>
      <c r="Q229" s="80">
        <f>SUBTOTAL(9,Q230:Q238)</f>
        <v>0</v>
      </c>
      <c r="R229" s="7"/>
      <c r="S229" s="9"/>
      <c r="T229" s="9"/>
    </row>
    <row r="230" spans="1:20" ht="9.75" outlineLevel="5" x14ac:dyDescent="0.2">
      <c r="A230" s="82" t="s">
        <v>118</v>
      </c>
      <c r="B230" s="126">
        <v>6</v>
      </c>
      <c r="C230" s="127"/>
      <c r="D230" s="128" t="s">
        <v>657</v>
      </c>
      <c r="E230" s="128"/>
      <c r="F230" s="129" t="s">
        <v>119</v>
      </c>
      <c r="G230" s="128"/>
      <c r="H230" s="130"/>
      <c r="I230" s="131"/>
      <c r="J230" s="84">
        <f>SUBTOTAL(9,J231:J238)</f>
        <v>0</v>
      </c>
      <c r="K230" s="130"/>
      <c r="L230" s="85">
        <f>SUBTOTAL(9,L231:L238)</f>
        <v>0.34850000000000003</v>
      </c>
      <c r="M230" s="130"/>
      <c r="N230" s="85">
        <f>SUBTOTAL(9,N231:N238)</f>
        <v>0.14400000000000002</v>
      </c>
      <c r="O230" s="132"/>
      <c r="P230" s="84">
        <f>SUBTOTAL(9,P231:P238)</f>
        <v>0</v>
      </c>
      <c r="Q230" s="84">
        <f>SUBTOTAL(9,Q231:Q238)</f>
        <v>0</v>
      </c>
      <c r="R230" s="7"/>
      <c r="S230" s="9"/>
      <c r="T230" s="9"/>
    </row>
    <row r="231" spans="1:20" ht="11.25" outlineLevel="6" x14ac:dyDescent="0.2">
      <c r="A231" s="12"/>
      <c r="B231" s="133"/>
      <c r="C231" s="134">
        <v>162</v>
      </c>
      <c r="D231" s="135" t="s">
        <v>733</v>
      </c>
      <c r="E231" s="136" t="s">
        <v>975</v>
      </c>
      <c r="F231" s="137" t="s">
        <v>976</v>
      </c>
      <c r="G231" s="135" t="s">
        <v>716</v>
      </c>
      <c r="H231" s="138">
        <v>1</v>
      </c>
      <c r="I231" s="140"/>
      <c r="J231" s="139">
        <f t="shared" ref="J231:J237" si="50">H231*I231</f>
        <v>0</v>
      </c>
      <c r="K231" s="138">
        <v>1.95E-2</v>
      </c>
      <c r="L231" s="138">
        <f t="shared" ref="L231:L237" si="51">H231*K231</f>
        <v>1.95E-2</v>
      </c>
      <c r="M231" s="138"/>
      <c r="N231" s="138">
        <f t="shared" ref="N231:N237" si="52">H231*M231</f>
        <v>0</v>
      </c>
      <c r="O231" s="139">
        <v>21</v>
      </c>
      <c r="P231" s="139">
        <f t="shared" ref="P231:P237" si="53">J231*(O231/100)</f>
        <v>0</v>
      </c>
      <c r="Q231" s="139">
        <f t="shared" ref="Q231:Q237" si="54">J231+P231</f>
        <v>0</v>
      </c>
      <c r="R231" s="9"/>
      <c r="S231" s="9"/>
      <c r="T231" s="9"/>
    </row>
    <row r="232" spans="1:20" ht="11.25" outlineLevel="6" x14ac:dyDescent="0.2">
      <c r="A232" s="12"/>
      <c r="B232" s="133"/>
      <c r="C232" s="134">
        <v>163</v>
      </c>
      <c r="D232" s="135" t="s">
        <v>658</v>
      </c>
      <c r="E232" s="136" t="s">
        <v>977</v>
      </c>
      <c r="F232" s="137" t="s">
        <v>978</v>
      </c>
      <c r="G232" s="135" t="s">
        <v>716</v>
      </c>
      <c r="H232" s="138">
        <v>1</v>
      </c>
      <c r="I232" s="140"/>
      <c r="J232" s="139">
        <f t="shared" si="50"/>
        <v>0</v>
      </c>
      <c r="K232" s="138">
        <v>3.5999999999999997E-2</v>
      </c>
      <c r="L232" s="138">
        <f t="shared" si="51"/>
        <v>3.5999999999999997E-2</v>
      </c>
      <c r="M232" s="138"/>
      <c r="N232" s="138">
        <f t="shared" si="52"/>
        <v>0</v>
      </c>
      <c r="O232" s="139">
        <v>21</v>
      </c>
      <c r="P232" s="139">
        <f t="shared" si="53"/>
        <v>0</v>
      </c>
      <c r="Q232" s="139">
        <f t="shared" si="54"/>
        <v>0</v>
      </c>
      <c r="R232" s="9"/>
      <c r="S232" s="9"/>
      <c r="T232" s="9"/>
    </row>
    <row r="233" spans="1:20" ht="11.25" outlineLevel="6" x14ac:dyDescent="0.2">
      <c r="A233" s="12"/>
      <c r="B233" s="133"/>
      <c r="C233" s="134">
        <v>164</v>
      </c>
      <c r="D233" s="135" t="s">
        <v>658</v>
      </c>
      <c r="E233" s="136" t="s">
        <v>979</v>
      </c>
      <c r="F233" s="137" t="s">
        <v>980</v>
      </c>
      <c r="G233" s="135" t="s">
        <v>716</v>
      </c>
      <c r="H233" s="138">
        <v>2</v>
      </c>
      <c r="I233" s="140"/>
      <c r="J233" s="139">
        <f t="shared" si="50"/>
        <v>0</v>
      </c>
      <c r="K233" s="138">
        <v>3.9E-2</v>
      </c>
      <c r="L233" s="138">
        <f t="shared" si="51"/>
        <v>7.8E-2</v>
      </c>
      <c r="M233" s="138"/>
      <c r="N233" s="138">
        <f t="shared" si="52"/>
        <v>0</v>
      </c>
      <c r="O233" s="139">
        <v>21</v>
      </c>
      <c r="P233" s="139">
        <f t="shared" si="53"/>
        <v>0</v>
      </c>
      <c r="Q233" s="139">
        <f t="shared" si="54"/>
        <v>0</v>
      </c>
      <c r="R233" s="9"/>
      <c r="S233" s="9"/>
      <c r="T233" s="9"/>
    </row>
    <row r="234" spans="1:20" ht="22.5" outlineLevel="6" x14ac:dyDescent="0.2">
      <c r="A234" s="12"/>
      <c r="B234" s="133"/>
      <c r="C234" s="134">
        <v>165</v>
      </c>
      <c r="D234" s="135" t="s">
        <v>658</v>
      </c>
      <c r="E234" s="136" t="s">
        <v>981</v>
      </c>
      <c r="F234" s="137" t="s">
        <v>982</v>
      </c>
      <c r="G234" s="135" t="s">
        <v>716</v>
      </c>
      <c r="H234" s="138">
        <v>3</v>
      </c>
      <c r="I234" s="140"/>
      <c r="J234" s="139">
        <f t="shared" si="50"/>
        <v>0</v>
      </c>
      <c r="K234" s="138">
        <v>4.9000000000000002E-2</v>
      </c>
      <c r="L234" s="138">
        <f t="shared" si="51"/>
        <v>0.14700000000000002</v>
      </c>
      <c r="M234" s="138"/>
      <c r="N234" s="138">
        <f t="shared" si="52"/>
        <v>0</v>
      </c>
      <c r="O234" s="139">
        <v>21</v>
      </c>
      <c r="P234" s="139">
        <f t="shared" si="53"/>
        <v>0</v>
      </c>
      <c r="Q234" s="139">
        <f t="shared" si="54"/>
        <v>0</v>
      </c>
      <c r="R234" s="9"/>
      <c r="S234" s="9"/>
      <c r="T234" s="9"/>
    </row>
    <row r="235" spans="1:20" ht="22.5" outlineLevel="6" x14ac:dyDescent="0.2">
      <c r="A235" s="12"/>
      <c r="B235" s="133"/>
      <c r="C235" s="134">
        <v>166</v>
      </c>
      <c r="D235" s="135" t="s">
        <v>658</v>
      </c>
      <c r="E235" s="136" t="s">
        <v>983</v>
      </c>
      <c r="F235" s="137" t="s">
        <v>984</v>
      </c>
      <c r="G235" s="135" t="s">
        <v>716</v>
      </c>
      <c r="H235" s="138">
        <v>1</v>
      </c>
      <c r="I235" s="140"/>
      <c r="J235" s="139">
        <f t="shared" si="50"/>
        <v>0</v>
      </c>
      <c r="K235" s="138">
        <v>6.8000000000000005E-2</v>
      </c>
      <c r="L235" s="138">
        <f t="shared" si="51"/>
        <v>6.8000000000000005E-2</v>
      </c>
      <c r="M235" s="138"/>
      <c r="N235" s="138">
        <f t="shared" si="52"/>
        <v>0</v>
      </c>
      <c r="O235" s="139">
        <v>21</v>
      </c>
      <c r="P235" s="139">
        <f t="shared" si="53"/>
        <v>0</v>
      </c>
      <c r="Q235" s="139">
        <f t="shared" si="54"/>
        <v>0</v>
      </c>
      <c r="R235" s="9"/>
      <c r="S235" s="9"/>
      <c r="T235" s="9"/>
    </row>
    <row r="236" spans="1:20" ht="11.25" outlineLevel="6" x14ac:dyDescent="0.2">
      <c r="A236" s="12"/>
      <c r="B236" s="133"/>
      <c r="C236" s="134">
        <v>167</v>
      </c>
      <c r="D236" s="135" t="s">
        <v>658</v>
      </c>
      <c r="E236" s="136" t="s">
        <v>985</v>
      </c>
      <c r="F236" s="137" t="s">
        <v>986</v>
      </c>
      <c r="G236" s="135" t="s">
        <v>716</v>
      </c>
      <c r="H236" s="138">
        <v>6</v>
      </c>
      <c r="I236" s="140"/>
      <c r="J236" s="139">
        <f t="shared" si="50"/>
        <v>0</v>
      </c>
      <c r="K236" s="138"/>
      <c r="L236" s="138">
        <f t="shared" si="51"/>
        <v>0</v>
      </c>
      <c r="M236" s="138">
        <v>2.4E-2</v>
      </c>
      <c r="N236" s="138">
        <f t="shared" si="52"/>
        <v>0.14400000000000002</v>
      </c>
      <c r="O236" s="139">
        <v>21</v>
      </c>
      <c r="P236" s="139">
        <f t="shared" si="53"/>
        <v>0</v>
      </c>
      <c r="Q236" s="139">
        <f t="shared" si="54"/>
        <v>0</v>
      </c>
      <c r="R236" s="9"/>
      <c r="S236" s="9"/>
      <c r="T236" s="9"/>
    </row>
    <row r="237" spans="1:20" ht="11.25" outlineLevel="6" x14ac:dyDescent="0.2">
      <c r="A237" s="12"/>
      <c r="B237" s="133"/>
      <c r="C237" s="134">
        <v>168</v>
      </c>
      <c r="D237" s="135" t="s">
        <v>658</v>
      </c>
      <c r="E237" s="136" t="s">
        <v>987</v>
      </c>
      <c r="F237" s="137" t="s">
        <v>988</v>
      </c>
      <c r="G237" s="135" t="s">
        <v>676</v>
      </c>
      <c r="H237" s="138">
        <v>0.34899999999999998</v>
      </c>
      <c r="I237" s="140"/>
      <c r="J237" s="139">
        <f t="shared" si="50"/>
        <v>0</v>
      </c>
      <c r="K237" s="138"/>
      <c r="L237" s="138">
        <f t="shared" si="51"/>
        <v>0</v>
      </c>
      <c r="M237" s="138"/>
      <c r="N237" s="138">
        <f t="shared" si="52"/>
        <v>0</v>
      </c>
      <c r="O237" s="139">
        <v>21</v>
      </c>
      <c r="P237" s="139">
        <f t="shared" si="53"/>
        <v>0</v>
      </c>
      <c r="Q237" s="139">
        <f t="shared" si="54"/>
        <v>0</v>
      </c>
      <c r="R237" s="9"/>
      <c r="S237" s="9"/>
      <c r="T237" s="9"/>
    </row>
    <row r="238" spans="1:20" outlineLevel="6" x14ac:dyDescent="0.15">
      <c r="B238" s="7"/>
      <c r="C238" s="7"/>
      <c r="D238" s="7"/>
      <c r="E238" s="7"/>
      <c r="F238" s="7"/>
      <c r="G238" s="7"/>
      <c r="H238" s="7"/>
      <c r="I238" s="9"/>
      <c r="J238" s="9"/>
      <c r="K238" s="7"/>
      <c r="L238" s="7"/>
      <c r="M238" s="7"/>
      <c r="N238" s="7"/>
      <c r="O238" s="7"/>
      <c r="P238" s="9"/>
      <c r="Q238" s="9"/>
    </row>
    <row r="239" spans="1:20" ht="9" outlineLevel="4" x14ac:dyDescent="0.15">
      <c r="A239" s="78" t="s">
        <v>120</v>
      </c>
      <c r="B239" s="119">
        <v>5</v>
      </c>
      <c r="C239" s="120"/>
      <c r="D239" s="121" t="s">
        <v>656</v>
      </c>
      <c r="E239" s="121"/>
      <c r="F239" s="122" t="s">
        <v>121</v>
      </c>
      <c r="G239" s="121"/>
      <c r="H239" s="123"/>
      <c r="I239" s="124"/>
      <c r="J239" s="80">
        <f>SUBTOTAL(9,J240:J268)</f>
        <v>0</v>
      </c>
      <c r="K239" s="123"/>
      <c r="L239" s="81">
        <f>SUBTOTAL(9,L240:L268)</f>
        <v>5.4447983212800004</v>
      </c>
      <c r="M239" s="123"/>
      <c r="N239" s="81">
        <f>SUBTOTAL(9,N240:N268)</f>
        <v>5.1015250000000005</v>
      </c>
      <c r="O239" s="125"/>
      <c r="P239" s="80">
        <f>SUBTOTAL(9,P240:P268)</f>
        <v>0</v>
      </c>
      <c r="Q239" s="80">
        <f>SUBTOTAL(9,Q240:Q268)</f>
        <v>0</v>
      </c>
      <c r="R239" s="7"/>
      <c r="S239" s="9"/>
      <c r="T239" s="9"/>
    </row>
    <row r="240" spans="1:20" ht="9.75" outlineLevel="5" x14ac:dyDescent="0.2">
      <c r="A240" s="82" t="s">
        <v>122</v>
      </c>
      <c r="B240" s="126">
        <v>6</v>
      </c>
      <c r="C240" s="127"/>
      <c r="D240" s="128" t="s">
        <v>657</v>
      </c>
      <c r="E240" s="128"/>
      <c r="F240" s="129" t="s">
        <v>123</v>
      </c>
      <c r="G240" s="128"/>
      <c r="H240" s="130"/>
      <c r="I240" s="131"/>
      <c r="J240" s="84">
        <f>SUBTOTAL(9,J241:J268)</f>
        <v>0</v>
      </c>
      <c r="K240" s="130"/>
      <c r="L240" s="85">
        <f>SUBTOTAL(9,L241:L268)</f>
        <v>5.4447983212800004</v>
      </c>
      <c r="M240" s="130"/>
      <c r="N240" s="85">
        <f>SUBTOTAL(9,N241:N268)</f>
        <v>5.1015250000000005</v>
      </c>
      <c r="O240" s="132"/>
      <c r="P240" s="84">
        <f>SUBTOTAL(9,P241:P268)</f>
        <v>0</v>
      </c>
      <c r="Q240" s="84">
        <f>SUBTOTAL(9,Q241:Q268)</f>
        <v>0</v>
      </c>
      <c r="R240" s="7"/>
      <c r="S240" s="9"/>
      <c r="T240" s="9"/>
    </row>
    <row r="241" spans="1:20" ht="11.25" outlineLevel="6" x14ac:dyDescent="0.2">
      <c r="A241" s="12"/>
      <c r="B241" s="133"/>
      <c r="C241" s="134">
        <v>169</v>
      </c>
      <c r="D241" s="135" t="s">
        <v>733</v>
      </c>
      <c r="E241" s="136" t="s">
        <v>989</v>
      </c>
      <c r="F241" s="137" t="s">
        <v>990</v>
      </c>
      <c r="G241" s="135" t="s">
        <v>676</v>
      </c>
      <c r="H241" s="138">
        <v>0.86169600000000013</v>
      </c>
      <c r="I241" s="140"/>
      <c r="J241" s="139">
        <f t="shared" ref="J241:J267" si="55">H241*I241</f>
        <v>0</v>
      </c>
      <c r="K241" s="138">
        <v>1</v>
      </c>
      <c r="L241" s="138">
        <f t="shared" ref="L241:L267" si="56">H241*K241</f>
        <v>0.86169600000000013</v>
      </c>
      <c r="M241" s="138"/>
      <c r="N241" s="138">
        <f t="shared" ref="N241:N267" si="57">H241*M241</f>
        <v>0</v>
      </c>
      <c r="O241" s="139">
        <v>21</v>
      </c>
      <c r="P241" s="139">
        <f t="shared" ref="P241:P267" si="58">J241*(O241/100)</f>
        <v>0</v>
      </c>
      <c r="Q241" s="139">
        <f t="shared" ref="Q241:Q267" si="59">J241+P241</f>
        <v>0</v>
      </c>
      <c r="R241" s="9"/>
      <c r="S241" s="9"/>
      <c r="T241" s="9"/>
    </row>
    <row r="242" spans="1:20" ht="11.25" outlineLevel="6" x14ac:dyDescent="0.2">
      <c r="A242" s="12"/>
      <c r="B242" s="133"/>
      <c r="C242" s="134">
        <v>170</v>
      </c>
      <c r="D242" s="135" t="s">
        <v>733</v>
      </c>
      <c r="E242" s="136" t="s">
        <v>991</v>
      </c>
      <c r="F242" s="137" t="s">
        <v>992</v>
      </c>
      <c r="G242" s="135" t="s">
        <v>676</v>
      </c>
      <c r="H242" s="138">
        <v>4.1886028800000009E-2</v>
      </c>
      <c r="I242" s="140"/>
      <c r="J242" s="139">
        <f t="shared" si="55"/>
        <v>0</v>
      </c>
      <c r="K242" s="138">
        <v>1</v>
      </c>
      <c r="L242" s="138">
        <f t="shared" si="56"/>
        <v>4.1886028800000009E-2</v>
      </c>
      <c r="M242" s="138"/>
      <c r="N242" s="138">
        <f t="shared" si="57"/>
        <v>0</v>
      </c>
      <c r="O242" s="139">
        <v>21</v>
      </c>
      <c r="P242" s="139">
        <f t="shared" si="58"/>
        <v>0</v>
      </c>
      <c r="Q242" s="139">
        <f t="shared" si="59"/>
        <v>0</v>
      </c>
      <c r="R242" s="9"/>
      <c r="S242" s="9"/>
      <c r="T242" s="9"/>
    </row>
    <row r="243" spans="1:20" ht="11.25" outlineLevel="6" x14ac:dyDescent="0.2">
      <c r="A243" s="12"/>
      <c r="B243" s="133"/>
      <c r="C243" s="134">
        <v>171</v>
      </c>
      <c r="D243" s="135" t="s">
        <v>658</v>
      </c>
      <c r="E243" s="136" t="s">
        <v>993</v>
      </c>
      <c r="F243" s="137" t="s">
        <v>994</v>
      </c>
      <c r="G243" s="135" t="s">
        <v>995</v>
      </c>
      <c r="H243" s="138">
        <v>903.5820288000001</v>
      </c>
      <c r="I243" s="140"/>
      <c r="J243" s="139">
        <f t="shared" si="55"/>
        <v>0</v>
      </c>
      <c r="K243" s="138"/>
      <c r="L243" s="138">
        <f t="shared" si="56"/>
        <v>0</v>
      </c>
      <c r="M243" s="138"/>
      <c r="N243" s="138">
        <f t="shared" si="57"/>
        <v>0</v>
      </c>
      <c r="O243" s="139">
        <v>21</v>
      </c>
      <c r="P243" s="139">
        <f t="shared" si="58"/>
        <v>0</v>
      </c>
      <c r="Q243" s="139">
        <f t="shared" si="59"/>
        <v>0</v>
      </c>
      <c r="R243" s="9"/>
      <c r="S243" s="9"/>
      <c r="T243" s="9"/>
    </row>
    <row r="244" spans="1:20" ht="11.25" outlineLevel="6" x14ac:dyDescent="0.2">
      <c r="A244" s="12"/>
      <c r="B244" s="133"/>
      <c r="C244" s="134">
        <v>172</v>
      </c>
      <c r="D244" s="135" t="s">
        <v>658</v>
      </c>
      <c r="E244" s="136" t="s">
        <v>996</v>
      </c>
      <c r="F244" s="137" t="s">
        <v>997</v>
      </c>
      <c r="G244" s="135" t="s">
        <v>995</v>
      </c>
      <c r="H244" s="138">
        <v>821.43820800000003</v>
      </c>
      <c r="I244" s="140"/>
      <c r="J244" s="139">
        <f t="shared" si="55"/>
        <v>0</v>
      </c>
      <c r="K244" s="138">
        <v>6.0000000000000002E-5</v>
      </c>
      <c r="L244" s="138">
        <f t="shared" si="56"/>
        <v>4.928629248E-2</v>
      </c>
      <c r="M244" s="138"/>
      <c r="N244" s="138">
        <f t="shared" si="57"/>
        <v>0</v>
      </c>
      <c r="O244" s="139">
        <v>21</v>
      </c>
      <c r="P244" s="139">
        <f t="shared" si="58"/>
        <v>0</v>
      </c>
      <c r="Q244" s="139">
        <f t="shared" si="59"/>
        <v>0</v>
      </c>
      <c r="R244" s="9"/>
      <c r="S244" s="9"/>
      <c r="T244" s="9"/>
    </row>
    <row r="245" spans="1:20" ht="11.25" outlineLevel="6" x14ac:dyDescent="0.2">
      <c r="A245" s="12"/>
      <c r="B245" s="133"/>
      <c r="C245" s="134">
        <v>173</v>
      </c>
      <c r="D245" s="135" t="s">
        <v>658</v>
      </c>
      <c r="E245" s="136" t="s">
        <v>998</v>
      </c>
      <c r="F245" s="137" t="s">
        <v>999</v>
      </c>
      <c r="G245" s="135" t="s">
        <v>716</v>
      </c>
      <c r="H245" s="138">
        <v>7</v>
      </c>
      <c r="I245" s="140"/>
      <c r="J245" s="139">
        <f t="shared" si="55"/>
        <v>0</v>
      </c>
      <c r="K245" s="138">
        <v>4.2000000000000003E-2</v>
      </c>
      <c r="L245" s="138">
        <f t="shared" si="56"/>
        <v>0.29400000000000004</v>
      </c>
      <c r="M245" s="138"/>
      <c r="N245" s="138">
        <f t="shared" si="57"/>
        <v>0</v>
      </c>
      <c r="O245" s="139">
        <v>21</v>
      </c>
      <c r="P245" s="139">
        <f t="shared" si="58"/>
        <v>0</v>
      </c>
      <c r="Q245" s="139">
        <f t="shared" si="59"/>
        <v>0</v>
      </c>
      <c r="R245" s="9"/>
      <c r="S245" s="9"/>
      <c r="T245" s="9"/>
    </row>
    <row r="246" spans="1:20" ht="11.25" outlineLevel="6" x14ac:dyDescent="0.2">
      <c r="A246" s="12"/>
      <c r="B246" s="133"/>
      <c r="C246" s="134">
        <v>174</v>
      </c>
      <c r="D246" s="135" t="s">
        <v>658</v>
      </c>
      <c r="E246" s="136" t="s">
        <v>1000</v>
      </c>
      <c r="F246" s="137" t="s">
        <v>1001</v>
      </c>
      <c r="G246" s="135" t="s">
        <v>716</v>
      </c>
      <c r="H246" s="138">
        <v>1</v>
      </c>
      <c r="I246" s="140"/>
      <c r="J246" s="139">
        <f t="shared" si="55"/>
        <v>0</v>
      </c>
      <c r="K246" s="138">
        <v>6.0000000000000002E-5</v>
      </c>
      <c r="L246" s="138">
        <f t="shared" si="56"/>
        <v>6.0000000000000002E-5</v>
      </c>
      <c r="M246" s="138"/>
      <c r="N246" s="138">
        <f t="shared" si="57"/>
        <v>0</v>
      </c>
      <c r="O246" s="139">
        <v>21</v>
      </c>
      <c r="P246" s="139">
        <f t="shared" si="58"/>
        <v>0</v>
      </c>
      <c r="Q246" s="139">
        <f t="shared" si="59"/>
        <v>0</v>
      </c>
      <c r="R246" s="9"/>
      <c r="S246" s="9"/>
      <c r="T246" s="9"/>
    </row>
    <row r="247" spans="1:20" ht="11.25" outlineLevel="6" x14ac:dyDescent="0.2">
      <c r="A247" s="12"/>
      <c r="B247" s="133"/>
      <c r="C247" s="134">
        <v>175</v>
      </c>
      <c r="D247" s="135" t="s">
        <v>658</v>
      </c>
      <c r="E247" s="136" t="s">
        <v>1002</v>
      </c>
      <c r="F247" s="137" t="s">
        <v>1003</v>
      </c>
      <c r="G247" s="135" t="s">
        <v>716</v>
      </c>
      <c r="H247" s="138">
        <v>2</v>
      </c>
      <c r="I247" s="140"/>
      <c r="J247" s="139">
        <f t="shared" si="55"/>
        <v>0</v>
      </c>
      <c r="K247" s="138">
        <v>6.0000000000000002E-5</v>
      </c>
      <c r="L247" s="138">
        <f t="shared" si="56"/>
        <v>1.2E-4</v>
      </c>
      <c r="M247" s="138"/>
      <c r="N247" s="138">
        <f t="shared" si="57"/>
        <v>0</v>
      </c>
      <c r="O247" s="139">
        <v>21</v>
      </c>
      <c r="P247" s="139">
        <f t="shared" si="58"/>
        <v>0</v>
      </c>
      <c r="Q247" s="139">
        <f t="shared" si="59"/>
        <v>0</v>
      </c>
      <c r="R247" s="9"/>
      <c r="S247" s="9"/>
      <c r="T247" s="9"/>
    </row>
    <row r="248" spans="1:20" ht="22.5" outlineLevel="6" x14ac:dyDescent="0.2">
      <c r="A248" s="12"/>
      <c r="B248" s="133"/>
      <c r="C248" s="134">
        <v>176</v>
      </c>
      <c r="D248" s="135" t="s">
        <v>658</v>
      </c>
      <c r="E248" s="136" t="s">
        <v>1004</v>
      </c>
      <c r="F248" s="137" t="s">
        <v>1005</v>
      </c>
      <c r="G248" s="135" t="s">
        <v>966</v>
      </c>
      <c r="H248" s="138">
        <v>1</v>
      </c>
      <c r="I248" s="140"/>
      <c r="J248" s="139">
        <f t="shared" si="55"/>
        <v>0</v>
      </c>
      <c r="K248" s="138">
        <v>0.15</v>
      </c>
      <c r="L248" s="138">
        <f t="shared" si="56"/>
        <v>0.15</v>
      </c>
      <c r="M248" s="138"/>
      <c r="N248" s="138">
        <f t="shared" si="57"/>
        <v>0</v>
      </c>
      <c r="O248" s="139">
        <v>21</v>
      </c>
      <c r="P248" s="139">
        <f t="shared" si="58"/>
        <v>0</v>
      </c>
      <c r="Q248" s="139">
        <f t="shared" si="59"/>
        <v>0</v>
      </c>
      <c r="R248" s="9"/>
      <c r="S248" s="9"/>
      <c r="T248" s="9"/>
    </row>
    <row r="249" spans="1:20" ht="22.5" outlineLevel="6" x14ac:dyDescent="0.2">
      <c r="A249" s="12"/>
      <c r="B249" s="133"/>
      <c r="C249" s="134">
        <v>177</v>
      </c>
      <c r="D249" s="135" t="s">
        <v>658</v>
      </c>
      <c r="E249" s="136" t="s">
        <v>1006</v>
      </c>
      <c r="F249" s="137" t="s">
        <v>1007</v>
      </c>
      <c r="G249" s="135" t="s">
        <v>966</v>
      </c>
      <c r="H249" s="138">
        <v>1</v>
      </c>
      <c r="I249" s="140"/>
      <c r="J249" s="139">
        <f t="shared" si="55"/>
        <v>0</v>
      </c>
      <c r="K249" s="138">
        <v>6.8000000000000005E-2</v>
      </c>
      <c r="L249" s="138">
        <f t="shared" si="56"/>
        <v>6.8000000000000005E-2</v>
      </c>
      <c r="M249" s="138"/>
      <c r="N249" s="138">
        <f t="shared" si="57"/>
        <v>0</v>
      </c>
      <c r="O249" s="139">
        <v>21</v>
      </c>
      <c r="P249" s="139">
        <f t="shared" si="58"/>
        <v>0</v>
      </c>
      <c r="Q249" s="139">
        <f t="shared" si="59"/>
        <v>0</v>
      </c>
      <c r="R249" s="9"/>
      <c r="S249" s="9"/>
      <c r="T249" s="9"/>
    </row>
    <row r="250" spans="1:20" ht="22.5" outlineLevel="6" x14ac:dyDescent="0.2">
      <c r="A250" s="12"/>
      <c r="B250" s="133"/>
      <c r="C250" s="134">
        <v>178</v>
      </c>
      <c r="D250" s="135" t="s">
        <v>658</v>
      </c>
      <c r="E250" s="136" t="s">
        <v>1008</v>
      </c>
      <c r="F250" s="137" t="s">
        <v>1009</v>
      </c>
      <c r="G250" s="135" t="s">
        <v>966</v>
      </c>
      <c r="H250" s="138">
        <v>1</v>
      </c>
      <c r="I250" s="140"/>
      <c r="J250" s="139">
        <f t="shared" si="55"/>
        <v>0</v>
      </c>
      <c r="K250" s="138">
        <v>0.19600000000000001</v>
      </c>
      <c r="L250" s="138">
        <f t="shared" si="56"/>
        <v>0.19600000000000001</v>
      </c>
      <c r="M250" s="138"/>
      <c r="N250" s="138">
        <f t="shared" si="57"/>
        <v>0</v>
      </c>
      <c r="O250" s="139">
        <v>21</v>
      </c>
      <c r="P250" s="139">
        <f t="shared" si="58"/>
        <v>0</v>
      </c>
      <c r="Q250" s="139">
        <f t="shared" si="59"/>
        <v>0</v>
      </c>
      <c r="R250" s="9"/>
      <c r="S250" s="9"/>
      <c r="T250" s="9"/>
    </row>
    <row r="251" spans="1:20" ht="22.5" outlineLevel="6" x14ac:dyDescent="0.2">
      <c r="A251" s="12"/>
      <c r="B251" s="133"/>
      <c r="C251" s="134">
        <v>179</v>
      </c>
      <c r="D251" s="135" t="s">
        <v>658</v>
      </c>
      <c r="E251" s="136" t="s">
        <v>1010</v>
      </c>
      <c r="F251" s="137" t="s">
        <v>1011</v>
      </c>
      <c r="G251" s="135" t="s">
        <v>966</v>
      </c>
      <c r="H251" s="138">
        <v>1</v>
      </c>
      <c r="I251" s="140"/>
      <c r="J251" s="139">
        <f t="shared" si="55"/>
        <v>0</v>
      </c>
      <c r="K251" s="138">
        <v>0.123</v>
      </c>
      <c r="L251" s="138">
        <f t="shared" si="56"/>
        <v>0.123</v>
      </c>
      <c r="M251" s="138"/>
      <c r="N251" s="138">
        <f t="shared" si="57"/>
        <v>0</v>
      </c>
      <c r="O251" s="139">
        <v>21</v>
      </c>
      <c r="P251" s="139">
        <f t="shared" si="58"/>
        <v>0</v>
      </c>
      <c r="Q251" s="139">
        <f t="shared" si="59"/>
        <v>0</v>
      </c>
      <c r="R251" s="9"/>
      <c r="S251" s="9"/>
      <c r="T251" s="9"/>
    </row>
    <row r="252" spans="1:20" ht="22.5" outlineLevel="6" x14ac:dyDescent="0.2">
      <c r="A252" s="12"/>
      <c r="B252" s="133"/>
      <c r="C252" s="134">
        <v>180</v>
      </c>
      <c r="D252" s="135" t="s">
        <v>658</v>
      </c>
      <c r="E252" s="136" t="s">
        <v>1012</v>
      </c>
      <c r="F252" s="137" t="s">
        <v>1013</v>
      </c>
      <c r="G252" s="135" t="s">
        <v>966</v>
      </c>
      <c r="H252" s="138">
        <v>1</v>
      </c>
      <c r="I252" s="140"/>
      <c r="J252" s="139">
        <f t="shared" si="55"/>
        <v>0</v>
      </c>
      <c r="K252" s="138">
        <v>1.6E-2</v>
      </c>
      <c r="L252" s="138">
        <f t="shared" si="56"/>
        <v>1.6E-2</v>
      </c>
      <c r="M252" s="138"/>
      <c r="N252" s="138">
        <f t="shared" si="57"/>
        <v>0</v>
      </c>
      <c r="O252" s="139">
        <v>21</v>
      </c>
      <c r="P252" s="139">
        <f t="shared" si="58"/>
        <v>0</v>
      </c>
      <c r="Q252" s="139">
        <f t="shared" si="59"/>
        <v>0</v>
      </c>
      <c r="R252" s="9"/>
      <c r="S252" s="9"/>
      <c r="T252" s="9"/>
    </row>
    <row r="253" spans="1:20" ht="22.5" outlineLevel="6" x14ac:dyDescent="0.2">
      <c r="A253" s="12"/>
      <c r="B253" s="133"/>
      <c r="C253" s="134">
        <v>181</v>
      </c>
      <c r="D253" s="135" t="s">
        <v>658</v>
      </c>
      <c r="E253" s="136" t="s">
        <v>1014</v>
      </c>
      <c r="F253" s="137" t="s">
        <v>1015</v>
      </c>
      <c r="G253" s="135" t="s">
        <v>966</v>
      </c>
      <c r="H253" s="138">
        <v>3</v>
      </c>
      <c r="I253" s="140"/>
      <c r="J253" s="139">
        <f t="shared" si="55"/>
        <v>0</v>
      </c>
      <c r="K253" s="138">
        <v>5.8000000000000003E-2</v>
      </c>
      <c r="L253" s="138">
        <f t="shared" si="56"/>
        <v>0.17400000000000002</v>
      </c>
      <c r="M253" s="138"/>
      <c r="N253" s="138">
        <f t="shared" si="57"/>
        <v>0</v>
      </c>
      <c r="O253" s="139">
        <v>21</v>
      </c>
      <c r="P253" s="139">
        <f t="shared" si="58"/>
        <v>0</v>
      </c>
      <c r="Q253" s="139">
        <f t="shared" si="59"/>
        <v>0</v>
      </c>
      <c r="R253" s="9"/>
      <c r="S253" s="9"/>
      <c r="T253" s="9"/>
    </row>
    <row r="254" spans="1:20" ht="11.25" outlineLevel="6" x14ac:dyDescent="0.2">
      <c r="A254" s="12"/>
      <c r="B254" s="133"/>
      <c r="C254" s="134">
        <v>182</v>
      </c>
      <c r="D254" s="135" t="s">
        <v>658</v>
      </c>
      <c r="E254" s="136" t="s">
        <v>1016</v>
      </c>
      <c r="F254" s="137" t="s">
        <v>1017</v>
      </c>
      <c r="G254" s="135" t="s">
        <v>966</v>
      </c>
      <c r="H254" s="138">
        <v>1</v>
      </c>
      <c r="I254" s="140"/>
      <c r="J254" s="139">
        <f t="shared" si="55"/>
        <v>0</v>
      </c>
      <c r="K254" s="138">
        <v>2.3E-2</v>
      </c>
      <c r="L254" s="138">
        <f t="shared" si="56"/>
        <v>2.3E-2</v>
      </c>
      <c r="M254" s="138"/>
      <c r="N254" s="138">
        <f t="shared" si="57"/>
        <v>0</v>
      </c>
      <c r="O254" s="139">
        <v>21</v>
      </c>
      <c r="P254" s="139">
        <f t="shared" si="58"/>
        <v>0</v>
      </c>
      <c r="Q254" s="139">
        <f t="shared" si="59"/>
        <v>0</v>
      </c>
      <c r="R254" s="9"/>
      <c r="S254" s="9"/>
      <c r="T254" s="9"/>
    </row>
    <row r="255" spans="1:20" ht="11.25" outlineLevel="6" x14ac:dyDescent="0.2">
      <c r="A255" s="12"/>
      <c r="B255" s="133"/>
      <c r="C255" s="134">
        <v>183</v>
      </c>
      <c r="D255" s="135" t="s">
        <v>658</v>
      </c>
      <c r="E255" s="136" t="s">
        <v>1018</v>
      </c>
      <c r="F255" s="137" t="s">
        <v>1019</v>
      </c>
      <c r="G255" s="135" t="s">
        <v>832</v>
      </c>
      <c r="H255" s="138">
        <v>15.25</v>
      </c>
      <c r="I255" s="140"/>
      <c r="J255" s="139">
        <f t="shared" si="55"/>
        <v>0</v>
      </c>
      <c r="K255" s="138">
        <v>6.3E-2</v>
      </c>
      <c r="L255" s="138">
        <f t="shared" si="56"/>
        <v>0.96074999999999999</v>
      </c>
      <c r="M255" s="138"/>
      <c r="N255" s="138">
        <f t="shared" si="57"/>
        <v>0</v>
      </c>
      <c r="O255" s="139">
        <v>21</v>
      </c>
      <c r="P255" s="139">
        <f t="shared" si="58"/>
        <v>0</v>
      </c>
      <c r="Q255" s="139">
        <f t="shared" si="59"/>
        <v>0</v>
      </c>
      <c r="R255" s="9"/>
      <c r="S255" s="9"/>
      <c r="T255" s="9"/>
    </row>
    <row r="256" spans="1:20" ht="11.25" outlineLevel="6" x14ac:dyDescent="0.2">
      <c r="A256" s="12"/>
      <c r="B256" s="133"/>
      <c r="C256" s="134">
        <v>184</v>
      </c>
      <c r="D256" s="135" t="s">
        <v>658</v>
      </c>
      <c r="E256" s="136" t="s">
        <v>1020</v>
      </c>
      <c r="F256" s="137" t="s">
        <v>1021</v>
      </c>
      <c r="G256" s="135" t="s">
        <v>966</v>
      </c>
      <c r="H256" s="138">
        <v>4</v>
      </c>
      <c r="I256" s="140"/>
      <c r="J256" s="139">
        <f t="shared" si="55"/>
        <v>0</v>
      </c>
      <c r="K256" s="138">
        <v>0.13800000000000001</v>
      </c>
      <c r="L256" s="138">
        <f t="shared" si="56"/>
        <v>0.55200000000000005</v>
      </c>
      <c r="M256" s="138"/>
      <c r="N256" s="138">
        <f t="shared" si="57"/>
        <v>0</v>
      </c>
      <c r="O256" s="139">
        <v>21</v>
      </c>
      <c r="P256" s="139">
        <f t="shared" si="58"/>
        <v>0</v>
      </c>
      <c r="Q256" s="139">
        <f t="shared" si="59"/>
        <v>0</v>
      </c>
      <c r="R256" s="9"/>
      <c r="S256" s="9"/>
      <c r="T256" s="9"/>
    </row>
    <row r="257" spans="1:20" ht="11.25" outlineLevel="6" x14ac:dyDescent="0.2">
      <c r="A257" s="12"/>
      <c r="B257" s="133"/>
      <c r="C257" s="134">
        <v>185</v>
      </c>
      <c r="D257" s="135" t="s">
        <v>658</v>
      </c>
      <c r="E257" s="136" t="s">
        <v>1022</v>
      </c>
      <c r="F257" s="137" t="s">
        <v>1023</v>
      </c>
      <c r="G257" s="135" t="s">
        <v>966</v>
      </c>
      <c r="H257" s="138">
        <v>1</v>
      </c>
      <c r="I257" s="140"/>
      <c r="J257" s="139">
        <f t="shared" si="55"/>
        <v>0</v>
      </c>
      <c r="K257" s="138">
        <v>6.8000000000000005E-2</v>
      </c>
      <c r="L257" s="138">
        <f t="shared" si="56"/>
        <v>6.8000000000000005E-2</v>
      </c>
      <c r="M257" s="138"/>
      <c r="N257" s="138">
        <f t="shared" si="57"/>
        <v>0</v>
      </c>
      <c r="O257" s="139">
        <v>21</v>
      </c>
      <c r="P257" s="139">
        <f t="shared" si="58"/>
        <v>0</v>
      </c>
      <c r="Q257" s="139">
        <f t="shared" si="59"/>
        <v>0</v>
      </c>
      <c r="R257" s="9"/>
      <c r="S257" s="9"/>
      <c r="T257" s="9"/>
    </row>
    <row r="258" spans="1:20" ht="11.25" outlineLevel="6" x14ac:dyDescent="0.2">
      <c r="A258" s="12"/>
      <c r="B258" s="133"/>
      <c r="C258" s="134">
        <v>186</v>
      </c>
      <c r="D258" s="135" t="s">
        <v>658</v>
      </c>
      <c r="E258" s="136" t="s">
        <v>1024</v>
      </c>
      <c r="F258" s="137" t="s">
        <v>1025</v>
      </c>
      <c r="G258" s="135" t="s">
        <v>966</v>
      </c>
      <c r="H258" s="138">
        <v>1</v>
      </c>
      <c r="I258" s="140"/>
      <c r="J258" s="139">
        <f t="shared" si="55"/>
        <v>0</v>
      </c>
      <c r="K258" s="138">
        <v>5.2999999999999999E-2</v>
      </c>
      <c r="L258" s="138">
        <f t="shared" si="56"/>
        <v>5.2999999999999999E-2</v>
      </c>
      <c r="M258" s="138"/>
      <c r="N258" s="138">
        <f t="shared" si="57"/>
        <v>0</v>
      </c>
      <c r="O258" s="139">
        <v>21</v>
      </c>
      <c r="P258" s="139">
        <f t="shared" si="58"/>
        <v>0</v>
      </c>
      <c r="Q258" s="139">
        <f t="shared" si="59"/>
        <v>0</v>
      </c>
      <c r="R258" s="9"/>
      <c r="S258" s="9"/>
      <c r="T258" s="9"/>
    </row>
    <row r="259" spans="1:20" ht="11.25" outlineLevel="6" x14ac:dyDescent="0.2">
      <c r="A259" s="12"/>
      <c r="B259" s="133"/>
      <c r="C259" s="134">
        <v>187</v>
      </c>
      <c r="D259" s="135" t="s">
        <v>658</v>
      </c>
      <c r="E259" s="136" t="s">
        <v>1026</v>
      </c>
      <c r="F259" s="137" t="s">
        <v>1027</v>
      </c>
      <c r="G259" s="135" t="s">
        <v>966</v>
      </c>
      <c r="H259" s="138">
        <v>1</v>
      </c>
      <c r="I259" s="140"/>
      <c r="J259" s="139">
        <f t="shared" si="55"/>
        <v>0</v>
      </c>
      <c r="K259" s="138">
        <v>1.2E-2</v>
      </c>
      <c r="L259" s="138">
        <f t="shared" si="56"/>
        <v>1.2E-2</v>
      </c>
      <c r="M259" s="138"/>
      <c r="N259" s="138">
        <f t="shared" si="57"/>
        <v>0</v>
      </c>
      <c r="O259" s="139">
        <v>21</v>
      </c>
      <c r="P259" s="139">
        <f t="shared" si="58"/>
        <v>0</v>
      </c>
      <c r="Q259" s="139">
        <f t="shared" si="59"/>
        <v>0</v>
      </c>
      <c r="R259" s="9"/>
      <c r="S259" s="9"/>
      <c r="T259" s="9"/>
    </row>
    <row r="260" spans="1:20" ht="11.25" outlineLevel="6" x14ac:dyDescent="0.2">
      <c r="A260" s="12"/>
      <c r="B260" s="133"/>
      <c r="C260" s="134">
        <v>188</v>
      </c>
      <c r="D260" s="135" t="s">
        <v>658</v>
      </c>
      <c r="E260" s="136" t="s">
        <v>1028</v>
      </c>
      <c r="F260" s="137" t="s">
        <v>1029</v>
      </c>
      <c r="G260" s="135" t="s">
        <v>966</v>
      </c>
      <c r="H260" s="138">
        <v>2</v>
      </c>
      <c r="I260" s="140"/>
      <c r="J260" s="139">
        <f t="shared" si="55"/>
        <v>0</v>
      </c>
      <c r="K260" s="138">
        <v>9.8000000000000004E-2</v>
      </c>
      <c r="L260" s="138">
        <f t="shared" si="56"/>
        <v>0.19600000000000001</v>
      </c>
      <c r="M260" s="138"/>
      <c r="N260" s="138">
        <f t="shared" si="57"/>
        <v>0</v>
      </c>
      <c r="O260" s="139">
        <v>21</v>
      </c>
      <c r="P260" s="139">
        <f t="shared" si="58"/>
        <v>0</v>
      </c>
      <c r="Q260" s="139">
        <f t="shared" si="59"/>
        <v>0</v>
      </c>
      <c r="R260" s="9"/>
      <c r="S260" s="9"/>
      <c r="T260" s="9"/>
    </row>
    <row r="261" spans="1:20" ht="11.25" outlineLevel="6" x14ac:dyDescent="0.2">
      <c r="A261" s="12"/>
      <c r="B261" s="133"/>
      <c r="C261" s="134">
        <v>189</v>
      </c>
      <c r="D261" s="135" t="s">
        <v>658</v>
      </c>
      <c r="E261" s="136" t="s">
        <v>1030</v>
      </c>
      <c r="F261" s="137" t="s">
        <v>1031</v>
      </c>
      <c r="G261" s="135" t="s">
        <v>966</v>
      </c>
      <c r="H261" s="138">
        <v>1</v>
      </c>
      <c r="I261" s="140"/>
      <c r="J261" s="139">
        <f t="shared" si="55"/>
        <v>0</v>
      </c>
      <c r="K261" s="138">
        <v>1.1919999999999999</v>
      </c>
      <c r="L261" s="138">
        <f t="shared" si="56"/>
        <v>1.1919999999999999</v>
      </c>
      <c r="M261" s="138"/>
      <c r="N261" s="138">
        <f t="shared" si="57"/>
        <v>0</v>
      </c>
      <c r="O261" s="139">
        <v>21</v>
      </c>
      <c r="P261" s="139">
        <f t="shared" si="58"/>
        <v>0</v>
      </c>
      <c r="Q261" s="139">
        <f t="shared" si="59"/>
        <v>0</v>
      </c>
      <c r="R261" s="9"/>
      <c r="S261" s="9"/>
      <c r="T261" s="9"/>
    </row>
    <row r="262" spans="1:20" ht="11.25" outlineLevel="6" x14ac:dyDescent="0.2">
      <c r="A262" s="12"/>
      <c r="B262" s="133"/>
      <c r="C262" s="134">
        <v>190</v>
      </c>
      <c r="D262" s="135" t="s">
        <v>658</v>
      </c>
      <c r="E262" s="136" t="s">
        <v>1032</v>
      </c>
      <c r="F262" s="137" t="s">
        <v>1033</v>
      </c>
      <c r="G262" s="135" t="s">
        <v>966</v>
      </c>
      <c r="H262" s="138">
        <v>1</v>
      </c>
      <c r="I262" s="140"/>
      <c r="J262" s="139">
        <f t="shared" si="55"/>
        <v>0</v>
      </c>
      <c r="K262" s="138">
        <v>1.7999999999999999E-2</v>
      </c>
      <c r="L262" s="138">
        <f t="shared" si="56"/>
        <v>1.7999999999999999E-2</v>
      </c>
      <c r="M262" s="138"/>
      <c r="N262" s="138">
        <f t="shared" si="57"/>
        <v>0</v>
      </c>
      <c r="O262" s="139">
        <v>21</v>
      </c>
      <c r="P262" s="139">
        <f t="shared" si="58"/>
        <v>0</v>
      </c>
      <c r="Q262" s="139">
        <f t="shared" si="59"/>
        <v>0</v>
      </c>
      <c r="R262" s="9"/>
      <c r="S262" s="9"/>
      <c r="T262" s="9"/>
    </row>
    <row r="263" spans="1:20" ht="22.5" outlineLevel="6" x14ac:dyDescent="0.2">
      <c r="A263" s="12"/>
      <c r="B263" s="133"/>
      <c r="C263" s="134">
        <v>191</v>
      </c>
      <c r="D263" s="135" t="s">
        <v>658</v>
      </c>
      <c r="E263" s="136" t="s">
        <v>1034</v>
      </c>
      <c r="F263" s="137" t="s">
        <v>1035</v>
      </c>
      <c r="G263" s="135" t="s">
        <v>966</v>
      </c>
      <c r="H263" s="138">
        <v>1</v>
      </c>
      <c r="I263" s="140"/>
      <c r="J263" s="139">
        <f t="shared" si="55"/>
        <v>0</v>
      </c>
      <c r="K263" s="138">
        <v>0.19800000000000001</v>
      </c>
      <c r="L263" s="138">
        <f t="shared" si="56"/>
        <v>0.19800000000000001</v>
      </c>
      <c r="M263" s="138"/>
      <c r="N263" s="138">
        <f t="shared" si="57"/>
        <v>0</v>
      </c>
      <c r="O263" s="139">
        <v>21</v>
      </c>
      <c r="P263" s="139">
        <f t="shared" si="58"/>
        <v>0</v>
      </c>
      <c r="Q263" s="139">
        <f t="shared" si="59"/>
        <v>0</v>
      </c>
      <c r="R263" s="9"/>
      <c r="S263" s="9"/>
      <c r="T263" s="9"/>
    </row>
    <row r="264" spans="1:20" ht="22.5" outlineLevel="6" x14ac:dyDescent="0.2">
      <c r="A264" s="12"/>
      <c r="B264" s="133"/>
      <c r="C264" s="134">
        <v>192</v>
      </c>
      <c r="D264" s="135" t="s">
        <v>658</v>
      </c>
      <c r="E264" s="136" t="s">
        <v>1036</v>
      </c>
      <c r="F264" s="137" t="s">
        <v>1037</v>
      </c>
      <c r="G264" s="135" t="s">
        <v>966</v>
      </c>
      <c r="H264" s="138">
        <v>1</v>
      </c>
      <c r="I264" s="140"/>
      <c r="J264" s="139">
        <f t="shared" si="55"/>
        <v>0</v>
      </c>
      <c r="K264" s="138">
        <v>4.8000000000000001E-2</v>
      </c>
      <c r="L264" s="138">
        <f t="shared" si="56"/>
        <v>4.8000000000000001E-2</v>
      </c>
      <c r="M264" s="138"/>
      <c r="N264" s="138">
        <f t="shared" si="57"/>
        <v>0</v>
      </c>
      <c r="O264" s="139">
        <v>21</v>
      </c>
      <c r="P264" s="139">
        <f t="shared" si="58"/>
        <v>0</v>
      </c>
      <c r="Q264" s="139">
        <f t="shared" si="59"/>
        <v>0</v>
      </c>
      <c r="R264" s="9"/>
      <c r="S264" s="9"/>
      <c r="T264" s="9"/>
    </row>
    <row r="265" spans="1:20" ht="11.25" outlineLevel="6" x14ac:dyDescent="0.2">
      <c r="A265" s="12"/>
      <c r="B265" s="133"/>
      <c r="C265" s="134">
        <v>193</v>
      </c>
      <c r="D265" s="135" t="s">
        <v>658</v>
      </c>
      <c r="E265" s="136" t="s">
        <v>1038</v>
      </c>
      <c r="F265" s="137" t="s">
        <v>1039</v>
      </c>
      <c r="G265" s="135" t="s">
        <v>966</v>
      </c>
      <c r="H265" s="138">
        <v>1</v>
      </c>
      <c r="I265" s="140"/>
      <c r="J265" s="139">
        <f t="shared" si="55"/>
        <v>0</v>
      </c>
      <c r="K265" s="138">
        <v>0.15</v>
      </c>
      <c r="L265" s="138">
        <f t="shared" si="56"/>
        <v>0.15</v>
      </c>
      <c r="M265" s="138"/>
      <c r="N265" s="138">
        <f t="shared" si="57"/>
        <v>0</v>
      </c>
      <c r="O265" s="139">
        <v>21</v>
      </c>
      <c r="P265" s="139">
        <f t="shared" si="58"/>
        <v>0</v>
      </c>
      <c r="Q265" s="139">
        <f t="shared" si="59"/>
        <v>0</v>
      </c>
      <c r="R265" s="9"/>
      <c r="S265" s="9"/>
      <c r="T265" s="9"/>
    </row>
    <row r="266" spans="1:20" ht="11.25" outlineLevel="6" x14ac:dyDescent="0.2">
      <c r="A266" s="12"/>
      <c r="B266" s="133"/>
      <c r="C266" s="134">
        <v>194</v>
      </c>
      <c r="D266" s="135" t="s">
        <v>658</v>
      </c>
      <c r="E266" s="136" t="s">
        <v>1040</v>
      </c>
      <c r="F266" s="137" t="s">
        <v>1041</v>
      </c>
      <c r="G266" s="135" t="s">
        <v>761</v>
      </c>
      <c r="H266" s="138">
        <v>92.75500000000001</v>
      </c>
      <c r="I266" s="140"/>
      <c r="J266" s="139">
        <f t="shared" si="55"/>
        <v>0</v>
      </c>
      <c r="K266" s="138"/>
      <c r="L266" s="138">
        <f t="shared" si="56"/>
        <v>0</v>
      </c>
      <c r="M266" s="138">
        <v>5.5E-2</v>
      </c>
      <c r="N266" s="138">
        <f t="shared" si="57"/>
        <v>5.1015250000000005</v>
      </c>
      <c r="O266" s="139">
        <v>21</v>
      </c>
      <c r="P266" s="139">
        <f t="shared" si="58"/>
        <v>0</v>
      </c>
      <c r="Q266" s="139">
        <f t="shared" si="59"/>
        <v>0</v>
      </c>
      <c r="R266" s="9"/>
      <c r="S266" s="9"/>
      <c r="T266" s="9"/>
    </row>
    <row r="267" spans="1:20" ht="11.25" outlineLevel="6" x14ac:dyDescent="0.2">
      <c r="A267" s="12"/>
      <c r="B267" s="133"/>
      <c r="C267" s="134">
        <v>195</v>
      </c>
      <c r="D267" s="135" t="s">
        <v>658</v>
      </c>
      <c r="E267" s="136" t="s">
        <v>1042</v>
      </c>
      <c r="F267" s="137" t="s">
        <v>1043</v>
      </c>
      <c r="G267" s="135" t="s">
        <v>676</v>
      </c>
      <c r="H267" s="138">
        <v>5.4450000000000003</v>
      </c>
      <c r="I267" s="140"/>
      <c r="J267" s="139">
        <f t="shared" si="55"/>
        <v>0</v>
      </c>
      <c r="K267" s="138"/>
      <c r="L267" s="138">
        <f t="shared" si="56"/>
        <v>0</v>
      </c>
      <c r="M267" s="138"/>
      <c r="N267" s="138">
        <f t="shared" si="57"/>
        <v>0</v>
      </c>
      <c r="O267" s="139">
        <v>21</v>
      </c>
      <c r="P267" s="139">
        <f t="shared" si="58"/>
        <v>0</v>
      </c>
      <c r="Q267" s="139">
        <f t="shared" si="59"/>
        <v>0</v>
      </c>
      <c r="R267" s="9"/>
      <c r="S267" s="9"/>
      <c r="T267" s="9"/>
    </row>
    <row r="268" spans="1:20" outlineLevel="6" x14ac:dyDescent="0.15">
      <c r="B268" s="7"/>
      <c r="C268" s="7"/>
      <c r="D268" s="7"/>
      <c r="E268" s="7"/>
      <c r="F268" s="7"/>
      <c r="G268" s="7"/>
      <c r="H268" s="7"/>
      <c r="I268" s="9"/>
      <c r="J268" s="9"/>
      <c r="K268" s="7"/>
      <c r="L268" s="7"/>
      <c r="M268" s="7"/>
      <c r="N268" s="7"/>
      <c r="O268" s="7"/>
      <c r="P268" s="9"/>
      <c r="Q268" s="9"/>
    </row>
    <row r="269" spans="1:20" ht="9" outlineLevel="4" x14ac:dyDescent="0.15">
      <c r="A269" s="78" t="s">
        <v>124</v>
      </c>
      <c r="B269" s="119">
        <v>5</v>
      </c>
      <c r="C269" s="120"/>
      <c r="D269" s="121" t="s">
        <v>656</v>
      </c>
      <c r="E269" s="121"/>
      <c r="F269" s="122" t="s">
        <v>125</v>
      </c>
      <c r="G269" s="121"/>
      <c r="H269" s="123"/>
      <c r="I269" s="124"/>
      <c r="J269" s="80">
        <f>SUBTOTAL(9,J270:J280)</f>
        <v>0</v>
      </c>
      <c r="K269" s="123"/>
      <c r="L269" s="81">
        <f>SUBTOTAL(9,L270:L280)</f>
        <v>0.46358087999999992</v>
      </c>
      <c r="M269" s="123"/>
      <c r="N269" s="81">
        <f>SUBTOTAL(9,N270:N280)</f>
        <v>0</v>
      </c>
      <c r="O269" s="125"/>
      <c r="P269" s="80">
        <f>SUBTOTAL(9,P270:P280)</f>
        <v>0</v>
      </c>
      <c r="Q269" s="80">
        <f>SUBTOTAL(9,Q270:Q280)</f>
        <v>0</v>
      </c>
      <c r="R269" s="7"/>
      <c r="S269" s="9"/>
      <c r="T269" s="9"/>
    </row>
    <row r="270" spans="1:20" ht="9.75" outlineLevel="5" x14ac:dyDescent="0.2">
      <c r="A270" s="82" t="s">
        <v>126</v>
      </c>
      <c r="B270" s="126">
        <v>6</v>
      </c>
      <c r="C270" s="127"/>
      <c r="D270" s="128" t="s">
        <v>657</v>
      </c>
      <c r="E270" s="128"/>
      <c r="F270" s="129" t="s">
        <v>127</v>
      </c>
      <c r="G270" s="128"/>
      <c r="H270" s="130"/>
      <c r="I270" s="131"/>
      <c r="J270" s="84">
        <f>SUBTOTAL(9,J271:J280)</f>
        <v>0</v>
      </c>
      <c r="K270" s="130"/>
      <c r="L270" s="85">
        <f>SUBTOTAL(9,L271:L280)</f>
        <v>0.46358087999999992</v>
      </c>
      <c r="M270" s="130"/>
      <c r="N270" s="85">
        <f>SUBTOTAL(9,N271:N280)</f>
        <v>0</v>
      </c>
      <c r="O270" s="132"/>
      <c r="P270" s="84">
        <f>SUBTOTAL(9,P271:P280)</f>
        <v>0</v>
      </c>
      <c r="Q270" s="84">
        <f>SUBTOTAL(9,Q271:Q280)</f>
        <v>0</v>
      </c>
      <c r="R270" s="7"/>
      <c r="S270" s="9"/>
      <c r="T270" s="9"/>
    </row>
    <row r="271" spans="1:20" ht="11.25" outlineLevel="6" x14ac:dyDescent="0.2">
      <c r="A271" s="12"/>
      <c r="B271" s="133"/>
      <c r="C271" s="134">
        <v>196</v>
      </c>
      <c r="D271" s="135" t="s">
        <v>733</v>
      </c>
      <c r="E271" s="136" t="s">
        <v>1044</v>
      </c>
      <c r="F271" s="137" t="s">
        <v>1045</v>
      </c>
      <c r="G271" s="135" t="s">
        <v>683</v>
      </c>
      <c r="H271" s="138">
        <v>17.849809999999998</v>
      </c>
      <c r="I271" s="140"/>
      <c r="J271" s="139">
        <f t="shared" ref="J271:J279" si="60">H271*I271</f>
        <v>0</v>
      </c>
      <c r="K271" s="138">
        <v>1.7999999999999999E-2</v>
      </c>
      <c r="L271" s="138">
        <f t="shared" ref="L271:L279" si="61">H271*K271</f>
        <v>0.32129657999999994</v>
      </c>
      <c r="M271" s="138"/>
      <c r="N271" s="138">
        <f t="shared" ref="N271:N279" si="62">H271*M271</f>
        <v>0</v>
      </c>
      <c r="O271" s="139">
        <v>21</v>
      </c>
      <c r="P271" s="139">
        <f t="shared" ref="P271:P279" si="63">J271*(O271/100)</f>
        <v>0</v>
      </c>
      <c r="Q271" s="139">
        <f t="shared" ref="Q271:Q279" si="64">J271+P271</f>
        <v>0</v>
      </c>
      <c r="R271" s="9"/>
      <c r="S271" s="9"/>
      <c r="T271" s="9"/>
    </row>
    <row r="272" spans="1:20" ht="11.25" outlineLevel="6" x14ac:dyDescent="0.2">
      <c r="A272" s="12"/>
      <c r="B272" s="133"/>
      <c r="C272" s="134">
        <v>197</v>
      </c>
      <c r="D272" s="135" t="s">
        <v>658</v>
      </c>
      <c r="E272" s="136" t="s">
        <v>1046</v>
      </c>
      <c r="F272" s="137" t="s">
        <v>1047</v>
      </c>
      <c r="G272" s="135" t="s">
        <v>683</v>
      </c>
      <c r="H272" s="138">
        <v>15.997</v>
      </c>
      <c r="I272" s="140"/>
      <c r="J272" s="139">
        <f t="shared" si="60"/>
        <v>0</v>
      </c>
      <c r="K272" s="138">
        <v>2.9999999999999997E-4</v>
      </c>
      <c r="L272" s="138">
        <f t="shared" si="61"/>
        <v>4.7990999999999997E-3</v>
      </c>
      <c r="M272" s="138"/>
      <c r="N272" s="138">
        <f t="shared" si="62"/>
        <v>0</v>
      </c>
      <c r="O272" s="139">
        <v>21</v>
      </c>
      <c r="P272" s="139">
        <f t="shared" si="63"/>
        <v>0</v>
      </c>
      <c r="Q272" s="139">
        <f t="shared" si="64"/>
        <v>0</v>
      </c>
      <c r="R272" s="9"/>
      <c r="S272" s="9"/>
      <c r="T272" s="9"/>
    </row>
    <row r="273" spans="1:20" ht="11.25" outlineLevel="6" x14ac:dyDescent="0.2">
      <c r="A273" s="12"/>
      <c r="B273" s="133"/>
      <c r="C273" s="134">
        <v>198</v>
      </c>
      <c r="D273" s="135" t="s">
        <v>658</v>
      </c>
      <c r="E273" s="136" t="s">
        <v>1048</v>
      </c>
      <c r="F273" s="137" t="s">
        <v>1049</v>
      </c>
      <c r="G273" s="135" t="s">
        <v>761</v>
      </c>
      <c r="H273" s="138">
        <v>3</v>
      </c>
      <c r="I273" s="140"/>
      <c r="J273" s="139">
        <f t="shared" si="60"/>
        <v>0</v>
      </c>
      <c r="K273" s="138">
        <v>1.5299999999999999E-3</v>
      </c>
      <c r="L273" s="138">
        <f t="shared" si="61"/>
        <v>4.5899999999999995E-3</v>
      </c>
      <c r="M273" s="138"/>
      <c r="N273" s="138">
        <f t="shared" si="62"/>
        <v>0</v>
      </c>
      <c r="O273" s="139">
        <v>21</v>
      </c>
      <c r="P273" s="139">
        <f t="shared" si="63"/>
        <v>0</v>
      </c>
      <c r="Q273" s="139">
        <f t="shared" si="64"/>
        <v>0</v>
      </c>
      <c r="R273" s="9"/>
      <c r="S273" s="9"/>
      <c r="T273" s="9"/>
    </row>
    <row r="274" spans="1:20" ht="11.25" outlineLevel="6" x14ac:dyDescent="0.2">
      <c r="A274" s="12"/>
      <c r="B274" s="133"/>
      <c r="C274" s="134">
        <v>199</v>
      </c>
      <c r="D274" s="135" t="s">
        <v>658</v>
      </c>
      <c r="E274" s="136" t="s">
        <v>1050</v>
      </c>
      <c r="F274" s="137" t="s">
        <v>1051</v>
      </c>
      <c r="G274" s="135" t="s">
        <v>761</v>
      </c>
      <c r="H274" s="138">
        <v>0.81479999999999997</v>
      </c>
      <c r="I274" s="140"/>
      <c r="J274" s="139">
        <f t="shared" si="60"/>
        <v>0</v>
      </c>
      <c r="K274" s="138">
        <v>7.5000000000000002E-4</v>
      </c>
      <c r="L274" s="138">
        <f t="shared" si="61"/>
        <v>6.1109999999999995E-4</v>
      </c>
      <c r="M274" s="138"/>
      <c r="N274" s="138">
        <f t="shared" si="62"/>
        <v>0</v>
      </c>
      <c r="O274" s="139">
        <v>21</v>
      </c>
      <c r="P274" s="139">
        <f t="shared" si="63"/>
        <v>0</v>
      </c>
      <c r="Q274" s="139">
        <f t="shared" si="64"/>
        <v>0</v>
      </c>
      <c r="R274" s="9"/>
      <c r="S274" s="9"/>
      <c r="T274" s="9"/>
    </row>
    <row r="275" spans="1:20" ht="11.25" outlineLevel="6" x14ac:dyDescent="0.2">
      <c r="A275" s="12"/>
      <c r="B275" s="133"/>
      <c r="C275" s="134">
        <v>200</v>
      </c>
      <c r="D275" s="135" t="s">
        <v>658</v>
      </c>
      <c r="E275" s="136" t="s">
        <v>1052</v>
      </c>
      <c r="F275" s="137" t="s">
        <v>1053</v>
      </c>
      <c r="G275" s="135" t="s">
        <v>683</v>
      </c>
      <c r="H275" s="138">
        <v>15.997</v>
      </c>
      <c r="I275" s="140"/>
      <c r="J275" s="139">
        <f t="shared" si="60"/>
        <v>0</v>
      </c>
      <c r="K275" s="138">
        <v>6.3E-3</v>
      </c>
      <c r="L275" s="138">
        <f t="shared" si="61"/>
        <v>0.1007811</v>
      </c>
      <c r="M275" s="138"/>
      <c r="N275" s="138">
        <f t="shared" si="62"/>
        <v>0</v>
      </c>
      <c r="O275" s="139">
        <v>21</v>
      </c>
      <c r="P275" s="139">
        <f t="shared" si="63"/>
        <v>0</v>
      </c>
      <c r="Q275" s="139">
        <f t="shared" si="64"/>
        <v>0</v>
      </c>
      <c r="R275" s="9"/>
      <c r="S275" s="9"/>
      <c r="T275" s="9"/>
    </row>
    <row r="276" spans="1:20" ht="11.25" outlineLevel="6" x14ac:dyDescent="0.2">
      <c r="A276" s="12"/>
      <c r="B276" s="133"/>
      <c r="C276" s="134">
        <v>201</v>
      </c>
      <c r="D276" s="135" t="s">
        <v>658</v>
      </c>
      <c r="E276" s="136" t="s">
        <v>1054</v>
      </c>
      <c r="F276" s="137" t="s">
        <v>1055</v>
      </c>
      <c r="G276" s="135" t="s">
        <v>683</v>
      </c>
      <c r="H276" s="138">
        <v>15.997</v>
      </c>
      <c r="I276" s="140"/>
      <c r="J276" s="139">
        <f t="shared" si="60"/>
        <v>0</v>
      </c>
      <c r="K276" s="138">
        <v>1.5E-3</v>
      </c>
      <c r="L276" s="138">
        <f t="shared" si="61"/>
        <v>2.3995499999999999E-2</v>
      </c>
      <c r="M276" s="138"/>
      <c r="N276" s="138">
        <f t="shared" si="62"/>
        <v>0</v>
      </c>
      <c r="O276" s="139">
        <v>21</v>
      </c>
      <c r="P276" s="139">
        <f t="shared" si="63"/>
        <v>0</v>
      </c>
      <c r="Q276" s="139">
        <f t="shared" si="64"/>
        <v>0</v>
      </c>
      <c r="R276" s="9"/>
      <c r="S276" s="9"/>
      <c r="T276" s="9"/>
    </row>
    <row r="277" spans="1:20" ht="11.25" outlineLevel="6" x14ac:dyDescent="0.2">
      <c r="A277" s="12"/>
      <c r="B277" s="133"/>
      <c r="C277" s="134">
        <v>202</v>
      </c>
      <c r="D277" s="135" t="s">
        <v>658</v>
      </c>
      <c r="E277" s="136" t="s">
        <v>1056</v>
      </c>
      <c r="F277" s="137" t="s">
        <v>1057</v>
      </c>
      <c r="G277" s="135" t="s">
        <v>761</v>
      </c>
      <c r="H277" s="138">
        <v>21.450000000000003</v>
      </c>
      <c r="I277" s="140"/>
      <c r="J277" s="139">
        <f t="shared" si="60"/>
        <v>0</v>
      </c>
      <c r="K277" s="138">
        <v>3.0000000000000001E-5</v>
      </c>
      <c r="L277" s="138">
        <f t="shared" si="61"/>
        <v>6.4350000000000008E-4</v>
      </c>
      <c r="M277" s="138"/>
      <c r="N277" s="138">
        <f t="shared" si="62"/>
        <v>0</v>
      </c>
      <c r="O277" s="139">
        <v>21</v>
      </c>
      <c r="P277" s="139">
        <f t="shared" si="63"/>
        <v>0</v>
      </c>
      <c r="Q277" s="139">
        <f t="shared" si="64"/>
        <v>0</v>
      </c>
      <c r="R277" s="9"/>
      <c r="S277" s="9"/>
      <c r="T277" s="9"/>
    </row>
    <row r="278" spans="1:20" ht="11.25" outlineLevel="6" x14ac:dyDescent="0.2">
      <c r="A278" s="12"/>
      <c r="B278" s="133"/>
      <c r="C278" s="134">
        <v>203</v>
      </c>
      <c r="D278" s="135" t="s">
        <v>658</v>
      </c>
      <c r="E278" s="136" t="s">
        <v>1058</v>
      </c>
      <c r="F278" s="137" t="s">
        <v>1059</v>
      </c>
      <c r="G278" s="135" t="s">
        <v>761</v>
      </c>
      <c r="H278" s="138">
        <v>21.450000000000003</v>
      </c>
      <c r="I278" s="140"/>
      <c r="J278" s="139">
        <f t="shared" si="60"/>
        <v>0</v>
      </c>
      <c r="K278" s="138">
        <v>3.2000000000000003E-4</v>
      </c>
      <c r="L278" s="138">
        <f t="shared" si="61"/>
        <v>6.8640000000000012E-3</v>
      </c>
      <c r="M278" s="138"/>
      <c r="N278" s="138">
        <f t="shared" si="62"/>
        <v>0</v>
      </c>
      <c r="O278" s="139">
        <v>21</v>
      </c>
      <c r="P278" s="139">
        <f t="shared" si="63"/>
        <v>0</v>
      </c>
      <c r="Q278" s="139">
        <f t="shared" si="64"/>
        <v>0</v>
      </c>
      <c r="R278" s="9"/>
      <c r="S278" s="9"/>
      <c r="T278" s="9"/>
    </row>
    <row r="279" spans="1:20" ht="11.25" outlineLevel="6" x14ac:dyDescent="0.2">
      <c r="A279" s="12"/>
      <c r="B279" s="133"/>
      <c r="C279" s="134">
        <v>204</v>
      </c>
      <c r="D279" s="135" t="s">
        <v>658</v>
      </c>
      <c r="E279" s="136" t="s">
        <v>1060</v>
      </c>
      <c r="F279" s="137" t="s">
        <v>1061</v>
      </c>
      <c r="G279" s="135" t="s">
        <v>676</v>
      </c>
      <c r="H279" s="138">
        <v>0.46358087999999992</v>
      </c>
      <c r="I279" s="140"/>
      <c r="J279" s="139">
        <f t="shared" si="60"/>
        <v>0</v>
      </c>
      <c r="K279" s="138"/>
      <c r="L279" s="138">
        <f t="shared" si="61"/>
        <v>0</v>
      </c>
      <c r="M279" s="138"/>
      <c r="N279" s="138">
        <f t="shared" si="62"/>
        <v>0</v>
      </c>
      <c r="O279" s="139">
        <v>21</v>
      </c>
      <c r="P279" s="139">
        <f t="shared" si="63"/>
        <v>0</v>
      </c>
      <c r="Q279" s="139">
        <f t="shared" si="64"/>
        <v>0</v>
      </c>
      <c r="R279" s="9"/>
      <c r="S279" s="9"/>
      <c r="T279" s="9"/>
    </row>
    <row r="280" spans="1:20" outlineLevel="6" x14ac:dyDescent="0.15">
      <c r="B280" s="7"/>
      <c r="C280" s="7"/>
      <c r="D280" s="7"/>
      <c r="E280" s="7"/>
      <c r="F280" s="7"/>
      <c r="G280" s="7"/>
      <c r="H280" s="7"/>
      <c r="I280" s="9"/>
      <c r="J280" s="9"/>
      <c r="K280" s="7"/>
      <c r="L280" s="7"/>
      <c r="M280" s="7"/>
      <c r="N280" s="7"/>
      <c r="O280" s="7"/>
      <c r="P280" s="9"/>
      <c r="Q280" s="9"/>
    </row>
    <row r="281" spans="1:20" ht="9" outlineLevel="4" x14ac:dyDescent="0.15">
      <c r="A281" s="78" t="s">
        <v>128</v>
      </c>
      <c r="B281" s="119">
        <v>5</v>
      </c>
      <c r="C281" s="120"/>
      <c r="D281" s="121" t="s">
        <v>656</v>
      </c>
      <c r="E281" s="121"/>
      <c r="F281" s="122" t="s">
        <v>129</v>
      </c>
      <c r="G281" s="121"/>
      <c r="H281" s="123"/>
      <c r="I281" s="124"/>
      <c r="J281" s="80">
        <f>SUBTOTAL(9,J282:J289)</f>
        <v>0</v>
      </c>
      <c r="K281" s="123"/>
      <c r="L281" s="81">
        <f>SUBTOTAL(9,L282:L289)</f>
        <v>163.04366808</v>
      </c>
      <c r="M281" s="123"/>
      <c r="N281" s="81">
        <f>SUBTOTAL(9,N282:N289)</f>
        <v>0</v>
      </c>
      <c r="O281" s="125"/>
      <c r="P281" s="80">
        <f>SUBTOTAL(9,P282:P289)</f>
        <v>0</v>
      </c>
      <c r="Q281" s="80">
        <f>SUBTOTAL(9,Q282:Q289)</f>
        <v>0</v>
      </c>
      <c r="R281" s="7"/>
      <c r="S281" s="9"/>
      <c r="T281" s="9"/>
    </row>
    <row r="282" spans="1:20" ht="9.75" outlineLevel="5" x14ac:dyDescent="0.2">
      <c r="A282" s="82" t="s">
        <v>130</v>
      </c>
      <c r="B282" s="126">
        <v>6</v>
      </c>
      <c r="C282" s="127"/>
      <c r="D282" s="128" t="s">
        <v>657</v>
      </c>
      <c r="E282" s="128"/>
      <c r="F282" s="129" t="s">
        <v>131</v>
      </c>
      <c r="G282" s="128"/>
      <c r="H282" s="130"/>
      <c r="I282" s="131"/>
      <c r="J282" s="84">
        <f>SUBTOTAL(9,J283:J289)</f>
        <v>0</v>
      </c>
      <c r="K282" s="130"/>
      <c r="L282" s="85">
        <f>SUBTOTAL(9,L283:L289)</f>
        <v>163.04366808</v>
      </c>
      <c r="M282" s="130"/>
      <c r="N282" s="85">
        <f>SUBTOTAL(9,N283:N289)</f>
        <v>0</v>
      </c>
      <c r="O282" s="132"/>
      <c r="P282" s="84">
        <f>SUBTOTAL(9,P283:P289)</f>
        <v>0</v>
      </c>
      <c r="Q282" s="84">
        <f>SUBTOTAL(9,Q283:Q289)</f>
        <v>0</v>
      </c>
      <c r="R282" s="7"/>
      <c r="S282" s="9"/>
      <c r="T282" s="9"/>
    </row>
    <row r="283" spans="1:20" ht="11.25" outlineLevel="6" x14ac:dyDescent="0.2">
      <c r="A283" s="12"/>
      <c r="B283" s="133"/>
      <c r="C283" s="134">
        <v>205</v>
      </c>
      <c r="D283" s="135" t="s">
        <v>658</v>
      </c>
      <c r="E283" s="136" t="s">
        <v>1062</v>
      </c>
      <c r="F283" s="137" t="s">
        <v>1063</v>
      </c>
      <c r="G283" s="135" t="s">
        <v>683</v>
      </c>
      <c r="H283" s="138">
        <v>620.87599999999998</v>
      </c>
      <c r="I283" s="140"/>
      <c r="J283" s="139">
        <f t="shared" ref="J283:J288" si="65">H283*I283</f>
        <v>0</v>
      </c>
      <c r="K283" s="138">
        <v>0.26</v>
      </c>
      <c r="L283" s="138">
        <f t="shared" ref="L283:L288" si="66">H283*K283</f>
        <v>161.42776000000001</v>
      </c>
      <c r="M283" s="138"/>
      <c r="N283" s="138">
        <f t="shared" ref="N283:N288" si="67">H283*M283</f>
        <v>0</v>
      </c>
      <c r="O283" s="139">
        <v>21</v>
      </c>
      <c r="P283" s="139">
        <f t="shared" ref="P283:P288" si="68">J283*(O283/100)</f>
        <v>0</v>
      </c>
      <c r="Q283" s="139">
        <f t="shared" ref="Q283:Q288" si="69">J283+P283</f>
        <v>0</v>
      </c>
      <c r="R283" s="9"/>
      <c r="S283" s="9"/>
      <c r="T283" s="9"/>
    </row>
    <row r="284" spans="1:20" ht="11.25" outlineLevel="6" x14ac:dyDescent="0.2">
      <c r="A284" s="12"/>
      <c r="B284" s="133"/>
      <c r="C284" s="134">
        <v>206</v>
      </c>
      <c r="D284" s="135" t="s">
        <v>658</v>
      </c>
      <c r="E284" s="136" t="s">
        <v>1064</v>
      </c>
      <c r="F284" s="137" t="s">
        <v>1065</v>
      </c>
      <c r="G284" s="135" t="s">
        <v>683</v>
      </c>
      <c r="H284" s="138">
        <v>620.87599999999998</v>
      </c>
      <c r="I284" s="140"/>
      <c r="J284" s="139">
        <f t="shared" si="65"/>
        <v>0</v>
      </c>
      <c r="K284" s="138">
        <v>5.4000000000000001E-4</v>
      </c>
      <c r="L284" s="138">
        <f t="shared" si="66"/>
        <v>0.33527303999999997</v>
      </c>
      <c r="M284" s="138"/>
      <c r="N284" s="138">
        <f t="shared" si="67"/>
        <v>0</v>
      </c>
      <c r="O284" s="139">
        <v>21</v>
      </c>
      <c r="P284" s="139">
        <f t="shared" si="68"/>
        <v>0</v>
      </c>
      <c r="Q284" s="139">
        <f t="shared" si="69"/>
        <v>0</v>
      </c>
      <c r="R284" s="9"/>
      <c r="S284" s="9"/>
      <c r="T284" s="9"/>
    </row>
    <row r="285" spans="1:20" ht="11.25" outlineLevel="6" x14ac:dyDescent="0.2">
      <c r="A285" s="12"/>
      <c r="B285" s="133"/>
      <c r="C285" s="134">
        <v>207</v>
      </c>
      <c r="D285" s="135" t="s">
        <v>658</v>
      </c>
      <c r="E285" s="136" t="s">
        <v>1066</v>
      </c>
      <c r="F285" s="137" t="s">
        <v>1067</v>
      </c>
      <c r="G285" s="135" t="s">
        <v>683</v>
      </c>
      <c r="H285" s="138">
        <v>620.87599999999998</v>
      </c>
      <c r="I285" s="140"/>
      <c r="J285" s="139">
        <f t="shared" si="65"/>
        <v>0</v>
      </c>
      <c r="K285" s="138"/>
      <c r="L285" s="138">
        <f t="shared" si="66"/>
        <v>0</v>
      </c>
      <c r="M285" s="138"/>
      <c r="N285" s="138">
        <f t="shared" si="67"/>
        <v>0</v>
      </c>
      <c r="O285" s="139">
        <v>21</v>
      </c>
      <c r="P285" s="139">
        <f t="shared" si="68"/>
        <v>0</v>
      </c>
      <c r="Q285" s="139">
        <f t="shared" si="69"/>
        <v>0</v>
      </c>
      <c r="R285" s="9"/>
      <c r="S285" s="9"/>
      <c r="T285" s="9"/>
    </row>
    <row r="286" spans="1:20" ht="11.25" outlineLevel="6" x14ac:dyDescent="0.2">
      <c r="A286" s="12"/>
      <c r="B286" s="133"/>
      <c r="C286" s="134">
        <v>208</v>
      </c>
      <c r="D286" s="135" t="s">
        <v>658</v>
      </c>
      <c r="E286" s="136" t="s">
        <v>1068</v>
      </c>
      <c r="F286" s="137" t="s">
        <v>1069</v>
      </c>
      <c r="G286" s="135" t="s">
        <v>683</v>
      </c>
      <c r="H286" s="138">
        <v>620.87599999999998</v>
      </c>
      <c r="I286" s="140"/>
      <c r="J286" s="139">
        <f t="shared" si="65"/>
        <v>0</v>
      </c>
      <c r="K286" s="138">
        <v>4.0000000000000003E-5</v>
      </c>
      <c r="L286" s="138">
        <f t="shared" si="66"/>
        <v>2.4835040000000003E-2</v>
      </c>
      <c r="M286" s="138"/>
      <c r="N286" s="138">
        <f t="shared" si="67"/>
        <v>0</v>
      </c>
      <c r="O286" s="139">
        <v>21</v>
      </c>
      <c r="P286" s="139">
        <f t="shared" si="68"/>
        <v>0</v>
      </c>
      <c r="Q286" s="139">
        <f t="shared" si="69"/>
        <v>0</v>
      </c>
      <c r="R286" s="9"/>
      <c r="S286" s="9"/>
      <c r="T286" s="9"/>
    </row>
    <row r="287" spans="1:20" ht="11.25" outlineLevel="6" x14ac:dyDescent="0.2">
      <c r="A287" s="12"/>
      <c r="B287" s="133"/>
      <c r="C287" s="134">
        <v>209</v>
      </c>
      <c r="D287" s="135" t="s">
        <v>658</v>
      </c>
      <c r="E287" s="136" t="s">
        <v>1070</v>
      </c>
      <c r="F287" s="137" t="s">
        <v>1071</v>
      </c>
      <c r="G287" s="135" t="s">
        <v>761</v>
      </c>
      <c r="H287" s="138">
        <v>251.15999999999997</v>
      </c>
      <c r="I287" s="140"/>
      <c r="J287" s="139">
        <f t="shared" si="65"/>
        <v>0</v>
      </c>
      <c r="K287" s="138">
        <v>5.0000000000000001E-3</v>
      </c>
      <c r="L287" s="138">
        <f t="shared" si="66"/>
        <v>1.2557999999999998</v>
      </c>
      <c r="M287" s="138"/>
      <c r="N287" s="138">
        <f t="shared" si="67"/>
        <v>0</v>
      </c>
      <c r="O287" s="139">
        <v>21</v>
      </c>
      <c r="P287" s="139">
        <f t="shared" si="68"/>
        <v>0</v>
      </c>
      <c r="Q287" s="139">
        <f t="shared" si="69"/>
        <v>0</v>
      </c>
      <c r="R287" s="9"/>
      <c r="S287" s="9"/>
      <c r="T287" s="9"/>
    </row>
    <row r="288" spans="1:20" ht="11.25" outlineLevel="6" x14ac:dyDescent="0.2">
      <c r="A288" s="12"/>
      <c r="B288" s="133"/>
      <c r="C288" s="134">
        <v>210</v>
      </c>
      <c r="D288" s="135" t="s">
        <v>658</v>
      </c>
      <c r="E288" s="136" t="s">
        <v>1072</v>
      </c>
      <c r="F288" s="137" t="s">
        <v>1073</v>
      </c>
      <c r="G288" s="135" t="s">
        <v>676</v>
      </c>
      <c r="H288" s="138">
        <v>163.04366808</v>
      </c>
      <c r="I288" s="140"/>
      <c r="J288" s="139">
        <f t="shared" si="65"/>
        <v>0</v>
      </c>
      <c r="K288" s="138"/>
      <c r="L288" s="138">
        <f t="shared" si="66"/>
        <v>0</v>
      </c>
      <c r="M288" s="138"/>
      <c r="N288" s="138">
        <f t="shared" si="67"/>
        <v>0</v>
      </c>
      <c r="O288" s="139">
        <v>21</v>
      </c>
      <c r="P288" s="139">
        <f t="shared" si="68"/>
        <v>0</v>
      </c>
      <c r="Q288" s="139">
        <f t="shared" si="69"/>
        <v>0</v>
      </c>
      <c r="R288" s="9"/>
      <c r="S288" s="9"/>
      <c r="T288" s="9"/>
    </row>
    <row r="289" spans="1:20" outlineLevel="6" x14ac:dyDescent="0.15">
      <c r="B289" s="7"/>
      <c r="C289" s="7"/>
      <c r="D289" s="7"/>
      <c r="E289" s="7"/>
      <c r="F289" s="7"/>
      <c r="G289" s="7"/>
      <c r="H289" s="7"/>
      <c r="I289" s="9"/>
      <c r="J289" s="9"/>
      <c r="K289" s="7"/>
      <c r="L289" s="7"/>
      <c r="M289" s="7"/>
      <c r="N289" s="7"/>
      <c r="O289" s="7"/>
      <c r="P289" s="9"/>
      <c r="Q289" s="9"/>
    </row>
    <row r="290" spans="1:20" ht="9" outlineLevel="4" x14ac:dyDescent="0.15">
      <c r="A290" s="78" t="s">
        <v>132</v>
      </c>
      <c r="B290" s="119">
        <v>5</v>
      </c>
      <c r="C290" s="120"/>
      <c r="D290" s="121" t="s">
        <v>656</v>
      </c>
      <c r="E290" s="121"/>
      <c r="F290" s="122" t="s">
        <v>133</v>
      </c>
      <c r="G290" s="121"/>
      <c r="H290" s="123"/>
      <c r="I290" s="124"/>
      <c r="J290" s="80">
        <f>SUBTOTAL(9,J291:J311)</f>
        <v>0</v>
      </c>
      <c r="K290" s="123"/>
      <c r="L290" s="81">
        <f>SUBTOTAL(9,L291:L311)</f>
        <v>26.913827982499988</v>
      </c>
      <c r="M290" s="123"/>
      <c r="N290" s="81">
        <f>SUBTOTAL(9,N291:N311)</f>
        <v>0</v>
      </c>
      <c r="O290" s="125"/>
      <c r="P290" s="80">
        <f>SUBTOTAL(9,P291:P311)</f>
        <v>0</v>
      </c>
      <c r="Q290" s="80">
        <f>SUBTOTAL(9,Q291:Q311)</f>
        <v>0</v>
      </c>
      <c r="R290" s="7"/>
      <c r="S290" s="9"/>
      <c r="T290" s="9"/>
    </row>
    <row r="291" spans="1:20" ht="9.75" outlineLevel="5" x14ac:dyDescent="0.2">
      <c r="A291" s="82" t="s">
        <v>134</v>
      </c>
      <c r="B291" s="126">
        <v>6</v>
      </c>
      <c r="C291" s="127"/>
      <c r="D291" s="128" t="s">
        <v>657</v>
      </c>
      <c r="E291" s="128"/>
      <c r="F291" s="129" t="s">
        <v>135</v>
      </c>
      <c r="G291" s="128"/>
      <c r="H291" s="130"/>
      <c r="I291" s="131"/>
      <c r="J291" s="84">
        <f>SUBTOTAL(9,J292:J305)</f>
        <v>0</v>
      </c>
      <c r="K291" s="130"/>
      <c r="L291" s="85">
        <f>SUBTOTAL(9,L292:L305)</f>
        <v>25.378509799999993</v>
      </c>
      <c r="M291" s="130"/>
      <c r="N291" s="85">
        <f>SUBTOTAL(9,N292:N305)</f>
        <v>0</v>
      </c>
      <c r="O291" s="132"/>
      <c r="P291" s="84">
        <f>SUBTOTAL(9,P292:P305)</f>
        <v>0</v>
      </c>
      <c r="Q291" s="84">
        <f>SUBTOTAL(9,Q292:Q305)</f>
        <v>0</v>
      </c>
      <c r="R291" s="7"/>
      <c r="S291" s="9"/>
      <c r="T291" s="9"/>
    </row>
    <row r="292" spans="1:20" ht="11.25" outlineLevel="6" x14ac:dyDescent="0.2">
      <c r="A292" s="12"/>
      <c r="B292" s="133"/>
      <c r="C292" s="134">
        <v>211</v>
      </c>
      <c r="D292" s="135" t="s">
        <v>733</v>
      </c>
      <c r="E292" s="136" t="s">
        <v>1074</v>
      </c>
      <c r="F292" s="137" t="s">
        <v>1075</v>
      </c>
      <c r="G292" s="135" t="s">
        <v>683</v>
      </c>
      <c r="H292" s="138">
        <v>209.80025000000001</v>
      </c>
      <c r="I292" s="140"/>
      <c r="J292" s="139">
        <f t="shared" ref="J292:J304" si="70">H292*I292</f>
        <v>0</v>
      </c>
      <c r="K292" s="138">
        <v>1.18E-2</v>
      </c>
      <c r="L292" s="138">
        <f t="shared" ref="L292:L304" si="71">H292*K292</f>
        <v>2.4756429500000001</v>
      </c>
      <c r="M292" s="138"/>
      <c r="N292" s="138">
        <f t="shared" ref="N292:N304" si="72">H292*M292</f>
        <v>0</v>
      </c>
      <c r="O292" s="139">
        <v>21</v>
      </c>
      <c r="P292" s="139">
        <f t="shared" ref="P292:P304" si="73">J292*(O292/100)</f>
        <v>0</v>
      </c>
      <c r="Q292" s="139">
        <f t="shared" ref="Q292:Q304" si="74">J292+P292</f>
        <v>0</v>
      </c>
      <c r="R292" s="9"/>
      <c r="S292" s="9"/>
      <c r="T292" s="9"/>
    </row>
    <row r="293" spans="1:20" ht="11.25" outlineLevel="6" x14ac:dyDescent="0.2">
      <c r="A293" s="12"/>
      <c r="B293" s="133"/>
      <c r="C293" s="134">
        <v>212</v>
      </c>
      <c r="D293" s="135" t="s">
        <v>658</v>
      </c>
      <c r="E293" s="136" t="s">
        <v>1076</v>
      </c>
      <c r="F293" s="137" t="s">
        <v>1077</v>
      </c>
      <c r="G293" s="135" t="s">
        <v>716</v>
      </c>
      <c r="H293" s="138">
        <v>28.71</v>
      </c>
      <c r="I293" s="140"/>
      <c r="J293" s="139">
        <f t="shared" si="70"/>
        <v>0</v>
      </c>
      <c r="K293" s="138">
        <v>2.1000000000000001E-4</v>
      </c>
      <c r="L293" s="138">
        <f t="shared" si="71"/>
        <v>6.0291000000000008E-3</v>
      </c>
      <c r="M293" s="138"/>
      <c r="N293" s="138">
        <f t="shared" si="72"/>
        <v>0</v>
      </c>
      <c r="O293" s="139">
        <v>21</v>
      </c>
      <c r="P293" s="139">
        <f t="shared" si="73"/>
        <v>0</v>
      </c>
      <c r="Q293" s="139">
        <f t="shared" si="74"/>
        <v>0</v>
      </c>
      <c r="R293" s="9"/>
      <c r="S293" s="9"/>
      <c r="T293" s="9"/>
    </row>
    <row r="294" spans="1:20" ht="11.25" outlineLevel="6" x14ac:dyDescent="0.2">
      <c r="A294" s="12"/>
      <c r="B294" s="133"/>
      <c r="C294" s="134">
        <v>213</v>
      </c>
      <c r="D294" s="135" t="s">
        <v>658</v>
      </c>
      <c r="E294" s="136" t="s">
        <v>1078</v>
      </c>
      <c r="F294" s="137" t="s">
        <v>1079</v>
      </c>
      <c r="G294" s="135" t="s">
        <v>716</v>
      </c>
      <c r="H294" s="138">
        <v>53.604500000000009</v>
      </c>
      <c r="I294" s="140"/>
      <c r="J294" s="139">
        <f t="shared" si="70"/>
        <v>0</v>
      </c>
      <c r="K294" s="138">
        <v>2.0000000000000001E-4</v>
      </c>
      <c r="L294" s="138">
        <f t="shared" si="71"/>
        <v>1.0720900000000002E-2</v>
      </c>
      <c r="M294" s="138"/>
      <c r="N294" s="138">
        <f t="shared" si="72"/>
        <v>0</v>
      </c>
      <c r="O294" s="139">
        <v>21</v>
      </c>
      <c r="P294" s="139">
        <f t="shared" si="73"/>
        <v>0</v>
      </c>
      <c r="Q294" s="139">
        <f t="shared" si="74"/>
        <v>0</v>
      </c>
      <c r="R294" s="9"/>
      <c r="S294" s="9"/>
      <c r="T294" s="9"/>
    </row>
    <row r="295" spans="1:20" ht="11.25" outlineLevel="6" x14ac:dyDescent="0.2">
      <c r="A295" s="12"/>
      <c r="B295" s="133"/>
      <c r="C295" s="134">
        <v>214</v>
      </c>
      <c r="D295" s="135" t="s">
        <v>658</v>
      </c>
      <c r="E295" s="136" t="s">
        <v>1080</v>
      </c>
      <c r="F295" s="137" t="s">
        <v>1081</v>
      </c>
      <c r="G295" s="135" t="s">
        <v>683</v>
      </c>
      <c r="H295" s="138">
        <v>751.86654999999996</v>
      </c>
      <c r="I295" s="140"/>
      <c r="J295" s="139">
        <f t="shared" si="70"/>
        <v>0</v>
      </c>
      <c r="K295" s="138">
        <v>2.3E-2</v>
      </c>
      <c r="L295" s="138">
        <f t="shared" si="71"/>
        <v>17.292930649999999</v>
      </c>
      <c r="M295" s="138"/>
      <c r="N295" s="138">
        <f t="shared" si="72"/>
        <v>0</v>
      </c>
      <c r="O295" s="139">
        <v>21</v>
      </c>
      <c r="P295" s="139">
        <f t="shared" si="73"/>
        <v>0</v>
      </c>
      <c r="Q295" s="139">
        <f t="shared" si="74"/>
        <v>0</v>
      </c>
      <c r="R295" s="9"/>
      <c r="S295" s="9"/>
      <c r="T295" s="9"/>
    </row>
    <row r="296" spans="1:20" ht="22.5" outlineLevel="6" x14ac:dyDescent="0.2">
      <c r="A296" s="12"/>
      <c r="B296" s="133"/>
      <c r="C296" s="134">
        <v>215</v>
      </c>
      <c r="D296" s="135" t="s">
        <v>658</v>
      </c>
      <c r="E296" s="136" t="s">
        <v>1082</v>
      </c>
      <c r="F296" s="137" t="s">
        <v>1083</v>
      </c>
      <c r="G296" s="135" t="s">
        <v>683</v>
      </c>
      <c r="H296" s="138">
        <v>683.51504999999997</v>
      </c>
      <c r="I296" s="140"/>
      <c r="J296" s="139">
        <f t="shared" si="70"/>
        <v>0</v>
      </c>
      <c r="K296" s="138">
        <v>6.0000000000000001E-3</v>
      </c>
      <c r="L296" s="138">
        <f t="shared" si="71"/>
        <v>4.1010903000000001</v>
      </c>
      <c r="M296" s="138"/>
      <c r="N296" s="138">
        <f t="shared" si="72"/>
        <v>0</v>
      </c>
      <c r="O296" s="139">
        <v>21</v>
      </c>
      <c r="P296" s="139">
        <f t="shared" si="73"/>
        <v>0</v>
      </c>
      <c r="Q296" s="139">
        <f t="shared" si="74"/>
        <v>0</v>
      </c>
      <c r="R296" s="9"/>
      <c r="S296" s="9"/>
      <c r="T296" s="9"/>
    </row>
    <row r="297" spans="1:20" ht="11.25" outlineLevel="6" x14ac:dyDescent="0.2">
      <c r="A297" s="12"/>
      <c r="B297" s="133"/>
      <c r="C297" s="134">
        <v>216</v>
      </c>
      <c r="D297" s="135" t="s">
        <v>658</v>
      </c>
      <c r="E297" s="136" t="s">
        <v>1084</v>
      </c>
      <c r="F297" s="137" t="s">
        <v>1085</v>
      </c>
      <c r="G297" s="135" t="s">
        <v>683</v>
      </c>
      <c r="H297" s="138">
        <v>190.72749999999999</v>
      </c>
      <c r="I297" s="140"/>
      <c r="J297" s="139">
        <f t="shared" si="70"/>
        <v>0</v>
      </c>
      <c r="K297" s="138"/>
      <c r="L297" s="138">
        <f t="shared" si="71"/>
        <v>0</v>
      </c>
      <c r="M297" s="138"/>
      <c r="N297" s="138">
        <f t="shared" si="72"/>
        <v>0</v>
      </c>
      <c r="O297" s="139">
        <v>21</v>
      </c>
      <c r="P297" s="139">
        <f t="shared" si="73"/>
        <v>0</v>
      </c>
      <c r="Q297" s="139">
        <f t="shared" si="74"/>
        <v>0</v>
      </c>
      <c r="R297" s="9"/>
      <c r="S297" s="9"/>
      <c r="T297" s="9"/>
    </row>
    <row r="298" spans="1:20" ht="11.25" outlineLevel="6" x14ac:dyDescent="0.2">
      <c r="A298" s="12"/>
      <c r="B298" s="133"/>
      <c r="C298" s="134">
        <v>217</v>
      </c>
      <c r="D298" s="135" t="s">
        <v>658</v>
      </c>
      <c r="E298" s="136" t="s">
        <v>1086</v>
      </c>
      <c r="F298" s="137" t="s">
        <v>1087</v>
      </c>
      <c r="G298" s="135" t="s">
        <v>683</v>
      </c>
      <c r="H298" s="138">
        <v>190.72749999999999</v>
      </c>
      <c r="I298" s="140"/>
      <c r="J298" s="139">
        <f t="shared" si="70"/>
        <v>0</v>
      </c>
      <c r="K298" s="138">
        <v>2.9999999999999997E-4</v>
      </c>
      <c r="L298" s="138">
        <f t="shared" si="71"/>
        <v>5.7218249999999991E-2</v>
      </c>
      <c r="M298" s="138"/>
      <c r="N298" s="138">
        <f t="shared" si="72"/>
        <v>0</v>
      </c>
      <c r="O298" s="139">
        <v>21</v>
      </c>
      <c r="P298" s="139">
        <f t="shared" si="73"/>
        <v>0</v>
      </c>
      <c r="Q298" s="139">
        <f t="shared" si="74"/>
        <v>0</v>
      </c>
      <c r="R298" s="9"/>
      <c r="S298" s="9"/>
      <c r="T298" s="9"/>
    </row>
    <row r="299" spans="1:20" ht="11.25" outlineLevel="6" x14ac:dyDescent="0.2">
      <c r="A299" s="12"/>
      <c r="B299" s="133"/>
      <c r="C299" s="134">
        <v>218</v>
      </c>
      <c r="D299" s="135" t="s">
        <v>658</v>
      </c>
      <c r="E299" s="136" t="s">
        <v>1088</v>
      </c>
      <c r="F299" s="137" t="s">
        <v>1089</v>
      </c>
      <c r="G299" s="135" t="s">
        <v>683</v>
      </c>
      <c r="H299" s="138">
        <v>190.72749999999999</v>
      </c>
      <c r="I299" s="140"/>
      <c r="J299" s="139">
        <f t="shared" si="70"/>
        <v>0</v>
      </c>
      <c r="K299" s="138">
        <v>1.5E-3</v>
      </c>
      <c r="L299" s="138">
        <f t="shared" si="71"/>
        <v>0.28609125000000002</v>
      </c>
      <c r="M299" s="138"/>
      <c r="N299" s="138">
        <f t="shared" si="72"/>
        <v>0</v>
      </c>
      <c r="O299" s="139">
        <v>21</v>
      </c>
      <c r="P299" s="139">
        <f t="shared" si="73"/>
        <v>0</v>
      </c>
      <c r="Q299" s="139">
        <f t="shared" si="74"/>
        <v>0</v>
      </c>
      <c r="R299" s="9"/>
      <c r="S299" s="9"/>
      <c r="T299" s="9"/>
    </row>
    <row r="300" spans="1:20" ht="11.25" outlineLevel="6" x14ac:dyDescent="0.2">
      <c r="A300" s="12"/>
      <c r="B300" s="133"/>
      <c r="C300" s="134">
        <v>219</v>
      </c>
      <c r="D300" s="135" t="s">
        <v>658</v>
      </c>
      <c r="E300" s="136" t="s">
        <v>1090</v>
      </c>
      <c r="F300" s="137" t="s">
        <v>1091</v>
      </c>
      <c r="G300" s="135" t="s">
        <v>683</v>
      </c>
      <c r="H300" s="138">
        <v>190.72749999999999</v>
      </c>
      <c r="I300" s="140"/>
      <c r="J300" s="139">
        <f t="shared" si="70"/>
        <v>0</v>
      </c>
      <c r="K300" s="138">
        <v>6.0000000000000001E-3</v>
      </c>
      <c r="L300" s="138">
        <f t="shared" si="71"/>
        <v>1.1443650000000001</v>
      </c>
      <c r="M300" s="138"/>
      <c r="N300" s="138">
        <f t="shared" si="72"/>
        <v>0</v>
      </c>
      <c r="O300" s="139">
        <v>21</v>
      </c>
      <c r="P300" s="139">
        <f t="shared" si="73"/>
        <v>0</v>
      </c>
      <c r="Q300" s="139">
        <f t="shared" si="74"/>
        <v>0</v>
      </c>
      <c r="R300" s="9"/>
      <c r="S300" s="9"/>
      <c r="T300" s="9"/>
    </row>
    <row r="301" spans="1:20" ht="11.25" outlineLevel="6" x14ac:dyDescent="0.2">
      <c r="A301" s="12"/>
      <c r="B301" s="133"/>
      <c r="C301" s="134">
        <v>220</v>
      </c>
      <c r="D301" s="135" t="s">
        <v>658</v>
      </c>
      <c r="E301" s="136" t="s">
        <v>1092</v>
      </c>
      <c r="F301" s="137" t="s">
        <v>1093</v>
      </c>
      <c r="G301" s="135" t="s">
        <v>683</v>
      </c>
      <c r="H301" s="138">
        <v>110.1895</v>
      </c>
      <c r="I301" s="140"/>
      <c r="J301" s="139">
        <f t="shared" si="70"/>
        <v>0</v>
      </c>
      <c r="K301" s="138"/>
      <c r="L301" s="138">
        <f t="shared" si="71"/>
        <v>0</v>
      </c>
      <c r="M301" s="138"/>
      <c r="N301" s="138">
        <f t="shared" si="72"/>
        <v>0</v>
      </c>
      <c r="O301" s="139">
        <v>21</v>
      </c>
      <c r="P301" s="139">
        <f t="shared" si="73"/>
        <v>0</v>
      </c>
      <c r="Q301" s="139">
        <f t="shared" si="74"/>
        <v>0</v>
      </c>
      <c r="R301" s="9"/>
      <c r="S301" s="9"/>
      <c r="T301" s="9"/>
    </row>
    <row r="302" spans="1:20" ht="11.25" outlineLevel="6" x14ac:dyDescent="0.2">
      <c r="A302" s="12"/>
      <c r="B302" s="133"/>
      <c r="C302" s="134">
        <v>221</v>
      </c>
      <c r="D302" s="135" t="s">
        <v>658</v>
      </c>
      <c r="E302" s="136" t="s">
        <v>1094</v>
      </c>
      <c r="F302" s="137" t="s">
        <v>1095</v>
      </c>
      <c r="G302" s="135" t="s">
        <v>683</v>
      </c>
      <c r="H302" s="138">
        <v>190.72749999999999</v>
      </c>
      <c r="I302" s="140"/>
      <c r="J302" s="139">
        <f t="shared" si="70"/>
        <v>0</v>
      </c>
      <c r="K302" s="138"/>
      <c r="L302" s="138">
        <f t="shared" si="71"/>
        <v>0</v>
      </c>
      <c r="M302" s="138"/>
      <c r="N302" s="138">
        <f t="shared" si="72"/>
        <v>0</v>
      </c>
      <c r="O302" s="139">
        <v>21</v>
      </c>
      <c r="P302" s="139">
        <f t="shared" si="73"/>
        <v>0</v>
      </c>
      <c r="Q302" s="139">
        <f t="shared" si="74"/>
        <v>0</v>
      </c>
      <c r="R302" s="9"/>
      <c r="S302" s="9"/>
      <c r="T302" s="9"/>
    </row>
    <row r="303" spans="1:20" ht="11.25" outlineLevel="6" x14ac:dyDescent="0.2">
      <c r="A303" s="12"/>
      <c r="B303" s="133"/>
      <c r="C303" s="134">
        <v>222</v>
      </c>
      <c r="D303" s="135" t="s">
        <v>658</v>
      </c>
      <c r="E303" s="136" t="s">
        <v>1096</v>
      </c>
      <c r="F303" s="137" t="s">
        <v>1097</v>
      </c>
      <c r="G303" s="135" t="s">
        <v>761</v>
      </c>
      <c r="H303" s="138">
        <v>147.38</v>
      </c>
      <c r="I303" s="140"/>
      <c r="J303" s="139">
        <f t="shared" si="70"/>
        <v>0</v>
      </c>
      <c r="K303" s="138">
        <v>3.0000000000000001E-5</v>
      </c>
      <c r="L303" s="138">
        <f t="shared" si="71"/>
        <v>4.4213999999999998E-3</v>
      </c>
      <c r="M303" s="138"/>
      <c r="N303" s="138">
        <f t="shared" si="72"/>
        <v>0</v>
      </c>
      <c r="O303" s="139">
        <v>21</v>
      </c>
      <c r="P303" s="139">
        <f t="shared" si="73"/>
        <v>0</v>
      </c>
      <c r="Q303" s="139">
        <f t="shared" si="74"/>
        <v>0</v>
      </c>
      <c r="R303" s="9"/>
      <c r="S303" s="9"/>
      <c r="T303" s="9"/>
    </row>
    <row r="304" spans="1:20" ht="11.25" outlineLevel="6" x14ac:dyDescent="0.2">
      <c r="A304" s="12"/>
      <c r="B304" s="133"/>
      <c r="C304" s="134">
        <v>223</v>
      </c>
      <c r="D304" s="135" t="s">
        <v>658</v>
      </c>
      <c r="E304" s="136" t="s">
        <v>1098</v>
      </c>
      <c r="F304" s="137" t="s">
        <v>1099</v>
      </c>
      <c r="G304" s="135" t="s">
        <v>676</v>
      </c>
      <c r="H304" s="138">
        <v>26.913827982499999</v>
      </c>
      <c r="I304" s="140"/>
      <c r="J304" s="139">
        <f t="shared" si="70"/>
        <v>0</v>
      </c>
      <c r="K304" s="138"/>
      <c r="L304" s="138">
        <f t="shared" si="71"/>
        <v>0</v>
      </c>
      <c r="M304" s="138"/>
      <c r="N304" s="138">
        <f t="shared" si="72"/>
        <v>0</v>
      </c>
      <c r="O304" s="139">
        <v>21</v>
      </c>
      <c r="P304" s="139">
        <f t="shared" si="73"/>
        <v>0</v>
      </c>
      <c r="Q304" s="139">
        <f t="shared" si="74"/>
        <v>0</v>
      </c>
      <c r="R304" s="9"/>
      <c r="S304" s="9"/>
      <c r="T304" s="9"/>
    </row>
    <row r="305" spans="1:20" outlineLevel="6" x14ac:dyDescent="0.15">
      <c r="B305" s="7"/>
      <c r="C305" s="7"/>
      <c r="D305" s="7"/>
      <c r="E305" s="7"/>
      <c r="F305" s="7"/>
      <c r="G305" s="7"/>
      <c r="H305" s="7"/>
      <c r="I305" s="9"/>
      <c r="J305" s="9"/>
      <c r="K305" s="7"/>
      <c r="L305" s="7"/>
      <c r="M305" s="7"/>
      <c r="N305" s="7"/>
      <c r="O305" s="7"/>
      <c r="P305" s="9"/>
      <c r="Q305" s="9"/>
    </row>
    <row r="306" spans="1:20" ht="9.75" outlineLevel="5" x14ac:dyDescent="0.2">
      <c r="A306" s="82" t="s">
        <v>136</v>
      </c>
      <c r="B306" s="126">
        <v>6</v>
      </c>
      <c r="C306" s="127"/>
      <c r="D306" s="128" t="s">
        <v>657</v>
      </c>
      <c r="E306" s="128"/>
      <c r="F306" s="129" t="s">
        <v>137</v>
      </c>
      <c r="G306" s="128"/>
      <c r="H306" s="130"/>
      <c r="I306" s="131"/>
      <c r="J306" s="84">
        <f>SUBTOTAL(9,J307:J311)</f>
        <v>0</v>
      </c>
      <c r="K306" s="130"/>
      <c r="L306" s="85">
        <f>SUBTOTAL(9,L307:L311)</f>
        <v>1.5353181825</v>
      </c>
      <c r="M306" s="130"/>
      <c r="N306" s="85">
        <f>SUBTOTAL(9,N307:N311)</f>
        <v>0</v>
      </c>
      <c r="O306" s="132"/>
      <c r="P306" s="84">
        <f>SUBTOTAL(9,P307:P311)</f>
        <v>0</v>
      </c>
      <c r="Q306" s="84">
        <f>SUBTOTAL(9,Q307:Q311)</f>
        <v>0</v>
      </c>
      <c r="R306" s="7"/>
      <c r="S306" s="9"/>
      <c r="T306" s="9"/>
    </row>
    <row r="307" spans="1:20" ht="11.25" outlineLevel="6" x14ac:dyDescent="0.2">
      <c r="A307" s="12"/>
      <c r="B307" s="133"/>
      <c r="C307" s="134">
        <v>224</v>
      </c>
      <c r="D307" s="135" t="s">
        <v>733</v>
      </c>
      <c r="E307" s="136" t="s">
        <v>1100</v>
      </c>
      <c r="F307" s="137" t="s">
        <v>1101</v>
      </c>
      <c r="G307" s="135" t="s">
        <v>716</v>
      </c>
      <c r="H307" s="138">
        <v>2284.5263649999997</v>
      </c>
      <c r="I307" s="140"/>
      <c r="J307" s="139">
        <f>H307*I307</f>
        <v>0</v>
      </c>
      <c r="K307" s="138">
        <v>5.0000000000000001E-4</v>
      </c>
      <c r="L307" s="138">
        <f>H307*K307</f>
        <v>1.1422631824999998</v>
      </c>
      <c r="M307" s="138"/>
      <c r="N307" s="138">
        <f>H307*M307</f>
        <v>0</v>
      </c>
      <c r="O307" s="139">
        <v>21</v>
      </c>
      <c r="P307" s="139">
        <f>J307*(O307/100)</f>
        <v>0</v>
      </c>
      <c r="Q307" s="139">
        <f>J307+P307</f>
        <v>0</v>
      </c>
      <c r="R307" s="9"/>
      <c r="S307" s="9"/>
      <c r="T307" s="9"/>
    </row>
    <row r="308" spans="1:20" ht="11.25" outlineLevel="6" x14ac:dyDescent="0.2">
      <c r="A308" s="12"/>
      <c r="B308" s="133"/>
      <c r="C308" s="134">
        <v>225</v>
      </c>
      <c r="D308" s="135" t="s">
        <v>658</v>
      </c>
      <c r="E308" s="136" t="s">
        <v>1102</v>
      </c>
      <c r="F308" s="137" t="s">
        <v>1103</v>
      </c>
      <c r="G308" s="135" t="s">
        <v>683</v>
      </c>
      <c r="H308" s="138">
        <v>30.234999999999999</v>
      </c>
      <c r="I308" s="140"/>
      <c r="J308" s="139">
        <f>H308*I308</f>
        <v>0</v>
      </c>
      <c r="K308" s="138">
        <v>5.0000000000000001E-3</v>
      </c>
      <c r="L308" s="138">
        <f>H308*K308</f>
        <v>0.151175</v>
      </c>
      <c r="M308" s="138"/>
      <c r="N308" s="138">
        <f>H308*M308</f>
        <v>0</v>
      </c>
      <c r="O308" s="139">
        <v>21</v>
      </c>
      <c r="P308" s="139">
        <f>J308*(O308/100)</f>
        <v>0</v>
      </c>
      <c r="Q308" s="139">
        <f>J308+P308</f>
        <v>0</v>
      </c>
      <c r="R308" s="9"/>
      <c r="S308" s="9"/>
      <c r="T308" s="9"/>
    </row>
    <row r="309" spans="1:20" ht="11.25" outlineLevel="6" x14ac:dyDescent="0.2">
      <c r="A309" s="12"/>
      <c r="B309" s="133"/>
      <c r="C309" s="134">
        <v>226</v>
      </c>
      <c r="D309" s="135" t="s">
        <v>658</v>
      </c>
      <c r="E309" s="136" t="s">
        <v>1104</v>
      </c>
      <c r="F309" s="137" t="s">
        <v>1105</v>
      </c>
      <c r="G309" s="135" t="s">
        <v>683</v>
      </c>
      <c r="H309" s="138">
        <v>30.234999999999999</v>
      </c>
      <c r="I309" s="140"/>
      <c r="J309" s="139">
        <f>H309*I309</f>
        <v>0</v>
      </c>
      <c r="K309" s="138"/>
      <c r="L309" s="138">
        <f>H309*K309</f>
        <v>0</v>
      </c>
      <c r="M309" s="138"/>
      <c r="N309" s="138">
        <f>H309*M309</f>
        <v>0</v>
      </c>
      <c r="O309" s="139">
        <v>21</v>
      </c>
      <c r="P309" s="139">
        <f>J309*(O309/100)</f>
        <v>0</v>
      </c>
      <c r="Q309" s="139">
        <f>J309+P309</f>
        <v>0</v>
      </c>
      <c r="R309" s="9"/>
      <c r="S309" s="9"/>
      <c r="T309" s="9"/>
    </row>
    <row r="310" spans="1:20" ht="11.25" outlineLevel="6" x14ac:dyDescent="0.2">
      <c r="A310" s="12"/>
      <c r="B310" s="133"/>
      <c r="C310" s="134">
        <v>227</v>
      </c>
      <c r="D310" s="135" t="s">
        <v>658</v>
      </c>
      <c r="E310" s="136" t="s">
        <v>1106</v>
      </c>
      <c r="F310" s="137" t="s">
        <v>1107</v>
      </c>
      <c r="G310" s="135" t="s">
        <v>683</v>
      </c>
      <c r="H310" s="138">
        <v>30.234999999999999</v>
      </c>
      <c r="I310" s="140"/>
      <c r="J310" s="139">
        <f>H310*I310</f>
        <v>0</v>
      </c>
      <c r="K310" s="138">
        <v>8.0000000000000002E-3</v>
      </c>
      <c r="L310" s="138">
        <f>H310*K310</f>
        <v>0.24188000000000001</v>
      </c>
      <c r="M310" s="138"/>
      <c r="N310" s="138">
        <f>H310*M310</f>
        <v>0</v>
      </c>
      <c r="O310" s="139">
        <v>21</v>
      </c>
      <c r="P310" s="139">
        <f>J310*(O310/100)</f>
        <v>0</v>
      </c>
      <c r="Q310" s="139">
        <f>J310+P310</f>
        <v>0</v>
      </c>
      <c r="R310" s="9"/>
      <c r="S310" s="9"/>
      <c r="T310" s="9"/>
    </row>
    <row r="311" spans="1:20" outlineLevel="6" x14ac:dyDescent="0.15">
      <c r="B311" s="7"/>
      <c r="C311" s="7"/>
      <c r="D311" s="7"/>
      <c r="E311" s="7"/>
      <c r="F311" s="7"/>
      <c r="G311" s="7"/>
      <c r="H311" s="7"/>
      <c r="I311" s="9"/>
      <c r="J311" s="9"/>
      <c r="K311" s="7"/>
      <c r="L311" s="7"/>
      <c r="M311" s="7"/>
      <c r="N311" s="7"/>
      <c r="O311" s="7"/>
      <c r="P311" s="9"/>
      <c r="Q311" s="9"/>
    </row>
    <row r="312" spans="1:20" ht="9" outlineLevel="4" x14ac:dyDescent="0.15">
      <c r="A312" s="78" t="s">
        <v>138</v>
      </c>
      <c r="B312" s="119">
        <v>5</v>
      </c>
      <c r="C312" s="120"/>
      <c r="D312" s="121" t="s">
        <v>656</v>
      </c>
      <c r="E312" s="121"/>
      <c r="F312" s="122" t="s">
        <v>139</v>
      </c>
      <c r="G312" s="121"/>
      <c r="H312" s="123"/>
      <c r="I312" s="124"/>
      <c r="J312" s="80">
        <f>SUBTOTAL(9,J313:J317)</f>
        <v>0</v>
      </c>
      <c r="K312" s="123"/>
      <c r="L312" s="81">
        <f>SUBTOTAL(9,L313:L317)</f>
        <v>7.5999999999999993E-4</v>
      </c>
      <c r="M312" s="123"/>
      <c r="N312" s="81">
        <f>SUBTOTAL(9,N313:N317)</f>
        <v>0</v>
      </c>
      <c r="O312" s="125"/>
      <c r="P312" s="80">
        <f>SUBTOTAL(9,P313:P317)</f>
        <v>0</v>
      </c>
      <c r="Q312" s="80">
        <f>SUBTOTAL(9,Q313:Q317)</f>
        <v>0</v>
      </c>
      <c r="R312" s="7"/>
      <c r="S312" s="9"/>
      <c r="T312" s="9"/>
    </row>
    <row r="313" spans="1:20" ht="9.75" outlineLevel="5" x14ac:dyDescent="0.2">
      <c r="A313" s="82" t="s">
        <v>140</v>
      </c>
      <c r="B313" s="126">
        <v>6</v>
      </c>
      <c r="C313" s="127"/>
      <c r="D313" s="128" t="s">
        <v>657</v>
      </c>
      <c r="E313" s="128"/>
      <c r="F313" s="129" t="s">
        <v>141</v>
      </c>
      <c r="G313" s="128"/>
      <c r="H313" s="130"/>
      <c r="I313" s="131"/>
      <c r="J313" s="84">
        <f>SUBTOTAL(9,J314:J317)</f>
        <v>0</v>
      </c>
      <c r="K313" s="130"/>
      <c r="L313" s="85">
        <f>SUBTOTAL(9,L314:L317)</f>
        <v>7.5999999999999993E-4</v>
      </c>
      <c r="M313" s="130"/>
      <c r="N313" s="85">
        <f>SUBTOTAL(9,N314:N317)</f>
        <v>0</v>
      </c>
      <c r="O313" s="132"/>
      <c r="P313" s="84">
        <f>SUBTOTAL(9,P314:P317)</f>
        <v>0</v>
      </c>
      <c r="Q313" s="84">
        <f>SUBTOTAL(9,Q314:Q317)</f>
        <v>0</v>
      </c>
      <c r="R313" s="7"/>
      <c r="S313" s="9"/>
      <c r="T313" s="9"/>
    </row>
    <row r="314" spans="1:20" ht="11.25" outlineLevel="6" x14ac:dyDescent="0.2">
      <c r="A314" s="12"/>
      <c r="B314" s="133"/>
      <c r="C314" s="134">
        <v>228</v>
      </c>
      <c r="D314" s="135" t="s">
        <v>658</v>
      </c>
      <c r="E314" s="136" t="s">
        <v>1108</v>
      </c>
      <c r="F314" s="137" t="s">
        <v>1109</v>
      </c>
      <c r="G314" s="135" t="s">
        <v>683</v>
      </c>
      <c r="H314" s="138">
        <v>2</v>
      </c>
      <c r="I314" s="140"/>
      <c r="J314" s="139">
        <f>H314*I314</f>
        <v>0</v>
      </c>
      <c r="K314" s="138">
        <v>1.3999999999999999E-4</v>
      </c>
      <c r="L314" s="138">
        <f>H314*K314</f>
        <v>2.7999999999999998E-4</v>
      </c>
      <c r="M314" s="138"/>
      <c r="N314" s="138">
        <f>H314*M314</f>
        <v>0</v>
      </c>
      <c r="O314" s="139">
        <v>21</v>
      </c>
      <c r="P314" s="139">
        <f>J314*(O314/100)</f>
        <v>0</v>
      </c>
      <c r="Q314" s="139">
        <f>J314+P314</f>
        <v>0</v>
      </c>
      <c r="R314" s="9"/>
      <c r="S314" s="9"/>
      <c r="T314" s="9"/>
    </row>
    <row r="315" spans="1:20" ht="11.25" outlineLevel="6" x14ac:dyDescent="0.2">
      <c r="A315" s="12"/>
      <c r="B315" s="133"/>
      <c r="C315" s="134">
        <v>229</v>
      </c>
      <c r="D315" s="135" t="s">
        <v>658</v>
      </c>
      <c r="E315" s="136" t="s">
        <v>1110</v>
      </c>
      <c r="F315" s="137" t="s">
        <v>1111</v>
      </c>
      <c r="G315" s="135" t="s">
        <v>683</v>
      </c>
      <c r="H315" s="138">
        <v>2</v>
      </c>
      <c r="I315" s="140"/>
      <c r="J315" s="139">
        <f>H315*I315</f>
        <v>0</v>
      </c>
      <c r="K315" s="138">
        <v>1.2E-4</v>
      </c>
      <c r="L315" s="138">
        <f>H315*K315</f>
        <v>2.4000000000000001E-4</v>
      </c>
      <c r="M315" s="138"/>
      <c r="N315" s="138">
        <f>H315*M315</f>
        <v>0</v>
      </c>
      <c r="O315" s="139">
        <v>21</v>
      </c>
      <c r="P315" s="139">
        <f>J315*(O315/100)</f>
        <v>0</v>
      </c>
      <c r="Q315" s="139">
        <f>J315+P315</f>
        <v>0</v>
      </c>
      <c r="R315" s="9"/>
      <c r="S315" s="9"/>
      <c r="T315" s="9"/>
    </row>
    <row r="316" spans="1:20" ht="11.25" outlineLevel="6" x14ac:dyDescent="0.2">
      <c r="A316" s="12"/>
      <c r="B316" s="133"/>
      <c r="C316" s="134">
        <v>230</v>
      </c>
      <c r="D316" s="135" t="s">
        <v>658</v>
      </c>
      <c r="E316" s="136" t="s">
        <v>1112</v>
      </c>
      <c r="F316" s="137" t="s">
        <v>1113</v>
      </c>
      <c r="G316" s="135" t="s">
        <v>683</v>
      </c>
      <c r="H316" s="138">
        <v>2</v>
      </c>
      <c r="I316" s="140"/>
      <c r="J316" s="139">
        <f>H316*I316</f>
        <v>0</v>
      </c>
      <c r="K316" s="138">
        <v>1.2E-4</v>
      </c>
      <c r="L316" s="138">
        <f>H316*K316</f>
        <v>2.4000000000000001E-4</v>
      </c>
      <c r="M316" s="138"/>
      <c r="N316" s="138">
        <f>H316*M316</f>
        <v>0</v>
      </c>
      <c r="O316" s="139">
        <v>21</v>
      </c>
      <c r="P316" s="139">
        <f>J316*(O316/100)</f>
        <v>0</v>
      </c>
      <c r="Q316" s="139">
        <f>J316+P316</f>
        <v>0</v>
      </c>
      <c r="R316" s="9"/>
      <c r="S316" s="9"/>
      <c r="T316" s="9"/>
    </row>
    <row r="317" spans="1:20" outlineLevel="6" x14ac:dyDescent="0.15">
      <c r="B317" s="7"/>
      <c r="C317" s="7"/>
      <c r="D317" s="7"/>
      <c r="E317" s="7"/>
      <c r="F317" s="7"/>
      <c r="G317" s="7"/>
      <c r="H317" s="7"/>
      <c r="I317" s="9"/>
      <c r="J317" s="9"/>
      <c r="K317" s="7"/>
      <c r="L317" s="7"/>
      <c r="M317" s="7"/>
      <c r="N317" s="7"/>
      <c r="O317" s="7"/>
      <c r="P317" s="9"/>
      <c r="Q317" s="9"/>
    </row>
    <row r="318" spans="1:20" ht="9" outlineLevel="4" x14ac:dyDescent="0.15">
      <c r="A318" s="78" t="s">
        <v>142</v>
      </c>
      <c r="B318" s="119">
        <v>5</v>
      </c>
      <c r="C318" s="120"/>
      <c r="D318" s="121" t="s">
        <v>656</v>
      </c>
      <c r="E318" s="121"/>
      <c r="F318" s="122" t="s">
        <v>143</v>
      </c>
      <c r="G318" s="121"/>
      <c r="H318" s="123"/>
      <c r="I318" s="124"/>
      <c r="J318" s="80">
        <f>SUBTOTAL(9,J319:J322)</f>
        <v>0</v>
      </c>
      <c r="K318" s="123"/>
      <c r="L318" s="81">
        <f>SUBTOTAL(9,L319:L322)</f>
        <v>0.12681480000000001</v>
      </c>
      <c r="M318" s="123"/>
      <c r="N318" s="81">
        <f>SUBTOTAL(9,N319:N322)</f>
        <v>0</v>
      </c>
      <c r="O318" s="125"/>
      <c r="P318" s="80">
        <f>SUBTOTAL(9,P319:P322)</f>
        <v>0</v>
      </c>
      <c r="Q318" s="80">
        <f>SUBTOTAL(9,Q319:Q322)</f>
        <v>0</v>
      </c>
      <c r="R318" s="7"/>
      <c r="S318" s="9"/>
      <c r="T318" s="9"/>
    </row>
    <row r="319" spans="1:20" ht="9.75" outlineLevel="5" x14ac:dyDescent="0.2">
      <c r="A319" s="82" t="s">
        <v>144</v>
      </c>
      <c r="B319" s="126">
        <v>6</v>
      </c>
      <c r="C319" s="127"/>
      <c r="D319" s="128" t="s">
        <v>657</v>
      </c>
      <c r="E319" s="128"/>
      <c r="F319" s="129" t="s">
        <v>145</v>
      </c>
      <c r="G319" s="128"/>
      <c r="H319" s="130"/>
      <c r="I319" s="131"/>
      <c r="J319" s="84">
        <f>SUBTOTAL(9,J320:J322)</f>
        <v>0</v>
      </c>
      <c r="K319" s="130"/>
      <c r="L319" s="85">
        <f>SUBTOTAL(9,L320:L322)</f>
        <v>0.12681480000000001</v>
      </c>
      <c r="M319" s="130"/>
      <c r="N319" s="85">
        <f>SUBTOTAL(9,N320:N322)</f>
        <v>0</v>
      </c>
      <c r="O319" s="132"/>
      <c r="P319" s="84">
        <f>SUBTOTAL(9,P320:P322)</f>
        <v>0</v>
      </c>
      <c r="Q319" s="84">
        <f>SUBTOTAL(9,Q320:Q322)</f>
        <v>0</v>
      </c>
      <c r="R319" s="7"/>
      <c r="S319" s="9"/>
      <c r="T319" s="9"/>
    </row>
    <row r="320" spans="1:20" ht="11.25" outlineLevel="6" x14ac:dyDescent="0.2">
      <c r="A320" s="12"/>
      <c r="B320" s="133"/>
      <c r="C320" s="134">
        <v>231</v>
      </c>
      <c r="D320" s="135" t="s">
        <v>658</v>
      </c>
      <c r="E320" s="136" t="s">
        <v>1114</v>
      </c>
      <c r="F320" s="137" t="s">
        <v>1115</v>
      </c>
      <c r="G320" s="135" t="s">
        <v>683</v>
      </c>
      <c r="H320" s="138">
        <v>264.19749999999999</v>
      </c>
      <c r="I320" s="140"/>
      <c r="J320" s="139">
        <f>H320*I320</f>
        <v>0</v>
      </c>
      <c r="K320" s="138">
        <v>2.0000000000000001E-4</v>
      </c>
      <c r="L320" s="138">
        <f>H320*K320</f>
        <v>5.2839499999999998E-2</v>
      </c>
      <c r="M320" s="138"/>
      <c r="N320" s="138">
        <f>H320*M320</f>
        <v>0</v>
      </c>
      <c r="O320" s="139">
        <v>21</v>
      </c>
      <c r="P320" s="139">
        <f>J320*(O320/100)</f>
        <v>0</v>
      </c>
      <c r="Q320" s="139">
        <f>J320+P320</f>
        <v>0</v>
      </c>
      <c r="R320" s="9"/>
      <c r="S320" s="9"/>
      <c r="T320" s="9"/>
    </row>
    <row r="321" spans="1:20" ht="11.25" outlineLevel="6" x14ac:dyDescent="0.2">
      <c r="A321" s="12"/>
      <c r="B321" s="133"/>
      <c r="C321" s="134">
        <v>232</v>
      </c>
      <c r="D321" s="135" t="s">
        <v>658</v>
      </c>
      <c r="E321" s="136" t="s">
        <v>1116</v>
      </c>
      <c r="F321" s="137" t="s">
        <v>1117</v>
      </c>
      <c r="G321" s="135" t="s">
        <v>683</v>
      </c>
      <c r="H321" s="138">
        <v>264.19749999999999</v>
      </c>
      <c r="I321" s="140"/>
      <c r="J321" s="139">
        <f>H321*I321</f>
        <v>0</v>
      </c>
      <c r="K321" s="138">
        <v>2.7999999999999998E-4</v>
      </c>
      <c r="L321" s="138">
        <f>H321*K321</f>
        <v>7.3975299999999994E-2</v>
      </c>
      <c r="M321" s="138"/>
      <c r="N321" s="138">
        <f>H321*M321</f>
        <v>0</v>
      </c>
      <c r="O321" s="139">
        <v>21</v>
      </c>
      <c r="P321" s="139">
        <f>J321*(O321/100)</f>
        <v>0</v>
      </c>
      <c r="Q321" s="139">
        <f>J321+P321</f>
        <v>0</v>
      </c>
      <c r="R321" s="9"/>
      <c r="S321" s="9"/>
      <c r="T321" s="9"/>
    </row>
    <row r="322" spans="1:20" outlineLevel="6" x14ac:dyDescent="0.15">
      <c r="B322" s="7"/>
      <c r="C322" s="7"/>
      <c r="D322" s="7"/>
      <c r="E322" s="7"/>
      <c r="F322" s="7"/>
      <c r="G322" s="7"/>
      <c r="H322" s="7"/>
      <c r="I322" s="9"/>
      <c r="J322" s="9"/>
      <c r="K322" s="7"/>
      <c r="L322" s="7"/>
      <c r="M322" s="7"/>
      <c r="N322" s="7"/>
      <c r="O322" s="7"/>
      <c r="P322" s="9"/>
      <c r="Q322" s="9"/>
    </row>
    <row r="323" spans="1:20" ht="9" outlineLevel="4" x14ac:dyDescent="0.15">
      <c r="A323" s="78" t="s">
        <v>146</v>
      </c>
      <c r="B323" s="119">
        <v>5</v>
      </c>
      <c r="C323" s="120"/>
      <c r="D323" s="121" t="s">
        <v>656</v>
      </c>
      <c r="E323" s="121"/>
      <c r="F323" s="122" t="s">
        <v>147</v>
      </c>
      <c r="G323" s="121"/>
      <c r="H323" s="123"/>
      <c r="I323" s="124"/>
      <c r="J323" s="80">
        <f>SUBTOTAL(9,J324:J329)</f>
        <v>0</v>
      </c>
      <c r="K323" s="123"/>
      <c r="L323" s="81">
        <f>SUBTOTAL(9,L324:L329)</f>
        <v>0</v>
      </c>
      <c r="M323" s="123"/>
      <c r="N323" s="81">
        <f>SUBTOTAL(9,N324:N329)</f>
        <v>0</v>
      </c>
      <c r="O323" s="125"/>
      <c r="P323" s="80">
        <f>SUBTOTAL(9,P324:P329)</f>
        <v>0</v>
      </c>
      <c r="Q323" s="80">
        <f>SUBTOTAL(9,Q324:Q329)</f>
        <v>0</v>
      </c>
      <c r="R323" s="7"/>
      <c r="S323" s="9"/>
      <c r="T323" s="9"/>
    </row>
    <row r="324" spans="1:20" ht="9.75" outlineLevel="5" x14ac:dyDescent="0.2">
      <c r="A324" s="82" t="s">
        <v>148</v>
      </c>
      <c r="B324" s="126">
        <v>6</v>
      </c>
      <c r="C324" s="127"/>
      <c r="D324" s="128" t="s">
        <v>657</v>
      </c>
      <c r="E324" s="128"/>
      <c r="F324" s="129" t="s">
        <v>147</v>
      </c>
      <c r="G324" s="128"/>
      <c r="H324" s="130"/>
      <c r="I324" s="131"/>
      <c r="J324" s="84">
        <f>SUBTOTAL(9,J325:J329)</f>
        <v>0</v>
      </c>
      <c r="K324" s="130"/>
      <c r="L324" s="85">
        <f>SUBTOTAL(9,L325:L329)</f>
        <v>0</v>
      </c>
      <c r="M324" s="130"/>
      <c r="N324" s="85">
        <f>SUBTOTAL(9,N325:N329)</f>
        <v>0</v>
      </c>
      <c r="O324" s="132"/>
      <c r="P324" s="84">
        <f>SUBTOTAL(9,P325:P329)</f>
        <v>0</v>
      </c>
      <c r="Q324" s="84">
        <f>SUBTOTAL(9,Q325:Q329)</f>
        <v>0</v>
      </c>
      <c r="R324" s="7"/>
      <c r="S324" s="9"/>
      <c r="T324" s="9"/>
    </row>
    <row r="325" spans="1:20" ht="11.25" outlineLevel="6" x14ac:dyDescent="0.2">
      <c r="A325" s="12"/>
      <c r="B325" s="133"/>
      <c r="C325" s="134">
        <v>233</v>
      </c>
      <c r="D325" s="135" t="s">
        <v>1118</v>
      </c>
      <c r="E325" s="136" t="s">
        <v>1119</v>
      </c>
      <c r="F325" s="137" t="s">
        <v>1120</v>
      </c>
      <c r="G325" s="135" t="s">
        <v>966</v>
      </c>
      <c r="H325" s="138">
        <v>1</v>
      </c>
      <c r="I325" s="140"/>
      <c r="J325" s="139">
        <f>H325*I325</f>
        <v>0</v>
      </c>
      <c r="K325" s="138"/>
      <c r="L325" s="138">
        <f>H325*K325</f>
        <v>0</v>
      </c>
      <c r="M325" s="138"/>
      <c r="N325" s="138">
        <f>H325*M325</f>
        <v>0</v>
      </c>
      <c r="O325" s="139">
        <v>21</v>
      </c>
      <c r="P325" s="139">
        <f>J325*(O325/100)</f>
        <v>0</v>
      </c>
      <c r="Q325" s="139">
        <f>J325+P325</f>
        <v>0</v>
      </c>
      <c r="R325" s="9"/>
      <c r="S325" s="9"/>
      <c r="T325" s="9"/>
    </row>
    <row r="326" spans="1:20" ht="11.25" outlineLevel="6" x14ac:dyDescent="0.2">
      <c r="A326" s="12"/>
      <c r="B326" s="133"/>
      <c r="C326" s="134">
        <v>234</v>
      </c>
      <c r="D326" s="135" t="s">
        <v>1118</v>
      </c>
      <c r="E326" s="136" t="s">
        <v>1121</v>
      </c>
      <c r="F326" s="137" t="s">
        <v>1122</v>
      </c>
      <c r="G326" s="135" t="s">
        <v>966</v>
      </c>
      <c r="H326" s="138">
        <v>1</v>
      </c>
      <c r="I326" s="140"/>
      <c r="J326" s="139">
        <f>H326*I326</f>
        <v>0</v>
      </c>
      <c r="K326" s="138"/>
      <c r="L326" s="138">
        <f>H326*K326</f>
        <v>0</v>
      </c>
      <c r="M326" s="138"/>
      <c r="N326" s="138">
        <f>H326*M326</f>
        <v>0</v>
      </c>
      <c r="O326" s="139">
        <v>21</v>
      </c>
      <c r="P326" s="139">
        <f>J326*(O326/100)</f>
        <v>0</v>
      </c>
      <c r="Q326" s="139">
        <f>J326+P326</f>
        <v>0</v>
      </c>
      <c r="R326" s="9"/>
      <c r="S326" s="9"/>
      <c r="T326" s="9"/>
    </row>
    <row r="327" spans="1:20" ht="11.25" outlineLevel="6" x14ac:dyDescent="0.2">
      <c r="A327" s="12"/>
      <c r="B327" s="133"/>
      <c r="C327" s="134">
        <v>235</v>
      </c>
      <c r="D327" s="135" t="s">
        <v>1118</v>
      </c>
      <c r="E327" s="136" t="s">
        <v>1123</v>
      </c>
      <c r="F327" s="137" t="s">
        <v>1124</v>
      </c>
      <c r="G327" s="135" t="s">
        <v>966</v>
      </c>
      <c r="H327" s="138">
        <v>1</v>
      </c>
      <c r="I327" s="140"/>
      <c r="J327" s="139">
        <f>H327*I327</f>
        <v>0</v>
      </c>
      <c r="K327" s="138"/>
      <c r="L327" s="138">
        <f>H327*K327</f>
        <v>0</v>
      </c>
      <c r="M327" s="138"/>
      <c r="N327" s="138">
        <f>H327*M327</f>
        <v>0</v>
      </c>
      <c r="O327" s="139">
        <v>21</v>
      </c>
      <c r="P327" s="139">
        <f>J327*(O327/100)</f>
        <v>0</v>
      </c>
      <c r="Q327" s="139">
        <f>J327+P327</f>
        <v>0</v>
      </c>
      <c r="R327" s="9"/>
      <c r="S327" s="9"/>
      <c r="T327" s="9"/>
    </row>
    <row r="328" spans="1:20" ht="11.25" outlineLevel="6" x14ac:dyDescent="0.2">
      <c r="A328" s="12"/>
      <c r="B328" s="133"/>
      <c r="C328" s="134">
        <v>236</v>
      </c>
      <c r="D328" s="135" t="s">
        <v>1118</v>
      </c>
      <c r="E328" s="136" t="s">
        <v>1125</v>
      </c>
      <c r="F328" s="137" t="s">
        <v>1126</v>
      </c>
      <c r="G328" s="135" t="s">
        <v>966</v>
      </c>
      <c r="H328" s="138">
        <v>1</v>
      </c>
      <c r="I328" s="140"/>
      <c r="J328" s="139">
        <f>H328*I328</f>
        <v>0</v>
      </c>
      <c r="K328" s="138"/>
      <c r="L328" s="138">
        <f>H328*K328</f>
        <v>0</v>
      </c>
      <c r="M328" s="138"/>
      <c r="N328" s="138">
        <f>H328*M328</f>
        <v>0</v>
      </c>
      <c r="O328" s="139">
        <v>21</v>
      </c>
      <c r="P328" s="139">
        <f>J328*(O328/100)</f>
        <v>0</v>
      </c>
      <c r="Q328" s="139">
        <f>J328+P328</f>
        <v>0</v>
      </c>
      <c r="R328" s="9"/>
      <c r="S328" s="9"/>
      <c r="T328" s="9"/>
    </row>
    <row r="329" spans="1:20" outlineLevel="6" x14ac:dyDescent="0.15">
      <c r="B329" s="7"/>
      <c r="C329" s="7"/>
      <c r="D329" s="7"/>
      <c r="E329" s="7"/>
      <c r="F329" s="7"/>
      <c r="G329" s="7"/>
      <c r="H329" s="7"/>
      <c r="I329" s="9"/>
      <c r="J329" s="9"/>
      <c r="K329" s="7"/>
      <c r="L329" s="7"/>
      <c r="M329" s="7"/>
      <c r="N329" s="7"/>
      <c r="O329" s="7"/>
      <c r="P329" s="9"/>
      <c r="Q329" s="9"/>
    </row>
    <row r="330" spans="1:20" ht="11.25" outlineLevel="2" x14ac:dyDescent="0.2">
      <c r="A330" s="70" t="s">
        <v>149</v>
      </c>
      <c r="B330" s="105">
        <v>3</v>
      </c>
      <c r="C330" s="106"/>
      <c r="D330" s="107" t="s">
        <v>654</v>
      </c>
      <c r="E330" s="107"/>
      <c r="F330" s="108" t="s">
        <v>150</v>
      </c>
      <c r="G330" s="107"/>
      <c r="H330" s="109"/>
      <c r="I330" s="110"/>
      <c r="J330" s="72">
        <f>SUBTOTAL(9,J331:J540)</f>
        <v>0</v>
      </c>
      <c r="K330" s="109"/>
      <c r="L330" s="73">
        <f>SUBTOTAL(9,L331:L540)</f>
        <v>683.87358637482214</v>
      </c>
      <c r="M330" s="109"/>
      <c r="N330" s="73">
        <f>SUBTOTAL(9,N331:N540)</f>
        <v>368.41764110000003</v>
      </c>
      <c r="O330" s="111"/>
      <c r="P330" s="72">
        <f>SUBTOTAL(9,P331:P540)</f>
        <v>0</v>
      </c>
      <c r="Q330" s="72">
        <f>SUBTOTAL(9,Q331:Q540)</f>
        <v>0</v>
      </c>
      <c r="R330" s="7"/>
      <c r="S330" s="9"/>
      <c r="T330" s="9"/>
    </row>
    <row r="331" spans="1:20" ht="10.5" outlineLevel="3" x14ac:dyDescent="0.15">
      <c r="A331" s="74" t="s">
        <v>151</v>
      </c>
      <c r="B331" s="112">
        <v>4</v>
      </c>
      <c r="C331" s="113"/>
      <c r="D331" s="114" t="s">
        <v>655</v>
      </c>
      <c r="E331" s="114"/>
      <c r="F331" s="115" t="s">
        <v>150</v>
      </c>
      <c r="G331" s="114"/>
      <c r="H331" s="116"/>
      <c r="I331" s="117"/>
      <c r="J331" s="76">
        <f>SUBTOTAL(9,J332:J540)</f>
        <v>0</v>
      </c>
      <c r="K331" s="116"/>
      <c r="L331" s="77">
        <f>SUBTOTAL(9,L332:L540)</f>
        <v>683.87358637482214</v>
      </c>
      <c r="M331" s="116"/>
      <c r="N331" s="77">
        <f>SUBTOTAL(9,N332:N540)</f>
        <v>368.41764110000003</v>
      </c>
      <c r="O331" s="118"/>
      <c r="P331" s="76">
        <f>SUBTOTAL(9,P332:P540)</f>
        <v>0</v>
      </c>
      <c r="Q331" s="76">
        <f>SUBTOTAL(9,Q332:Q540)</f>
        <v>0</v>
      </c>
      <c r="R331" s="7"/>
      <c r="S331" s="9"/>
      <c r="T331" s="9"/>
    </row>
    <row r="332" spans="1:20" ht="9" outlineLevel="4" x14ac:dyDescent="0.15">
      <c r="A332" s="78" t="s">
        <v>152</v>
      </c>
      <c r="B332" s="119">
        <v>5</v>
      </c>
      <c r="C332" s="120"/>
      <c r="D332" s="121" t="s">
        <v>656</v>
      </c>
      <c r="E332" s="121"/>
      <c r="F332" s="122" t="s">
        <v>47</v>
      </c>
      <c r="G332" s="121"/>
      <c r="H332" s="123"/>
      <c r="I332" s="124"/>
      <c r="J332" s="80">
        <f>SUBTOTAL(9,J333:J349)</f>
        <v>0</v>
      </c>
      <c r="K332" s="123"/>
      <c r="L332" s="81">
        <f>SUBTOTAL(9,L333:L349)</f>
        <v>0</v>
      </c>
      <c r="M332" s="123"/>
      <c r="N332" s="81">
        <f>SUBTOTAL(9,N333:N349)</f>
        <v>69.041465000000002</v>
      </c>
      <c r="O332" s="125"/>
      <c r="P332" s="80">
        <f>SUBTOTAL(9,P333:P349)</f>
        <v>0</v>
      </c>
      <c r="Q332" s="80">
        <f>SUBTOTAL(9,Q333:Q349)</f>
        <v>0</v>
      </c>
      <c r="R332" s="7"/>
      <c r="S332" s="9"/>
      <c r="T332" s="9"/>
    </row>
    <row r="333" spans="1:20" ht="9.75" outlineLevel="5" x14ac:dyDescent="0.2">
      <c r="A333" s="82" t="s">
        <v>153</v>
      </c>
      <c r="B333" s="126">
        <v>6</v>
      </c>
      <c r="C333" s="127"/>
      <c r="D333" s="128" t="s">
        <v>657</v>
      </c>
      <c r="E333" s="128"/>
      <c r="F333" s="129" t="s">
        <v>49</v>
      </c>
      <c r="G333" s="128"/>
      <c r="H333" s="130"/>
      <c r="I333" s="131"/>
      <c r="J333" s="84">
        <f>SUBTOTAL(9,J334:J349)</f>
        <v>0</v>
      </c>
      <c r="K333" s="130"/>
      <c r="L333" s="85">
        <f>SUBTOTAL(9,L334:L349)</f>
        <v>0</v>
      </c>
      <c r="M333" s="130"/>
      <c r="N333" s="85">
        <f>SUBTOTAL(9,N334:N349)</f>
        <v>69.041465000000002</v>
      </c>
      <c r="O333" s="132"/>
      <c r="P333" s="84">
        <f>SUBTOTAL(9,P334:P349)</f>
        <v>0</v>
      </c>
      <c r="Q333" s="84">
        <f>SUBTOTAL(9,Q334:Q349)</f>
        <v>0</v>
      </c>
      <c r="R333" s="7"/>
      <c r="S333" s="9"/>
      <c r="T333" s="9"/>
    </row>
    <row r="334" spans="1:20" ht="11.25" outlineLevel="6" x14ac:dyDescent="0.2">
      <c r="A334" s="12"/>
      <c r="B334" s="133"/>
      <c r="C334" s="134">
        <v>237</v>
      </c>
      <c r="D334" s="135" t="s">
        <v>658</v>
      </c>
      <c r="E334" s="136" t="s">
        <v>1127</v>
      </c>
      <c r="F334" s="137" t="s">
        <v>1128</v>
      </c>
      <c r="G334" s="135" t="s">
        <v>683</v>
      </c>
      <c r="H334" s="138">
        <v>21.753</v>
      </c>
      <c r="I334" s="140"/>
      <c r="J334" s="139">
        <f t="shared" ref="J334:J348" si="75">H334*I334</f>
        <v>0</v>
      </c>
      <c r="K334" s="138"/>
      <c r="L334" s="138">
        <f t="shared" ref="L334:L348" si="76">H334*K334</f>
        <v>0</v>
      </c>
      <c r="M334" s="138">
        <v>0.29499999999999998</v>
      </c>
      <c r="N334" s="138">
        <f t="shared" ref="N334:N348" si="77">H334*M334</f>
        <v>6.417135</v>
      </c>
      <c r="O334" s="139">
        <v>21</v>
      </c>
      <c r="P334" s="139">
        <f t="shared" ref="P334:P348" si="78">J334*(O334/100)</f>
        <v>0</v>
      </c>
      <c r="Q334" s="139">
        <f t="shared" ref="Q334:Q348" si="79">J334+P334</f>
        <v>0</v>
      </c>
      <c r="R334" s="9"/>
      <c r="S334" s="9"/>
      <c r="T334" s="9"/>
    </row>
    <row r="335" spans="1:20" ht="11.25" outlineLevel="6" x14ac:dyDescent="0.2">
      <c r="A335" s="12"/>
      <c r="B335" s="133"/>
      <c r="C335" s="134">
        <v>238</v>
      </c>
      <c r="D335" s="135" t="s">
        <v>658</v>
      </c>
      <c r="E335" s="136" t="s">
        <v>1129</v>
      </c>
      <c r="F335" s="137" t="s">
        <v>1130</v>
      </c>
      <c r="G335" s="135" t="s">
        <v>683</v>
      </c>
      <c r="H335" s="138">
        <v>128.566</v>
      </c>
      <c r="I335" s="140"/>
      <c r="J335" s="139">
        <f t="shared" si="75"/>
        <v>0</v>
      </c>
      <c r="K335" s="138"/>
      <c r="L335" s="138">
        <f t="shared" si="76"/>
        <v>0</v>
      </c>
      <c r="M335" s="138">
        <v>0.44</v>
      </c>
      <c r="N335" s="138">
        <f t="shared" si="77"/>
        <v>56.569040000000001</v>
      </c>
      <c r="O335" s="139">
        <v>21</v>
      </c>
      <c r="P335" s="139">
        <f t="shared" si="78"/>
        <v>0</v>
      </c>
      <c r="Q335" s="139">
        <f t="shared" si="79"/>
        <v>0</v>
      </c>
      <c r="R335" s="9"/>
      <c r="S335" s="9"/>
      <c r="T335" s="9"/>
    </row>
    <row r="336" spans="1:20" ht="11.25" outlineLevel="6" x14ac:dyDescent="0.2">
      <c r="A336" s="12"/>
      <c r="B336" s="133"/>
      <c r="C336" s="134">
        <v>239</v>
      </c>
      <c r="D336" s="135" t="s">
        <v>658</v>
      </c>
      <c r="E336" s="136" t="s">
        <v>1131</v>
      </c>
      <c r="F336" s="137" t="s">
        <v>1132</v>
      </c>
      <c r="G336" s="135" t="s">
        <v>761</v>
      </c>
      <c r="H336" s="138">
        <v>29.538</v>
      </c>
      <c r="I336" s="140"/>
      <c r="J336" s="139">
        <f t="shared" si="75"/>
        <v>0</v>
      </c>
      <c r="K336" s="138"/>
      <c r="L336" s="138">
        <f t="shared" si="76"/>
        <v>0</v>
      </c>
      <c r="M336" s="138">
        <v>0.20499999999999999</v>
      </c>
      <c r="N336" s="138">
        <f t="shared" si="77"/>
        <v>6.0552899999999994</v>
      </c>
      <c r="O336" s="139">
        <v>21</v>
      </c>
      <c r="P336" s="139">
        <f t="shared" si="78"/>
        <v>0</v>
      </c>
      <c r="Q336" s="139">
        <f t="shared" si="79"/>
        <v>0</v>
      </c>
      <c r="R336" s="9"/>
      <c r="S336" s="9"/>
      <c r="T336" s="9"/>
    </row>
    <row r="337" spans="1:20" ht="11.25" outlineLevel="6" x14ac:dyDescent="0.2">
      <c r="A337" s="12"/>
      <c r="B337" s="133"/>
      <c r="C337" s="134">
        <v>240</v>
      </c>
      <c r="D337" s="135" t="s">
        <v>658</v>
      </c>
      <c r="E337" s="136" t="s">
        <v>1133</v>
      </c>
      <c r="F337" s="137" t="s">
        <v>1134</v>
      </c>
      <c r="G337" s="135" t="s">
        <v>683</v>
      </c>
      <c r="H337" s="138">
        <v>19.271999999999998</v>
      </c>
      <c r="I337" s="140"/>
      <c r="J337" s="139">
        <f t="shared" si="75"/>
        <v>0</v>
      </c>
      <c r="K337" s="138"/>
      <c r="L337" s="138">
        <f t="shared" si="76"/>
        <v>0</v>
      </c>
      <c r="M337" s="138"/>
      <c r="N337" s="138">
        <f t="shared" si="77"/>
        <v>0</v>
      </c>
      <c r="O337" s="139">
        <v>21</v>
      </c>
      <c r="P337" s="139">
        <f t="shared" si="78"/>
        <v>0</v>
      </c>
      <c r="Q337" s="139">
        <f t="shared" si="79"/>
        <v>0</v>
      </c>
      <c r="R337" s="9"/>
      <c r="S337" s="9"/>
      <c r="T337" s="9"/>
    </row>
    <row r="338" spans="1:20" ht="22.5" outlineLevel="6" x14ac:dyDescent="0.2">
      <c r="A338" s="12"/>
      <c r="B338" s="133"/>
      <c r="C338" s="134">
        <v>241</v>
      </c>
      <c r="D338" s="135" t="s">
        <v>658</v>
      </c>
      <c r="E338" s="136" t="s">
        <v>1135</v>
      </c>
      <c r="F338" s="137" t="s">
        <v>1136</v>
      </c>
      <c r="G338" s="135" t="s">
        <v>661</v>
      </c>
      <c r="H338" s="138">
        <v>3.8544</v>
      </c>
      <c r="I338" s="140"/>
      <c r="J338" s="139">
        <f t="shared" si="75"/>
        <v>0</v>
      </c>
      <c r="K338" s="138"/>
      <c r="L338" s="138">
        <f t="shared" si="76"/>
        <v>0</v>
      </c>
      <c r="M338" s="138"/>
      <c r="N338" s="138">
        <f t="shared" si="77"/>
        <v>0</v>
      </c>
      <c r="O338" s="139">
        <v>21</v>
      </c>
      <c r="P338" s="139">
        <f t="shared" si="78"/>
        <v>0</v>
      </c>
      <c r="Q338" s="139">
        <f t="shared" si="79"/>
        <v>0</v>
      </c>
      <c r="R338" s="9"/>
      <c r="S338" s="9"/>
      <c r="T338" s="9"/>
    </row>
    <row r="339" spans="1:20" ht="22.5" outlineLevel="6" x14ac:dyDescent="0.2">
      <c r="A339" s="12"/>
      <c r="B339" s="133"/>
      <c r="C339" s="134">
        <v>242</v>
      </c>
      <c r="D339" s="135" t="s">
        <v>658</v>
      </c>
      <c r="E339" s="136" t="s">
        <v>1137</v>
      </c>
      <c r="F339" s="137" t="s">
        <v>1138</v>
      </c>
      <c r="G339" s="135" t="s">
        <v>661</v>
      </c>
      <c r="H339" s="138">
        <v>136.40790000000001</v>
      </c>
      <c r="I339" s="140"/>
      <c r="J339" s="139">
        <f t="shared" si="75"/>
        <v>0</v>
      </c>
      <c r="K339" s="138"/>
      <c r="L339" s="138">
        <f t="shared" si="76"/>
        <v>0</v>
      </c>
      <c r="M339" s="138"/>
      <c r="N339" s="138">
        <f t="shared" si="77"/>
        <v>0</v>
      </c>
      <c r="O339" s="139">
        <v>21</v>
      </c>
      <c r="P339" s="139">
        <f t="shared" si="78"/>
        <v>0</v>
      </c>
      <c r="Q339" s="139">
        <f t="shared" si="79"/>
        <v>0</v>
      </c>
      <c r="R339" s="9"/>
      <c r="S339" s="9"/>
      <c r="T339" s="9"/>
    </row>
    <row r="340" spans="1:20" ht="11.25" outlineLevel="6" x14ac:dyDescent="0.2">
      <c r="A340" s="12"/>
      <c r="B340" s="133"/>
      <c r="C340" s="134">
        <v>243</v>
      </c>
      <c r="D340" s="135" t="s">
        <v>658</v>
      </c>
      <c r="E340" s="136" t="s">
        <v>666</v>
      </c>
      <c r="F340" s="137" t="s">
        <v>667</v>
      </c>
      <c r="G340" s="135" t="s">
        <v>661</v>
      </c>
      <c r="H340" s="138">
        <v>197.13839999999999</v>
      </c>
      <c r="I340" s="140"/>
      <c r="J340" s="139">
        <f t="shared" si="75"/>
        <v>0</v>
      </c>
      <c r="K340" s="138"/>
      <c r="L340" s="138">
        <f t="shared" si="76"/>
        <v>0</v>
      </c>
      <c r="M340" s="138"/>
      <c r="N340" s="138">
        <f t="shared" si="77"/>
        <v>0</v>
      </c>
      <c r="O340" s="139">
        <v>21</v>
      </c>
      <c r="P340" s="139">
        <f t="shared" si="78"/>
        <v>0</v>
      </c>
      <c r="Q340" s="139">
        <f t="shared" si="79"/>
        <v>0</v>
      </c>
      <c r="R340" s="9"/>
      <c r="S340" s="9"/>
      <c r="T340" s="9"/>
    </row>
    <row r="341" spans="1:20" ht="11.25" outlineLevel="6" x14ac:dyDescent="0.2">
      <c r="A341" s="12"/>
      <c r="B341" s="133"/>
      <c r="C341" s="134">
        <v>244</v>
      </c>
      <c r="D341" s="135" t="s">
        <v>658</v>
      </c>
      <c r="E341" s="136" t="s">
        <v>668</v>
      </c>
      <c r="F341" s="137" t="s">
        <v>669</v>
      </c>
      <c r="G341" s="135" t="s">
        <v>661</v>
      </c>
      <c r="H341" s="138">
        <v>87.24</v>
      </c>
      <c r="I341" s="140"/>
      <c r="J341" s="139">
        <f t="shared" si="75"/>
        <v>0</v>
      </c>
      <c r="K341" s="138"/>
      <c r="L341" s="138">
        <f t="shared" si="76"/>
        <v>0</v>
      </c>
      <c r="M341" s="138"/>
      <c r="N341" s="138">
        <f t="shared" si="77"/>
        <v>0</v>
      </c>
      <c r="O341" s="139">
        <v>21</v>
      </c>
      <c r="P341" s="139">
        <f t="shared" si="78"/>
        <v>0</v>
      </c>
      <c r="Q341" s="139">
        <f t="shared" si="79"/>
        <v>0</v>
      </c>
      <c r="R341" s="9"/>
      <c r="S341" s="9"/>
      <c r="T341" s="9"/>
    </row>
    <row r="342" spans="1:20" ht="22.5" outlineLevel="6" x14ac:dyDescent="0.2">
      <c r="A342" s="12"/>
      <c r="B342" s="133"/>
      <c r="C342" s="134">
        <v>245</v>
      </c>
      <c r="D342" s="135" t="s">
        <v>658</v>
      </c>
      <c r="E342" s="136" t="s">
        <v>670</v>
      </c>
      <c r="F342" s="137" t="s">
        <v>671</v>
      </c>
      <c r="G342" s="135" t="s">
        <v>661</v>
      </c>
      <c r="H342" s="138">
        <v>697.92</v>
      </c>
      <c r="I342" s="140"/>
      <c r="J342" s="139">
        <f t="shared" si="75"/>
        <v>0</v>
      </c>
      <c r="K342" s="138"/>
      <c r="L342" s="138">
        <f t="shared" si="76"/>
        <v>0</v>
      </c>
      <c r="M342" s="138"/>
      <c r="N342" s="138">
        <f t="shared" si="77"/>
        <v>0</v>
      </c>
      <c r="O342" s="139">
        <v>21</v>
      </c>
      <c r="P342" s="139">
        <f t="shared" si="78"/>
        <v>0</v>
      </c>
      <c r="Q342" s="139">
        <f t="shared" si="79"/>
        <v>0</v>
      </c>
      <c r="R342" s="9"/>
      <c r="S342" s="9"/>
      <c r="T342" s="9"/>
    </row>
    <row r="343" spans="1:20" ht="11.25" outlineLevel="6" x14ac:dyDescent="0.2">
      <c r="A343" s="12"/>
      <c r="B343" s="133"/>
      <c r="C343" s="134">
        <v>246</v>
      </c>
      <c r="D343" s="135" t="s">
        <v>658</v>
      </c>
      <c r="E343" s="136" t="s">
        <v>672</v>
      </c>
      <c r="F343" s="137" t="s">
        <v>673</v>
      </c>
      <c r="G343" s="135" t="s">
        <v>661</v>
      </c>
      <c r="H343" s="138">
        <v>144.1164</v>
      </c>
      <c r="I343" s="140"/>
      <c r="J343" s="139">
        <f t="shared" si="75"/>
        <v>0</v>
      </c>
      <c r="K343" s="138"/>
      <c r="L343" s="138">
        <f t="shared" si="76"/>
        <v>0</v>
      </c>
      <c r="M343" s="138"/>
      <c r="N343" s="138">
        <f t="shared" si="77"/>
        <v>0</v>
      </c>
      <c r="O343" s="139">
        <v>21</v>
      </c>
      <c r="P343" s="139">
        <f t="shared" si="78"/>
        <v>0</v>
      </c>
      <c r="Q343" s="139">
        <f t="shared" si="79"/>
        <v>0</v>
      </c>
      <c r="R343" s="9"/>
      <c r="S343" s="9"/>
      <c r="T343" s="9"/>
    </row>
    <row r="344" spans="1:20" ht="11.25" outlineLevel="6" x14ac:dyDescent="0.2">
      <c r="A344" s="12"/>
      <c r="B344" s="133"/>
      <c r="C344" s="134">
        <v>247</v>
      </c>
      <c r="D344" s="135" t="s">
        <v>658</v>
      </c>
      <c r="E344" s="136" t="s">
        <v>674</v>
      </c>
      <c r="F344" s="137" t="s">
        <v>675</v>
      </c>
      <c r="G344" s="135" t="s">
        <v>676</v>
      </c>
      <c r="H344" s="138">
        <v>157.03200000000001</v>
      </c>
      <c r="I344" s="140"/>
      <c r="J344" s="139">
        <f t="shared" si="75"/>
        <v>0</v>
      </c>
      <c r="K344" s="138"/>
      <c r="L344" s="138">
        <f t="shared" si="76"/>
        <v>0</v>
      </c>
      <c r="M344" s="138"/>
      <c r="N344" s="138">
        <f t="shared" si="77"/>
        <v>0</v>
      </c>
      <c r="O344" s="139">
        <v>21</v>
      </c>
      <c r="P344" s="139">
        <f t="shared" si="78"/>
        <v>0</v>
      </c>
      <c r="Q344" s="139">
        <f t="shared" si="79"/>
        <v>0</v>
      </c>
      <c r="R344" s="9"/>
      <c r="S344" s="9"/>
      <c r="T344" s="9"/>
    </row>
    <row r="345" spans="1:20" ht="11.25" outlineLevel="6" x14ac:dyDescent="0.2">
      <c r="A345" s="12"/>
      <c r="B345" s="133"/>
      <c r="C345" s="134">
        <v>248</v>
      </c>
      <c r="D345" s="135" t="s">
        <v>658</v>
      </c>
      <c r="E345" s="136" t="s">
        <v>677</v>
      </c>
      <c r="F345" s="137" t="s">
        <v>678</v>
      </c>
      <c r="G345" s="135" t="s">
        <v>661</v>
      </c>
      <c r="H345" s="138">
        <v>87.24</v>
      </c>
      <c r="I345" s="140"/>
      <c r="J345" s="139">
        <f t="shared" si="75"/>
        <v>0</v>
      </c>
      <c r="K345" s="138"/>
      <c r="L345" s="138">
        <f t="shared" si="76"/>
        <v>0</v>
      </c>
      <c r="M345" s="138"/>
      <c r="N345" s="138">
        <f t="shared" si="77"/>
        <v>0</v>
      </c>
      <c r="O345" s="139">
        <v>21</v>
      </c>
      <c r="P345" s="139">
        <f t="shared" si="78"/>
        <v>0</v>
      </c>
      <c r="Q345" s="139">
        <f t="shared" si="79"/>
        <v>0</v>
      </c>
      <c r="R345" s="9"/>
      <c r="S345" s="9"/>
      <c r="T345" s="9"/>
    </row>
    <row r="346" spans="1:20" ht="11.25" outlineLevel="6" x14ac:dyDescent="0.2">
      <c r="A346" s="12"/>
      <c r="B346" s="133"/>
      <c r="C346" s="134">
        <v>249</v>
      </c>
      <c r="D346" s="135" t="s">
        <v>658</v>
      </c>
      <c r="E346" s="136" t="s">
        <v>679</v>
      </c>
      <c r="F346" s="137" t="s">
        <v>680</v>
      </c>
      <c r="G346" s="135" t="s">
        <v>661</v>
      </c>
      <c r="H346" s="138">
        <v>53.021999999999977</v>
      </c>
      <c r="I346" s="140"/>
      <c r="J346" s="139">
        <f t="shared" si="75"/>
        <v>0</v>
      </c>
      <c r="K346" s="138"/>
      <c r="L346" s="138">
        <f t="shared" si="76"/>
        <v>0</v>
      </c>
      <c r="M346" s="138"/>
      <c r="N346" s="138">
        <f t="shared" si="77"/>
        <v>0</v>
      </c>
      <c r="O346" s="139">
        <v>21</v>
      </c>
      <c r="P346" s="139">
        <f t="shared" si="78"/>
        <v>0</v>
      </c>
      <c r="Q346" s="139">
        <f t="shared" si="79"/>
        <v>0</v>
      </c>
      <c r="R346" s="9"/>
      <c r="S346" s="9"/>
      <c r="T346" s="9"/>
    </row>
    <row r="347" spans="1:20" ht="11.25" outlineLevel="6" x14ac:dyDescent="0.2">
      <c r="A347" s="12"/>
      <c r="B347" s="133"/>
      <c r="C347" s="134">
        <v>250</v>
      </c>
      <c r="D347" s="135" t="s">
        <v>658</v>
      </c>
      <c r="E347" s="136" t="s">
        <v>1139</v>
      </c>
      <c r="F347" s="137" t="s">
        <v>1140</v>
      </c>
      <c r="G347" s="135" t="s">
        <v>683</v>
      </c>
      <c r="H347" s="138">
        <v>12.848000000000001</v>
      </c>
      <c r="I347" s="140"/>
      <c r="J347" s="139">
        <f t="shared" si="75"/>
        <v>0</v>
      </c>
      <c r="K347" s="138"/>
      <c r="L347" s="138">
        <f t="shared" si="76"/>
        <v>0</v>
      </c>
      <c r="M347" s="138"/>
      <c r="N347" s="138">
        <f t="shared" si="77"/>
        <v>0</v>
      </c>
      <c r="O347" s="139">
        <v>21</v>
      </c>
      <c r="P347" s="139">
        <f t="shared" si="78"/>
        <v>0</v>
      </c>
      <c r="Q347" s="139">
        <f t="shared" si="79"/>
        <v>0</v>
      </c>
      <c r="R347" s="9"/>
      <c r="S347" s="9"/>
      <c r="T347" s="9"/>
    </row>
    <row r="348" spans="1:20" ht="11.25" outlineLevel="6" x14ac:dyDescent="0.2">
      <c r="A348" s="12"/>
      <c r="B348" s="133"/>
      <c r="C348" s="134">
        <v>251</v>
      </c>
      <c r="D348" s="135" t="s">
        <v>658</v>
      </c>
      <c r="E348" s="136" t="s">
        <v>681</v>
      </c>
      <c r="F348" s="137" t="s">
        <v>682</v>
      </c>
      <c r="G348" s="135" t="s">
        <v>683</v>
      </c>
      <c r="H348" s="138">
        <v>148.25200000000001</v>
      </c>
      <c r="I348" s="140"/>
      <c r="J348" s="139">
        <f t="shared" si="75"/>
        <v>0</v>
      </c>
      <c r="K348" s="138"/>
      <c r="L348" s="138">
        <f t="shared" si="76"/>
        <v>0</v>
      </c>
      <c r="M348" s="138"/>
      <c r="N348" s="138">
        <f t="shared" si="77"/>
        <v>0</v>
      </c>
      <c r="O348" s="139">
        <v>21</v>
      </c>
      <c r="P348" s="139">
        <f t="shared" si="78"/>
        <v>0</v>
      </c>
      <c r="Q348" s="139">
        <f t="shared" si="79"/>
        <v>0</v>
      </c>
      <c r="R348" s="9"/>
      <c r="S348" s="9"/>
      <c r="T348" s="9"/>
    </row>
    <row r="349" spans="1:20" outlineLevel="6" x14ac:dyDescent="0.15">
      <c r="B349" s="7"/>
      <c r="C349" s="7"/>
      <c r="D349" s="7"/>
      <c r="E349" s="7"/>
      <c r="F349" s="7"/>
      <c r="G349" s="7"/>
      <c r="H349" s="7"/>
      <c r="I349" s="9"/>
      <c r="J349" s="9"/>
      <c r="K349" s="7"/>
      <c r="L349" s="7"/>
      <c r="M349" s="7"/>
      <c r="N349" s="7"/>
      <c r="O349" s="7"/>
      <c r="P349" s="9"/>
      <c r="Q349" s="9"/>
    </row>
    <row r="350" spans="1:20" ht="9" outlineLevel="4" x14ac:dyDescent="0.15">
      <c r="A350" s="78" t="s">
        <v>154</v>
      </c>
      <c r="B350" s="119">
        <v>5</v>
      </c>
      <c r="C350" s="120"/>
      <c r="D350" s="121" t="s">
        <v>656</v>
      </c>
      <c r="E350" s="121"/>
      <c r="F350" s="122" t="s">
        <v>51</v>
      </c>
      <c r="G350" s="121"/>
      <c r="H350" s="123"/>
      <c r="I350" s="124"/>
      <c r="J350" s="80">
        <f>SUBTOTAL(9,J351:J357)</f>
        <v>0</v>
      </c>
      <c r="K350" s="123"/>
      <c r="L350" s="81">
        <f>SUBTOTAL(9,L351:L357)</f>
        <v>235.68025996486844</v>
      </c>
      <c r="M350" s="123"/>
      <c r="N350" s="81">
        <f>SUBTOTAL(9,N351:N357)</f>
        <v>0</v>
      </c>
      <c r="O350" s="125"/>
      <c r="P350" s="80">
        <f>SUBTOTAL(9,P351:P357)</f>
        <v>0</v>
      </c>
      <c r="Q350" s="80">
        <f>SUBTOTAL(9,Q351:Q357)</f>
        <v>0</v>
      </c>
      <c r="R350" s="7"/>
      <c r="S350" s="9"/>
      <c r="T350" s="9"/>
    </row>
    <row r="351" spans="1:20" ht="9.75" outlineLevel="5" x14ac:dyDescent="0.2">
      <c r="A351" s="82" t="s">
        <v>155</v>
      </c>
      <c r="B351" s="126">
        <v>6</v>
      </c>
      <c r="C351" s="127"/>
      <c r="D351" s="128" t="s">
        <v>657</v>
      </c>
      <c r="E351" s="128"/>
      <c r="F351" s="129" t="s">
        <v>53</v>
      </c>
      <c r="G351" s="128"/>
      <c r="H351" s="130"/>
      <c r="I351" s="131"/>
      <c r="J351" s="84">
        <f>SUBTOTAL(9,J352:J357)</f>
        <v>0</v>
      </c>
      <c r="K351" s="130"/>
      <c r="L351" s="85">
        <f>SUBTOTAL(9,L352:L357)</f>
        <v>235.68025996486844</v>
      </c>
      <c r="M351" s="130"/>
      <c r="N351" s="85">
        <f>SUBTOTAL(9,N352:N357)</f>
        <v>0</v>
      </c>
      <c r="O351" s="132"/>
      <c r="P351" s="84">
        <f>SUBTOTAL(9,P352:P357)</f>
        <v>0</v>
      </c>
      <c r="Q351" s="84">
        <f>SUBTOTAL(9,Q352:Q357)</f>
        <v>0</v>
      </c>
      <c r="R351" s="7"/>
      <c r="S351" s="9"/>
      <c r="T351" s="9"/>
    </row>
    <row r="352" spans="1:20" ht="11.25" outlineLevel="6" x14ac:dyDescent="0.2">
      <c r="A352" s="12"/>
      <c r="B352" s="133"/>
      <c r="C352" s="134">
        <v>252</v>
      </c>
      <c r="D352" s="135" t="s">
        <v>658</v>
      </c>
      <c r="E352" s="136" t="s">
        <v>1141</v>
      </c>
      <c r="F352" s="137" t="s">
        <v>1142</v>
      </c>
      <c r="G352" s="135" t="s">
        <v>661</v>
      </c>
      <c r="H352" s="138">
        <v>10.235375000000001</v>
      </c>
      <c r="I352" s="140"/>
      <c r="J352" s="139">
        <f>H352*I352</f>
        <v>0</v>
      </c>
      <c r="K352" s="138">
        <v>2.2563399999999998</v>
      </c>
      <c r="L352" s="138">
        <f>H352*K352</f>
        <v>23.0944860275</v>
      </c>
      <c r="M352" s="138"/>
      <c r="N352" s="138">
        <f>H352*M352</f>
        <v>0</v>
      </c>
      <c r="O352" s="139">
        <v>21</v>
      </c>
      <c r="P352" s="139">
        <f>J352*(O352/100)</f>
        <v>0</v>
      </c>
      <c r="Q352" s="139">
        <f>J352+P352</f>
        <v>0</v>
      </c>
      <c r="R352" s="9"/>
      <c r="S352" s="9"/>
      <c r="T352" s="9"/>
    </row>
    <row r="353" spans="1:20" ht="11.25" outlineLevel="6" x14ac:dyDescent="0.2">
      <c r="A353" s="12"/>
      <c r="B353" s="133"/>
      <c r="C353" s="134">
        <v>253</v>
      </c>
      <c r="D353" s="135" t="s">
        <v>658</v>
      </c>
      <c r="E353" s="136" t="s">
        <v>684</v>
      </c>
      <c r="F353" s="137" t="s">
        <v>685</v>
      </c>
      <c r="G353" s="135" t="s">
        <v>661</v>
      </c>
      <c r="H353" s="138">
        <v>83.708190000000016</v>
      </c>
      <c r="I353" s="140"/>
      <c r="J353" s="139">
        <f>H353*I353</f>
        <v>0</v>
      </c>
      <c r="K353" s="138">
        <v>2.45329</v>
      </c>
      <c r="L353" s="138">
        <f>H353*K353</f>
        <v>205.36046544510003</v>
      </c>
      <c r="M353" s="138"/>
      <c r="N353" s="138">
        <f>H353*M353</f>
        <v>0</v>
      </c>
      <c r="O353" s="139">
        <v>21</v>
      </c>
      <c r="P353" s="139">
        <f>J353*(O353/100)</f>
        <v>0</v>
      </c>
      <c r="Q353" s="139">
        <f>J353+P353</f>
        <v>0</v>
      </c>
      <c r="R353" s="9"/>
      <c r="S353" s="9"/>
      <c r="T353" s="9"/>
    </row>
    <row r="354" spans="1:20" ht="11.25" outlineLevel="6" x14ac:dyDescent="0.2">
      <c r="A354" s="12"/>
      <c r="B354" s="133"/>
      <c r="C354" s="134">
        <v>254</v>
      </c>
      <c r="D354" s="135" t="s">
        <v>658</v>
      </c>
      <c r="E354" s="136" t="s">
        <v>686</v>
      </c>
      <c r="F354" s="137" t="s">
        <v>687</v>
      </c>
      <c r="G354" s="135" t="s">
        <v>683</v>
      </c>
      <c r="H354" s="138">
        <v>111.62350000000001</v>
      </c>
      <c r="I354" s="140"/>
      <c r="J354" s="139">
        <f>H354*I354</f>
        <v>0</v>
      </c>
      <c r="K354" s="138">
        <v>2.6900000000000001E-3</v>
      </c>
      <c r="L354" s="138">
        <f>H354*K354</f>
        <v>0.30026721500000003</v>
      </c>
      <c r="M354" s="138"/>
      <c r="N354" s="138">
        <f>H354*M354</f>
        <v>0</v>
      </c>
      <c r="O354" s="139">
        <v>21</v>
      </c>
      <c r="P354" s="139">
        <f>J354*(O354/100)</f>
        <v>0</v>
      </c>
      <c r="Q354" s="139">
        <f>J354+P354</f>
        <v>0</v>
      </c>
      <c r="R354" s="9"/>
      <c r="S354" s="9"/>
      <c r="T354" s="9"/>
    </row>
    <row r="355" spans="1:20" ht="11.25" outlineLevel="6" x14ac:dyDescent="0.2">
      <c r="A355" s="12"/>
      <c r="B355" s="133"/>
      <c r="C355" s="134">
        <v>255</v>
      </c>
      <c r="D355" s="135" t="s">
        <v>658</v>
      </c>
      <c r="E355" s="136" t="s">
        <v>688</v>
      </c>
      <c r="F355" s="137" t="s">
        <v>689</v>
      </c>
      <c r="G355" s="135" t="s">
        <v>683</v>
      </c>
      <c r="H355" s="138">
        <v>111.62350000000001</v>
      </c>
      <c r="I355" s="140"/>
      <c r="J355" s="139">
        <f>H355*I355</f>
        <v>0</v>
      </c>
      <c r="K355" s="138"/>
      <c r="L355" s="138">
        <f>H355*K355</f>
        <v>0</v>
      </c>
      <c r="M355" s="138"/>
      <c r="N355" s="138">
        <f>H355*M355</f>
        <v>0</v>
      </c>
      <c r="O355" s="139">
        <v>21</v>
      </c>
      <c r="P355" s="139">
        <f>J355*(O355/100)</f>
        <v>0</v>
      </c>
      <c r="Q355" s="139">
        <f>J355+P355</f>
        <v>0</v>
      </c>
      <c r="R355" s="9"/>
      <c r="S355" s="9"/>
      <c r="T355" s="9"/>
    </row>
    <row r="356" spans="1:20" ht="11.25" outlineLevel="6" x14ac:dyDescent="0.2">
      <c r="A356" s="12"/>
      <c r="B356" s="133"/>
      <c r="C356" s="134">
        <v>256</v>
      </c>
      <c r="D356" s="135" t="s">
        <v>658</v>
      </c>
      <c r="E356" s="136" t="s">
        <v>690</v>
      </c>
      <c r="F356" s="137" t="s">
        <v>691</v>
      </c>
      <c r="G356" s="135" t="s">
        <v>676</v>
      </c>
      <c r="H356" s="138">
        <v>6.5292388200000007</v>
      </c>
      <c r="I356" s="140"/>
      <c r="J356" s="139">
        <f>H356*I356</f>
        <v>0</v>
      </c>
      <c r="K356" s="138">
        <v>1.0606199999999999</v>
      </c>
      <c r="L356" s="138">
        <f>H356*K356</f>
        <v>6.9250412772684005</v>
      </c>
      <c r="M356" s="138"/>
      <c r="N356" s="138">
        <f>H356*M356</f>
        <v>0</v>
      </c>
      <c r="O356" s="139">
        <v>21</v>
      </c>
      <c r="P356" s="139">
        <f>J356*(O356/100)</f>
        <v>0</v>
      </c>
      <c r="Q356" s="139">
        <f>J356+P356</f>
        <v>0</v>
      </c>
      <c r="R356" s="9"/>
      <c r="S356" s="9"/>
      <c r="T356" s="9"/>
    </row>
    <row r="357" spans="1:20" outlineLevel="6" x14ac:dyDescent="0.15">
      <c r="B357" s="7"/>
      <c r="C357" s="7"/>
      <c r="D357" s="7"/>
      <c r="E357" s="7"/>
      <c r="F357" s="7"/>
      <c r="G357" s="7"/>
      <c r="H357" s="7"/>
      <c r="I357" s="9"/>
      <c r="J357" s="9"/>
      <c r="K357" s="7"/>
      <c r="L357" s="7"/>
      <c r="M357" s="7"/>
      <c r="N357" s="7"/>
      <c r="O357" s="7"/>
      <c r="P357" s="9"/>
      <c r="Q357" s="9"/>
    </row>
    <row r="358" spans="1:20" ht="9" outlineLevel="4" x14ac:dyDescent="0.15">
      <c r="A358" s="78" t="s">
        <v>156</v>
      </c>
      <c r="B358" s="119">
        <v>5</v>
      </c>
      <c r="C358" s="120"/>
      <c r="D358" s="121" t="s">
        <v>656</v>
      </c>
      <c r="E358" s="121"/>
      <c r="F358" s="122" t="s">
        <v>55</v>
      </c>
      <c r="G358" s="121"/>
      <c r="H358" s="123"/>
      <c r="I358" s="124"/>
      <c r="J358" s="80">
        <f>SUBTOTAL(9,J359:J369)</f>
        <v>0</v>
      </c>
      <c r="K358" s="123"/>
      <c r="L358" s="81">
        <f>SUBTOTAL(9,L359:L369)</f>
        <v>5.9647171300000004</v>
      </c>
      <c r="M358" s="123"/>
      <c r="N358" s="81">
        <f>SUBTOTAL(9,N359:N369)</f>
        <v>0</v>
      </c>
      <c r="O358" s="125"/>
      <c r="P358" s="80">
        <f>SUBTOTAL(9,P359:P369)</f>
        <v>0</v>
      </c>
      <c r="Q358" s="80">
        <f>SUBTOTAL(9,Q359:Q369)</f>
        <v>0</v>
      </c>
      <c r="R358" s="7"/>
      <c r="S358" s="9"/>
      <c r="T358" s="9"/>
    </row>
    <row r="359" spans="1:20" ht="9.75" outlineLevel="5" x14ac:dyDescent="0.2">
      <c r="A359" s="82" t="s">
        <v>157</v>
      </c>
      <c r="B359" s="126">
        <v>6</v>
      </c>
      <c r="C359" s="127"/>
      <c r="D359" s="128" t="s">
        <v>657</v>
      </c>
      <c r="E359" s="128"/>
      <c r="F359" s="129" t="s">
        <v>158</v>
      </c>
      <c r="G359" s="128"/>
      <c r="H359" s="130"/>
      <c r="I359" s="131"/>
      <c r="J359" s="84">
        <f>SUBTOTAL(9,J360:J363)</f>
        <v>0</v>
      </c>
      <c r="K359" s="130"/>
      <c r="L359" s="85">
        <f>SUBTOTAL(9,L360:L363)</f>
        <v>0</v>
      </c>
      <c r="M359" s="130"/>
      <c r="N359" s="85">
        <f>SUBTOTAL(9,N360:N363)</f>
        <v>0</v>
      </c>
      <c r="O359" s="132"/>
      <c r="P359" s="84">
        <f>SUBTOTAL(9,P360:P363)</f>
        <v>0</v>
      </c>
      <c r="Q359" s="84">
        <f>SUBTOTAL(9,Q360:Q363)</f>
        <v>0</v>
      </c>
      <c r="R359" s="7"/>
      <c r="S359" s="9"/>
      <c r="T359" s="9"/>
    </row>
    <row r="360" spans="1:20" ht="11.25" outlineLevel="6" x14ac:dyDescent="0.2">
      <c r="A360" s="12"/>
      <c r="B360" s="133"/>
      <c r="C360" s="134">
        <v>257</v>
      </c>
      <c r="D360" s="135" t="s">
        <v>658</v>
      </c>
      <c r="E360" s="136" t="s">
        <v>1143</v>
      </c>
      <c r="F360" s="137" t="s">
        <v>1144</v>
      </c>
      <c r="G360" s="135" t="s">
        <v>1145</v>
      </c>
      <c r="H360" s="138">
        <v>117</v>
      </c>
      <c r="I360" s="140"/>
      <c r="J360" s="139">
        <f>H360*I360</f>
        <v>0</v>
      </c>
      <c r="K360" s="138"/>
      <c r="L360" s="138">
        <f>H360*K360</f>
        <v>0</v>
      </c>
      <c r="M360" s="138"/>
      <c r="N360" s="138">
        <f>H360*M360</f>
        <v>0</v>
      </c>
      <c r="O360" s="139">
        <v>21</v>
      </c>
      <c r="P360" s="139">
        <f>J360*(O360/100)</f>
        <v>0</v>
      </c>
      <c r="Q360" s="139">
        <f>J360+P360</f>
        <v>0</v>
      </c>
      <c r="R360" s="9"/>
      <c r="S360" s="9"/>
      <c r="T360" s="9"/>
    </row>
    <row r="361" spans="1:20" ht="11.25" outlineLevel="6" x14ac:dyDescent="0.2">
      <c r="A361" s="12"/>
      <c r="B361" s="133"/>
      <c r="C361" s="134">
        <v>258</v>
      </c>
      <c r="D361" s="135" t="s">
        <v>658</v>
      </c>
      <c r="E361" s="136" t="s">
        <v>1146</v>
      </c>
      <c r="F361" s="137" t="s">
        <v>1147</v>
      </c>
      <c r="G361" s="135" t="s">
        <v>966</v>
      </c>
      <c r="H361" s="138">
        <v>1</v>
      </c>
      <c r="I361" s="140"/>
      <c r="J361" s="139">
        <f>H361*I361</f>
        <v>0</v>
      </c>
      <c r="K361" s="138"/>
      <c r="L361" s="138">
        <f>H361*K361</f>
        <v>0</v>
      </c>
      <c r="M361" s="138"/>
      <c r="N361" s="138">
        <f>H361*M361</f>
        <v>0</v>
      </c>
      <c r="O361" s="139">
        <v>21</v>
      </c>
      <c r="P361" s="139">
        <f>J361*(O361/100)</f>
        <v>0</v>
      </c>
      <c r="Q361" s="139">
        <f>J361+P361</f>
        <v>0</v>
      </c>
      <c r="R361" s="9"/>
      <c r="S361" s="9"/>
      <c r="T361" s="9"/>
    </row>
    <row r="362" spans="1:20" ht="11.25" outlineLevel="6" x14ac:dyDescent="0.2">
      <c r="A362" s="12"/>
      <c r="B362" s="133"/>
      <c r="C362" s="134">
        <v>259</v>
      </c>
      <c r="D362" s="135" t="s">
        <v>658</v>
      </c>
      <c r="E362" s="136" t="s">
        <v>1148</v>
      </c>
      <c r="F362" s="137" t="s">
        <v>1149</v>
      </c>
      <c r="G362" s="135" t="s">
        <v>966</v>
      </c>
      <c r="H362" s="138">
        <v>1</v>
      </c>
      <c r="I362" s="140"/>
      <c r="J362" s="139">
        <f>H362*I362</f>
        <v>0</v>
      </c>
      <c r="K362" s="138"/>
      <c r="L362" s="138">
        <f>H362*K362</f>
        <v>0</v>
      </c>
      <c r="M362" s="138"/>
      <c r="N362" s="138">
        <f>H362*M362</f>
        <v>0</v>
      </c>
      <c r="O362" s="139">
        <v>21</v>
      </c>
      <c r="P362" s="139">
        <f>J362*(O362/100)</f>
        <v>0</v>
      </c>
      <c r="Q362" s="139">
        <f>J362+P362</f>
        <v>0</v>
      </c>
      <c r="R362" s="9"/>
      <c r="S362" s="9"/>
      <c r="T362" s="9"/>
    </row>
    <row r="363" spans="1:20" outlineLevel="6" x14ac:dyDescent="0.15">
      <c r="B363" s="7"/>
      <c r="C363" s="7"/>
      <c r="D363" s="7"/>
      <c r="E363" s="7"/>
      <c r="F363" s="7"/>
      <c r="G363" s="7"/>
      <c r="H363" s="7"/>
      <c r="I363" s="9"/>
      <c r="J363" s="9"/>
      <c r="K363" s="7"/>
      <c r="L363" s="7"/>
      <c r="M363" s="7"/>
      <c r="N363" s="7"/>
      <c r="O363" s="7"/>
      <c r="P363" s="9"/>
      <c r="Q363" s="9"/>
    </row>
    <row r="364" spans="1:20" ht="9.75" outlineLevel="5" x14ac:dyDescent="0.2">
      <c r="A364" s="82" t="s">
        <v>159</v>
      </c>
      <c r="B364" s="126">
        <v>6</v>
      </c>
      <c r="C364" s="127"/>
      <c r="D364" s="128" t="s">
        <v>657</v>
      </c>
      <c r="E364" s="128"/>
      <c r="F364" s="129" t="s">
        <v>57</v>
      </c>
      <c r="G364" s="128"/>
      <c r="H364" s="130"/>
      <c r="I364" s="131"/>
      <c r="J364" s="84">
        <f>SUBTOTAL(9,J365:J369)</f>
        <v>0</v>
      </c>
      <c r="K364" s="130"/>
      <c r="L364" s="85">
        <f>SUBTOTAL(9,L365:L369)</f>
        <v>5.9647171300000004</v>
      </c>
      <c r="M364" s="130"/>
      <c r="N364" s="85">
        <f>SUBTOTAL(9,N365:N369)</f>
        <v>0</v>
      </c>
      <c r="O364" s="132"/>
      <c r="P364" s="84">
        <f>SUBTOTAL(9,P365:P369)</f>
        <v>0</v>
      </c>
      <c r="Q364" s="84">
        <f>SUBTOTAL(9,Q365:Q369)</f>
        <v>0</v>
      </c>
      <c r="R364" s="7"/>
      <c r="S364" s="9"/>
      <c r="T364" s="9"/>
    </row>
    <row r="365" spans="1:20" ht="11.25" outlineLevel="6" x14ac:dyDescent="0.2">
      <c r="A365" s="12"/>
      <c r="B365" s="133"/>
      <c r="C365" s="134">
        <v>260</v>
      </c>
      <c r="D365" s="135" t="s">
        <v>658</v>
      </c>
      <c r="E365" s="136" t="s">
        <v>712</v>
      </c>
      <c r="F365" s="137" t="s">
        <v>713</v>
      </c>
      <c r="G365" s="135" t="s">
        <v>661</v>
      </c>
      <c r="H365" s="138">
        <v>2.13775</v>
      </c>
      <c r="I365" s="140"/>
      <c r="J365" s="139">
        <f>H365*I365</f>
        <v>0</v>
      </c>
      <c r="K365" s="138">
        <v>1.80972</v>
      </c>
      <c r="L365" s="138">
        <f>H365*K365</f>
        <v>3.8687289300000001</v>
      </c>
      <c r="M365" s="138"/>
      <c r="N365" s="138">
        <f>H365*M365</f>
        <v>0</v>
      </c>
      <c r="O365" s="139">
        <v>21</v>
      </c>
      <c r="P365" s="139">
        <f>J365*(O365/100)</f>
        <v>0</v>
      </c>
      <c r="Q365" s="139">
        <f>J365+P365</f>
        <v>0</v>
      </c>
      <c r="R365" s="9"/>
      <c r="S365" s="9"/>
      <c r="T365" s="9"/>
    </row>
    <row r="366" spans="1:20" ht="11.25" outlineLevel="6" x14ac:dyDescent="0.2">
      <c r="A366" s="12"/>
      <c r="B366" s="133"/>
      <c r="C366" s="134">
        <v>261</v>
      </c>
      <c r="D366" s="135" t="s">
        <v>658</v>
      </c>
      <c r="E366" s="136" t="s">
        <v>719</v>
      </c>
      <c r="F366" s="137" t="s">
        <v>720</v>
      </c>
      <c r="G366" s="135" t="s">
        <v>661</v>
      </c>
      <c r="H366" s="138">
        <v>0.7</v>
      </c>
      <c r="I366" s="140"/>
      <c r="J366" s="139">
        <f>H366*I366</f>
        <v>0</v>
      </c>
      <c r="K366" s="138">
        <v>1.94302</v>
      </c>
      <c r="L366" s="138">
        <f>H366*K366</f>
        <v>1.3601139999999998</v>
      </c>
      <c r="M366" s="138"/>
      <c r="N366" s="138">
        <f>H366*M366</f>
        <v>0</v>
      </c>
      <c r="O366" s="139">
        <v>21</v>
      </c>
      <c r="P366" s="139">
        <f>J366*(O366/100)</f>
        <v>0</v>
      </c>
      <c r="Q366" s="139">
        <f>J366+P366</f>
        <v>0</v>
      </c>
      <c r="R366" s="9"/>
      <c r="S366" s="9"/>
      <c r="T366" s="9"/>
    </row>
    <row r="367" spans="1:20" ht="11.25" outlineLevel="6" x14ac:dyDescent="0.2">
      <c r="A367" s="12"/>
      <c r="B367" s="133"/>
      <c r="C367" s="134">
        <v>262</v>
      </c>
      <c r="D367" s="135" t="s">
        <v>658</v>
      </c>
      <c r="E367" s="136" t="s">
        <v>721</v>
      </c>
      <c r="F367" s="137" t="s">
        <v>722</v>
      </c>
      <c r="G367" s="135" t="s">
        <v>676</v>
      </c>
      <c r="H367" s="138">
        <v>0.66095999999999999</v>
      </c>
      <c r="I367" s="140"/>
      <c r="J367" s="139">
        <f>H367*I367</f>
        <v>0</v>
      </c>
      <c r="K367" s="138">
        <v>1.0900000000000001</v>
      </c>
      <c r="L367" s="138">
        <f>H367*K367</f>
        <v>0.72044640000000004</v>
      </c>
      <c r="M367" s="138"/>
      <c r="N367" s="138">
        <f>H367*M367</f>
        <v>0</v>
      </c>
      <c r="O367" s="139">
        <v>21</v>
      </c>
      <c r="P367" s="139">
        <f>J367*(O367/100)</f>
        <v>0</v>
      </c>
      <c r="Q367" s="139">
        <f>J367+P367</f>
        <v>0</v>
      </c>
      <c r="R367" s="9"/>
      <c r="S367" s="9"/>
      <c r="T367" s="9"/>
    </row>
    <row r="368" spans="1:20" ht="11.25" outlineLevel="6" x14ac:dyDescent="0.2">
      <c r="A368" s="12"/>
      <c r="B368" s="133"/>
      <c r="C368" s="134">
        <v>263</v>
      </c>
      <c r="D368" s="135" t="s">
        <v>658</v>
      </c>
      <c r="E368" s="136" t="s">
        <v>723</v>
      </c>
      <c r="F368" s="137" t="s">
        <v>724</v>
      </c>
      <c r="G368" s="135" t="s">
        <v>683</v>
      </c>
      <c r="H368" s="138">
        <v>0.54</v>
      </c>
      <c r="I368" s="140"/>
      <c r="J368" s="139">
        <f>H368*I368</f>
        <v>0</v>
      </c>
      <c r="K368" s="138">
        <v>2.8570000000000002E-2</v>
      </c>
      <c r="L368" s="138">
        <f>H368*K368</f>
        <v>1.5427800000000002E-2</v>
      </c>
      <c r="M368" s="138"/>
      <c r="N368" s="138">
        <f>H368*M368</f>
        <v>0</v>
      </c>
      <c r="O368" s="139">
        <v>21</v>
      </c>
      <c r="P368" s="139">
        <f>J368*(O368/100)</f>
        <v>0</v>
      </c>
      <c r="Q368" s="139">
        <f>J368+P368</f>
        <v>0</v>
      </c>
      <c r="R368" s="9"/>
      <c r="S368" s="9"/>
      <c r="T368" s="9"/>
    </row>
    <row r="369" spans="1:20" outlineLevel="6" x14ac:dyDescent="0.15">
      <c r="B369" s="7"/>
      <c r="C369" s="7"/>
      <c r="D369" s="7"/>
      <c r="E369" s="7"/>
      <c r="F369" s="7"/>
      <c r="G369" s="7"/>
      <c r="H369" s="7"/>
      <c r="I369" s="9"/>
      <c r="J369" s="9"/>
      <c r="K369" s="7"/>
      <c r="L369" s="7"/>
      <c r="M369" s="7"/>
      <c r="N369" s="7"/>
      <c r="O369" s="7"/>
      <c r="P369" s="9"/>
      <c r="Q369" s="9"/>
    </row>
    <row r="370" spans="1:20" ht="9" outlineLevel="4" x14ac:dyDescent="0.15">
      <c r="A370" s="78" t="s">
        <v>160</v>
      </c>
      <c r="B370" s="119">
        <v>5</v>
      </c>
      <c r="C370" s="120"/>
      <c r="D370" s="121" t="s">
        <v>656</v>
      </c>
      <c r="E370" s="121"/>
      <c r="F370" s="122" t="s">
        <v>63</v>
      </c>
      <c r="G370" s="121"/>
      <c r="H370" s="123"/>
      <c r="I370" s="124"/>
      <c r="J370" s="80">
        <f>SUBTOTAL(9,J371:J374)</f>
        <v>0</v>
      </c>
      <c r="K370" s="123"/>
      <c r="L370" s="81">
        <f>SUBTOTAL(9,L371:L374)</f>
        <v>58.500259999999997</v>
      </c>
      <c r="M370" s="123"/>
      <c r="N370" s="81">
        <f>SUBTOTAL(9,N371:N374)</f>
        <v>0</v>
      </c>
      <c r="O370" s="125"/>
      <c r="P370" s="80">
        <f>SUBTOTAL(9,P371:P374)</f>
        <v>0</v>
      </c>
      <c r="Q370" s="80">
        <f>SUBTOTAL(9,Q371:Q374)</f>
        <v>0</v>
      </c>
      <c r="R370" s="7"/>
      <c r="S370" s="9"/>
      <c r="T370" s="9"/>
    </row>
    <row r="371" spans="1:20" ht="9.75" outlineLevel="5" x14ac:dyDescent="0.2">
      <c r="A371" s="82" t="s">
        <v>161</v>
      </c>
      <c r="B371" s="126">
        <v>6</v>
      </c>
      <c r="C371" s="127"/>
      <c r="D371" s="128" t="s">
        <v>657</v>
      </c>
      <c r="E371" s="128"/>
      <c r="F371" s="129" t="s">
        <v>162</v>
      </c>
      <c r="G371" s="128"/>
      <c r="H371" s="130"/>
      <c r="I371" s="131"/>
      <c r="J371" s="84">
        <f>SUBTOTAL(9,J372:J374)</f>
        <v>0</v>
      </c>
      <c r="K371" s="130"/>
      <c r="L371" s="85">
        <f>SUBTOTAL(9,L372:L374)</f>
        <v>58.500259999999997</v>
      </c>
      <c r="M371" s="130"/>
      <c r="N371" s="85">
        <f>SUBTOTAL(9,N372:N374)</f>
        <v>0</v>
      </c>
      <c r="O371" s="132"/>
      <c r="P371" s="84">
        <f>SUBTOTAL(9,P372:P374)</f>
        <v>0</v>
      </c>
      <c r="Q371" s="84">
        <f>SUBTOTAL(9,Q372:Q374)</f>
        <v>0</v>
      </c>
      <c r="R371" s="7"/>
      <c r="S371" s="9"/>
      <c r="T371" s="9"/>
    </row>
    <row r="372" spans="1:20" ht="11.25" outlineLevel="6" x14ac:dyDescent="0.2">
      <c r="A372" s="12"/>
      <c r="B372" s="133"/>
      <c r="C372" s="134">
        <v>264</v>
      </c>
      <c r="D372" s="135" t="s">
        <v>658</v>
      </c>
      <c r="E372" s="136" t="s">
        <v>1150</v>
      </c>
      <c r="F372" s="137" t="s">
        <v>1151</v>
      </c>
      <c r="G372" s="135" t="s">
        <v>716</v>
      </c>
      <c r="H372" s="138">
        <v>13</v>
      </c>
      <c r="I372" s="140"/>
      <c r="J372" s="139">
        <f>H372*I372</f>
        <v>0</v>
      </c>
      <c r="K372" s="138">
        <v>0.25851000000000002</v>
      </c>
      <c r="L372" s="138">
        <f>H372*K372</f>
        <v>3.3606300000000005</v>
      </c>
      <c r="M372" s="138"/>
      <c r="N372" s="138">
        <f>H372*M372</f>
        <v>0</v>
      </c>
      <c r="O372" s="139">
        <v>21</v>
      </c>
      <c r="P372" s="139">
        <f>J372*(O372/100)</f>
        <v>0</v>
      </c>
      <c r="Q372" s="139">
        <f>J372+P372</f>
        <v>0</v>
      </c>
      <c r="R372" s="9"/>
      <c r="S372" s="9"/>
      <c r="T372" s="9"/>
    </row>
    <row r="373" spans="1:20" ht="11.25" outlineLevel="6" x14ac:dyDescent="0.2">
      <c r="A373" s="12"/>
      <c r="B373" s="133"/>
      <c r="C373" s="134">
        <v>265</v>
      </c>
      <c r="D373" s="135" t="s">
        <v>733</v>
      </c>
      <c r="E373" s="136" t="s">
        <v>1152</v>
      </c>
      <c r="F373" s="137" t="s">
        <v>1153</v>
      </c>
      <c r="G373" s="135" t="s">
        <v>761</v>
      </c>
      <c r="H373" s="138">
        <v>133.51</v>
      </c>
      <c r="I373" s="140"/>
      <c r="J373" s="139">
        <f>H373*I373</f>
        <v>0</v>
      </c>
      <c r="K373" s="138">
        <v>0.41299999999999998</v>
      </c>
      <c r="L373" s="138">
        <f>H373*K373</f>
        <v>55.139629999999997</v>
      </c>
      <c r="M373" s="138"/>
      <c r="N373" s="138">
        <f>H373*M373</f>
        <v>0</v>
      </c>
      <c r="O373" s="139">
        <v>21</v>
      </c>
      <c r="P373" s="139">
        <f>J373*(O373/100)</f>
        <v>0</v>
      </c>
      <c r="Q373" s="139">
        <f>J373+P373</f>
        <v>0</v>
      </c>
      <c r="R373" s="9"/>
      <c r="S373" s="9"/>
      <c r="T373" s="9"/>
    </row>
    <row r="374" spans="1:20" outlineLevel="6" x14ac:dyDescent="0.15">
      <c r="B374" s="7"/>
      <c r="C374" s="7"/>
      <c r="D374" s="7"/>
      <c r="E374" s="7"/>
      <c r="F374" s="7"/>
      <c r="G374" s="7"/>
      <c r="H374" s="7"/>
      <c r="I374" s="9"/>
      <c r="J374" s="9"/>
      <c r="K374" s="7"/>
      <c r="L374" s="7"/>
      <c r="M374" s="7"/>
      <c r="N374" s="7"/>
      <c r="O374" s="7"/>
      <c r="P374" s="9"/>
      <c r="Q374" s="9"/>
    </row>
    <row r="375" spans="1:20" ht="9" outlineLevel="4" x14ac:dyDescent="0.15">
      <c r="A375" s="78" t="s">
        <v>163</v>
      </c>
      <c r="B375" s="119">
        <v>5</v>
      </c>
      <c r="C375" s="120"/>
      <c r="D375" s="121" t="s">
        <v>656</v>
      </c>
      <c r="E375" s="121"/>
      <c r="F375" s="122" t="s">
        <v>71</v>
      </c>
      <c r="G375" s="121"/>
      <c r="H375" s="123"/>
      <c r="I375" s="124"/>
      <c r="J375" s="80">
        <f>SUBTOTAL(9,J376:J396)</f>
        <v>0</v>
      </c>
      <c r="K375" s="123"/>
      <c r="L375" s="81">
        <f>SUBTOTAL(9,L376:L396)</f>
        <v>342.99680257599334</v>
      </c>
      <c r="M375" s="123"/>
      <c r="N375" s="81">
        <f>SUBTOTAL(9,N376:N396)</f>
        <v>0</v>
      </c>
      <c r="O375" s="125"/>
      <c r="P375" s="80">
        <f>SUBTOTAL(9,P376:P396)</f>
        <v>0</v>
      </c>
      <c r="Q375" s="80">
        <f>SUBTOTAL(9,Q376:Q396)</f>
        <v>0</v>
      </c>
      <c r="R375" s="7"/>
      <c r="S375" s="9"/>
      <c r="T375" s="9"/>
    </row>
    <row r="376" spans="1:20" ht="9.75" outlineLevel="5" x14ac:dyDescent="0.2">
      <c r="A376" s="82" t="s">
        <v>164</v>
      </c>
      <c r="B376" s="126">
        <v>6</v>
      </c>
      <c r="C376" s="127"/>
      <c r="D376" s="128" t="s">
        <v>657</v>
      </c>
      <c r="E376" s="128"/>
      <c r="F376" s="129" t="s">
        <v>73</v>
      </c>
      <c r="G376" s="128"/>
      <c r="H376" s="130"/>
      <c r="I376" s="131"/>
      <c r="J376" s="84">
        <f>SUBTOTAL(9,J377:J384)</f>
        <v>0</v>
      </c>
      <c r="K376" s="130"/>
      <c r="L376" s="85">
        <f>SUBTOTAL(9,L377:L384)</f>
        <v>0.68082408583333331</v>
      </c>
      <c r="M376" s="130"/>
      <c r="N376" s="85">
        <f>SUBTOTAL(9,N377:N384)</f>
        <v>0</v>
      </c>
      <c r="O376" s="132"/>
      <c r="P376" s="84">
        <f>SUBTOTAL(9,P377:P384)</f>
        <v>0</v>
      </c>
      <c r="Q376" s="84">
        <f>SUBTOTAL(9,Q377:Q384)</f>
        <v>0</v>
      </c>
      <c r="R376" s="7"/>
      <c r="S376" s="9"/>
      <c r="T376" s="9"/>
    </row>
    <row r="377" spans="1:20" ht="11.25" outlineLevel="6" x14ac:dyDescent="0.2">
      <c r="A377" s="12"/>
      <c r="B377" s="133"/>
      <c r="C377" s="134">
        <v>266</v>
      </c>
      <c r="D377" s="135" t="s">
        <v>733</v>
      </c>
      <c r="E377" s="136" t="s">
        <v>759</v>
      </c>
      <c r="F377" s="137" t="s">
        <v>760</v>
      </c>
      <c r="G377" s="135" t="s">
        <v>761</v>
      </c>
      <c r="H377" s="138">
        <v>31.165000000000003</v>
      </c>
      <c r="I377" s="140"/>
      <c r="J377" s="139">
        <f t="shared" ref="J377:J383" si="80">H377*I377</f>
        <v>0</v>
      </c>
      <c r="K377" s="138">
        <v>1E-4</v>
      </c>
      <c r="L377" s="138">
        <f t="shared" ref="L377:L383" si="81">H377*K377</f>
        <v>3.1165000000000003E-3</v>
      </c>
      <c r="M377" s="138"/>
      <c r="N377" s="138">
        <f t="shared" ref="N377:N383" si="82">H377*M377</f>
        <v>0</v>
      </c>
      <c r="O377" s="139">
        <v>21</v>
      </c>
      <c r="P377" s="139">
        <f t="shared" ref="P377:P383" si="83">J377*(O377/100)</f>
        <v>0</v>
      </c>
      <c r="Q377" s="139">
        <f t="shared" ref="Q377:Q383" si="84">J377+P377</f>
        <v>0</v>
      </c>
      <c r="R377" s="9"/>
      <c r="S377" s="9"/>
      <c r="T377" s="9"/>
    </row>
    <row r="378" spans="1:20" ht="11.25" outlineLevel="6" x14ac:dyDescent="0.2">
      <c r="A378" s="12"/>
      <c r="B378" s="133"/>
      <c r="C378" s="134">
        <v>267</v>
      </c>
      <c r="D378" s="135" t="s">
        <v>733</v>
      </c>
      <c r="E378" s="136" t="s">
        <v>762</v>
      </c>
      <c r="F378" s="137" t="s">
        <v>763</v>
      </c>
      <c r="G378" s="135" t="s">
        <v>761</v>
      </c>
      <c r="H378" s="138">
        <v>11.921716666666667</v>
      </c>
      <c r="I378" s="140"/>
      <c r="J378" s="139">
        <f t="shared" si="80"/>
        <v>0</v>
      </c>
      <c r="K378" s="138">
        <v>5.0000000000000002E-5</v>
      </c>
      <c r="L378" s="138">
        <f t="shared" si="81"/>
        <v>5.9608583333333332E-4</v>
      </c>
      <c r="M378" s="138"/>
      <c r="N378" s="138">
        <f t="shared" si="82"/>
        <v>0</v>
      </c>
      <c r="O378" s="139">
        <v>21</v>
      </c>
      <c r="P378" s="139">
        <f t="shared" si="83"/>
        <v>0</v>
      </c>
      <c r="Q378" s="139">
        <f t="shared" si="84"/>
        <v>0</v>
      </c>
      <c r="R378" s="9"/>
      <c r="S378" s="9"/>
      <c r="T378" s="9"/>
    </row>
    <row r="379" spans="1:20" ht="11.25" outlineLevel="6" x14ac:dyDescent="0.2">
      <c r="A379" s="12"/>
      <c r="B379" s="133"/>
      <c r="C379" s="134">
        <v>268</v>
      </c>
      <c r="D379" s="135" t="s">
        <v>658</v>
      </c>
      <c r="E379" s="136" t="s">
        <v>764</v>
      </c>
      <c r="F379" s="137" t="s">
        <v>765</v>
      </c>
      <c r="G379" s="135" t="s">
        <v>683</v>
      </c>
      <c r="H379" s="138">
        <v>15.55</v>
      </c>
      <c r="I379" s="140"/>
      <c r="J379" s="139">
        <f t="shared" si="80"/>
        <v>0</v>
      </c>
      <c r="K379" s="138">
        <v>7.3499999999999998E-3</v>
      </c>
      <c r="L379" s="138">
        <f t="shared" si="81"/>
        <v>0.11429250000000001</v>
      </c>
      <c r="M379" s="138"/>
      <c r="N379" s="138">
        <f t="shared" si="82"/>
        <v>0</v>
      </c>
      <c r="O379" s="139">
        <v>21</v>
      </c>
      <c r="P379" s="139">
        <f t="shared" si="83"/>
        <v>0</v>
      </c>
      <c r="Q379" s="139">
        <f t="shared" si="84"/>
        <v>0</v>
      </c>
      <c r="R379" s="9"/>
      <c r="S379" s="9"/>
      <c r="T379" s="9"/>
    </row>
    <row r="380" spans="1:20" ht="11.25" outlineLevel="6" x14ac:dyDescent="0.2">
      <c r="A380" s="12"/>
      <c r="B380" s="133"/>
      <c r="C380" s="134">
        <v>269</v>
      </c>
      <c r="D380" s="135" t="s">
        <v>658</v>
      </c>
      <c r="E380" s="136" t="s">
        <v>782</v>
      </c>
      <c r="F380" s="137" t="s">
        <v>783</v>
      </c>
      <c r="G380" s="135" t="s">
        <v>683</v>
      </c>
      <c r="H380" s="138">
        <v>15.55</v>
      </c>
      <c r="I380" s="140"/>
      <c r="J380" s="139">
        <f t="shared" si="80"/>
        <v>0</v>
      </c>
      <c r="K380" s="138">
        <v>3.3579999999999999E-2</v>
      </c>
      <c r="L380" s="138">
        <f t="shared" si="81"/>
        <v>0.52216899999999999</v>
      </c>
      <c r="M380" s="138"/>
      <c r="N380" s="138">
        <f t="shared" si="82"/>
        <v>0</v>
      </c>
      <c r="O380" s="139">
        <v>21</v>
      </c>
      <c r="P380" s="139">
        <f t="shared" si="83"/>
        <v>0</v>
      </c>
      <c r="Q380" s="139">
        <f t="shared" si="84"/>
        <v>0</v>
      </c>
      <c r="R380" s="9"/>
      <c r="S380" s="9"/>
      <c r="T380" s="9"/>
    </row>
    <row r="381" spans="1:20" ht="11.25" outlineLevel="6" x14ac:dyDescent="0.2">
      <c r="A381" s="12"/>
      <c r="B381" s="133"/>
      <c r="C381" s="134">
        <v>270</v>
      </c>
      <c r="D381" s="135" t="s">
        <v>658</v>
      </c>
      <c r="E381" s="136" t="s">
        <v>784</v>
      </c>
      <c r="F381" s="137" t="s">
        <v>785</v>
      </c>
      <c r="G381" s="135" t="s">
        <v>761</v>
      </c>
      <c r="H381" s="138">
        <v>27.1</v>
      </c>
      <c r="I381" s="140"/>
      <c r="J381" s="139">
        <f t="shared" si="80"/>
        <v>0</v>
      </c>
      <c r="K381" s="138">
        <v>1.5E-3</v>
      </c>
      <c r="L381" s="138">
        <f t="shared" si="81"/>
        <v>4.0650000000000006E-2</v>
      </c>
      <c r="M381" s="138"/>
      <c r="N381" s="138">
        <f t="shared" si="82"/>
        <v>0</v>
      </c>
      <c r="O381" s="139">
        <v>21</v>
      </c>
      <c r="P381" s="139">
        <f t="shared" si="83"/>
        <v>0</v>
      </c>
      <c r="Q381" s="139">
        <f t="shared" si="84"/>
        <v>0</v>
      </c>
      <c r="R381" s="9"/>
      <c r="S381" s="9"/>
      <c r="T381" s="9"/>
    </row>
    <row r="382" spans="1:20" ht="11.25" outlineLevel="6" x14ac:dyDescent="0.2">
      <c r="A382" s="12"/>
      <c r="B382" s="133"/>
      <c r="C382" s="134">
        <v>271</v>
      </c>
      <c r="D382" s="135" t="s">
        <v>658</v>
      </c>
      <c r="E382" s="136" t="s">
        <v>786</v>
      </c>
      <c r="F382" s="137" t="s">
        <v>787</v>
      </c>
      <c r="G382" s="135" t="s">
        <v>761</v>
      </c>
      <c r="H382" s="138">
        <v>27.1</v>
      </c>
      <c r="I382" s="140"/>
      <c r="J382" s="139">
        <f t="shared" si="80"/>
        <v>0</v>
      </c>
      <c r="K382" s="138"/>
      <c r="L382" s="138">
        <f t="shared" si="81"/>
        <v>0</v>
      </c>
      <c r="M382" s="138"/>
      <c r="N382" s="138">
        <f t="shared" si="82"/>
        <v>0</v>
      </c>
      <c r="O382" s="139">
        <v>21</v>
      </c>
      <c r="P382" s="139">
        <f t="shared" si="83"/>
        <v>0</v>
      </c>
      <c r="Q382" s="139">
        <f t="shared" si="84"/>
        <v>0</v>
      </c>
      <c r="R382" s="9"/>
      <c r="S382" s="9"/>
      <c r="T382" s="9"/>
    </row>
    <row r="383" spans="1:20" ht="11.25" outlineLevel="6" x14ac:dyDescent="0.2">
      <c r="A383" s="12"/>
      <c r="B383" s="133"/>
      <c r="C383" s="134">
        <v>272</v>
      </c>
      <c r="D383" s="135" t="s">
        <v>658</v>
      </c>
      <c r="E383" s="136" t="s">
        <v>788</v>
      </c>
      <c r="F383" s="137" t="s">
        <v>789</v>
      </c>
      <c r="G383" s="135" t="s">
        <v>761</v>
      </c>
      <c r="H383" s="138">
        <v>10.366666666666667</v>
      </c>
      <c r="I383" s="140"/>
      <c r="J383" s="139">
        <f t="shared" si="80"/>
        <v>0</v>
      </c>
      <c r="K383" s="138"/>
      <c r="L383" s="138">
        <f t="shared" si="81"/>
        <v>0</v>
      </c>
      <c r="M383" s="138"/>
      <c r="N383" s="138">
        <f t="shared" si="82"/>
        <v>0</v>
      </c>
      <c r="O383" s="139">
        <v>21</v>
      </c>
      <c r="P383" s="139">
        <f t="shared" si="83"/>
        <v>0</v>
      </c>
      <c r="Q383" s="139">
        <f t="shared" si="84"/>
        <v>0</v>
      </c>
      <c r="R383" s="9"/>
      <c r="S383" s="9"/>
      <c r="T383" s="9"/>
    </row>
    <row r="384" spans="1:20" outlineLevel="6" x14ac:dyDescent="0.15">
      <c r="B384" s="7"/>
      <c r="C384" s="7"/>
      <c r="D384" s="7"/>
      <c r="E384" s="7"/>
      <c r="F384" s="7"/>
      <c r="G384" s="7"/>
      <c r="H384" s="7"/>
      <c r="I384" s="9"/>
      <c r="J384" s="9"/>
      <c r="K384" s="7"/>
      <c r="L384" s="7"/>
      <c r="M384" s="7"/>
      <c r="N384" s="7"/>
      <c r="O384" s="7"/>
      <c r="P384" s="9"/>
      <c r="Q384" s="9"/>
    </row>
    <row r="385" spans="1:20" ht="9.75" outlineLevel="5" x14ac:dyDescent="0.2">
      <c r="A385" s="82" t="s">
        <v>165</v>
      </c>
      <c r="B385" s="126">
        <v>6</v>
      </c>
      <c r="C385" s="127"/>
      <c r="D385" s="128" t="s">
        <v>657</v>
      </c>
      <c r="E385" s="128"/>
      <c r="F385" s="129" t="s">
        <v>77</v>
      </c>
      <c r="G385" s="128"/>
      <c r="H385" s="130"/>
      <c r="I385" s="131"/>
      <c r="J385" s="84">
        <f>SUBTOTAL(9,J386:J396)</f>
        <v>0</v>
      </c>
      <c r="K385" s="130"/>
      <c r="L385" s="85">
        <f>SUBTOTAL(9,L386:L396)</f>
        <v>342.31597849015998</v>
      </c>
      <c r="M385" s="130"/>
      <c r="N385" s="85">
        <f>SUBTOTAL(9,N386:N396)</f>
        <v>0</v>
      </c>
      <c r="O385" s="132"/>
      <c r="P385" s="84">
        <f>SUBTOTAL(9,P386:P396)</f>
        <v>0</v>
      </c>
      <c r="Q385" s="84">
        <f>SUBTOTAL(9,Q386:Q396)</f>
        <v>0</v>
      </c>
      <c r="R385" s="7"/>
      <c r="S385" s="9"/>
      <c r="T385" s="9"/>
    </row>
    <row r="386" spans="1:20" ht="11.25" outlineLevel="6" x14ac:dyDescent="0.2">
      <c r="A386" s="12"/>
      <c r="B386" s="133"/>
      <c r="C386" s="134">
        <v>273</v>
      </c>
      <c r="D386" s="135" t="s">
        <v>658</v>
      </c>
      <c r="E386" s="136" t="s">
        <v>1154</v>
      </c>
      <c r="F386" s="137" t="s">
        <v>1155</v>
      </c>
      <c r="G386" s="135" t="s">
        <v>661</v>
      </c>
      <c r="H386" s="138">
        <v>30.399404000000001</v>
      </c>
      <c r="I386" s="140"/>
      <c r="J386" s="139">
        <f t="shared" ref="J386:J395" si="85">H386*I386</f>
        <v>0</v>
      </c>
      <c r="K386" s="138">
        <v>2.45329</v>
      </c>
      <c r="L386" s="138">
        <f t="shared" ref="L386:L395" si="86">H386*K386</f>
        <v>74.578553839159994</v>
      </c>
      <c r="M386" s="138"/>
      <c r="N386" s="138">
        <f t="shared" ref="N386:N395" si="87">H386*M386</f>
        <v>0</v>
      </c>
      <c r="O386" s="139">
        <v>21</v>
      </c>
      <c r="P386" s="139">
        <f t="shared" ref="P386:P395" si="88">J386*(O386/100)</f>
        <v>0</v>
      </c>
      <c r="Q386" s="139">
        <f t="shared" ref="Q386:Q395" si="89">J386+P386</f>
        <v>0</v>
      </c>
      <c r="R386" s="9"/>
      <c r="S386" s="9"/>
      <c r="T386" s="9"/>
    </row>
    <row r="387" spans="1:20" ht="11.25" outlineLevel="6" x14ac:dyDescent="0.2">
      <c r="A387" s="12"/>
      <c r="B387" s="133"/>
      <c r="C387" s="134">
        <v>274</v>
      </c>
      <c r="D387" s="135" t="s">
        <v>658</v>
      </c>
      <c r="E387" s="136" t="s">
        <v>798</v>
      </c>
      <c r="F387" s="137" t="s">
        <v>799</v>
      </c>
      <c r="G387" s="135" t="s">
        <v>661</v>
      </c>
      <c r="H387" s="138">
        <v>30.399404000000001</v>
      </c>
      <c r="I387" s="140"/>
      <c r="J387" s="139">
        <f t="shared" si="85"/>
        <v>0</v>
      </c>
      <c r="K387" s="138"/>
      <c r="L387" s="138">
        <f t="shared" si="86"/>
        <v>0</v>
      </c>
      <c r="M387" s="138"/>
      <c r="N387" s="138">
        <f t="shared" si="87"/>
        <v>0</v>
      </c>
      <c r="O387" s="139">
        <v>21</v>
      </c>
      <c r="P387" s="139">
        <f t="shared" si="88"/>
        <v>0</v>
      </c>
      <c r="Q387" s="139">
        <f t="shared" si="89"/>
        <v>0</v>
      </c>
      <c r="R387" s="9"/>
      <c r="S387" s="9"/>
      <c r="T387" s="9"/>
    </row>
    <row r="388" spans="1:20" ht="11.25" outlineLevel="6" x14ac:dyDescent="0.2">
      <c r="A388" s="12"/>
      <c r="B388" s="133"/>
      <c r="C388" s="134">
        <v>275</v>
      </c>
      <c r="D388" s="135" t="s">
        <v>658</v>
      </c>
      <c r="E388" s="136" t="s">
        <v>802</v>
      </c>
      <c r="F388" s="137" t="s">
        <v>803</v>
      </c>
      <c r="G388" s="135" t="s">
        <v>661</v>
      </c>
      <c r="H388" s="138">
        <v>30.399404000000001</v>
      </c>
      <c r="I388" s="140"/>
      <c r="J388" s="139">
        <f t="shared" si="85"/>
        <v>0</v>
      </c>
      <c r="K388" s="138">
        <v>2.5250000000000002E-2</v>
      </c>
      <c r="L388" s="138">
        <f t="shared" si="86"/>
        <v>0.76758495100000002</v>
      </c>
      <c r="M388" s="138"/>
      <c r="N388" s="138">
        <f t="shared" si="87"/>
        <v>0</v>
      </c>
      <c r="O388" s="139">
        <v>21</v>
      </c>
      <c r="P388" s="139">
        <f t="shared" si="88"/>
        <v>0</v>
      </c>
      <c r="Q388" s="139">
        <f t="shared" si="89"/>
        <v>0</v>
      </c>
      <c r="R388" s="9"/>
      <c r="S388" s="9"/>
      <c r="T388" s="9"/>
    </row>
    <row r="389" spans="1:20" ht="11.25" outlineLevel="6" x14ac:dyDescent="0.2">
      <c r="A389" s="12"/>
      <c r="B389" s="133"/>
      <c r="C389" s="134">
        <v>276</v>
      </c>
      <c r="D389" s="135" t="s">
        <v>658</v>
      </c>
      <c r="E389" s="136" t="s">
        <v>1156</v>
      </c>
      <c r="F389" s="137" t="s">
        <v>1157</v>
      </c>
      <c r="G389" s="135" t="s">
        <v>683</v>
      </c>
      <c r="H389" s="138">
        <v>8.48</v>
      </c>
      <c r="I389" s="140"/>
      <c r="J389" s="139">
        <f t="shared" si="85"/>
        <v>0</v>
      </c>
      <c r="K389" s="138">
        <v>1.4630000000000001E-2</v>
      </c>
      <c r="L389" s="138">
        <f t="shared" si="86"/>
        <v>0.12406240000000002</v>
      </c>
      <c r="M389" s="138"/>
      <c r="N389" s="138">
        <f t="shared" si="87"/>
        <v>0</v>
      </c>
      <c r="O389" s="139">
        <v>21</v>
      </c>
      <c r="P389" s="139">
        <f t="shared" si="88"/>
        <v>0</v>
      </c>
      <c r="Q389" s="139">
        <f t="shared" si="89"/>
        <v>0</v>
      </c>
      <c r="R389" s="9"/>
      <c r="S389" s="9"/>
      <c r="T389" s="9"/>
    </row>
    <row r="390" spans="1:20" ht="11.25" outlineLevel="6" x14ac:dyDescent="0.2">
      <c r="A390" s="12"/>
      <c r="B390" s="133"/>
      <c r="C390" s="134">
        <v>277</v>
      </c>
      <c r="D390" s="135" t="s">
        <v>658</v>
      </c>
      <c r="E390" s="136" t="s">
        <v>1158</v>
      </c>
      <c r="F390" s="137" t="s">
        <v>1159</v>
      </c>
      <c r="G390" s="135" t="s">
        <v>683</v>
      </c>
      <c r="H390" s="138">
        <v>8.48</v>
      </c>
      <c r="I390" s="140"/>
      <c r="J390" s="139">
        <f t="shared" si="85"/>
        <v>0</v>
      </c>
      <c r="K390" s="138"/>
      <c r="L390" s="138">
        <f t="shared" si="86"/>
        <v>0</v>
      </c>
      <c r="M390" s="138"/>
      <c r="N390" s="138">
        <f t="shared" si="87"/>
        <v>0</v>
      </c>
      <c r="O390" s="139">
        <v>21</v>
      </c>
      <c r="P390" s="139">
        <f t="shared" si="88"/>
        <v>0</v>
      </c>
      <c r="Q390" s="139">
        <f t="shared" si="89"/>
        <v>0</v>
      </c>
      <c r="R390" s="9"/>
      <c r="S390" s="9"/>
      <c r="T390" s="9"/>
    </row>
    <row r="391" spans="1:20" ht="11.25" outlineLevel="6" x14ac:dyDescent="0.2">
      <c r="A391" s="12"/>
      <c r="B391" s="133"/>
      <c r="C391" s="134">
        <v>278</v>
      </c>
      <c r="D391" s="135" t="s">
        <v>658</v>
      </c>
      <c r="E391" s="136" t="s">
        <v>1160</v>
      </c>
      <c r="F391" s="137" t="s">
        <v>1161</v>
      </c>
      <c r="G391" s="135" t="s">
        <v>761</v>
      </c>
      <c r="H391" s="138">
        <v>53.44</v>
      </c>
      <c r="I391" s="140"/>
      <c r="J391" s="139">
        <f t="shared" si="85"/>
        <v>0</v>
      </c>
      <c r="K391" s="138">
        <v>4.0000000000000003E-5</v>
      </c>
      <c r="L391" s="138">
        <f t="shared" si="86"/>
        <v>2.1375999999999999E-3</v>
      </c>
      <c r="M391" s="138"/>
      <c r="N391" s="138">
        <f t="shared" si="87"/>
        <v>0</v>
      </c>
      <c r="O391" s="139">
        <v>21</v>
      </c>
      <c r="P391" s="139">
        <f t="shared" si="88"/>
        <v>0</v>
      </c>
      <c r="Q391" s="139">
        <f t="shared" si="89"/>
        <v>0</v>
      </c>
      <c r="R391" s="9"/>
      <c r="S391" s="9"/>
      <c r="T391" s="9"/>
    </row>
    <row r="392" spans="1:20" ht="11.25" outlineLevel="6" x14ac:dyDescent="0.2">
      <c r="A392" s="12"/>
      <c r="B392" s="133"/>
      <c r="C392" s="134">
        <v>279</v>
      </c>
      <c r="D392" s="135" t="s">
        <v>658</v>
      </c>
      <c r="E392" s="136" t="s">
        <v>1162</v>
      </c>
      <c r="F392" s="137" t="s">
        <v>1163</v>
      </c>
      <c r="G392" s="135" t="s">
        <v>761</v>
      </c>
      <c r="H392" s="138">
        <v>50.93</v>
      </c>
      <c r="I392" s="140"/>
      <c r="J392" s="139">
        <f t="shared" si="85"/>
        <v>0</v>
      </c>
      <c r="K392" s="138">
        <v>8.0000000000000007E-5</v>
      </c>
      <c r="L392" s="138">
        <f t="shared" si="86"/>
        <v>4.0744000000000006E-3</v>
      </c>
      <c r="M392" s="138"/>
      <c r="N392" s="138">
        <f t="shared" si="87"/>
        <v>0</v>
      </c>
      <c r="O392" s="139">
        <v>21</v>
      </c>
      <c r="P392" s="139">
        <f t="shared" si="88"/>
        <v>0</v>
      </c>
      <c r="Q392" s="139">
        <f t="shared" si="89"/>
        <v>0</v>
      </c>
      <c r="R392" s="9"/>
      <c r="S392" s="9"/>
      <c r="T392" s="9"/>
    </row>
    <row r="393" spans="1:20" ht="11.25" outlineLevel="6" x14ac:dyDescent="0.2">
      <c r="A393" s="12"/>
      <c r="B393" s="133"/>
      <c r="C393" s="134">
        <v>280</v>
      </c>
      <c r="D393" s="135" t="s">
        <v>658</v>
      </c>
      <c r="E393" s="136" t="s">
        <v>1164</v>
      </c>
      <c r="F393" s="137" t="s">
        <v>1165</v>
      </c>
      <c r="G393" s="135" t="s">
        <v>761</v>
      </c>
      <c r="H393" s="138">
        <v>50.93</v>
      </c>
      <c r="I393" s="140"/>
      <c r="J393" s="139">
        <f t="shared" si="85"/>
        <v>0</v>
      </c>
      <c r="K393" s="138">
        <v>1.0000000000000001E-5</v>
      </c>
      <c r="L393" s="138">
        <f t="shared" si="86"/>
        <v>5.0930000000000007E-4</v>
      </c>
      <c r="M393" s="138"/>
      <c r="N393" s="138">
        <f t="shared" si="87"/>
        <v>0</v>
      </c>
      <c r="O393" s="139">
        <v>21</v>
      </c>
      <c r="P393" s="139">
        <f t="shared" si="88"/>
        <v>0</v>
      </c>
      <c r="Q393" s="139">
        <f t="shared" si="89"/>
        <v>0</v>
      </c>
      <c r="R393" s="9"/>
      <c r="S393" s="9"/>
      <c r="T393" s="9"/>
    </row>
    <row r="394" spans="1:20" ht="11.25" outlineLevel="6" x14ac:dyDescent="0.2">
      <c r="A394" s="12"/>
      <c r="B394" s="133"/>
      <c r="C394" s="134">
        <v>281</v>
      </c>
      <c r="D394" s="135" t="s">
        <v>658</v>
      </c>
      <c r="E394" s="136" t="s">
        <v>1166</v>
      </c>
      <c r="F394" s="137" t="s">
        <v>1167</v>
      </c>
      <c r="G394" s="135" t="s">
        <v>661</v>
      </c>
      <c r="H394" s="138">
        <v>10.688000000000001</v>
      </c>
      <c r="I394" s="140"/>
      <c r="J394" s="139">
        <f t="shared" si="85"/>
        <v>0</v>
      </c>
      <c r="K394" s="138">
        <v>1.98</v>
      </c>
      <c r="L394" s="138">
        <f t="shared" si="86"/>
        <v>21.162240000000001</v>
      </c>
      <c r="M394" s="138"/>
      <c r="N394" s="138">
        <f t="shared" si="87"/>
        <v>0</v>
      </c>
      <c r="O394" s="139">
        <v>21</v>
      </c>
      <c r="P394" s="139">
        <f t="shared" si="88"/>
        <v>0</v>
      </c>
      <c r="Q394" s="139">
        <f t="shared" si="89"/>
        <v>0</v>
      </c>
      <c r="R394" s="9"/>
      <c r="S394" s="9"/>
      <c r="T394" s="9"/>
    </row>
    <row r="395" spans="1:20" ht="11.25" outlineLevel="6" x14ac:dyDescent="0.2">
      <c r="A395" s="12"/>
      <c r="B395" s="133"/>
      <c r="C395" s="134">
        <v>282</v>
      </c>
      <c r="D395" s="135" t="s">
        <v>658</v>
      </c>
      <c r="E395" s="136" t="s">
        <v>824</v>
      </c>
      <c r="F395" s="137" t="s">
        <v>825</v>
      </c>
      <c r="G395" s="135" t="s">
        <v>661</v>
      </c>
      <c r="H395" s="138">
        <v>124.0792</v>
      </c>
      <c r="I395" s="140"/>
      <c r="J395" s="139">
        <f t="shared" si="85"/>
        <v>0</v>
      </c>
      <c r="K395" s="138">
        <v>1.98</v>
      </c>
      <c r="L395" s="138">
        <f t="shared" si="86"/>
        <v>245.676816</v>
      </c>
      <c r="M395" s="138"/>
      <c r="N395" s="138">
        <f t="shared" si="87"/>
        <v>0</v>
      </c>
      <c r="O395" s="139">
        <v>21</v>
      </c>
      <c r="P395" s="139">
        <f t="shared" si="88"/>
        <v>0</v>
      </c>
      <c r="Q395" s="139">
        <f t="shared" si="89"/>
        <v>0</v>
      </c>
      <c r="R395" s="9"/>
      <c r="S395" s="9"/>
      <c r="T395" s="9"/>
    </row>
    <row r="396" spans="1:20" outlineLevel="6" x14ac:dyDescent="0.15">
      <c r="B396" s="7"/>
      <c r="C396" s="7"/>
      <c r="D396" s="7"/>
      <c r="E396" s="7"/>
      <c r="F396" s="7"/>
      <c r="G396" s="7"/>
      <c r="H396" s="7"/>
      <c r="I396" s="9"/>
      <c r="J396" s="9"/>
      <c r="K396" s="7"/>
      <c r="L396" s="7"/>
      <c r="M396" s="7"/>
      <c r="N396" s="7"/>
      <c r="O396" s="7"/>
      <c r="P396" s="9"/>
      <c r="Q396" s="9"/>
    </row>
    <row r="397" spans="1:20" ht="9" outlineLevel="4" x14ac:dyDescent="0.15">
      <c r="A397" s="78" t="s">
        <v>166</v>
      </c>
      <c r="B397" s="119">
        <v>5</v>
      </c>
      <c r="C397" s="120"/>
      <c r="D397" s="121" t="s">
        <v>656</v>
      </c>
      <c r="E397" s="121"/>
      <c r="F397" s="122" t="s">
        <v>81</v>
      </c>
      <c r="G397" s="121"/>
      <c r="H397" s="123"/>
      <c r="I397" s="124"/>
      <c r="J397" s="80">
        <f>SUBTOTAL(9,J398:J431)</f>
        <v>0</v>
      </c>
      <c r="K397" s="123"/>
      <c r="L397" s="81">
        <f>SUBTOTAL(9,L398:L431)</f>
        <v>0.49857576000000003</v>
      </c>
      <c r="M397" s="123"/>
      <c r="N397" s="81">
        <f>SUBTOTAL(9,N398:N431)</f>
        <v>297.88024510000002</v>
      </c>
      <c r="O397" s="125"/>
      <c r="P397" s="80">
        <f>SUBTOTAL(9,P398:P431)</f>
        <v>0</v>
      </c>
      <c r="Q397" s="80">
        <f>SUBTOTAL(9,Q398:Q431)</f>
        <v>0</v>
      </c>
      <c r="R397" s="7"/>
      <c r="S397" s="9"/>
      <c r="T397" s="9"/>
    </row>
    <row r="398" spans="1:20" ht="9.75" outlineLevel="5" x14ac:dyDescent="0.2">
      <c r="A398" s="82" t="s">
        <v>167</v>
      </c>
      <c r="B398" s="126">
        <v>6</v>
      </c>
      <c r="C398" s="127"/>
      <c r="D398" s="128" t="s">
        <v>657</v>
      </c>
      <c r="E398" s="128"/>
      <c r="F398" s="129" t="s">
        <v>168</v>
      </c>
      <c r="G398" s="128"/>
      <c r="H398" s="130"/>
      <c r="I398" s="131"/>
      <c r="J398" s="84">
        <f>SUBTOTAL(9,J399:J400)</f>
        <v>0</v>
      </c>
      <c r="K398" s="130"/>
      <c r="L398" s="85">
        <f>SUBTOTAL(9,L399:L400)</f>
        <v>0</v>
      </c>
      <c r="M398" s="130"/>
      <c r="N398" s="85">
        <f>SUBTOTAL(9,N399:N400)</f>
        <v>0</v>
      </c>
      <c r="O398" s="132"/>
      <c r="P398" s="84">
        <f>SUBTOTAL(9,P399:P400)</f>
        <v>0</v>
      </c>
      <c r="Q398" s="84">
        <f>SUBTOTAL(9,Q399:Q400)</f>
        <v>0</v>
      </c>
      <c r="R398" s="7"/>
      <c r="S398" s="9"/>
      <c r="T398" s="9"/>
    </row>
    <row r="399" spans="1:20" ht="11.25" outlineLevel="6" x14ac:dyDescent="0.2">
      <c r="A399" s="12"/>
      <c r="B399" s="133"/>
      <c r="C399" s="134">
        <v>283</v>
      </c>
      <c r="D399" s="135" t="s">
        <v>658</v>
      </c>
      <c r="E399" s="136" t="s">
        <v>1168</v>
      </c>
      <c r="F399" s="137" t="s">
        <v>1169</v>
      </c>
      <c r="G399" s="135" t="s">
        <v>761</v>
      </c>
      <c r="H399" s="138">
        <v>11.984</v>
      </c>
      <c r="I399" s="140"/>
      <c r="J399" s="139">
        <f>H399*I399</f>
        <v>0</v>
      </c>
      <c r="K399" s="138"/>
      <c r="L399" s="138">
        <f>H399*K399</f>
        <v>0</v>
      </c>
      <c r="M399" s="138"/>
      <c r="N399" s="138">
        <f>H399*M399</f>
        <v>0</v>
      </c>
      <c r="O399" s="139">
        <v>21</v>
      </c>
      <c r="P399" s="139">
        <f>J399*(O399/100)</f>
        <v>0</v>
      </c>
      <c r="Q399" s="139">
        <f>J399+P399</f>
        <v>0</v>
      </c>
      <c r="R399" s="9"/>
      <c r="S399" s="9"/>
      <c r="T399" s="9"/>
    </row>
    <row r="400" spans="1:20" outlineLevel="6" x14ac:dyDescent="0.15">
      <c r="B400" s="7"/>
      <c r="C400" s="7"/>
      <c r="D400" s="7"/>
      <c r="E400" s="7"/>
      <c r="F400" s="7"/>
      <c r="G400" s="7"/>
      <c r="H400" s="7"/>
      <c r="I400" s="9"/>
      <c r="J400" s="9"/>
      <c r="K400" s="7"/>
      <c r="L400" s="7"/>
      <c r="M400" s="7"/>
      <c r="N400" s="7"/>
      <c r="O400" s="7"/>
      <c r="P400" s="9"/>
      <c r="Q400" s="9"/>
    </row>
    <row r="401" spans="1:20" ht="9.75" outlineLevel="5" x14ac:dyDescent="0.2">
      <c r="A401" s="82" t="s">
        <v>169</v>
      </c>
      <c r="B401" s="126">
        <v>6</v>
      </c>
      <c r="C401" s="127"/>
      <c r="D401" s="128" t="s">
        <v>657</v>
      </c>
      <c r="E401" s="128"/>
      <c r="F401" s="129" t="s">
        <v>85</v>
      </c>
      <c r="G401" s="128"/>
      <c r="H401" s="130"/>
      <c r="I401" s="131"/>
      <c r="J401" s="84">
        <f>SUBTOTAL(9,J402:J404)</f>
        <v>0</v>
      </c>
      <c r="K401" s="130"/>
      <c r="L401" s="85">
        <f>SUBTOTAL(9,L402:L404)</f>
        <v>3.2570790000000002E-2</v>
      </c>
      <c r="M401" s="130"/>
      <c r="N401" s="85">
        <f>SUBTOTAL(9,N402:N404)</f>
        <v>0</v>
      </c>
      <c r="O401" s="132"/>
      <c r="P401" s="84">
        <f>SUBTOTAL(9,P402:P404)</f>
        <v>0</v>
      </c>
      <c r="Q401" s="84">
        <f>SUBTOTAL(9,Q402:Q404)</f>
        <v>0</v>
      </c>
      <c r="R401" s="7"/>
      <c r="S401" s="9"/>
      <c r="T401" s="9"/>
    </row>
    <row r="402" spans="1:20" ht="11.25" outlineLevel="6" x14ac:dyDescent="0.2">
      <c r="A402" s="12"/>
      <c r="B402" s="133"/>
      <c r="C402" s="134">
        <v>284</v>
      </c>
      <c r="D402" s="135" t="s">
        <v>658</v>
      </c>
      <c r="E402" s="136" t="s">
        <v>835</v>
      </c>
      <c r="F402" s="137" t="s">
        <v>836</v>
      </c>
      <c r="G402" s="135" t="s">
        <v>837</v>
      </c>
      <c r="H402" s="138">
        <v>6</v>
      </c>
      <c r="I402" s="140"/>
      <c r="J402" s="139">
        <f>H402*I402</f>
        <v>0</v>
      </c>
      <c r="K402" s="138"/>
      <c r="L402" s="138">
        <f>H402*K402</f>
        <v>0</v>
      </c>
      <c r="M402" s="138"/>
      <c r="N402" s="138">
        <f>H402*M402</f>
        <v>0</v>
      </c>
      <c r="O402" s="139">
        <v>21</v>
      </c>
      <c r="P402" s="139">
        <f>J402*(O402/100)</f>
        <v>0</v>
      </c>
      <c r="Q402" s="139">
        <f>J402+P402</f>
        <v>0</v>
      </c>
      <c r="R402" s="9"/>
      <c r="S402" s="9"/>
      <c r="T402" s="9"/>
    </row>
    <row r="403" spans="1:20" ht="22.5" outlineLevel="6" x14ac:dyDescent="0.2">
      <c r="A403" s="12"/>
      <c r="B403" s="133"/>
      <c r="C403" s="134">
        <v>285</v>
      </c>
      <c r="D403" s="135" t="s">
        <v>658</v>
      </c>
      <c r="E403" s="136" t="s">
        <v>838</v>
      </c>
      <c r="F403" s="137" t="s">
        <v>839</v>
      </c>
      <c r="G403" s="135" t="s">
        <v>683</v>
      </c>
      <c r="H403" s="138">
        <v>155.09899999999999</v>
      </c>
      <c r="I403" s="140"/>
      <c r="J403" s="139">
        <f>H403*I403</f>
        <v>0</v>
      </c>
      <c r="K403" s="138">
        <v>2.1000000000000001E-4</v>
      </c>
      <c r="L403" s="138">
        <f>H403*K403</f>
        <v>3.2570790000000002E-2</v>
      </c>
      <c r="M403" s="138"/>
      <c r="N403" s="138">
        <f>H403*M403</f>
        <v>0</v>
      </c>
      <c r="O403" s="139">
        <v>21</v>
      </c>
      <c r="P403" s="139">
        <f>J403*(O403/100)</f>
        <v>0</v>
      </c>
      <c r="Q403" s="139">
        <f>J403+P403</f>
        <v>0</v>
      </c>
      <c r="R403" s="9"/>
      <c r="S403" s="9"/>
      <c r="T403" s="9"/>
    </row>
    <row r="404" spans="1:20" outlineLevel="6" x14ac:dyDescent="0.15">
      <c r="B404" s="7"/>
      <c r="C404" s="7"/>
      <c r="D404" s="7"/>
      <c r="E404" s="7"/>
      <c r="F404" s="7"/>
      <c r="G404" s="7"/>
      <c r="H404" s="7"/>
      <c r="I404" s="9"/>
      <c r="J404" s="9"/>
      <c r="K404" s="7"/>
      <c r="L404" s="7"/>
      <c r="M404" s="7"/>
      <c r="N404" s="7"/>
      <c r="O404" s="7"/>
      <c r="P404" s="9"/>
      <c r="Q404" s="9"/>
    </row>
    <row r="405" spans="1:20" ht="9.75" outlineLevel="5" x14ac:dyDescent="0.2">
      <c r="A405" s="82" t="s">
        <v>170</v>
      </c>
      <c r="B405" s="126">
        <v>6</v>
      </c>
      <c r="C405" s="127"/>
      <c r="D405" s="128" t="s">
        <v>657</v>
      </c>
      <c r="E405" s="128"/>
      <c r="F405" s="129" t="s">
        <v>87</v>
      </c>
      <c r="G405" s="128"/>
      <c r="H405" s="130"/>
      <c r="I405" s="131"/>
      <c r="J405" s="84">
        <f>SUBTOTAL(9,J406:J407)</f>
        <v>0</v>
      </c>
      <c r="K405" s="130"/>
      <c r="L405" s="85">
        <f>SUBTOTAL(9,L406:L407)</f>
        <v>4.6529700000000002E-3</v>
      </c>
      <c r="M405" s="130"/>
      <c r="N405" s="85">
        <f>SUBTOTAL(9,N406:N407)</f>
        <v>0</v>
      </c>
      <c r="O405" s="132"/>
      <c r="P405" s="84">
        <f>SUBTOTAL(9,P406:P407)</f>
        <v>0</v>
      </c>
      <c r="Q405" s="84">
        <f>SUBTOTAL(9,Q406:Q407)</f>
        <v>0</v>
      </c>
      <c r="R405" s="7"/>
      <c r="S405" s="9"/>
      <c r="T405" s="9"/>
    </row>
    <row r="406" spans="1:20" ht="11.25" outlineLevel="6" x14ac:dyDescent="0.2">
      <c r="A406" s="12"/>
      <c r="B406" s="133"/>
      <c r="C406" s="134">
        <v>286</v>
      </c>
      <c r="D406" s="135" t="s">
        <v>658</v>
      </c>
      <c r="E406" s="136" t="s">
        <v>840</v>
      </c>
      <c r="F406" s="137" t="s">
        <v>841</v>
      </c>
      <c r="G406" s="135" t="s">
        <v>683</v>
      </c>
      <c r="H406" s="138">
        <v>155.09899999999999</v>
      </c>
      <c r="I406" s="140"/>
      <c r="J406" s="139">
        <f>H406*I406</f>
        <v>0</v>
      </c>
      <c r="K406" s="138">
        <v>3.0000000000000001E-5</v>
      </c>
      <c r="L406" s="138">
        <f>H406*K406</f>
        <v>4.6529700000000002E-3</v>
      </c>
      <c r="M406" s="138"/>
      <c r="N406" s="138">
        <f>H406*M406</f>
        <v>0</v>
      </c>
      <c r="O406" s="139">
        <v>21</v>
      </c>
      <c r="P406" s="139">
        <f>J406*(O406/100)</f>
        <v>0</v>
      </c>
      <c r="Q406" s="139">
        <f>J406+P406</f>
        <v>0</v>
      </c>
      <c r="R406" s="9"/>
      <c r="S406" s="9"/>
      <c r="T406" s="9"/>
    </row>
    <row r="407" spans="1:20" outlineLevel="6" x14ac:dyDescent="0.15">
      <c r="B407" s="7"/>
      <c r="C407" s="7"/>
      <c r="D407" s="7"/>
      <c r="E407" s="7"/>
      <c r="F407" s="7"/>
      <c r="G407" s="7"/>
      <c r="H407" s="7"/>
      <c r="I407" s="9"/>
      <c r="J407" s="9"/>
      <c r="K407" s="7"/>
      <c r="L407" s="7"/>
      <c r="M407" s="7"/>
      <c r="N407" s="7"/>
      <c r="O407" s="7"/>
      <c r="P407" s="9"/>
      <c r="Q407" s="9"/>
    </row>
    <row r="408" spans="1:20" ht="9.75" outlineLevel="5" x14ac:dyDescent="0.2">
      <c r="A408" s="82" t="s">
        <v>171</v>
      </c>
      <c r="B408" s="126">
        <v>6</v>
      </c>
      <c r="C408" s="127"/>
      <c r="D408" s="128" t="s">
        <v>657</v>
      </c>
      <c r="E408" s="128"/>
      <c r="F408" s="129" t="s">
        <v>89</v>
      </c>
      <c r="G408" s="128"/>
      <c r="H408" s="130"/>
      <c r="I408" s="131"/>
      <c r="J408" s="84">
        <f>SUBTOTAL(9,J409:J424)</f>
        <v>0</v>
      </c>
      <c r="K408" s="130"/>
      <c r="L408" s="85">
        <f>SUBTOTAL(9,L409:L424)</f>
        <v>0</v>
      </c>
      <c r="M408" s="130"/>
      <c r="N408" s="85">
        <f>SUBTOTAL(9,N409:N424)</f>
        <v>290.50895509999998</v>
      </c>
      <c r="O408" s="132"/>
      <c r="P408" s="84">
        <f>SUBTOTAL(9,P409:P424)</f>
        <v>0</v>
      </c>
      <c r="Q408" s="84">
        <f>SUBTOTAL(9,Q409:Q424)</f>
        <v>0</v>
      </c>
      <c r="R408" s="7"/>
      <c r="S408" s="9"/>
      <c r="T408" s="9"/>
    </row>
    <row r="409" spans="1:20" ht="11.25" outlineLevel="6" x14ac:dyDescent="0.2">
      <c r="A409" s="12"/>
      <c r="B409" s="133"/>
      <c r="C409" s="134">
        <v>287</v>
      </c>
      <c r="D409" s="135" t="s">
        <v>658</v>
      </c>
      <c r="E409" s="136" t="s">
        <v>1170</v>
      </c>
      <c r="F409" s="137" t="s">
        <v>1171</v>
      </c>
      <c r="G409" s="135" t="s">
        <v>661</v>
      </c>
      <c r="H409" s="138">
        <v>27.5716</v>
      </c>
      <c r="I409" s="140"/>
      <c r="J409" s="139">
        <f t="shared" ref="J409:J423" si="90">H409*I409</f>
        <v>0</v>
      </c>
      <c r="K409" s="138"/>
      <c r="L409" s="138">
        <f t="shared" ref="L409:L423" si="91">H409*K409</f>
        <v>0</v>
      </c>
      <c r="M409" s="138">
        <v>2</v>
      </c>
      <c r="N409" s="138">
        <f t="shared" ref="N409:N423" si="92">H409*M409</f>
        <v>55.1432</v>
      </c>
      <c r="O409" s="139">
        <v>21</v>
      </c>
      <c r="P409" s="139">
        <f t="shared" ref="P409:P423" si="93">J409*(O409/100)</f>
        <v>0</v>
      </c>
      <c r="Q409" s="139">
        <f t="shared" ref="Q409:Q423" si="94">J409+P409</f>
        <v>0</v>
      </c>
      <c r="R409" s="9"/>
      <c r="S409" s="9"/>
      <c r="T409" s="9"/>
    </row>
    <row r="410" spans="1:20" ht="11.25" outlineLevel="6" x14ac:dyDescent="0.2">
      <c r="A410" s="12"/>
      <c r="B410" s="133"/>
      <c r="C410" s="134">
        <v>288</v>
      </c>
      <c r="D410" s="135" t="s">
        <v>658</v>
      </c>
      <c r="E410" s="136" t="s">
        <v>846</v>
      </c>
      <c r="F410" s="137" t="s">
        <v>847</v>
      </c>
      <c r="G410" s="135" t="s">
        <v>661</v>
      </c>
      <c r="H410" s="138">
        <v>21.884957499999999</v>
      </c>
      <c r="I410" s="140"/>
      <c r="J410" s="139">
        <f t="shared" si="90"/>
        <v>0</v>
      </c>
      <c r="K410" s="138"/>
      <c r="L410" s="138">
        <f t="shared" si="91"/>
        <v>0</v>
      </c>
      <c r="M410" s="138">
        <v>2.4</v>
      </c>
      <c r="N410" s="138">
        <f t="shared" si="92"/>
        <v>52.523897999999996</v>
      </c>
      <c r="O410" s="139">
        <v>21</v>
      </c>
      <c r="P410" s="139">
        <f t="shared" si="93"/>
        <v>0</v>
      </c>
      <c r="Q410" s="139">
        <f t="shared" si="94"/>
        <v>0</v>
      </c>
      <c r="R410" s="9"/>
      <c r="S410" s="9"/>
      <c r="T410" s="9"/>
    </row>
    <row r="411" spans="1:20" ht="11.25" outlineLevel="6" x14ac:dyDescent="0.2">
      <c r="A411" s="12"/>
      <c r="B411" s="133"/>
      <c r="C411" s="134">
        <v>289</v>
      </c>
      <c r="D411" s="135" t="s">
        <v>658</v>
      </c>
      <c r="E411" s="136" t="s">
        <v>848</v>
      </c>
      <c r="F411" s="137" t="s">
        <v>849</v>
      </c>
      <c r="G411" s="135" t="s">
        <v>683</v>
      </c>
      <c r="H411" s="138">
        <v>1.08</v>
      </c>
      <c r="I411" s="140"/>
      <c r="J411" s="139">
        <f t="shared" si="90"/>
        <v>0</v>
      </c>
      <c r="K411" s="138"/>
      <c r="L411" s="138">
        <f t="shared" si="91"/>
        <v>0</v>
      </c>
      <c r="M411" s="138">
        <v>5.5E-2</v>
      </c>
      <c r="N411" s="138">
        <f t="shared" si="92"/>
        <v>5.9400000000000001E-2</v>
      </c>
      <c r="O411" s="139">
        <v>21</v>
      </c>
      <c r="P411" s="139">
        <f t="shared" si="93"/>
        <v>0</v>
      </c>
      <c r="Q411" s="139">
        <f t="shared" si="94"/>
        <v>0</v>
      </c>
      <c r="R411" s="9"/>
      <c r="S411" s="9"/>
      <c r="T411" s="9"/>
    </row>
    <row r="412" spans="1:20" ht="11.25" outlineLevel="6" x14ac:dyDescent="0.2">
      <c r="A412" s="12"/>
      <c r="B412" s="133"/>
      <c r="C412" s="134">
        <v>290</v>
      </c>
      <c r="D412" s="135" t="s">
        <v>658</v>
      </c>
      <c r="E412" s="136" t="s">
        <v>850</v>
      </c>
      <c r="F412" s="137" t="s">
        <v>851</v>
      </c>
      <c r="G412" s="135" t="s">
        <v>683</v>
      </c>
      <c r="H412" s="138">
        <v>1.25</v>
      </c>
      <c r="I412" s="140"/>
      <c r="J412" s="139">
        <f t="shared" si="90"/>
        <v>0</v>
      </c>
      <c r="K412" s="138"/>
      <c r="L412" s="138">
        <f t="shared" si="91"/>
        <v>0</v>
      </c>
      <c r="M412" s="138">
        <v>0.432</v>
      </c>
      <c r="N412" s="138">
        <f t="shared" si="92"/>
        <v>0.54</v>
      </c>
      <c r="O412" s="139">
        <v>21</v>
      </c>
      <c r="P412" s="139">
        <f t="shared" si="93"/>
        <v>0</v>
      </c>
      <c r="Q412" s="139">
        <f t="shared" si="94"/>
        <v>0</v>
      </c>
      <c r="R412" s="9"/>
      <c r="S412" s="9"/>
      <c r="T412" s="9"/>
    </row>
    <row r="413" spans="1:20" ht="22.5" outlineLevel="6" x14ac:dyDescent="0.2">
      <c r="A413" s="12"/>
      <c r="B413" s="133"/>
      <c r="C413" s="134">
        <v>291</v>
      </c>
      <c r="D413" s="135" t="s">
        <v>658</v>
      </c>
      <c r="E413" s="136" t="s">
        <v>852</v>
      </c>
      <c r="F413" s="137" t="s">
        <v>853</v>
      </c>
      <c r="G413" s="135" t="s">
        <v>661</v>
      </c>
      <c r="H413" s="138">
        <v>28.404900000000001</v>
      </c>
      <c r="I413" s="140"/>
      <c r="J413" s="139">
        <f t="shared" si="90"/>
        <v>0</v>
      </c>
      <c r="K413" s="138"/>
      <c r="L413" s="138">
        <f t="shared" si="91"/>
        <v>0</v>
      </c>
      <c r="M413" s="138">
        <v>2.2000000000000002</v>
      </c>
      <c r="N413" s="138">
        <f t="shared" si="92"/>
        <v>62.490780000000008</v>
      </c>
      <c r="O413" s="139">
        <v>21</v>
      </c>
      <c r="P413" s="139">
        <f t="shared" si="93"/>
        <v>0</v>
      </c>
      <c r="Q413" s="139">
        <f t="shared" si="94"/>
        <v>0</v>
      </c>
      <c r="R413" s="9"/>
      <c r="S413" s="9"/>
      <c r="T413" s="9"/>
    </row>
    <row r="414" spans="1:20" ht="11.25" outlineLevel="6" x14ac:dyDescent="0.2">
      <c r="A414" s="12"/>
      <c r="B414" s="133"/>
      <c r="C414" s="134">
        <v>292</v>
      </c>
      <c r="D414" s="135" t="s">
        <v>658</v>
      </c>
      <c r="E414" s="136" t="s">
        <v>854</v>
      </c>
      <c r="F414" s="137" t="s">
        <v>855</v>
      </c>
      <c r="G414" s="135" t="s">
        <v>661</v>
      </c>
      <c r="H414" s="138">
        <v>16.767900000000001</v>
      </c>
      <c r="I414" s="140"/>
      <c r="J414" s="139">
        <f t="shared" si="90"/>
        <v>0</v>
      </c>
      <c r="K414" s="138"/>
      <c r="L414" s="138">
        <f t="shared" si="91"/>
        <v>0</v>
      </c>
      <c r="M414" s="138">
        <v>2.9000000000000001E-2</v>
      </c>
      <c r="N414" s="138">
        <f t="shared" si="92"/>
        <v>0.48626910000000007</v>
      </c>
      <c r="O414" s="139">
        <v>21</v>
      </c>
      <c r="P414" s="139">
        <f t="shared" si="93"/>
        <v>0</v>
      </c>
      <c r="Q414" s="139">
        <f t="shared" si="94"/>
        <v>0</v>
      </c>
      <c r="R414" s="9"/>
      <c r="S414" s="9"/>
      <c r="T414" s="9"/>
    </row>
    <row r="415" spans="1:20" ht="11.25" outlineLevel="6" x14ac:dyDescent="0.2">
      <c r="A415" s="12"/>
      <c r="B415" s="133"/>
      <c r="C415" s="134">
        <v>293</v>
      </c>
      <c r="D415" s="135" t="s">
        <v>658</v>
      </c>
      <c r="E415" s="136" t="s">
        <v>860</v>
      </c>
      <c r="F415" s="137" t="s">
        <v>861</v>
      </c>
      <c r="G415" s="135" t="s">
        <v>661</v>
      </c>
      <c r="H415" s="138">
        <v>84.969719999999995</v>
      </c>
      <c r="I415" s="140"/>
      <c r="J415" s="139">
        <f t="shared" si="90"/>
        <v>0</v>
      </c>
      <c r="K415" s="138"/>
      <c r="L415" s="138">
        <f t="shared" si="91"/>
        <v>0</v>
      </c>
      <c r="M415" s="138">
        <v>1.4</v>
      </c>
      <c r="N415" s="138">
        <f t="shared" si="92"/>
        <v>118.95760799999998</v>
      </c>
      <c r="O415" s="139">
        <v>21</v>
      </c>
      <c r="P415" s="139">
        <f t="shared" si="93"/>
        <v>0</v>
      </c>
      <c r="Q415" s="139">
        <f t="shared" si="94"/>
        <v>0</v>
      </c>
      <c r="R415" s="9"/>
      <c r="S415" s="9"/>
      <c r="T415" s="9"/>
    </row>
    <row r="416" spans="1:20" ht="11.25" outlineLevel="6" x14ac:dyDescent="0.2">
      <c r="A416" s="12"/>
      <c r="B416" s="133"/>
      <c r="C416" s="134">
        <v>294</v>
      </c>
      <c r="D416" s="135" t="s">
        <v>658</v>
      </c>
      <c r="E416" s="136" t="s">
        <v>866</v>
      </c>
      <c r="F416" s="137" t="s">
        <v>867</v>
      </c>
      <c r="G416" s="135" t="s">
        <v>683</v>
      </c>
      <c r="H416" s="138">
        <v>5.13</v>
      </c>
      <c r="I416" s="140"/>
      <c r="J416" s="139">
        <f t="shared" si="90"/>
        <v>0</v>
      </c>
      <c r="K416" s="138"/>
      <c r="L416" s="138">
        <f t="shared" si="91"/>
        <v>0</v>
      </c>
      <c r="M416" s="138">
        <v>0.06</v>
      </c>
      <c r="N416" s="138">
        <f t="shared" si="92"/>
        <v>0.30779999999999996</v>
      </c>
      <c r="O416" s="139">
        <v>21</v>
      </c>
      <c r="P416" s="139">
        <f t="shared" si="93"/>
        <v>0</v>
      </c>
      <c r="Q416" s="139">
        <f t="shared" si="94"/>
        <v>0</v>
      </c>
      <c r="R416" s="9"/>
      <c r="S416" s="9"/>
      <c r="T416" s="9"/>
    </row>
    <row r="417" spans="1:20" ht="11.25" outlineLevel="6" x14ac:dyDescent="0.2">
      <c r="A417" s="12"/>
      <c r="B417" s="133"/>
      <c r="C417" s="134">
        <v>295</v>
      </c>
      <c r="D417" s="135" t="s">
        <v>658</v>
      </c>
      <c r="E417" s="136" t="s">
        <v>870</v>
      </c>
      <c r="F417" s="137" t="s">
        <v>871</v>
      </c>
      <c r="G417" s="135" t="s">
        <v>676</v>
      </c>
      <c r="H417" s="138">
        <v>368.41800000000001</v>
      </c>
      <c r="I417" s="140"/>
      <c r="J417" s="139">
        <f t="shared" si="90"/>
        <v>0</v>
      </c>
      <c r="K417" s="138"/>
      <c r="L417" s="138">
        <f t="shared" si="91"/>
        <v>0</v>
      </c>
      <c r="M417" s="138"/>
      <c r="N417" s="138">
        <f t="shared" si="92"/>
        <v>0</v>
      </c>
      <c r="O417" s="139">
        <v>21</v>
      </c>
      <c r="P417" s="139">
        <f t="shared" si="93"/>
        <v>0</v>
      </c>
      <c r="Q417" s="139">
        <f t="shared" si="94"/>
        <v>0</v>
      </c>
      <c r="R417" s="9"/>
      <c r="S417" s="9"/>
      <c r="T417" s="9"/>
    </row>
    <row r="418" spans="1:20" ht="11.25" outlineLevel="6" x14ac:dyDescent="0.2">
      <c r="A418" s="12"/>
      <c r="B418" s="133"/>
      <c r="C418" s="134">
        <v>296</v>
      </c>
      <c r="D418" s="135" t="s">
        <v>658</v>
      </c>
      <c r="E418" s="136" t="s">
        <v>872</v>
      </c>
      <c r="F418" s="137" t="s">
        <v>873</v>
      </c>
      <c r="G418" s="135" t="s">
        <v>676</v>
      </c>
      <c r="H418" s="138">
        <v>368.41800000000001</v>
      </c>
      <c r="I418" s="140"/>
      <c r="J418" s="139">
        <f t="shared" si="90"/>
        <v>0</v>
      </c>
      <c r="K418" s="138"/>
      <c r="L418" s="138">
        <f t="shared" si="91"/>
        <v>0</v>
      </c>
      <c r="M418" s="138"/>
      <c r="N418" s="138">
        <f t="shared" si="92"/>
        <v>0</v>
      </c>
      <c r="O418" s="139">
        <v>21</v>
      </c>
      <c r="P418" s="139">
        <f t="shared" si="93"/>
        <v>0</v>
      </c>
      <c r="Q418" s="139">
        <f t="shared" si="94"/>
        <v>0</v>
      </c>
      <c r="R418" s="9"/>
      <c r="S418" s="9"/>
      <c r="T418" s="9"/>
    </row>
    <row r="419" spans="1:20" ht="11.25" outlineLevel="6" x14ac:dyDescent="0.2">
      <c r="A419" s="12"/>
      <c r="B419" s="133"/>
      <c r="C419" s="134">
        <v>297</v>
      </c>
      <c r="D419" s="135" t="s">
        <v>658</v>
      </c>
      <c r="E419" s="136" t="s">
        <v>874</v>
      </c>
      <c r="F419" s="137" t="s">
        <v>875</v>
      </c>
      <c r="G419" s="135" t="s">
        <v>676</v>
      </c>
      <c r="H419" s="138">
        <v>6038.6210000000001</v>
      </c>
      <c r="I419" s="140"/>
      <c r="J419" s="139">
        <f t="shared" si="90"/>
        <v>0</v>
      </c>
      <c r="K419" s="138"/>
      <c r="L419" s="138">
        <f t="shared" si="91"/>
        <v>0</v>
      </c>
      <c r="M419" s="138"/>
      <c r="N419" s="138">
        <f t="shared" si="92"/>
        <v>0</v>
      </c>
      <c r="O419" s="139">
        <v>21</v>
      </c>
      <c r="P419" s="139">
        <f t="shared" si="93"/>
        <v>0</v>
      </c>
      <c r="Q419" s="139">
        <f t="shared" si="94"/>
        <v>0</v>
      </c>
      <c r="R419" s="9"/>
      <c r="S419" s="9"/>
      <c r="T419" s="9"/>
    </row>
    <row r="420" spans="1:20" ht="11.25" outlineLevel="6" x14ac:dyDescent="0.2">
      <c r="A420" s="12"/>
      <c r="B420" s="133"/>
      <c r="C420" s="134">
        <v>298</v>
      </c>
      <c r="D420" s="135" t="s">
        <v>658</v>
      </c>
      <c r="E420" s="136" t="s">
        <v>876</v>
      </c>
      <c r="F420" s="137" t="s">
        <v>877</v>
      </c>
      <c r="G420" s="135" t="s">
        <v>676</v>
      </c>
      <c r="H420" s="138">
        <v>55.143000000000001</v>
      </c>
      <c r="I420" s="140"/>
      <c r="J420" s="139">
        <f t="shared" si="90"/>
        <v>0</v>
      </c>
      <c r="K420" s="138"/>
      <c r="L420" s="138">
        <f t="shared" si="91"/>
        <v>0</v>
      </c>
      <c r="M420" s="138"/>
      <c r="N420" s="138">
        <f t="shared" si="92"/>
        <v>0</v>
      </c>
      <c r="O420" s="139">
        <v>21</v>
      </c>
      <c r="P420" s="139">
        <f t="shared" si="93"/>
        <v>0</v>
      </c>
      <c r="Q420" s="139">
        <f t="shared" si="94"/>
        <v>0</v>
      </c>
      <c r="R420" s="9"/>
      <c r="S420" s="9"/>
      <c r="T420" s="9"/>
    </row>
    <row r="421" spans="1:20" ht="22.5" outlineLevel="6" x14ac:dyDescent="0.2">
      <c r="A421" s="12"/>
      <c r="B421" s="133"/>
      <c r="C421" s="134">
        <v>299</v>
      </c>
      <c r="D421" s="135" t="s">
        <v>658</v>
      </c>
      <c r="E421" s="136" t="s">
        <v>878</v>
      </c>
      <c r="F421" s="137" t="s">
        <v>879</v>
      </c>
      <c r="G421" s="135" t="s">
        <v>676</v>
      </c>
      <c r="H421" s="138">
        <v>89.875</v>
      </c>
      <c r="I421" s="140"/>
      <c r="J421" s="139">
        <f t="shared" si="90"/>
        <v>0</v>
      </c>
      <c r="K421" s="138"/>
      <c r="L421" s="138">
        <f t="shared" si="91"/>
        <v>0</v>
      </c>
      <c r="M421" s="138"/>
      <c r="N421" s="138">
        <f t="shared" si="92"/>
        <v>0</v>
      </c>
      <c r="O421" s="139">
        <v>21</v>
      </c>
      <c r="P421" s="139">
        <f t="shared" si="93"/>
        <v>0</v>
      </c>
      <c r="Q421" s="139">
        <f t="shared" si="94"/>
        <v>0</v>
      </c>
      <c r="R421" s="9"/>
      <c r="S421" s="9"/>
      <c r="T421" s="9"/>
    </row>
    <row r="422" spans="1:20" ht="11.25" outlineLevel="6" x14ac:dyDescent="0.2">
      <c r="A422" s="12"/>
      <c r="B422" s="133"/>
      <c r="C422" s="134">
        <v>300</v>
      </c>
      <c r="D422" s="135" t="s">
        <v>658</v>
      </c>
      <c r="E422" s="136" t="s">
        <v>880</v>
      </c>
      <c r="F422" s="137" t="s">
        <v>881</v>
      </c>
      <c r="G422" s="135" t="s">
        <v>676</v>
      </c>
      <c r="H422" s="138">
        <v>197.79899999999998</v>
      </c>
      <c r="I422" s="140"/>
      <c r="J422" s="139">
        <f t="shared" si="90"/>
        <v>0</v>
      </c>
      <c r="K422" s="138"/>
      <c r="L422" s="138">
        <f t="shared" si="91"/>
        <v>0</v>
      </c>
      <c r="M422" s="138"/>
      <c r="N422" s="138">
        <f t="shared" si="92"/>
        <v>0</v>
      </c>
      <c r="O422" s="139">
        <v>21</v>
      </c>
      <c r="P422" s="139">
        <f t="shared" si="93"/>
        <v>0</v>
      </c>
      <c r="Q422" s="139">
        <f t="shared" si="94"/>
        <v>0</v>
      </c>
      <c r="R422" s="9"/>
      <c r="S422" s="9"/>
      <c r="T422" s="9"/>
    </row>
    <row r="423" spans="1:20" ht="11.25" outlineLevel="6" x14ac:dyDescent="0.2">
      <c r="A423" s="12"/>
      <c r="B423" s="133"/>
      <c r="C423" s="134">
        <v>301</v>
      </c>
      <c r="D423" s="135" t="s">
        <v>658</v>
      </c>
      <c r="E423" s="136" t="s">
        <v>1172</v>
      </c>
      <c r="F423" s="137" t="s">
        <v>1173</v>
      </c>
      <c r="G423" s="135" t="s">
        <v>676</v>
      </c>
      <c r="H423" s="138">
        <v>25.600999999999999</v>
      </c>
      <c r="I423" s="140"/>
      <c r="J423" s="139">
        <f t="shared" si="90"/>
        <v>0</v>
      </c>
      <c r="K423" s="138"/>
      <c r="L423" s="138">
        <f t="shared" si="91"/>
        <v>0</v>
      </c>
      <c r="M423" s="138"/>
      <c r="N423" s="138">
        <f t="shared" si="92"/>
        <v>0</v>
      </c>
      <c r="O423" s="139">
        <v>21</v>
      </c>
      <c r="P423" s="139">
        <f t="shared" si="93"/>
        <v>0</v>
      </c>
      <c r="Q423" s="139">
        <f t="shared" si="94"/>
        <v>0</v>
      </c>
      <c r="R423" s="9"/>
      <c r="S423" s="9"/>
      <c r="T423" s="9"/>
    </row>
    <row r="424" spans="1:20" outlineLevel="6" x14ac:dyDescent="0.15">
      <c r="B424" s="7"/>
      <c r="C424" s="7"/>
      <c r="D424" s="7"/>
      <c r="E424" s="7"/>
      <c r="F424" s="7"/>
      <c r="G424" s="7"/>
      <c r="H424" s="7"/>
      <c r="I424" s="9"/>
      <c r="J424" s="9"/>
      <c r="K424" s="7"/>
      <c r="L424" s="7"/>
      <c r="M424" s="7"/>
      <c r="N424" s="7"/>
      <c r="O424" s="7"/>
      <c r="P424" s="9"/>
      <c r="Q424" s="9"/>
    </row>
    <row r="425" spans="1:20" ht="9.75" outlineLevel="5" x14ac:dyDescent="0.2">
      <c r="A425" s="82" t="s">
        <v>172</v>
      </c>
      <c r="B425" s="126">
        <v>6</v>
      </c>
      <c r="C425" s="127"/>
      <c r="D425" s="128" t="s">
        <v>657</v>
      </c>
      <c r="E425" s="128"/>
      <c r="F425" s="129" t="s">
        <v>91</v>
      </c>
      <c r="G425" s="128"/>
      <c r="H425" s="130"/>
      <c r="I425" s="131"/>
      <c r="J425" s="84">
        <f>SUBTOTAL(9,J426:J431)</f>
        <v>0</v>
      </c>
      <c r="K425" s="130"/>
      <c r="L425" s="85">
        <f>SUBTOTAL(9,L426:L431)</f>
        <v>0.46135200000000004</v>
      </c>
      <c r="M425" s="130"/>
      <c r="N425" s="85">
        <f>SUBTOTAL(9,N426:N431)</f>
        <v>7.3712900000000001</v>
      </c>
      <c r="O425" s="132"/>
      <c r="P425" s="84">
        <f>SUBTOTAL(9,P426:P431)</f>
        <v>0</v>
      </c>
      <c r="Q425" s="84">
        <f>SUBTOTAL(9,Q426:Q431)</f>
        <v>0</v>
      </c>
      <c r="R425" s="7"/>
      <c r="S425" s="9"/>
      <c r="T425" s="9"/>
    </row>
    <row r="426" spans="1:20" ht="11.25" outlineLevel="6" x14ac:dyDescent="0.2">
      <c r="A426" s="12"/>
      <c r="B426" s="133"/>
      <c r="C426" s="134">
        <v>302</v>
      </c>
      <c r="D426" s="135" t="s">
        <v>658</v>
      </c>
      <c r="E426" s="136" t="s">
        <v>882</v>
      </c>
      <c r="F426" s="137" t="s">
        <v>1174</v>
      </c>
      <c r="G426" s="135" t="s">
        <v>661</v>
      </c>
      <c r="H426" s="138">
        <v>3.05</v>
      </c>
      <c r="I426" s="140"/>
      <c r="J426" s="139">
        <f>H426*I426</f>
        <v>0</v>
      </c>
      <c r="K426" s="138"/>
      <c r="L426" s="138">
        <f>H426*K426</f>
        <v>0</v>
      </c>
      <c r="M426" s="138">
        <v>1.8</v>
      </c>
      <c r="N426" s="138">
        <f>H426*M426</f>
        <v>5.49</v>
      </c>
      <c r="O426" s="139">
        <v>21</v>
      </c>
      <c r="P426" s="139">
        <f>J426*(O426/100)</f>
        <v>0</v>
      </c>
      <c r="Q426" s="139">
        <f>J426+P426</f>
        <v>0</v>
      </c>
      <c r="R426" s="9"/>
      <c r="S426" s="9"/>
      <c r="T426" s="9"/>
    </row>
    <row r="427" spans="1:20" ht="11.25" outlineLevel="6" x14ac:dyDescent="0.2">
      <c r="A427" s="12"/>
      <c r="B427" s="133"/>
      <c r="C427" s="134">
        <v>303</v>
      </c>
      <c r="D427" s="135" t="s">
        <v>658</v>
      </c>
      <c r="E427" s="136" t="s">
        <v>884</v>
      </c>
      <c r="F427" s="137" t="s">
        <v>885</v>
      </c>
      <c r="G427" s="135" t="s">
        <v>716</v>
      </c>
      <c r="H427" s="138">
        <v>16</v>
      </c>
      <c r="I427" s="140"/>
      <c r="J427" s="139">
        <f>H427*I427</f>
        <v>0</v>
      </c>
      <c r="K427" s="138"/>
      <c r="L427" s="138">
        <f>H427*K427</f>
        <v>0</v>
      </c>
      <c r="M427" s="138">
        <v>9.7000000000000003E-2</v>
      </c>
      <c r="N427" s="138">
        <f>H427*M427</f>
        <v>1.552</v>
      </c>
      <c r="O427" s="139">
        <v>21</v>
      </c>
      <c r="P427" s="139">
        <f>J427*(O427/100)</f>
        <v>0</v>
      </c>
      <c r="Q427" s="139">
        <f>J427+P427</f>
        <v>0</v>
      </c>
      <c r="R427" s="9"/>
      <c r="S427" s="9"/>
      <c r="T427" s="9"/>
    </row>
    <row r="428" spans="1:20" ht="11.25" outlineLevel="6" x14ac:dyDescent="0.2">
      <c r="A428" s="12"/>
      <c r="B428" s="133"/>
      <c r="C428" s="134">
        <v>304</v>
      </c>
      <c r="D428" s="135" t="s">
        <v>658</v>
      </c>
      <c r="E428" s="136" t="s">
        <v>886</v>
      </c>
      <c r="F428" s="137" t="s">
        <v>887</v>
      </c>
      <c r="G428" s="135" t="s">
        <v>761</v>
      </c>
      <c r="H428" s="138">
        <v>6.2</v>
      </c>
      <c r="I428" s="140"/>
      <c r="J428" s="139">
        <f>H428*I428</f>
        <v>0</v>
      </c>
      <c r="K428" s="138">
        <v>7.4160000000000004E-2</v>
      </c>
      <c r="L428" s="138">
        <f>H428*K428</f>
        <v>0.45979200000000003</v>
      </c>
      <c r="M428" s="138"/>
      <c r="N428" s="138">
        <f>H428*M428</f>
        <v>0</v>
      </c>
      <c r="O428" s="139">
        <v>21</v>
      </c>
      <c r="P428" s="139">
        <f>J428*(O428/100)</f>
        <v>0</v>
      </c>
      <c r="Q428" s="139">
        <f>J428+P428</f>
        <v>0</v>
      </c>
      <c r="R428" s="9"/>
      <c r="S428" s="9"/>
      <c r="T428" s="9"/>
    </row>
    <row r="429" spans="1:20" ht="11.25" outlineLevel="6" x14ac:dyDescent="0.2">
      <c r="A429" s="12"/>
      <c r="B429" s="133"/>
      <c r="C429" s="134">
        <v>305</v>
      </c>
      <c r="D429" s="135" t="s">
        <v>658</v>
      </c>
      <c r="E429" s="136" t="s">
        <v>890</v>
      </c>
      <c r="F429" s="137" t="s">
        <v>891</v>
      </c>
      <c r="G429" s="135" t="s">
        <v>761</v>
      </c>
      <c r="H429" s="138">
        <v>32.929000000000002</v>
      </c>
      <c r="I429" s="140"/>
      <c r="J429" s="139">
        <f>H429*I429</f>
        <v>0</v>
      </c>
      <c r="K429" s="138"/>
      <c r="L429" s="138">
        <f>H429*K429</f>
        <v>0</v>
      </c>
      <c r="M429" s="138">
        <v>0.01</v>
      </c>
      <c r="N429" s="138">
        <f>H429*M429</f>
        <v>0.32929000000000003</v>
      </c>
      <c r="O429" s="139">
        <v>21</v>
      </c>
      <c r="P429" s="139">
        <f>J429*(O429/100)</f>
        <v>0</v>
      </c>
      <c r="Q429" s="139">
        <f>J429+P429</f>
        <v>0</v>
      </c>
      <c r="R429" s="9"/>
      <c r="S429" s="9"/>
      <c r="T429" s="9"/>
    </row>
    <row r="430" spans="1:20" ht="11.25" outlineLevel="6" x14ac:dyDescent="0.2">
      <c r="A430" s="12"/>
      <c r="B430" s="133"/>
      <c r="C430" s="134">
        <v>306</v>
      </c>
      <c r="D430" s="135" t="s">
        <v>658</v>
      </c>
      <c r="E430" s="136" t="s">
        <v>906</v>
      </c>
      <c r="F430" s="137" t="s">
        <v>907</v>
      </c>
      <c r="G430" s="135" t="s">
        <v>761</v>
      </c>
      <c r="H430" s="138">
        <v>19.5</v>
      </c>
      <c r="I430" s="140"/>
      <c r="J430" s="139">
        <f>H430*I430</f>
        <v>0</v>
      </c>
      <c r="K430" s="138">
        <v>8.0000000000000007E-5</v>
      </c>
      <c r="L430" s="138">
        <f>H430*K430</f>
        <v>1.5600000000000002E-3</v>
      </c>
      <c r="M430" s="138"/>
      <c r="N430" s="138">
        <f>H430*M430</f>
        <v>0</v>
      </c>
      <c r="O430" s="139">
        <v>21</v>
      </c>
      <c r="P430" s="139">
        <f>J430*(O430/100)</f>
        <v>0</v>
      </c>
      <c r="Q430" s="139">
        <f>J430+P430</f>
        <v>0</v>
      </c>
      <c r="R430" s="9"/>
      <c r="S430" s="9"/>
      <c r="T430" s="9"/>
    </row>
    <row r="431" spans="1:20" outlineLevel="6" x14ac:dyDescent="0.15">
      <c r="B431" s="7"/>
      <c r="C431" s="7"/>
      <c r="D431" s="7"/>
      <c r="E431" s="7"/>
      <c r="F431" s="7"/>
      <c r="G431" s="7"/>
      <c r="H431" s="7"/>
      <c r="I431" s="9"/>
      <c r="J431" s="9"/>
      <c r="K431" s="7"/>
      <c r="L431" s="7"/>
      <c r="M431" s="7"/>
      <c r="N431" s="7"/>
      <c r="O431" s="7"/>
      <c r="P431" s="9"/>
      <c r="Q431" s="9"/>
    </row>
    <row r="432" spans="1:20" ht="9" outlineLevel="4" x14ac:dyDescent="0.15">
      <c r="A432" s="78" t="s">
        <v>173</v>
      </c>
      <c r="B432" s="119">
        <v>5</v>
      </c>
      <c r="C432" s="120"/>
      <c r="D432" s="121" t="s">
        <v>656</v>
      </c>
      <c r="E432" s="121"/>
      <c r="F432" s="122" t="s">
        <v>93</v>
      </c>
      <c r="G432" s="121"/>
      <c r="H432" s="123"/>
      <c r="I432" s="124"/>
      <c r="J432" s="80">
        <f>SUBTOTAL(9,J433:J435)</f>
        <v>0</v>
      </c>
      <c r="K432" s="123"/>
      <c r="L432" s="81">
        <f>SUBTOTAL(9,L433:L435)</f>
        <v>0</v>
      </c>
      <c r="M432" s="123"/>
      <c r="N432" s="81">
        <f>SUBTOTAL(9,N433:N435)</f>
        <v>0</v>
      </c>
      <c r="O432" s="125"/>
      <c r="P432" s="80">
        <f>SUBTOTAL(9,P433:P435)</f>
        <v>0</v>
      </c>
      <c r="Q432" s="80">
        <f>SUBTOTAL(9,Q433:Q435)</f>
        <v>0</v>
      </c>
      <c r="R432" s="7"/>
      <c r="S432" s="9"/>
      <c r="T432" s="9"/>
    </row>
    <row r="433" spans="1:20" ht="9.75" outlineLevel="5" x14ac:dyDescent="0.2">
      <c r="A433" s="82" t="s">
        <v>174</v>
      </c>
      <c r="B433" s="126">
        <v>6</v>
      </c>
      <c r="C433" s="127"/>
      <c r="D433" s="128" t="s">
        <v>657</v>
      </c>
      <c r="E433" s="128"/>
      <c r="F433" s="129" t="s">
        <v>95</v>
      </c>
      <c r="G433" s="128"/>
      <c r="H433" s="130"/>
      <c r="I433" s="131"/>
      <c r="J433" s="84">
        <f>SUBTOTAL(9,J434:J435)</f>
        <v>0</v>
      </c>
      <c r="K433" s="130"/>
      <c r="L433" s="85">
        <f>SUBTOTAL(9,L434:L435)</f>
        <v>0</v>
      </c>
      <c r="M433" s="130"/>
      <c r="N433" s="85">
        <f>SUBTOTAL(9,N434:N435)</f>
        <v>0</v>
      </c>
      <c r="O433" s="132"/>
      <c r="P433" s="84">
        <f>SUBTOTAL(9,P434:P435)</f>
        <v>0</v>
      </c>
      <c r="Q433" s="84">
        <f>SUBTOTAL(9,Q434:Q435)</f>
        <v>0</v>
      </c>
      <c r="R433" s="7"/>
      <c r="S433" s="9"/>
      <c r="T433" s="9"/>
    </row>
    <row r="434" spans="1:20" ht="11.25" outlineLevel="6" x14ac:dyDescent="0.2">
      <c r="A434" s="12"/>
      <c r="B434" s="133"/>
      <c r="C434" s="134">
        <v>307</v>
      </c>
      <c r="D434" s="135" t="s">
        <v>658</v>
      </c>
      <c r="E434" s="136" t="s">
        <v>922</v>
      </c>
      <c r="F434" s="137" t="s">
        <v>923</v>
      </c>
      <c r="G434" s="135" t="s">
        <v>676</v>
      </c>
      <c r="H434" s="138">
        <v>661.93570047086178</v>
      </c>
      <c r="I434" s="140"/>
      <c r="J434" s="139">
        <f>H434*I434</f>
        <v>0</v>
      </c>
      <c r="K434" s="138"/>
      <c r="L434" s="138">
        <f>H434*K434</f>
        <v>0</v>
      </c>
      <c r="M434" s="138"/>
      <c r="N434" s="138">
        <f>H434*M434</f>
        <v>0</v>
      </c>
      <c r="O434" s="139">
        <v>21</v>
      </c>
      <c r="P434" s="139">
        <f>J434*(O434/100)</f>
        <v>0</v>
      </c>
      <c r="Q434" s="139">
        <f>J434+P434</f>
        <v>0</v>
      </c>
      <c r="R434" s="9"/>
      <c r="S434" s="9"/>
      <c r="T434" s="9"/>
    </row>
    <row r="435" spans="1:20" outlineLevel="6" x14ac:dyDescent="0.15">
      <c r="B435" s="7"/>
      <c r="C435" s="7"/>
      <c r="D435" s="7"/>
      <c r="E435" s="7"/>
      <c r="F435" s="7"/>
      <c r="G435" s="7"/>
      <c r="H435" s="7"/>
      <c r="I435" s="9"/>
      <c r="J435" s="9"/>
      <c r="K435" s="7"/>
      <c r="L435" s="7"/>
      <c r="M435" s="7"/>
      <c r="N435" s="7"/>
      <c r="O435" s="7"/>
      <c r="P435" s="9"/>
      <c r="Q435" s="9"/>
    </row>
    <row r="436" spans="1:20" ht="9" outlineLevel="4" x14ac:dyDescent="0.15">
      <c r="A436" s="78" t="s">
        <v>175</v>
      </c>
      <c r="B436" s="119">
        <v>5</v>
      </c>
      <c r="C436" s="120"/>
      <c r="D436" s="121" t="s">
        <v>656</v>
      </c>
      <c r="E436" s="121"/>
      <c r="F436" s="122" t="s">
        <v>97</v>
      </c>
      <c r="G436" s="121"/>
      <c r="H436" s="123"/>
      <c r="I436" s="124"/>
      <c r="J436" s="80">
        <f>SUBTOTAL(9,J437:J451)</f>
        <v>0</v>
      </c>
      <c r="K436" s="123"/>
      <c r="L436" s="81">
        <f>SUBTOTAL(9,L437:L451)</f>
        <v>0.61476695999999997</v>
      </c>
      <c r="M436" s="123"/>
      <c r="N436" s="81">
        <f>SUBTOTAL(9,N437:N451)</f>
        <v>0</v>
      </c>
      <c r="O436" s="125"/>
      <c r="P436" s="80">
        <f>SUBTOTAL(9,P437:P451)</f>
        <v>0</v>
      </c>
      <c r="Q436" s="80">
        <f>SUBTOTAL(9,Q437:Q451)</f>
        <v>0</v>
      </c>
      <c r="R436" s="7"/>
      <c r="S436" s="9"/>
      <c r="T436" s="9"/>
    </row>
    <row r="437" spans="1:20" ht="9.75" outlineLevel="5" x14ac:dyDescent="0.2">
      <c r="A437" s="82" t="s">
        <v>176</v>
      </c>
      <c r="B437" s="126">
        <v>6</v>
      </c>
      <c r="C437" s="127"/>
      <c r="D437" s="128" t="s">
        <v>657</v>
      </c>
      <c r="E437" s="128"/>
      <c r="F437" s="129" t="s">
        <v>99</v>
      </c>
      <c r="G437" s="128"/>
      <c r="H437" s="130"/>
      <c r="I437" s="131"/>
      <c r="J437" s="84">
        <f>SUBTOTAL(9,J438:J451)</f>
        <v>0</v>
      </c>
      <c r="K437" s="130"/>
      <c r="L437" s="85">
        <f>SUBTOTAL(9,L438:L451)</f>
        <v>0.61476695999999997</v>
      </c>
      <c r="M437" s="130"/>
      <c r="N437" s="85">
        <f>SUBTOTAL(9,N438:N451)</f>
        <v>0</v>
      </c>
      <c r="O437" s="132"/>
      <c r="P437" s="84">
        <f>SUBTOTAL(9,P438:P451)</f>
        <v>0</v>
      </c>
      <c r="Q437" s="84">
        <f>SUBTOTAL(9,Q438:Q451)</f>
        <v>0</v>
      </c>
      <c r="R437" s="7"/>
      <c r="S437" s="9"/>
      <c r="T437" s="9"/>
    </row>
    <row r="438" spans="1:20" ht="11.25" outlineLevel="6" x14ac:dyDescent="0.2">
      <c r="A438" s="12"/>
      <c r="B438" s="133"/>
      <c r="C438" s="134">
        <v>308</v>
      </c>
      <c r="D438" s="135" t="s">
        <v>733</v>
      </c>
      <c r="E438" s="136" t="s">
        <v>924</v>
      </c>
      <c r="F438" s="137" t="s">
        <v>925</v>
      </c>
      <c r="G438" s="135" t="s">
        <v>683</v>
      </c>
      <c r="H438" s="138">
        <v>188.2441</v>
      </c>
      <c r="I438" s="140"/>
      <c r="J438" s="139">
        <f t="shared" ref="J438:J450" si="95">H438*I438</f>
        <v>0</v>
      </c>
      <c r="K438" s="138">
        <v>2.0999999999999999E-3</v>
      </c>
      <c r="L438" s="138">
        <f t="shared" ref="L438:L450" si="96">H438*K438</f>
        <v>0.39531261000000001</v>
      </c>
      <c r="M438" s="138"/>
      <c r="N438" s="138">
        <f t="shared" ref="N438:N450" si="97">H438*M438</f>
        <v>0</v>
      </c>
      <c r="O438" s="139">
        <v>21</v>
      </c>
      <c r="P438" s="139">
        <f t="shared" ref="P438:P450" si="98">J438*(O438/100)</f>
        <v>0</v>
      </c>
      <c r="Q438" s="139">
        <f t="shared" ref="Q438:Q450" si="99">J438+P438</f>
        <v>0</v>
      </c>
      <c r="R438" s="9"/>
      <c r="S438" s="9"/>
      <c r="T438" s="9"/>
    </row>
    <row r="439" spans="1:20" ht="11.25" outlineLevel="6" x14ac:dyDescent="0.2">
      <c r="A439" s="12"/>
      <c r="B439" s="133"/>
      <c r="C439" s="134">
        <v>309</v>
      </c>
      <c r="D439" s="135" t="s">
        <v>733</v>
      </c>
      <c r="E439" s="136" t="s">
        <v>1175</v>
      </c>
      <c r="F439" s="137" t="s">
        <v>1176</v>
      </c>
      <c r="G439" s="135" t="s">
        <v>683</v>
      </c>
      <c r="H439" s="138">
        <v>54.014400000000002</v>
      </c>
      <c r="I439" s="140"/>
      <c r="J439" s="139">
        <f t="shared" si="95"/>
        <v>0</v>
      </c>
      <c r="K439" s="138">
        <v>2.9999999999999997E-4</v>
      </c>
      <c r="L439" s="138">
        <f t="shared" si="96"/>
        <v>1.6204319999999998E-2</v>
      </c>
      <c r="M439" s="138"/>
      <c r="N439" s="138">
        <f t="shared" si="97"/>
        <v>0</v>
      </c>
      <c r="O439" s="139">
        <v>21</v>
      </c>
      <c r="P439" s="139">
        <f t="shared" si="98"/>
        <v>0</v>
      </c>
      <c r="Q439" s="139">
        <f t="shared" si="99"/>
        <v>0</v>
      </c>
      <c r="R439" s="9"/>
      <c r="S439" s="9"/>
      <c r="T439" s="9"/>
    </row>
    <row r="440" spans="1:20" ht="11.25" outlineLevel="6" x14ac:dyDescent="0.2">
      <c r="A440" s="12"/>
      <c r="B440" s="133"/>
      <c r="C440" s="134">
        <v>310</v>
      </c>
      <c r="D440" s="135" t="s">
        <v>733</v>
      </c>
      <c r="E440" s="136" t="s">
        <v>926</v>
      </c>
      <c r="F440" s="137" t="s">
        <v>927</v>
      </c>
      <c r="G440" s="135" t="s">
        <v>683</v>
      </c>
      <c r="H440" s="138">
        <v>376.48820000000001</v>
      </c>
      <c r="I440" s="140"/>
      <c r="J440" s="139">
        <f t="shared" si="95"/>
        <v>0</v>
      </c>
      <c r="K440" s="138">
        <v>5.0000000000000001E-4</v>
      </c>
      <c r="L440" s="138">
        <f t="shared" si="96"/>
        <v>0.1882441</v>
      </c>
      <c r="M440" s="138"/>
      <c r="N440" s="138">
        <f t="shared" si="97"/>
        <v>0</v>
      </c>
      <c r="O440" s="139">
        <v>21</v>
      </c>
      <c r="P440" s="139">
        <f t="shared" si="98"/>
        <v>0</v>
      </c>
      <c r="Q440" s="139">
        <f t="shared" si="99"/>
        <v>0</v>
      </c>
      <c r="R440" s="9"/>
      <c r="S440" s="9"/>
      <c r="T440" s="9"/>
    </row>
    <row r="441" spans="1:20" ht="11.25" outlineLevel="6" x14ac:dyDescent="0.2">
      <c r="A441" s="12"/>
      <c r="B441" s="133"/>
      <c r="C441" s="134">
        <v>311</v>
      </c>
      <c r="D441" s="135" t="s">
        <v>658</v>
      </c>
      <c r="E441" s="136" t="s">
        <v>1177</v>
      </c>
      <c r="F441" s="137" t="s">
        <v>1178</v>
      </c>
      <c r="G441" s="135" t="s">
        <v>761</v>
      </c>
      <c r="H441" s="138">
        <v>40.92</v>
      </c>
      <c r="I441" s="140"/>
      <c r="J441" s="139">
        <f t="shared" si="95"/>
        <v>0</v>
      </c>
      <c r="K441" s="138">
        <v>1.6000000000000001E-4</v>
      </c>
      <c r="L441" s="138">
        <f t="shared" si="96"/>
        <v>6.5472000000000004E-3</v>
      </c>
      <c r="M441" s="138"/>
      <c r="N441" s="138">
        <f t="shared" si="97"/>
        <v>0</v>
      </c>
      <c r="O441" s="139">
        <v>21</v>
      </c>
      <c r="P441" s="139">
        <f t="shared" si="98"/>
        <v>0</v>
      </c>
      <c r="Q441" s="139">
        <f t="shared" si="99"/>
        <v>0</v>
      </c>
      <c r="R441" s="9"/>
      <c r="S441" s="9"/>
      <c r="T441" s="9"/>
    </row>
    <row r="442" spans="1:20" ht="11.25" outlineLevel="6" x14ac:dyDescent="0.2">
      <c r="A442" s="12"/>
      <c r="B442" s="133"/>
      <c r="C442" s="134">
        <v>312</v>
      </c>
      <c r="D442" s="135" t="s">
        <v>658</v>
      </c>
      <c r="E442" s="136" t="s">
        <v>928</v>
      </c>
      <c r="F442" s="137" t="s">
        <v>929</v>
      </c>
      <c r="G442" s="135" t="s">
        <v>683</v>
      </c>
      <c r="H442" s="138">
        <v>155.09899999999999</v>
      </c>
      <c r="I442" s="140"/>
      <c r="J442" s="139">
        <f t="shared" si="95"/>
        <v>0</v>
      </c>
      <c r="K442" s="138">
        <v>3.0000000000000001E-5</v>
      </c>
      <c r="L442" s="138">
        <f t="shared" si="96"/>
        <v>4.6529700000000002E-3</v>
      </c>
      <c r="M442" s="138"/>
      <c r="N442" s="138">
        <f t="shared" si="97"/>
        <v>0</v>
      </c>
      <c r="O442" s="139">
        <v>21</v>
      </c>
      <c r="P442" s="139">
        <f t="shared" si="98"/>
        <v>0</v>
      </c>
      <c r="Q442" s="139">
        <f t="shared" si="99"/>
        <v>0</v>
      </c>
      <c r="R442" s="9"/>
      <c r="S442" s="9"/>
      <c r="T442" s="9"/>
    </row>
    <row r="443" spans="1:20" ht="11.25" outlineLevel="6" x14ac:dyDescent="0.2">
      <c r="A443" s="12"/>
      <c r="B443" s="133"/>
      <c r="C443" s="134">
        <v>313</v>
      </c>
      <c r="D443" s="135" t="s">
        <v>658</v>
      </c>
      <c r="E443" s="136" t="s">
        <v>930</v>
      </c>
      <c r="F443" s="137" t="s">
        <v>931</v>
      </c>
      <c r="G443" s="135" t="s">
        <v>683</v>
      </c>
      <c r="H443" s="138">
        <v>16.032</v>
      </c>
      <c r="I443" s="140"/>
      <c r="J443" s="139">
        <f t="shared" si="95"/>
        <v>0</v>
      </c>
      <c r="K443" s="138">
        <v>5.0000000000000002E-5</v>
      </c>
      <c r="L443" s="138">
        <f t="shared" si="96"/>
        <v>8.0160000000000008E-4</v>
      </c>
      <c r="M443" s="138"/>
      <c r="N443" s="138">
        <f t="shared" si="97"/>
        <v>0</v>
      </c>
      <c r="O443" s="139">
        <v>21</v>
      </c>
      <c r="P443" s="139">
        <f t="shared" si="98"/>
        <v>0</v>
      </c>
      <c r="Q443" s="139">
        <f t="shared" si="99"/>
        <v>0</v>
      </c>
      <c r="R443" s="9"/>
      <c r="S443" s="9"/>
      <c r="T443" s="9"/>
    </row>
    <row r="444" spans="1:20" ht="11.25" outlineLevel="6" x14ac:dyDescent="0.2">
      <c r="A444" s="12"/>
      <c r="B444" s="133"/>
      <c r="C444" s="134">
        <v>314</v>
      </c>
      <c r="D444" s="135" t="s">
        <v>658</v>
      </c>
      <c r="E444" s="136" t="s">
        <v>932</v>
      </c>
      <c r="F444" s="137" t="s">
        <v>933</v>
      </c>
      <c r="G444" s="135" t="s">
        <v>683</v>
      </c>
      <c r="H444" s="138">
        <v>155.09899999999999</v>
      </c>
      <c r="I444" s="140"/>
      <c r="J444" s="139">
        <f t="shared" si="95"/>
        <v>0</v>
      </c>
      <c r="K444" s="138"/>
      <c r="L444" s="138">
        <f t="shared" si="96"/>
        <v>0</v>
      </c>
      <c r="M444" s="138"/>
      <c r="N444" s="138">
        <f t="shared" si="97"/>
        <v>0</v>
      </c>
      <c r="O444" s="139">
        <v>21</v>
      </c>
      <c r="P444" s="139">
        <f t="shared" si="98"/>
        <v>0</v>
      </c>
      <c r="Q444" s="139">
        <f t="shared" si="99"/>
        <v>0</v>
      </c>
      <c r="R444" s="9"/>
      <c r="S444" s="9"/>
      <c r="T444" s="9"/>
    </row>
    <row r="445" spans="1:20" ht="11.25" outlineLevel="6" x14ac:dyDescent="0.2">
      <c r="A445" s="12"/>
      <c r="B445" s="133"/>
      <c r="C445" s="134">
        <v>315</v>
      </c>
      <c r="D445" s="135" t="s">
        <v>658</v>
      </c>
      <c r="E445" s="136" t="s">
        <v>934</v>
      </c>
      <c r="F445" s="137" t="s">
        <v>935</v>
      </c>
      <c r="G445" s="135" t="s">
        <v>683</v>
      </c>
      <c r="H445" s="138">
        <v>155.09899999999999</v>
      </c>
      <c r="I445" s="140"/>
      <c r="J445" s="139">
        <f t="shared" si="95"/>
        <v>0</v>
      </c>
      <c r="K445" s="138"/>
      <c r="L445" s="138">
        <f t="shared" si="96"/>
        <v>0</v>
      </c>
      <c r="M445" s="138"/>
      <c r="N445" s="138">
        <f t="shared" si="97"/>
        <v>0</v>
      </c>
      <c r="O445" s="139">
        <v>21</v>
      </c>
      <c r="P445" s="139">
        <f t="shared" si="98"/>
        <v>0</v>
      </c>
      <c r="Q445" s="139">
        <f t="shared" si="99"/>
        <v>0</v>
      </c>
      <c r="R445" s="9"/>
      <c r="S445" s="9"/>
      <c r="T445" s="9"/>
    </row>
    <row r="446" spans="1:20" ht="11.25" outlineLevel="6" x14ac:dyDescent="0.2">
      <c r="A446" s="12"/>
      <c r="B446" s="133"/>
      <c r="C446" s="134">
        <v>316</v>
      </c>
      <c r="D446" s="135" t="s">
        <v>658</v>
      </c>
      <c r="E446" s="136" t="s">
        <v>936</v>
      </c>
      <c r="F446" s="137" t="s">
        <v>937</v>
      </c>
      <c r="G446" s="135" t="s">
        <v>683</v>
      </c>
      <c r="H446" s="138">
        <v>16.032</v>
      </c>
      <c r="I446" s="140"/>
      <c r="J446" s="139">
        <f t="shared" si="95"/>
        <v>0</v>
      </c>
      <c r="K446" s="138"/>
      <c r="L446" s="138">
        <f t="shared" si="96"/>
        <v>0</v>
      </c>
      <c r="M446" s="138"/>
      <c r="N446" s="138">
        <f t="shared" si="97"/>
        <v>0</v>
      </c>
      <c r="O446" s="139">
        <v>21</v>
      </c>
      <c r="P446" s="139">
        <f t="shared" si="98"/>
        <v>0</v>
      </c>
      <c r="Q446" s="139">
        <f t="shared" si="99"/>
        <v>0</v>
      </c>
      <c r="R446" s="9"/>
      <c r="S446" s="9"/>
      <c r="T446" s="9"/>
    </row>
    <row r="447" spans="1:20" ht="11.25" outlineLevel="6" x14ac:dyDescent="0.2">
      <c r="A447" s="12"/>
      <c r="B447" s="133"/>
      <c r="C447" s="134">
        <v>317</v>
      </c>
      <c r="D447" s="135" t="s">
        <v>658</v>
      </c>
      <c r="E447" s="136" t="s">
        <v>938</v>
      </c>
      <c r="F447" s="137" t="s">
        <v>939</v>
      </c>
      <c r="G447" s="135" t="s">
        <v>683</v>
      </c>
      <c r="H447" s="138">
        <v>16.032</v>
      </c>
      <c r="I447" s="140"/>
      <c r="J447" s="139">
        <f t="shared" si="95"/>
        <v>0</v>
      </c>
      <c r="K447" s="138"/>
      <c r="L447" s="138">
        <f t="shared" si="96"/>
        <v>0</v>
      </c>
      <c r="M447" s="138"/>
      <c r="N447" s="138">
        <f t="shared" si="97"/>
        <v>0</v>
      </c>
      <c r="O447" s="139">
        <v>21</v>
      </c>
      <c r="P447" s="139">
        <f t="shared" si="98"/>
        <v>0</v>
      </c>
      <c r="Q447" s="139">
        <f t="shared" si="99"/>
        <v>0</v>
      </c>
      <c r="R447" s="9"/>
      <c r="S447" s="9"/>
      <c r="T447" s="9"/>
    </row>
    <row r="448" spans="1:20" ht="11.25" outlineLevel="6" x14ac:dyDescent="0.2">
      <c r="A448" s="12"/>
      <c r="B448" s="133"/>
      <c r="C448" s="134">
        <v>318</v>
      </c>
      <c r="D448" s="135" t="s">
        <v>658</v>
      </c>
      <c r="E448" s="136" t="s">
        <v>1179</v>
      </c>
      <c r="F448" s="137" t="s">
        <v>1180</v>
      </c>
      <c r="G448" s="135" t="s">
        <v>683</v>
      </c>
      <c r="H448" s="138">
        <v>49.103999999999999</v>
      </c>
      <c r="I448" s="140"/>
      <c r="J448" s="139">
        <f t="shared" si="95"/>
        <v>0</v>
      </c>
      <c r="K448" s="138">
        <v>4.0000000000000003E-5</v>
      </c>
      <c r="L448" s="138">
        <f t="shared" si="96"/>
        <v>1.96416E-3</v>
      </c>
      <c r="M448" s="138"/>
      <c r="N448" s="138">
        <f t="shared" si="97"/>
        <v>0</v>
      </c>
      <c r="O448" s="139">
        <v>21</v>
      </c>
      <c r="P448" s="139">
        <f t="shared" si="98"/>
        <v>0</v>
      </c>
      <c r="Q448" s="139">
        <f t="shared" si="99"/>
        <v>0</v>
      </c>
      <c r="R448" s="9"/>
      <c r="S448" s="9"/>
      <c r="T448" s="9"/>
    </row>
    <row r="449" spans="1:20" ht="11.25" outlineLevel="6" x14ac:dyDescent="0.2">
      <c r="A449" s="12"/>
      <c r="B449" s="133"/>
      <c r="C449" s="134">
        <v>319</v>
      </c>
      <c r="D449" s="135" t="s">
        <v>658</v>
      </c>
      <c r="E449" s="136" t="s">
        <v>940</v>
      </c>
      <c r="F449" s="137" t="s">
        <v>941</v>
      </c>
      <c r="G449" s="135" t="s">
        <v>716</v>
      </c>
      <c r="H449" s="138">
        <v>4</v>
      </c>
      <c r="I449" s="140"/>
      <c r="J449" s="139">
        <f t="shared" si="95"/>
        <v>0</v>
      </c>
      <c r="K449" s="138">
        <v>2.5999999999999998E-4</v>
      </c>
      <c r="L449" s="138">
        <f t="shared" si="96"/>
        <v>1.0399999999999999E-3</v>
      </c>
      <c r="M449" s="138"/>
      <c r="N449" s="138">
        <f t="shared" si="97"/>
        <v>0</v>
      </c>
      <c r="O449" s="139">
        <v>21</v>
      </c>
      <c r="P449" s="139">
        <f t="shared" si="98"/>
        <v>0</v>
      </c>
      <c r="Q449" s="139">
        <f t="shared" si="99"/>
        <v>0</v>
      </c>
      <c r="R449" s="9"/>
      <c r="S449" s="9"/>
      <c r="T449" s="9"/>
    </row>
    <row r="450" spans="1:20" ht="11.25" outlineLevel="6" x14ac:dyDescent="0.2">
      <c r="A450" s="12"/>
      <c r="B450" s="133"/>
      <c r="C450" s="134">
        <v>320</v>
      </c>
      <c r="D450" s="135" t="s">
        <v>658</v>
      </c>
      <c r="E450" s="136" t="s">
        <v>942</v>
      </c>
      <c r="F450" s="137" t="s">
        <v>943</v>
      </c>
      <c r="G450" s="135" t="s">
        <v>676</v>
      </c>
      <c r="H450" s="138">
        <v>0.61476695999999986</v>
      </c>
      <c r="I450" s="140"/>
      <c r="J450" s="139">
        <f t="shared" si="95"/>
        <v>0</v>
      </c>
      <c r="K450" s="138"/>
      <c r="L450" s="138">
        <f t="shared" si="96"/>
        <v>0</v>
      </c>
      <c r="M450" s="138"/>
      <c r="N450" s="138">
        <f t="shared" si="97"/>
        <v>0</v>
      </c>
      <c r="O450" s="139">
        <v>21</v>
      </c>
      <c r="P450" s="139">
        <f t="shared" si="98"/>
        <v>0</v>
      </c>
      <c r="Q450" s="139">
        <f t="shared" si="99"/>
        <v>0</v>
      </c>
      <c r="R450" s="9"/>
      <c r="S450" s="9"/>
      <c r="T450" s="9"/>
    </row>
    <row r="451" spans="1:20" outlineLevel="6" x14ac:dyDescent="0.15">
      <c r="B451" s="7"/>
      <c r="C451" s="7"/>
      <c r="D451" s="7"/>
      <c r="E451" s="7"/>
      <c r="F451" s="7"/>
      <c r="G451" s="7"/>
      <c r="H451" s="7"/>
      <c r="I451" s="9"/>
      <c r="J451" s="9"/>
      <c r="K451" s="7"/>
      <c r="L451" s="7"/>
      <c r="M451" s="7"/>
      <c r="N451" s="7"/>
      <c r="O451" s="7"/>
      <c r="P451" s="9"/>
      <c r="Q451" s="9"/>
    </row>
    <row r="452" spans="1:20" ht="9" outlineLevel="4" x14ac:dyDescent="0.15">
      <c r="A452" s="78" t="s">
        <v>177</v>
      </c>
      <c r="B452" s="119">
        <v>5</v>
      </c>
      <c r="C452" s="120"/>
      <c r="D452" s="121" t="s">
        <v>656</v>
      </c>
      <c r="E452" s="121"/>
      <c r="F452" s="122" t="s">
        <v>178</v>
      </c>
      <c r="G452" s="121"/>
      <c r="H452" s="123"/>
      <c r="I452" s="124"/>
      <c r="J452" s="80">
        <f>SUBTOTAL(9,J453:J468)</f>
        <v>0</v>
      </c>
      <c r="K452" s="123"/>
      <c r="L452" s="81">
        <f>SUBTOTAL(9,L453:L468)</f>
        <v>0.68579131519999992</v>
      </c>
      <c r="M452" s="123"/>
      <c r="N452" s="81">
        <f>SUBTOTAL(9,N453:N468)</f>
        <v>0</v>
      </c>
      <c r="O452" s="125"/>
      <c r="P452" s="80">
        <f>SUBTOTAL(9,P453:P468)</f>
        <v>0</v>
      </c>
      <c r="Q452" s="80">
        <f>SUBTOTAL(9,Q453:Q468)</f>
        <v>0</v>
      </c>
      <c r="R452" s="7"/>
      <c r="S452" s="9"/>
      <c r="T452" s="9"/>
    </row>
    <row r="453" spans="1:20" ht="9.75" outlineLevel="5" x14ac:dyDescent="0.2">
      <c r="A453" s="82" t="s">
        <v>179</v>
      </c>
      <c r="B453" s="126">
        <v>6</v>
      </c>
      <c r="C453" s="127"/>
      <c r="D453" s="128" t="s">
        <v>657</v>
      </c>
      <c r="E453" s="128"/>
      <c r="F453" s="129" t="s">
        <v>180</v>
      </c>
      <c r="G453" s="128"/>
      <c r="H453" s="130"/>
      <c r="I453" s="131"/>
      <c r="J453" s="84">
        <f>SUBTOTAL(9,J454:J468)</f>
        <v>0</v>
      </c>
      <c r="K453" s="130"/>
      <c r="L453" s="85">
        <f>SUBTOTAL(9,L454:L468)</f>
        <v>0.68579131519999992</v>
      </c>
      <c r="M453" s="130"/>
      <c r="N453" s="85">
        <f>SUBTOTAL(9,N454:N468)</f>
        <v>0</v>
      </c>
      <c r="O453" s="132"/>
      <c r="P453" s="84">
        <f>SUBTOTAL(9,P454:P468)</f>
        <v>0</v>
      </c>
      <c r="Q453" s="84">
        <f>SUBTOTAL(9,Q454:Q468)</f>
        <v>0</v>
      </c>
      <c r="R453" s="7"/>
      <c r="S453" s="9"/>
      <c r="T453" s="9"/>
    </row>
    <row r="454" spans="1:20" ht="11.25" outlineLevel="6" x14ac:dyDescent="0.2">
      <c r="A454" s="12"/>
      <c r="B454" s="133"/>
      <c r="C454" s="134">
        <v>321</v>
      </c>
      <c r="D454" s="135" t="s">
        <v>733</v>
      </c>
      <c r="E454" s="136" t="s">
        <v>1181</v>
      </c>
      <c r="F454" s="137" t="s">
        <v>1182</v>
      </c>
      <c r="G454" s="135" t="s">
        <v>683</v>
      </c>
      <c r="H454" s="138">
        <v>205.01359999999997</v>
      </c>
      <c r="I454" s="140"/>
      <c r="J454" s="139">
        <f t="shared" ref="J454:J467" si="100">H454*I454</f>
        <v>0</v>
      </c>
      <c r="K454" s="138">
        <v>1.9E-3</v>
      </c>
      <c r="L454" s="138">
        <f t="shared" ref="L454:L467" si="101">H454*K454</f>
        <v>0.38952583999999996</v>
      </c>
      <c r="M454" s="138"/>
      <c r="N454" s="138">
        <f t="shared" ref="N454:N467" si="102">H454*M454</f>
        <v>0</v>
      </c>
      <c r="O454" s="139">
        <v>21</v>
      </c>
      <c r="P454" s="139">
        <f t="shared" ref="P454:P467" si="103">J454*(O454/100)</f>
        <v>0</v>
      </c>
      <c r="Q454" s="139">
        <f t="shared" ref="Q454:Q467" si="104">J454+P454</f>
        <v>0</v>
      </c>
      <c r="R454" s="9"/>
      <c r="S454" s="9"/>
      <c r="T454" s="9"/>
    </row>
    <row r="455" spans="1:20" ht="11.25" outlineLevel="6" x14ac:dyDescent="0.2">
      <c r="A455" s="12"/>
      <c r="B455" s="133"/>
      <c r="C455" s="134">
        <v>322</v>
      </c>
      <c r="D455" s="135" t="s">
        <v>733</v>
      </c>
      <c r="E455" s="136" t="s">
        <v>1183</v>
      </c>
      <c r="F455" s="137" t="s">
        <v>1184</v>
      </c>
      <c r="G455" s="135" t="s">
        <v>683</v>
      </c>
      <c r="H455" s="138">
        <v>205.01359999999997</v>
      </c>
      <c r="I455" s="140"/>
      <c r="J455" s="139">
        <f t="shared" si="100"/>
        <v>0</v>
      </c>
      <c r="K455" s="138">
        <v>1.8000000000000001E-4</v>
      </c>
      <c r="L455" s="138">
        <f t="shared" si="101"/>
        <v>3.6902447999999997E-2</v>
      </c>
      <c r="M455" s="138"/>
      <c r="N455" s="138">
        <f t="shared" si="102"/>
        <v>0</v>
      </c>
      <c r="O455" s="139">
        <v>21</v>
      </c>
      <c r="P455" s="139">
        <f t="shared" si="103"/>
        <v>0</v>
      </c>
      <c r="Q455" s="139">
        <f t="shared" si="104"/>
        <v>0</v>
      </c>
      <c r="R455" s="9"/>
      <c r="S455" s="9"/>
      <c r="T455" s="9"/>
    </row>
    <row r="456" spans="1:20" ht="11.25" outlineLevel="6" x14ac:dyDescent="0.2">
      <c r="A456" s="12"/>
      <c r="B456" s="133"/>
      <c r="C456" s="134">
        <v>323</v>
      </c>
      <c r="D456" s="135" t="s">
        <v>733</v>
      </c>
      <c r="E456" s="136" t="s">
        <v>1185</v>
      </c>
      <c r="F456" s="137" t="s">
        <v>1186</v>
      </c>
      <c r="G456" s="135" t="s">
        <v>716</v>
      </c>
      <c r="H456" s="138">
        <v>1535.7382400000001</v>
      </c>
      <c r="I456" s="140"/>
      <c r="J456" s="139">
        <f t="shared" si="100"/>
        <v>0</v>
      </c>
      <c r="K456" s="138">
        <v>3.0000000000000001E-5</v>
      </c>
      <c r="L456" s="138">
        <f t="shared" si="101"/>
        <v>4.6072147200000003E-2</v>
      </c>
      <c r="M456" s="138"/>
      <c r="N456" s="138">
        <f t="shared" si="102"/>
        <v>0</v>
      </c>
      <c r="O456" s="139">
        <v>21</v>
      </c>
      <c r="P456" s="139">
        <f t="shared" si="103"/>
        <v>0</v>
      </c>
      <c r="Q456" s="139">
        <f t="shared" si="104"/>
        <v>0</v>
      </c>
      <c r="R456" s="9"/>
      <c r="S456" s="9"/>
      <c r="T456" s="9"/>
    </row>
    <row r="457" spans="1:20" ht="11.25" outlineLevel="6" x14ac:dyDescent="0.2">
      <c r="A457" s="12"/>
      <c r="B457" s="133"/>
      <c r="C457" s="134">
        <v>324</v>
      </c>
      <c r="D457" s="135" t="s">
        <v>733</v>
      </c>
      <c r="E457" s="136" t="s">
        <v>1187</v>
      </c>
      <c r="F457" s="137" t="s">
        <v>1188</v>
      </c>
      <c r="G457" s="135" t="s">
        <v>683</v>
      </c>
      <c r="H457" s="138">
        <v>410.02719999999999</v>
      </c>
      <c r="I457" s="140"/>
      <c r="J457" s="139">
        <f t="shared" si="100"/>
        <v>0</v>
      </c>
      <c r="K457" s="138">
        <v>2.9999999999999997E-4</v>
      </c>
      <c r="L457" s="138">
        <f t="shared" si="101"/>
        <v>0.12300815999999999</v>
      </c>
      <c r="M457" s="138"/>
      <c r="N457" s="138">
        <f t="shared" si="102"/>
        <v>0</v>
      </c>
      <c r="O457" s="139">
        <v>21</v>
      </c>
      <c r="P457" s="139">
        <f t="shared" si="103"/>
        <v>0</v>
      </c>
      <c r="Q457" s="139">
        <f t="shared" si="104"/>
        <v>0</v>
      </c>
      <c r="R457" s="9"/>
      <c r="S457" s="9"/>
      <c r="T457" s="9"/>
    </row>
    <row r="458" spans="1:20" ht="11.25" outlineLevel="6" x14ac:dyDescent="0.2">
      <c r="A458" s="12"/>
      <c r="B458" s="133"/>
      <c r="C458" s="134">
        <v>325</v>
      </c>
      <c r="D458" s="135" t="s">
        <v>658</v>
      </c>
      <c r="E458" s="136" t="s">
        <v>1189</v>
      </c>
      <c r="F458" s="137" t="s">
        <v>1190</v>
      </c>
      <c r="G458" s="135" t="s">
        <v>683</v>
      </c>
      <c r="H458" s="138">
        <v>186.37599999999998</v>
      </c>
      <c r="I458" s="140"/>
      <c r="J458" s="139">
        <f t="shared" si="100"/>
        <v>0</v>
      </c>
      <c r="K458" s="138">
        <v>1.9000000000000001E-4</v>
      </c>
      <c r="L458" s="138">
        <f t="shared" si="101"/>
        <v>3.5411439999999995E-2</v>
      </c>
      <c r="M458" s="138"/>
      <c r="N458" s="138">
        <f t="shared" si="102"/>
        <v>0</v>
      </c>
      <c r="O458" s="139">
        <v>21</v>
      </c>
      <c r="P458" s="139">
        <f t="shared" si="103"/>
        <v>0</v>
      </c>
      <c r="Q458" s="139">
        <f t="shared" si="104"/>
        <v>0</v>
      </c>
      <c r="R458" s="9"/>
      <c r="S458" s="9"/>
      <c r="T458" s="9"/>
    </row>
    <row r="459" spans="1:20" ht="11.25" outlineLevel="6" x14ac:dyDescent="0.2">
      <c r="A459" s="12"/>
      <c r="B459" s="133"/>
      <c r="C459" s="134">
        <v>326</v>
      </c>
      <c r="D459" s="135" t="s">
        <v>658</v>
      </c>
      <c r="E459" s="136" t="s">
        <v>1191</v>
      </c>
      <c r="F459" s="137" t="s">
        <v>1192</v>
      </c>
      <c r="G459" s="135" t="s">
        <v>683</v>
      </c>
      <c r="H459" s="138">
        <v>186.37599999999998</v>
      </c>
      <c r="I459" s="140"/>
      <c r="J459" s="139">
        <f t="shared" si="100"/>
        <v>0</v>
      </c>
      <c r="K459" s="138">
        <v>3.0000000000000001E-5</v>
      </c>
      <c r="L459" s="138">
        <f t="shared" si="101"/>
        <v>5.5912799999999997E-3</v>
      </c>
      <c r="M459" s="138"/>
      <c r="N459" s="138">
        <f t="shared" si="102"/>
        <v>0</v>
      </c>
      <c r="O459" s="139">
        <v>21</v>
      </c>
      <c r="P459" s="139">
        <f t="shared" si="103"/>
        <v>0</v>
      </c>
      <c r="Q459" s="139">
        <f t="shared" si="104"/>
        <v>0</v>
      </c>
      <c r="R459" s="9"/>
      <c r="S459" s="9"/>
      <c r="T459" s="9"/>
    </row>
    <row r="460" spans="1:20" ht="11.25" outlineLevel="6" x14ac:dyDescent="0.2">
      <c r="A460" s="12"/>
      <c r="B460" s="133"/>
      <c r="C460" s="134">
        <v>327</v>
      </c>
      <c r="D460" s="135" t="s">
        <v>658</v>
      </c>
      <c r="E460" s="136" t="s">
        <v>1193</v>
      </c>
      <c r="F460" s="137" t="s">
        <v>1194</v>
      </c>
      <c r="G460" s="135" t="s">
        <v>761</v>
      </c>
      <c r="H460" s="138">
        <v>186.37599999999998</v>
      </c>
      <c r="I460" s="140"/>
      <c r="J460" s="139">
        <f t="shared" si="100"/>
        <v>0</v>
      </c>
      <c r="K460" s="138"/>
      <c r="L460" s="138">
        <f t="shared" si="101"/>
        <v>0</v>
      </c>
      <c r="M460" s="138"/>
      <c r="N460" s="138">
        <f t="shared" si="102"/>
        <v>0</v>
      </c>
      <c r="O460" s="139">
        <v>21</v>
      </c>
      <c r="P460" s="139">
        <f t="shared" si="103"/>
        <v>0</v>
      </c>
      <c r="Q460" s="139">
        <f t="shared" si="104"/>
        <v>0</v>
      </c>
      <c r="R460" s="9"/>
      <c r="S460" s="9"/>
      <c r="T460" s="9"/>
    </row>
    <row r="461" spans="1:20" ht="11.25" outlineLevel="6" x14ac:dyDescent="0.2">
      <c r="A461" s="12"/>
      <c r="B461" s="133"/>
      <c r="C461" s="134">
        <v>328</v>
      </c>
      <c r="D461" s="135" t="s">
        <v>658</v>
      </c>
      <c r="E461" s="136" t="s">
        <v>1195</v>
      </c>
      <c r="F461" s="137" t="s">
        <v>1196</v>
      </c>
      <c r="G461" s="135" t="s">
        <v>716</v>
      </c>
      <c r="H461" s="138">
        <v>1535.7382400000001</v>
      </c>
      <c r="I461" s="140"/>
      <c r="J461" s="139">
        <f t="shared" si="100"/>
        <v>0</v>
      </c>
      <c r="K461" s="138"/>
      <c r="L461" s="138">
        <f t="shared" si="101"/>
        <v>0</v>
      </c>
      <c r="M461" s="138"/>
      <c r="N461" s="138">
        <f t="shared" si="102"/>
        <v>0</v>
      </c>
      <c r="O461" s="139">
        <v>21</v>
      </c>
      <c r="P461" s="139">
        <f t="shared" si="103"/>
        <v>0</v>
      </c>
      <c r="Q461" s="139">
        <f t="shared" si="104"/>
        <v>0</v>
      </c>
      <c r="R461" s="9"/>
      <c r="S461" s="9"/>
      <c r="T461" s="9"/>
    </row>
    <row r="462" spans="1:20" ht="11.25" outlineLevel="6" x14ac:dyDescent="0.2">
      <c r="A462" s="12"/>
      <c r="B462" s="133"/>
      <c r="C462" s="134">
        <v>329</v>
      </c>
      <c r="D462" s="135" t="s">
        <v>658</v>
      </c>
      <c r="E462" s="136" t="s">
        <v>1197</v>
      </c>
      <c r="F462" s="137" t="s">
        <v>1198</v>
      </c>
      <c r="G462" s="135" t="s">
        <v>716</v>
      </c>
      <c r="H462" s="138">
        <v>1535.7382400000001</v>
      </c>
      <c r="I462" s="140"/>
      <c r="J462" s="139">
        <f t="shared" si="100"/>
        <v>0</v>
      </c>
      <c r="K462" s="138"/>
      <c r="L462" s="138">
        <f t="shared" si="101"/>
        <v>0</v>
      </c>
      <c r="M462" s="138"/>
      <c r="N462" s="138">
        <f t="shared" si="102"/>
        <v>0</v>
      </c>
      <c r="O462" s="139">
        <v>21</v>
      </c>
      <c r="P462" s="139">
        <f t="shared" si="103"/>
        <v>0</v>
      </c>
      <c r="Q462" s="139">
        <f t="shared" si="104"/>
        <v>0</v>
      </c>
      <c r="R462" s="9"/>
      <c r="S462" s="9"/>
      <c r="T462" s="9"/>
    </row>
    <row r="463" spans="1:20" ht="11.25" outlineLevel="6" x14ac:dyDescent="0.2">
      <c r="A463" s="12"/>
      <c r="B463" s="133"/>
      <c r="C463" s="134">
        <v>330</v>
      </c>
      <c r="D463" s="135" t="s">
        <v>658</v>
      </c>
      <c r="E463" s="136" t="s">
        <v>1199</v>
      </c>
      <c r="F463" s="137" t="s">
        <v>1200</v>
      </c>
      <c r="G463" s="135" t="s">
        <v>716</v>
      </c>
      <c r="H463" s="138">
        <v>22</v>
      </c>
      <c r="I463" s="140"/>
      <c r="J463" s="139">
        <f t="shared" si="100"/>
        <v>0</v>
      </c>
      <c r="K463" s="138">
        <v>1.1199999999999999E-3</v>
      </c>
      <c r="L463" s="138">
        <f t="shared" si="101"/>
        <v>2.4639999999999999E-2</v>
      </c>
      <c r="M463" s="138"/>
      <c r="N463" s="138">
        <f t="shared" si="102"/>
        <v>0</v>
      </c>
      <c r="O463" s="139">
        <v>21</v>
      </c>
      <c r="P463" s="139">
        <f t="shared" si="103"/>
        <v>0</v>
      </c>
      <c r="Q463" s="139">
        <f t="shared" si="104"/>
        <v>0</v>
      </c>
      <c r="R463" s="9"/>
      <c r="S463" s="9"/>
      <c r="T463" s="9"/>
    </row>
    <row r="464" spans="1:20" ht="11.25" outlineLevel="6" x14ac:dyDescent="0.2">
      <c r="A464" s="12"/>
      <c r="B464" s="133"/>
      <c r="C464" s="134">
        <v>331</v>
      </c>
      <c r="D464" s="135" t="s">
        <v>658</v>
      </c>
      <c r="E464" s="136" t="s">
        <v>1201</v>
      </c>
      <c r="F464" s="137" t="s">
        <v>1202</v>
      </c>
      <c r="G464" s="135" t="s">
        <v>716</v>
      </c>
      <c r="H464" s="138">
        <v>22</v>
      </c>
      <c r="I464" s="140"/>
      <c r="J464" s="139">
        <f t="shared" si="100"/>
        <v>0</v>
      </c>
      <c r="K464" s="138">
        <v>1.1199999999999999E-3</v>
      </c>
      <c r="L464" s="138">
        <f t="shared" si="101"/>
        <v>2.4639999999999999E-2</v>
      </c>
      <c r="M464" s="138"/>
      <c r="N464" s="138">
        <f t="shared" si="102"/>
        <v>0</v>
      </c>
      <c r="O464" s="139">
        <v>21</v>
      </c>
      <c r="P464" s="139">
        <f t="shared" si="103"/>
        <v>0</v>
      </c>
      <c r="Q464" s="139">
        <f t="shared" si="104"/>
        <v>0</v>
      </c>
      <c r="R464" s="9"/>
      <c r="S464" s="9"/>
      <c r="T464" s="9"/>
    </row>
    <row r="465" spans="1:20" ht="11.25" outlineLevel="6" x14ac:dyDescent="0.2">
      <c r="A465" s="12"/>
      <c r="B465" s="133"/>
      <c r="C465" s="134">
        <v>332</v>
      </c>
      <c r="D465" s="135" t="s">
        <v>658</v>
      </c>
      <c r="E465" s="136" t="s">
        <v>1203</v>
      </c>
      <c r="F465" s="137" t="s">
        <v>1204</v>
      </c>
      <c r="G465" s="135" t="s">
        <v>683</v>
      </c>
      <c r="H465" s="138">
        <v>186.37599999999998</v>
      </c>
      <c r="I465" s="140"/>
      <c r="J465" s="139">
        <f t="shared" si="100"/>
        <v>0</v>
      </c>
      <c r="K465" s="138"/>
      <c r="L465" s="138">
        <f t="shared" si="101"/>
        <v>0</v>
      </c>
      <c r="M465" s="138"/>
      <c r="N465" s="138">
        <f t="shared" si="102"/>
        <v>0</v>
      </c>
      <c r="O465" s="139">
        <v>21</v>
      </c>
      <c r="P465" s="139">
        <f t="shared" si="103"/>
        <v>0</v>
      </c>
      <c r="Q465" s="139">
        <f t="shared" si="104"/>
        <v>0</v>
      </c>
      <c r="R465" s="9"/>
      <c r="S465" s="9"/>
      <c r="T465" s="9"/>
    </row>
    <row r="466" spans="1:20" ht="11.25" outlineLevel="6" x14ac:dyDescent="0.2">
      <c r="A466" s="12"/>
      <c r="B466" s="133"/>
      <c r="C466" s="134">
        <v>333</v>
      </c>
      <c r="D466" s="135" t="s">
        <v>658</v>
      </c>
      <c r="E466" s="136" t="s">
        <v>1205</v>
      </c>
      <c r="F466" s="137" t="s">
        <v>1206</v>
      </c>
      <c r="G466" s="135" t="s">
        <v>683</v>
      </c>
      <c r="H466" s="138">
        <v>186.37599999999998</v>
      </c>
      <c r="I466" s="140"/>
      <c r="J466" s="139">
        <f t="shared" si="100"/>
        <v>0</v>
      </c>
      <c r="K466" s="138"/>
      <c r="L466" s="138">
        <f t="shared" si="101"/>
        <v>0</v>
      </c>
      <c r="M466" s="138"/>
      <c r="N466" s="138">
        <f t="shared" si="102"/>
        <v>0</v>
      </c>
      <c r="O466" s="139">
        <v>21</v>
      </c>
      <c r="P466" s="139">
        <f t="shared" si="103"/>
        <v>0</v>
      </c>
      <c r="Q466" s="139">
        <f t="shared" si="104"/>
        <v>0</v>
      </c>
      <c r="R466" s="9"/>
      <c r="S466" s="9"/>
      <c r="T466" s="9"/>
    </row>
    <row r="467" spans="1:20" ht="11.25" outlineLevel="6" x14ac:dyDescent="0.2">
      <c r="A467" s="12"/>
      <c r="B467" s="133"/>
      <c r="C467" s="134">
        <v>334</v>
      </c>
      <c r="D467" s="135" t="s">
        <v>658</v>
      </c>
      <c r="E467" s="136" t="s">
        <v>1207</v>
      </c>
      <c r="F467" s="137" t="s">
        <v>1208</v>
      </c>
      <c r="G467" s="135" t="s">
        <v>676</v>
      </c>
      <c r="H467" s="138">
        <v>0.68579131519999992</v>
      </c>
      <c r="I467" s="140"/>
      <c r="J467" s="139">
        <f t="shared" si="100"/>
        <v>0</v>
      </c>
      <c r="K467" s="138"/>
      <c r="L467" s="138">
        <f t="shared" si="101"/>
        <v>0</v>
      </c>
      <c r="M467" s="138"/>
      <c r="N467" s="138">
        <f t="shared" si="102"/>
        <v>0</v>
      </c>
      <c r="O467" s="139">
        <v>21</v>
      </c>
      <c r="P467" s="139">
        <f t="shared" si="103"/>
        <v>0</v>
      </c>
      <c r="Q467" s="139">
        <f t="shared" si="104"/>
        <v>0</v>
      </c>
      <c r="R467" s="9"/>
      <c r="S467" s="9"/>
      <c r="T467" s="9"/>
    </row>
    <row r="468" spans="1:20" outlineLevel="6" x14ac:dyDescent="0.15">
      <c r="B468" s="7"/>
      <c r="C468" s="7"/>
      <c r="D468" s="7"/>
      <c r="E468" s="7"/>
      <c r="F468" s="7"/>
      <c r="G468" s="7"/>
      <c r="H468" s="7"/>
      <c r="I468" s="9"/>
      <c r="J468" s="9"/>
      <c r="K468" s="7"/>
      <c r="L468" s="7"/>
      <c r="M468" s="7"/>
      <c r="N468" s="7"/>
      <c r="O468" s="7"/>
      <c r="P468" s="9"/>
      <c r="Q468" s="9"/>
    </row>
    <row r="469" spans="1:20" ht="9" outlineLevel="4" x14ac:dyDescent="0.15">
      <c r="A469" s="78" t="s">
        <v>181</v>
      </c>
      <c r="B469" s="119">
        <v>5</v>
      </c>
      <c r="C469" s="120"/>
      <c r="D469" s="121" t="s">
        <v>656</v>
      </c>
      <c r="E469" s="121"/>
      <c r="F469" s="122" t="s">
        <v>182</v>
      </c>
      <c r="G469" s="121"/>
      <c r="H469" s="123"/>
      <c r="I469" s="124"/>
      <c r="J469" s="80">
        <f>SUBTOTAL(9,J470:J476)</f>
        <v>0</v>
      </c>
      <c r="K469" s="123"/>
      <c r="L469" s="81">
        <f>SUBTOTAL(9,L470:L476)</f>
        <v>0.88102157500000011</v>
      </c>
      <c r="M469" s="123"/>
      <c r="N469" s="81">
        <f>SUBTOTAL(9,N470:N476)</f>
        <v>0</v>
      </c>
      <c r="O469" s="125"/>
      <c r="P469" s="80">
        <f>SUBTOTAL(9,P470:P476)</f>
        <v>0</v>
      </c>
      <c r="Q469" s="80">
        <f>SUBTOTAL(9,Q470:Q476)</f>
        <v>0</v>
      </c>
      <c r="R469" s="7"/>
      <c r="S469" s="9"/>
      <c r="T469" s="9"/>
    </row>
    <row r="470" spans="1:20" ht="9.75" outlineLevel="5" x14ac:dyDescent="0.2">
      <c r="A470" s="82" t="s">
        <v>183</v>
      </c>
      <c r="B470" s="126">
        <v>6</v>
      </c>
      <c r="C470" s="127"/>
      <c r="D470" s="128" t="s">
        <v>657</v>
      </c>
      <c r="E470" s="128"/>
      <c r="F470" s="129" t="s">
        <v>184</v>
      </c>
      <c r="G470" s="128"/>
      <c r="H470" s="130"/>
      <c r="I470" s="131"/>
      <c r="J470" s="84">
        <f>SUBTOTAL(9,J471:J476)</f>
        <v>0</v>
      </c>
      <c r="K470" s="130"/>
      <c r="L470" s="85">
        <f>SUBTOTAL(9,L471:L476)</f>
        <v>0.88102157500000011</v>
      </c>
      <c r="M470" s="130"/>
      <c r="N470" s="85">
        <f>SUBTOTAL(9,N471:N476)</f>
        <v>0</v>
      </c>
      <c r="O470" s="132"/>
      <c r="P470" s="84">
        <f>SUBTOTAL(9,P471:P476)</f>
        <v>0</v>
      </c>
      <c r="Q470" s="84">
        <f>SUBTOTAL(9,Q471:Q476)</f>
        <v>0</v>
      </c>
      <c r="R470" s="7"/>
      <c r="S470" s="9"/>
      <c r="T470" s="9"/>
    </row>
    <row r="471" spans="1:20" ht="11.25" outlineLevel="6" x14ac:dyDescent="0.2">
      <c r="A471" s="12"/>
      <c r="B471" s="133"/>
      <c r="C471" s="134">
        <v>335</v>
      </c>
      <c r="D471" s="135" t="s">
        <v>733</v>
      </c>
      <c r="E471" s="136" t="s">
        <v>1209</v>
      </c>
      <c r="F471" s="137" t="s">
        <v>1210</v>
      </c>
      <c r="G471" s="135" t="s">
        <v>683</v>
      </c>
      <c r="H471" s="138">
        <v>380.62710000000004</v>
      </c>
      <c r="I471" s="140"/>
      <c r="J471" s="139">
        <f>H471*I471</f>
        <v>0</v>
      </c>
      <c r="K471" s="138">
        <v>1.5E-3</v>
      </c>
      <c r="L471" s="138">
        <f>H471*K471</f>
        <v>0.57094065000000005</v>
      </c>
      <c r="M471" s="138"/>
      <c r="N471" s="138">
        <f>H471*M471</f>
        <v>0</v>
      </c>
      <c r="O471" s="139">
        <v>21</v>
      </c>
      <c r="P471" s="139">
        <f>J471*(O471/100)</f>
        <v>0</v>
      </c>
      <c r="Q471" s="139">
        <f>J471+P471</f>
        <v>0</v>
      </c>
      <c r="R471" s="9"/>
      <c r="S471" s="9"/>
      <c r="T471" s="9"/>
    </row>
    <row r="472" spans="1:20" ht="11.25" outlineLevel="6" x14ac:dyDescent="0.2">
      <c r="A472" s="12"/>
      <c r="B472" s="133"/>
      <c r="C472" s="134">
        <v>336</v>
      </c>
      <c r="D472" s="135" t="s">
        <v>733</v>
      </c>
      <c r="E472" s="136" t="s">
        <v>1211</v>
      </c>
      <c r="F472" s="137" t="s">
        <v>1212</v>
      </c>
      <c r="G472" s="135" t="s">
        <v>661</v>
      </c>
      <c r="H472" s="138">
        <v>12.403236999999999</v>
      </c>
      <c r="I472" s="140"/>
      <c r="J472" s="139">
        <f>H472*I472</f>
        <v>0</v>
      </c>
      <c r="K472" s="138">
        <v>2.5000000000000001E-2</v>
      </c>
      <c r="L472" s="138">
        <f>H472*K472</f>
        <v>0.31008092500000001</v>
      </c>
      <c r="M472" s="138"/>
      <c r="N472" s="138">
        <f>H472*M472</f>
        <v>0</v>
      </c>
      <c r="O472" s="139">
        <v>21</v>
      </c>
      <c r="P472" s="139">
        <f>J472*(O472/100)</f>
        <v>0</v>
      </c>
      <c r="Q472" s="139">
        <f>J472+P472</f>
        <v>0</v>
      </c>
      <c r="R472" s="9"/>
      <c r="S472" s="9"/>
      <c r="T472" s="9"/>
    </row>
    <row r="473" spans="1:20" ht="22.5" outlineLevel="6" x14ac:dyDescent="0.2">
      <c r="A473" s="12"/>
      <c r="B473" s="133"/>
      <c r="C473" s="134">
        <v>337</v>
      </c>
      <c r="D473" s="135" t="s">
        <v>658</v>
      </c>
      <c r="E473" s="136" t="s">
        <v>1213</v>
      </c>
      <c r="F473" s="137" t="s">
        <v>1214</v>
      </c>
      <c r="G473" s="135" t="s">
        <v>683</v>
      </c>
      <c r="H473" s="138">
        <v>181.25099999999998</v>
      </c>
      <c r="I473" s="140"/>
      <c r="J473" s="139">
        <f>H473*I473</f>
        <v>0</v>
      </c>
      <c r="K473" s="138"/>
      <c r="L473" s="138">
        <f>H473*K473</f>
        <v>0</v>
      </c>
      <c r="M473" s="138"/>
      <c r="N473" s="138">
        <f>H473*M473</f>
        <v>0</v>
      </c>
      <c r="O473" s="139">
        <v>21</v>
      </c>
      <c r="P473" s="139">
        <f>J473*(O473/100)</f>
        <v>0</v>
      </c>
      <c r="Q473" s="139">
        <f>J473+P473</f>
        <v>0</v>
      </c>
      <c r="R473" s="9"/>
      <c r="S473" s="9"/>
      <c r="T473" s="9"/>
    </row>
    <row r="474" spans="1:20" ht="11.25" outlineLevel="6" x14ac:dyDescent="0.2">
      <c r="A474" s="12"/>
      <c r="B474" s="133"/>
      <c r="C474" s="134">
        <v>338</v>
      </c>
      <c r="D474" s="135" t="s">
        <v>658</v>
      </c>
      <c r="E474" s="136" t="s">
        <v>1215</v>
      </c>
      <c r="F474" s="137" t="s">
        <v>1216</v>
      </c>
      <c r="G474" s="135" t="s">
        <v>683</v>
      </c>
      <c r="H474" s="138">
        <v>161.08099999999999</v>
      </c>
      <c r="I474" s="140"/>
      <c r="J474" s="139">
        <f>H474*I474</f>
        <v>0</v>
      </c>
      <c r="K474" s="138"/>
      <c r="L474" s="138">
        <f>H474*K474</f>
        <v>0</v>
      </c>
      <c r="M474" s="138"/>
      <c r="N474" s="138">
        <f>H474*M474</f>
        <v>0</v>
      </c>
      <c r="O474" s="139">
        <v>21</v>
      </c>
      <c r="P474" s="139">
        <f>J474*(O474/100)</f>
        <v>0</v>
      </c>
      <c r="Q474" s="139">
        <f>J474+P474</f>
        <v>0</v>
      </c>
      <c r="R474" s="9"/>
      <c r="S474" s="9"/>
      <c r="T474" s="9"/>
    </row>
    <row r="475" spans="1:20" ht="11.25" outlineLevel="6" x14ac:dyDescent="0.2">
      <c r="A475" s="12"/>
      <c r="B475" s="133"/>
      <c r="C475" s="134">
        <v>339</v>
      </c>
      <c r="D475" s="135" t="s">
        <v>658</v>
      </c>
      <c r="E475" s="136" t="s">
        <v>1217</v>
      </c>
      <c r="F475" s="137" t="s">
        <v>1218</v>
      </c>
      <c r="G475" s="135" t="s">
        <v>676</v>
      </c>
      <c r="H475" s="138">
        <v>0.88102157500000011</v>
      </c>
      <c r="I475" s="140"/>
      <c r="J475" s="139">
        <f>H475*I475</f>
        <v>0</v>
      </c>
      <c r="K475" s="138"/>
      <c r="L475" s="138">
        <f>H475*K475</f>
        <v>0</v>
      </c>
      <c r="M475" s="138"/>
      <c r="N475" s="138">
        <f>H475*M475</f>
        <v>0</v>
      </c>
      <c r="O475" s="139">
        <v>21</v>
      </c>
      <c r="P475" s="139">
        <f>J475*(O475/100)</f>
        <v>0</v>
      </c>
      <c r="Q475" s="139">
        <f>J475+P475</f>
        <v>0</v>
      </c>
      <c r="R475" s="9"/>
      <c r="S475" s="9"/>
      <c r="T475" s="9"/>
    </row>
    <row r="476" spans="1:20" outlineLevel="6" x14ac:dyDescent="0.15">
      <c r="B476" s="7"/>
      <c r="C476" s="7"/>
      <c r="D476" s="7"/>
      <c r="E476" s="7"/>
      <c r="F476" s="7"/>
      <c r="G476" s="7"/>
      <c r="H476" s="7"/>
      <c r="I476" s="9"/>
      <c r="J476" s="9"/>
      <c r="K476" s="7"/>
      <c r="L476" s="7"/>
      <c r="M476" s="7"/>
      <c r="N476" s="7"/>
      <c r="O476" s="7"/>
      <c r="P476" s="9"/>
      <c r="Q476" s="9"/>
    </row>
    <row r="477" spans="1:20" ht="9" outlineLevel="4" x14ac:dyDescent="0.15">
      <c r="A477" s="78" t="s">
        <v>185</v>
      </c>
      <c r="B477" s="119">
        <v>5</v>
      </c>
      <c r="C477" s="120"/>
      <c r="D477" s="121" t="s">
        <v>656</v>
      </c>
      <c r="E477" s="121"/>
      <c r="F477" s="122" t="s">
        <v>113</v>
      </c>
      <c r="G477" s="121"/>
      <c r="H477" s="123"/>
      <c r="I477" s="124"/>
      <c r="J477" s="80">
        <f>SUBTOTAL(9,J478:J482)</f>
        <v>0</v>
      </c>
      <c r="K477" s="123"/>
      <c r="L477" s="81">
        <f>SUBTOTAL(9,L478:L482)</f>
        <v>3.5999999999999997E-2</v>
      </c>
      <c r="M477" s="123"/>
      <c r="N477" s="81">
        <f>SUBTOTAL(9,N478:N482)</f>
        <v>3.006E-3</v>
      </c>
      <c r="O477" s="125"/>
      <c r="P477" s="80">
        <f>SUBTOTAL(9,P478:P482)</f>
        <v>0</v>
      </c>
      <c r="Q477" s="80">
        <f>SUBTOTAL(9,Q478:Q482)</f>
        <v>0</v>
      </c>
      <c r="R477" s="7"/>
      <c r="S477" s="9"/>
      <c r="T477" s="9"/>
    </row>
    <row r="478" spans="1:20" ht="9.75" outlineLevel="5" x14ac:dyDescent="0.2">
      <c r="A478" s="82" t="s">
        <v>186</v>
      </c>
      <c r="B478" s="126">
        <v>6</v>
      </c>
      <c r="C478" s="127"/>
      <c r="D478" s="128" t="s">
        <v>657</v>
      </c>
      <c r="E478" s="128"/>
      <c r="F478" s="129" t="s">
        <v>115</v>
      </c>
      <c r="G478" s="128"/>
      <c r="H478" s="130"/>
      <c r="I478" s="131"/>
      <c r="J478" s="84">
        <f>SUBTOTAL(9,J479:J482)</f>
        <v>0</v>
      </c>
      <c r="K478" s="130"/>
      <c r="L478" s="85">
        <f>SUBTOTAL(9,L479:L482)</f>
        <v>3.5999999999999997E-2</v>
      </c>
      <c r="M478" s="130"/>
      <c r="N478" s="85">
        <f>SUBTOTAL(9,N479:N482)</f>
        <v>3.006E-3</v>
      </c>
      <c r="O478" s="132"/>
      <c r="P478" s="84">
        <f>SUBTOTAL(9,P479:P482)</f>
        <v>0</v>
      </c>
      <c r="Q478" s="84">
        <f>SUBTOTAL(9,Q479:Q482)</f>
        <v>0</v>
      </c>
      <c r="R478" s="7"/>
      <c r="S478" s="9"/>
      <c r="T478" s="9"/>
    </row>
    <row r="479" spans="1:20" ht="22.5" outlineLevel="6" x14ac:dyDescent="0.2">
      <c r="A479" s="12"/>
      <c r="B479" s="133"/>
      <c r="C479" s="134">
        <v>340</v>
      </c>
      <c r="D479" s="135" t="s">
        <v>658</v>
      </c>
      <c r="E479" s="136" t="s">
        <v>1219</v>
      </c>
      <c r="F479" s="137" t="s">
        <v>1220</v>
      </c>
      <c r="G479" s="135" t="s">
        <v>716</v>
      </c>
      <c r="H479" s="138">
        <v>2</v>
      </c>
      <c r="I479" s="140"/>
      <c r="J479" s="139">
        <f>H479*I479</f>
        <v>0</v>
      </c>
      <c r="K479" s="138">
        <v>1.7999999999999999E-2</v>
      </c>
      <c r="L479" s="138">
        <f>H479*K479</f>
        <v>3.5999999999999997E-2</v>
      </c>
      <c r="M479" s="138"/>
      <c r="N479" s="138">
        <f>H479*M479</f>
        <v>0</v>
      </c>
      <c r="O479" s="139">
        <v>21</v>
      </c>
      <c r="P479" s="139">
        <f>J479*(O479/100)</f>
        <v>0</v>
      </c>
      <c r="Q479" s="139">
        <f>J479+P479</f>
        <v>0</v>
      </c>
      <c r="R479" s="9"/>
      <c r="S479" s="9"/>
      <c r="T479" s="9"/>
    </row>
    <row r="480" spans="1:20" ht="11.25" outlineLevel="6" x14ac:dyDescent="0.2">
      <c r="A480" s="12"/>
      <c r="B480" s="133"/>
      <c r="C480" s="134">
        <v>341</v>
      </c>
      <c r="D480" s="135" t="s">
        <v>658</v>
      </c>
      <c r="E480" s="136" t="s">
        <v>969</v>
      </c>
      <c r="F480" s="137" t="s">
        <v>970</v>
      </c>
      <c r="G480" s="135" t="s">
        <v>761</v>
      </c>
      <c r="H480" s="138">
        <v>1.8</v>
      </c>
      <c r="I480" s="140"/>
      <c r="J480" s="139">
        <f>H480*I480</f>
        <v>0</v>
      </c>
      <c r="K480" s="138"/>
      <c r="L480" s="138">
        <f>H480*K480</f>
        <v>0</v>
      </c>
      <c r="M480" s="138">
        <v>1.67E-3</v>
      </c>
      <c r="N480" s="138">
        <f>H480*M480</f>
        <v>3.006E-3</v>
      </c>
      <c r="O480" s="139">
        <v>21</v>
      </c>
      <c r="P480" s="139">
        <f>J480*(O480/100)</f>
        <v>0</v>
      </c>
      <c r="Q480" s="139">
        <f>J480+P480</f>
        <v>0</v>
      </c>
      <c r="R480" s="9"/>
      <c r="S480" s="9"/>
      <c r="T480" s="9"/>
    </row>
    <row r="481" spans="1:20" ht="11.25" outlineLevel="6" x14ac:dyDescent="0.2">
      <c r="A481" s="12"/>
      <c r="B481" s="133"/>
      <c r="C481" s="134">
        <v>342</v>
      </c>
      <c r="D481" s="135" t="s">
        <v>658</v>
      </c>
      <c r="E481" s="136" t="s">
        <v>973</v>
      </c>
      <c r="F481" s="137" t="s">
        <v>974</v>
      </c>
      <c r="G481" s="135" t="s">
        <v>676</v>
      </c>
      <c r="H481" s="138">
        <v>3.5999999999999997E-2</v>
      </c>
      <c r="I481" s="140"/>
      <c r="J481" s="139">
        <f>H481*I481</f>
        <v>0</v>
      </c>
      <c r="K481" s="138"/>
      <c r="L481" s="138">
        <f>H481*K481</f>
        <v>0</v>
      </c>
      <c r="M481" s="138"/>
      <c r="N481" s="138">
        <f>H481*M481</f>
        <v>0</v>
      </c>
      <c r="O481" s="139">
        <v>21</v>
      </c>
      <c r="P481" s="139">
        <f>J481*(O481/100)</f>
        <v>0</v>
      </c>
      <c r="Q481" s="139">
        <f>J481+P481</f>
        <v>0</v>
      </c>
      <c r="R481" s="9"/>
      <c r="S481" s="9"/>
      <c r="T481" s="9"/>
    </row>
    <row r="482" spans="1:20" outlineLevel="6" x14ac:dyDescent="0.15">
      <c r="B482" s="7"/>
      <c r="C482" s="7"/>
      <c r="D482" s="7"/>
      <c r="E482" s="7"/>
      <c r="F482" s="7"/>
      <c r="G482" s="7"/>
      <c r="H482" s="7"/>
      <c r="I482" s="9"/>
      <c r="J482" s="9"/>
      <c r="K482" s="7"/>
      <c r="L482" s="7"/>
      <c r="M482" s="7"/>
      <c r="N482" s="7"/>
      <c r="O482" s="7"/>
      <c r="P482" s="9"/>
      <c r="Q482" s="9"/>
    </row>
    <row r="483" spans="1:20" ht="9" outlineLevel="4" x14ac:dyDescent="0.15">
      <c r="A483" s="78" t="s">
        <v>187</v>
      </c>
      <c r="B483" s="119">
        <v>5</v>
      </c>
      <c r="C483" s="120"/>
      <c r="D483" s="121" t="s">
        <v>656</v>
      </c>
      <c r="E483" s="121"/>
      <c r="F483" s="122" t="s">
        <v>117</v>
      </c>
      <c r="G483" s="121"/>
      <c r="H483" s="123"/>
      <c r="I483" s="124"/>
      <c r="J483" s="80">
        <f>SUBTOTAL(9,J484:J486)</f>
        <v>0</v>
      </c>
      <c r="K483" s="123"/>
      <c r="L483" s="81">
        <f>SUBTOTAL(9,L484:L486)</f>
        <v>0</v>
      </c>
      <c r="M483" s="123"/>
      <c r="N483" s="81">
        <f>SUBTOTAL(9,N484:N486)</f>
        <v>5.0000000000000001E-3</v>
      </c>
      <c r="O483" s="125"/>
      <c r="P483" s="80">
        <f>SUBTOTAL(9,P484:P486)</f>
        <v>0</v>
      </c>
      <c r="Q483" s="80">
        <f>SUBTOTAL(9,Q484:Q486)</f>
        <v>0</v>
      </c>
      <c r="R483" s="7"/>
      <c r="S483" s="9"/>
      <c r="T483" s="9"/>
    </row>
    <row r="484" spans="1:20" ht="9.75" outlineLevel="5" x14ac:dyDescent="0.2">
      <c r="A484" s="82" t="s">
        <v>188</v>
      </c>
      <c r="B484" s="126">
        <v>6</v>
      </c>
      <c r="C484" s="127"/>
      <c r="D484" s="128" t="s">
        <v>657</v>
      </c>
      <c r="E484" s="128"/>
      <c r="F484" s="129" t="s">
        <v>189</v>
      </c>
      <c r="G484" s="128"/>
      <c r="H484" s="130"/>
      <c r="I484" s="131"/>
      <c r="J484" s="84">
        <f>SUBTOTAL(9,J485:J486)</f>
        <v>0</v>
      </c>
      <c r="K484" s="130"/>
      <c r="L484" s="85">
        <f>SUBTOTAL(9,L485:L486)</f>
        <v>0</v>
      </c>
      <c r="M484" s="130"/>
      <c r="N484" s="85">
        <f>SUBTOTAL(9,N485:N486)</f>
        <v>5.0000000000000001E-3</v>
      </c>
      <c r="O484" s="132"/>
      <c r="P484" s="84">
        <f>SUBTOTAL(9,P485:P486)</f>
        <v>0</v>
      </c>
      <c r="Q484" s="84">
        <f>SUBTOTAL(9,Q485:Q486)</f>
        <v>0</v>
      </c>
      <c r="R484" s="7"/>
      <c r="S484" s="9"/>
      <c r="T484" s="9"/>
    </row>
    <row r="485" spans="1:20" ht="11.25" outlineLevel="6" x14ac:dyDescent="0.2">
      <c r="A485" s="12"/>
      <c r="B485" s="133"/>
      <c r="C485" s="134">
        <v>343</v>
      </c>
      <c r="D485" s="135" t="s">
        <v>658</v>
      </c>
      <c r="E485" s="136" t="s">
        <v>1221</v>
      </c>
      <c r="F485" s="137" t="s">
        <v>1222</v>
      </c>
      <c r="G485" s="135" t="s">
        <v>716</v>
      </c>
      <c r="H485" s="138">
        <v>1</v>
      </c>
      <c r="I485" s="140"/>
      <c r="J485" s="139">
        <f>H485*I485</f>
        <v>0</v>
      </c>
      <c r="K485" s="138"/>
      <c r="L485" s="138">
        <f>H485*K485</f>
        <v>0</v>
      </c>
      <c r="M485" s="138">
        <v>5.0000000000000001E-3</v>
      </c>
      <c r="N485" s="138">
        <f>H485*M485</f>
        <v>5.0000000000000001E-3</v>
      </c>
      <c r="O485" s="139">
        <v>21</v>
      </c>
      <c r="P485" s="139">
        <f>J485*(O485/100)</f>
        <v>0</v>
      </c>
      <c r="Q485" s="139">
        <f>J485+P485</f>
        <v>0</v>
      </c>
      <c r="R485" s="9"/>
      <c r="S485" s="9"/>
      <c r="T485" s="9"/>
    </row>
    <row r="486" spans="1:20" outlineLevel="6" x14ac:dyDescent="0.15">
      <c r="B486" s="7"/>
      <c r="C486" s="7"/>
      <c r="D486" s="7"/>
      <c r="E486" s="7"/>
      <c r="F486" s="7"/>
      <c r="G486" s="7"/>
      <c r="H486" s="7"/>
      <c r="I486" s="9"/>
      <c r="J486" s="9"/>
      <c r="K486" s="7"/>
      <c r="L486" s="7"/>
      <c r="M486" s="7"/>
      <c r="N486" s="7"/>
      <c r="O486" s="7"/>
      <c r="P486" s="9"/>
      <c r="Q486" s="9"/>
    </row>
    <row r="487" spans="1:20" ht="9" outlineLevel="4" x14ac:dyDescent="0.15">
      <c r="A487" s="78" t="s">
        <v>190</v>
      </c>
      <c r="B487" s="119">
        <v>5</v>
      </c>
      <c r="C487" s="120"/>
      <c r="D487" s="121" t="s">
        <v>656</v>
      </c>
      <c r="E487" s="121"/>
      <c r="F487" s="122" t="s">
        <v>121</v>
      </c>
      <c r="G487" s="121"/>
      <c r="H487" s="123"/>
      <c r="I487" s="124"/>
      <c r="J487" s="80">
        <f>SUBTOTAL(9,J488:J513)</f>
        <v>0</v>
      </c>
      <c r="K487" s="123"/>
      <c r="L487" s="81">
        <f>SUBTOTAL(9,L488:L513)</f>
        <v>4.1504231737600001</v>
      </c>
      <c r="M487" s="123"/>
      <c r="N487" s="81">
        <f>SUBTOTAL(9,N488:N513)</f>
        <v>1.4879250000000002</v>
      </c>
      <c r="O487" s="125"/>
      <c r="P487" s="80">
        <f>SUBTOTAL(9,P488:P513)</f>
        <v>0</v>
      </c>
      <c r="Q487" s="80">
        <f>SUBTOTAL(9,Q488:Q513)</f>
        <v>0</v>
      </c>
      <c r="R487" s="7"/>
      <c r="S487" s="9"/>
      <c r="T487" s="9"/>
    </row>
    <row r="488" spans="1:20" ht="9.75" outlineLevel="5" x14ac:dyDescent="0.2">
      <c r="A488" s="82" t="s">
        <v>191</v>
      </c>
      <c r="B488" s="126">
        <v>6</v>
      </c>
      <c r="C488" s="127"/>
      <c r="D488" s="128" t="s">
        <v>657</v>
      </c>
      <c r="E488" s="128"/>
      <c r="F488" s="129" t="s">
        <v>123</v>
      </c>
      <c r="G488" s="128"/>
      <c r="H488" s="130"/>
      <c r="I488" s="131"/>
      <c r="J488" s="84">
        <f>SUBTOTAL(9,J489:J513)</f>
        <v>0</v>
      </c>
      <c r="K488" s="130"/>
      <c r="L488" s="85">
        <f>SUBTOTAL(9,L489:L513)</f>
        <v>4.1504231737600001</v>
      </c>
      <c r="M488" s="130"/>
      <c r="N488" s="85">
        <f>SUBTOTAL(9,N489:N513)</f>
        <v>1.4879250000000002</v>
      </c>
      <c r="O488" s="132"/>
      <c r="P488" s="84">
        <f>SUBTOTAL(9,P489:P513)</f>
        <v>0</v>
      </c>
      <c r="Q488" s="84">
        <f>SUBTOTAL(9,Q489:Q513)</f>
        <v>0</v>
      </c>
      <c r="R488" s="7"/>
      <c r="S488" s="9"/>
      <c r="T488" s="9"/>
    </row>
    <row r="489" spans="1:20" ht="11.25" outlineLevel="6" x14ac:dyDescent="0.2">
      <c r="A489" s="12"/>
      <c r="B489" s="133"/>
      <c r="C489" s="134">
        <v>344</v>
      </c>
      <c r="D489" s="135" t="s">
        <v>733</v>
      </c>
      <c r="E489" s="136" t="s">
        <v>989</v>
      </c>
      <c r="F489" s="137" t="s">
        <v>990</v>
      </c>
      <c r="G489" s="135" t="s">
        <v>676</v>
      </c>
      <c r="H489" s="138">
        <v>0.20644799999999999</v>
      </c>
      <c r="I489" s="140"/>
      <c r="J489" s="139">
        <f t="shared" ref="J489:J512" si="105">H489*I489</f>
        <v>0</v>
      </c>
      <c r="K489" s="138">
        <v>1</v>
      </c>
      <c r="L489" s="138">
        <f t="shared" ref="L489:L512" si="106">H489*K489</f>
        <v>0.20644799999999999</v>
      </c>
      <c r="M489" s="138"/>
      <c r="N489" s="138">
        <f t="shared" ref="N489:N512" si="107">H489*M489</f>
        <v>0</v>
      </c>
      <c r="O489" s="139">
        <v>21</v>
      </c>
      <c r="P489" s="139">
        <f t="shared" ref="P489:P512" si="108">J489*(O489/100)</f>
        <v>0</v>
      </c>
      <c r="Q489" s="139">
        <f t="shared" ref="Q489:Q512" si="109">J489+P489</f>
        <v>0</v>
      </c>
      <c r="R489" s="9"/>
      <c r="S489" s="9"/>
      <c r="T489" s="9"/>
    </row>
    <row r="490" spans="1:20" ht="11.25" outlineLevel="6" x14ac:dyDescent="0.2">
      <c r="A490" s="12"/>
      <c r="B490" s="133"/>
      <c r="C490" s="134">
        <v>345</v>
      </c>
      <c r="D490" s="135" t="s">
        <v>733</v>
      </c>
      <c r="E490" s="136" t="s">
        <v>991</v>
      </c>
      <c r="F490" s="137" t="s">
        <v>992</v>
      </c>
      <c r="G490" s="135" t="s">
        <v>676</v>
      </c>
      <c r="H490" s="138">
        <v>1.3962009600000004E-2</v>
      </c>
      <c r="I490" s="140"/>
      <c r="J490" s="139">
        <f t="shared" si="105"/>
        <v>0</v>
      </c>
      <c r="K490" s="138">
        <v>1</v>
      </c>
      <c r="L490" s="138">
        <f t="shared" si="106"/>
        <v>1.3962009600000004E-2</v>
      </c>
      <c r="M490" s="138"/>
      <c r="N490" s="138">
        <f t="shared" si="107"/>
        <v>0</v>
      </c>
      <c r="O490" s="139">
        <v>21</v>
      </c>
      <c r="P490" s="139">
        <f t="shared" si="108"/>
        <v>0</v>
      </c>
      <c r="Q490" s="139">
        <f t="shared" si="109"/>
        <v>0</v>
      </c>
      <c r="R490" s="9"/>
      <c r="S490" s="9"/>
      <c r="T490" s="9"/>
    </row>
    <row r="491" spans="1:20" ht="11.25" outlineLevel="6" x14ac:dyDescent="0.2">
      <c r="A491" s="12"/>
      <c r="B491" s="133"/>
      <c r="C491" s="134">
        <v>346</v>
      </c>
      <c r="D491" s="135" t="s">
        <v>658</v>
      </c>
      <c r="E491" s="136" t="s">
        <v>993</v>
      </c>
      <c r="F491" s="137" t="s">
        <v>994</v>
      </c>
      <c r="G491" s="135" t="s">
        <v>995</v>
      </c>
      <c r="H491" s="138">
        <v>0.22</v>
      </c>
      <c r="I491" s="140"/>
      <c r="J491" s="139">
        <f t="shared" si="105"/>
        <v>0</v>
      </c>
      <c r="K491" s="138">
        <v>1.3999999999999999E-4</v>
      </c>
      <c r="L491" s="138">
        <f t="shared" si="106"/>
        <v>3.0799999999999996E-5</v>
      </c>
      <c r="M491" s="138"/>
      <c r="N491" s="138">
        <f t="shared" si="107"/>
        <v>0</v>
      </c>
      <c r="O491" s="139">
        <v>21</v>
      </c>
      <c r="P491" s="139">
        <f t="shared" si="108"/>
        <v>0</v>
      </c>
      <c r="Q491" s="139">
        <f t="shared" si="109"/>
        <v>0</v>
      </c>
      <c r="R491" s="9"/>
      <c r="S491" s="9"/>
      <c r="T491" s="9"/>
    </row>
    <row r="492" spans="1:20" ht="11.25" outlineLevel="6" x14ac:dyDescent="0.2">
      <c r="A492" s="12"/>
      <c r="B492" s="133"/>
      <c r="C492" s="134">
        <v>347</v>
      </c>
      <c r="D492" s="135" t="s">
        <v>658</v>
      </c>
      <c r="E492" s="136" t="s">
        <v>996</v>
      </c>
      <c r="F492" s="137" t="s">
        <v>997</v>
      </c>
      <c r="G492" s="135" t="s">
        <v>995</v>
      </c>
      <c r="H492" s="138">
        <v>200.37273599999997</v>
      </c>
      <c r="I492" s="140"/>
      <c r="J492" s="139">
        <f t="shared" si="105"/>
        <v>0</v>
      </c>
      <c r="K492" s="138">
        <v>6.0000000000000002E-5</v>
      </c>
      <c r="L492" s="138">
        <f t="shared" si="106"/>
        <v>1.2022364159999998E-2</v>
      </c>
      <c r="M492" s="138"/>
      <c r="N492" s="138">
        <f t="shared" si="107"/>
        <v>0</v>
      </c>
      <c r="O492" s="139">
        <v>21</v>
      </c>
      <c r="P492" s="139">
        <f t="shared" si="108"/>
        <v>0</v>
      </c>
      <c r="Q492" s="139">
        <f t="shared" si="109"/>
        <v>0</v>
      </c>
      <c r="R492" s="9"/>
      <c r="S492" s="9"/>
      <c r="T492" s="9"/>
    </row>
    <row r="493" spans="1:20" ht="11.25" outlineLevel="6" x14ac:dyDescent="0.2">
      <c r="A493" s="12"/>
      <c r="B493" s="133"/>
      <c r="C493" s="134">
        <v>348</v>
      </c>
      <c r="D493" s="135" t="s">
        <v>658</v>
      </c>
      <c r="E493" s="136" t="s">
        <v>1223</v>
      </c>
      <c r="F493" s="137" t="s">
        <v>1224</v>
      </c>
      <c r="G493" s="135" t="s">
        <v>966</v>
      </c>
      <c r="H493" s="138">
        <v>1</v>
      </c>
      <c r="I493" s="140"/>
      <c r="J493" s="139">
        <f t="shared" si="105"/>
        <v>0</v>
      </c>
      <c r="K493" s="138">
        <v>6.0000000000000002E-5</v>
      </c>
      <c r="L493" s="138">
        <f t="shared" si="106"/>
        <v>6.0000000000000002E-5</v>
      </c>
      <c r="M493" s="138"/>
      <c r="N493" s="138">
        <f t="shared" si="107"/>
        <v>0</v>
      </c>
      <c r="O493" s="139">
        <v>21</v>
      </c>
      <c r="P493" s="139">
        <f t="shared" si="108"/>
        <v>0</v>
      </c>
      <c r="Q493" s="139">
        <f t="shared" si="109"/>
        <v>0</v>
      </c>
      <c r="R493" s="9"/>
      <c r="S493" s="9"/>
      <c r="T493" s="9"/>
    </row>
    <row r="494" spans="1:20" ht="22.5" outlineLevel="6" x14ac:dyDescent="0.2">
      <c r="A494" s="12"/>
      <c r="B494" s="133"/>
      <c r="C494" s="134">
        <v>349</v>
      </c>
      <c r="D494" s="135" t="s">
        <v>658</v>
      </c>
      <c r="E494" s="136" t="s">
        <v>1225</v>
      </c>
      <c r="F494" s="137" t="s">
        <v>1226</v>
      </c>
      <c r="G494" s="135" t="s">
        <v>966</v>
      </c>
      <c r="H494" s="138">
        <v>1</v>
      </c>
      <c r="I494" s="140"/>
      <c r="J494" s="139">
        <f t="shared" si="105"/>
        <v>0</v>
      </c>
      <c r="K494" s="138"/>
      <c r="L494" s="138">
        <f t="shared" si="106"/>
        <v>0</v>
      </c>
      <c r="M494" s="138">
        <v>0.55200000000000005</v>
      </c>
      <c r="N494" s="138">
        <f t="shared" si="107"/>
        <v>0.55200000000000005</v>
      </c>
      <c r="O494" s="139">
        <v>21</v>
      </c>
      <c r="P494" s="139">
        <f t="shared" si="108"/>
        <v>0</v>
      </c>
      <c r="Q494" s="139">
        <f t="shared" si="109"/>
        <v>0</v>
      </c>
      <c r="R494" s="9"/>
      <c r="S494" s="9"/>
      <c r="T494" s="9"/>
    </row>
    <row r="495" spans="1:20" ht="22.5" outlineLevel="6" x14ac:dyDescent="0.2">
      <c r="A495" s="12"/>
      <c r="B495" s="133"/>
      <c r="C495" s="134">
        <v>350</v>
      </c>
      <c r="D495" s="135" t="s">
        <v>658</v>
      </c>
      <c r="E495" s="136" t="s">
        <v>1227</v>
      </c>
      <c r="F495" s="137" t="s">
        <v>1228</v>
      </c>
      <c r="G495" s="135" t="s">
        <v>966</v>
      </c>
      <c r="H495" s="138">
        <v>1</v>
      </c>
      <c r="I495" s="140"/>
      <c r="J495" s="139">
        <f t="shared" si="105"/>
        <v>0</v>
      </c>
      <c r="K495" s="138">
        <v>0.224</v>
      </c>
      <c r="L495" s="138">
        <f t="shared" si="106"/>
        <v>0.224</v>
      </c>
      <c r="M495" s="138"/>
      <c r="N495" s="138">
        <f t="shared" si="107"/>
        <v>0</v>
      </c>
      <c r="O495" s="139">
        <v>21</v>
      </c>
      <c r="P495" s="139">
        <f t="shared" si="108"/>
        <v>0</v>
      </c>
      <c r="Q495" s="139">
        <f t="shared" si="109"/>
        <v>0</v>
      </c>
      <c r="R495" s="9"/>
      <c r="S495" s="9"/>
      <c r="T495" s="9"/>
    </row>
    <row r="496" spans="1:20" ht="22.5" outlineLevel="6" x14ac:dyDescent="0.2">
      <c r="A496" s="12"/>
      <c r="B496" s="133"/>
      <c r="C496" s="134">
        <v>351</v>
      </c>
      <c r="D496" s="135" t="s">
        <v>658</v>
      </c>
      <c r="E496" s="136" t="s">
        <v>1229</v>
      </c>
      <c r="F496" s="137" t="s">
        <v>1230</v>
      </c>
      <c r="G496" s="135" t="s">
        <v>966</v>
      </c>
      <c r="H496" s="138">
        <v>1</v>
      </c>
      <c r="I496" s="140"/>
      <c r="J496" s="139">
        <f t="shared" si="105"/>
        <v>0</v>
      </c>
      <c r="K496" s="138">
        <v>0.19600000000000001</v>
      </c>
      <c r="L496" s="138">
        <f t="shared" si="106"/>
        <v>0.19600000000000001</v>
      </c>
      <c r="M496" s="138"/>
      <c r="N496" s="138">
        <f t="shared" si="107"/>
        <v>0</v>
      </c>
      <c r="O496" s="139">
        <v>21</v>
      </c>
      <c r="P496" s="139">
        <f t="shared" si="108"/>
        <v>0</v>
      </c>
      <c r="Q496" s="139">
        <f t="shared" si="109"/>
        <v>0</v>
      </c>
      <c r="R496" s="9"/>
      <c r="S496" s="9"/>
      <c r="T496" s="9"/>
    </row>
    <row r="497" spans="1:20" ht="22.5" outlineLevel="6" x14ac:dyDescent="0.2">
      <c r="A497" s="12"/>
      <c r="B497" s="133"/>
      <c r="C497" s="134">
        <v>352</v>
      </c>
      <c r="D497" s="135" t="s">
        <v>658</v>
      </c>
      <c r="E497" s="136" t="s">
        <v>1014</v>
      </c>
      <c r="F497" s="137" t="s">
        <v>1015</v>
      </c>
      <c r="G497" s="135" t="s">
        <v>966</v>
      </c>
      <c r="H497" s="138">
        <v>1</v>
      </c>
      <c r="I497" s="140"/>
      <c r="J497" s="139">
        <f t="shared" si="105"/>
        <v>0</v>
      </c>
      <c r="K497" s="138">
        <v>6.3E-2</v>
      </c>
      <c r="L497" s="138">
        <f t="shared" si="106"/>
        <v>6.3E-2</v>
      </c>
      <c r="M497" s="138"/>
      <c r="N497" s="138">
        <f t="shared" si="107"/>
        <v>0</v>
      </c>
      <c r="O497" s="139">
        <v>21</v>
      </c>
      <c r="P497" s="139">
        <f t="shared" si="108"/>
        <v>0</v>
      </c>
      <c r="Q497" s="139">
        <f t="shared" si="109"/>
        <v>0</v>
      </c>
      <c r="R497" s="9"/>
      <c r="S497" s="9"/>
      <c r="T497" s="9"/>
    </row>
    <row r="498" spans="1:20" ht="22.5" outlineLevel="6" x14ac:dyDescent="0.2">
      <c r="A498" s="12"/>
      <c r="B498" s="133"/>
      <c r="C498" s="134">
        <v>353</v>
      </c>
      <c r="D498" s="135" t="s">
        <v>658</v>
      </c>
      <c r="E498" s="136" t="s">
        <v>1231</v>
      </c>
      <c r="F498" s="137" t="s">
        <v>1232</v>
      </c>
      <c r="G498" s="135" t="s">
        <v>966</v>
      </c>
      <c r="H498" s="138">
        <v>2</v>
      </c>
      <c r="I498" s="140"/>
      <c r="J498" s="139">
        <f t="shared" si="105"/>
        <v>0</v>
      </c>
      <c r="K498" s="138">
        <v>9.6000000000000002E-2</v>
      </c>
      <c r="L498" s="138">
        <f t="shared" si="106"/>
        <v>0.192</v>
      </c>
      <c r="M498" s="138"/>
      <c r="N498" s="138">
        <f t="shared" si="107"/>
        <v>0</v>
      </c>
      <c r="O498" s="139">
        <v>21</v>
      </c>
      <c r="P498" s="139">
        <f t="shared" si="108"/>
        <v>0</v>
      </c>
      <c r="Q498" s="139">
        <f t="shared" si="109"/>
        <v>0</v>
      </c>
      <c r="R498" s="9"/>
      <c r="S498" s="9"/>
      <c r="T498" s="9"/>
    </row>
    <row r="499" spans="1:20" ht="11.25" outlineLevel="6" x14ac:dyDescent="0.2">
      <c r="A499" s="12"/>
      <c r="B499" s="133"/>
      <c r="C499" s="134">
        <v>354</v>
      </c>
      <c r="D499" s="135" t="s">
        <v>658</v>
      </c>
      <c r="E499" s="136" t="s">
        <v>1233</v>
      </c>
      <c r="F499" s="137" t="s">
        <v>1234</v>
      </c>
      <c r="G499" s="135" t="s">
        <v>832</v>
      </c>
      <c r="H499" s="138">
        <v>4.8</v>
      </c>
      <c r="I499" s="140"/>
      <c r="J499" s="139">
        <f t="shared" si="105"/>
        <v>0</v>
      </c>
      <c r="K499" s="138">
        <v>0.02</v>
      </c>
      <c r="L499" s="138">
        <f t="shared" si="106"/>
        <v>9.6000000000000002E-2</v>
      </c>
      <c r="M499" s="138"/>
      <c r="N499" s="138">
        <f t="shared" si="107"/>
        <v>0</v>
      </c>
      <c r="O499" s="139">
        <v>21</v>
      </c>
      <c r="P499" s="139">
        <f t="shared" si="108"/>
        <v>0</v>
      </c>
      <c r="Q499" s="139">
        <f t="shared" si="109"/>
        <v>0</v>
      </c>
      <c r="R499" s="9"/>
      <c r="S499" s="9"/>
      <c r="T499" s="9"/>
    </row>
    <row r="500" spans="1:20" ht="22.5" outlineLevel="6" x14ac:dyDescent="0.2">
      <c r="A500" s="12"/>
      <c r="B500" s="133"/>
      <c r="C500" s="134">
        <v>355</v>
      </c>
      <c r="D500" s="135" t="s">
        <v>658</v>
      </c>
      <c r="E500" s="136" t="s">
        <v>1235</v>
      </c>
      <c r="F500" s="137" t="s">
        <v>1236</v>
      </c>
      <c r="G500" s="135" t="s">
        <v>832</v>
      </c>
      <c r="H500" s="138">
        <v>11.5</v>
      </c>
      <c r="I500" s="140"/>
      <c r="J500" s="139">
        <f t="shared" si="105"/>
        <v>0</v>
      </c>
      <c r="K500" s="138">
        <v>1.4E-2</v>
      </c>
      <c r="L500" s="138">
        <f t="shared" si="106"/>
        <v>0.161</v>
      </c>
      <c r="M500" s="138"/>
      <c r="N500" s="138">
        <f t="shared" si="107"/>
        <v>0</v>
      </c>
      <c r="O500" s="139">
        <v>21</v>
      </c>
      <c r="P500" s="139">
        <f t="shared" si="108"/>
        <v>0</v>
      </c>
      <c r="Q500" s="139">
        <f t="shared" si="109"/>
        <v>0</v>
      </c>
      <c r="R500" s="9"/>
      <c r="S500" s="9"/>
      <c r="T500" s="9"/>
    </row>
    <row r="501" spans="1:20" ht="22.5" outlineLevel="6" x14ac:dyDescent="0.2">
      <c r="A501" s="12"/>
      <c r="B501" s="133"/>
      <c r="C501" s="134">
        <v>356</v>
      </c>
      <c r="D501" s="135" t="s">
        <v>658</v>
      </c>
      <c r="E501" s="136" t="s">
        <v>1237</v>
      </c>
      <c r="F501" s="137" t="s">
        <v>1238</v>
      </c>
      <c r="G501" s="135" t="s">
        <v>966</v>
      </c>
      <c r="H501" s="138">
        <v>1</v>
      </c>
      <c r="I501" s="140"/>
      <c r="J501" s="139">
        <f t="shared" si="105"/>
        <v>0</v>
      </c>
      <c r="K501" s="138">
        <v>6.8000000000000005E-2</v>
      </c>
      <c r="L501" s="138">
        <f t="shared" si="106"/>
        <v>6.8000000000000005E-2</v>
      </c>
      <c r="M501" s="138"/>
      <c r="N501" s="138">
        <f t="shared" si="107"/>
        <v>0</v>
      </c>
      <c r="O501" s="139">
        <v>21</v>
      </c>
      <c r="P501" s="139">
        <f t="shared" si="108"/>
        <v>0</v>
      </c>
      <c r="Q501" s="139">
        <f t="shared" si="109"/>
        <v>0</v>
      </c>
      <c r="R501" s="9"/>
      <c r="S501" s="9"/>
      <c r="T501" s="9"/>
    </row>
    <row r="502" spans="1:20" ht="22.5" outlineLevel="6" x14ac:dyDescent="0.2">
      <c r="A502" s="12"/>
      <c r="B502" s="133"/>
      <c r="C502" s="134">
        <v>357</v>
      </c>
      <c r="D502" s="135" t="s">
        <v>658</v>
      </c>
      <c r="E502" s="136" t="s">
        <v>1239</v>
      </c>
      <c r="F502" s="137" t="s">
        <v>1240</v>
      </c>
      <c r="G502" s="135" t="s">
        <v>966</v>
      </c>
      <c r="H502" s="138">
        <v>1</v>
      </c>
      <c r="I502" s="140"/>
      <c r="J502" s="139">
        <f t="shared" si="105"/>
        <v>0</v>
      </c>
      <c r="K502" s="138">
        <v>0.15</v>
      </c>
      <c r="L502" s="138">
        <f t="shared" si="106"/>
        <v>0.15</v>
      </c>
      <c r="M502" s="138"/>
      <c r="N502" s="138">
        <f t="shared" si="107"/>
        <v>0</v>
      </c>
      <c r="O502" s="139">
        <v>21</v>
      </c>
      <c r="P502" s="139">
        <f t="shared" si="108"/>
        <v>0</v>
      </c>
      <c r="Q502" s="139">
        <f t="shared" si="109"/>
        <v>0</v>
      </c>
      <c r="R502" s="9"/>
      <c r="S502" s="9"/>
      <c r="T502" s="9"/>
    </row>
    <row r="503" spans="1:20" ht="22.5" outlineLevel="6" x14ac:dyDescent="0.2">
      <c r="A503" s="12"/>
      <c r="B503" s="133"/>
      <c r="C503" s="134">
        <v>358</v>
      </c>
      <c r="D503" s="135" t="s">
        <v>658</v>
      </c>
      <c r="E503" s="136" t="s">
        <v>1241</v>
      </c>
      <c r="F503" s="137" t="s">
        <v>1242</v>
      </c>
      <c r="G503" s="135" t="s">
        <v>966</v>
      </c>
      <c r="H503" s="138">
        <v>1</v>
      </c>
      <c r="I503" s="140"/>
      <c r="J503" s="139">
        <f t="shared" si="105"/>
        <v>0</v>
      </c>
      <c r="K503" s="138">
        <v>0.16800000000000001</v>
      </c>
      <c r="L503" s="138">
        <f t="shared" si="106"/>
        <v>0.16800000000000001</v>
      </c>
      <c r="M503" s="138"/>
      <c r="N503" s="138">
        <f t="shared" si="107"/>
        <v>0</v>
      </c>
      <c r="O503" s="139">
        <v>21</v>
      </c>
      <c r="P503" s="139">
        <f t="shared" si="108"/>
        <v>0</v>
      </c>
      <c r="Q503" s="139">
        <f t="shared" si="109"/>
        <v>0</v>
      </c>
      <c r="R503" s="9"/>
      <c r="S503" s="9"/>
      <c r="T503" s="9"/>
    </row>
    <row r="504" spans="1:20" ht="22.5" outlineLevel="6" x14ac:dyDescent="0.2">
      <c r="A504" s="12"/>
      <c r="B504" s="133"/>
      <c r="C504" s="134">
        <v>359</v>
      </c>
      <c r="D504" s="135" t="s">
        <v>658</v>
      </c>
      <c r="E504" s="136" t="s">
        <v>1243</v>
      </c>
      <c r="F504" s="137" t="s">
        <v>1244</v>
      </c>
      <c r="G504" s="135" t="s">
        <v>966</v>
      </c>
      <c r="H504" s="138">
        <v>2</v>
      </c>
      <c r="I504" s="140"/>
      <c r="J504" s="139">
        <f t="shared" si="105"/>
        <v>0</v>
      </c>
      <c r="K504" s="138">
        <v>0.189</v>
      </c>
      <c r="L504" s="138">
        <f t="shared" si="106"/>
        <v>0.378</v>
      </c>
      <c r="M504" s="138"/>
      <c r="N504" s="138">
        <f t="shared" si="107"/>
        <v>0</v>
      </c>
      <c r="O504" s="139">
        <v>21</v>
      </c>
      <c r="P504" s="139">
        <f t="shared" si="108"/>
        <v>0</v>
      </c>
      <c r="Q504" s="139">
        <f t="shared" si="109"/>
        <v>0</v>
      </c>
      <c r="R504" s="9"/>
      <c r="S504" s="9"/>
      <c r="T504" s="9"/>
    </row>
    <row r="505" spans="1:20" ht="22.5" outlineLevel="6" x14ac:dyDescent="0.2">
      <c r="A505" s="12"/>
      <c r="B505" s="133"/>
      <c r="C505" s="134">
        <v>360</v>
      </c>
      <c r="D505" s="135" t="s">
        <v>658</v>
      </c>
      <c r="E505" s="136" t="s">
        <v>1245</v>
      </c>
      <c r="F505" s="137" t="s">
        <v>1246</v>
      </c>
      <c r="G505" s="135" t="s">
        <v>966</v>
      </c>
      <c r="H505" s="138">
        <v>2</v>
      </c>
      <c r="I505" s="140"/>
      <c r="J505" s="139">
        <f t="shared" si="105"/>
        <v>0</v>
      </c>
      <c r="K505" s="138">
        <v>8.8999999999999996E-2</v>
      </c>
      <c r="L505" s="138">
        <f t="shared" si="106"/>
        <v>0.17799999999999999</v>
      </c>
      <c r="M505" s="138"/>
      <c r="N505" s="138">
        <f t="shared" si="107"/>
        <v>0</v>
      </c>
      <c r="O505" s="139">
        <v>21</v>
      </c>
      <c r="P505" s="139">
        <f t="shared" si="108"/>
        <v>0</v>
      </c>
      <c r="Q505" s="139">
        <f t="shared" si="109"/>
        <v>0</v>
      </c>
      <c r="R505" s="9"/>
      <c r="S505" s="9"/>
      <c r="T505" s="9"/>
    </row>
    <row r="506" spans="1:20" ht="22.5" outlineLevel="6" x14ac:dyDescent="0.2">
      <c r="A506" s="12"/>
      <c r="B506" s="133"/>
      <c r="C506" s="134">
        <v>361</v>
      </c>
      <c r="D506" s="135" t="s">
        <v>658</v>
      </c>
      <c r="E506" s="136" t="s">
        <v>1247</v>
      </c>
      <c r="F506" s="137" t="s">
        <v>1248</v>
      </c>
      <c r="G506" s="135" t="s">
        <v>966</v>
      </c>
      <c r="H506" s="138">
        <v>9</v>
      </c>
      <c r="I506" s="140"/>
      <c r="J506" s="139">
        <f t="shared" si="105"/>
        <v>0</v>
      </c>
      <c r="K506" s="138">
        <v>3.3099999999999997E-2</v>
      </c>
      <c r="L506" s="138">
        <f t="shared" si="106"/>
        <v>0.2979</v>
      </c>
      <c r="M506" s="138"/>
      <c r="N506" s="138">
        <f t="shared" si="107"/>
        <v>0</v>
      </c>
      <c r="O506" s="139">
        <v>21</v>
      </c>
      <c r="P506" s="139">
        <f t="shared" si="108"/>
        <v>0</v>
      </c>
      <c r="Q506" s="139">
        <f t="shared" si="109"/>
        <v>0</v>
      </c>
      <c r="R506" s="9"/>
      <c r="S506" s="9"/>
      <c r="T506" s="9"/>
    </row>
    <row r="507" spans="1:20" ht="11.25" outlineLevel="6" x14ac:dyDescent="0.2">
      <c r="A507" s="12"/>
      <c r="B507" s="133"/>
      <c r="C507" s="134">
        <v>362</v>
      </c>
      <c r="D507" s="135" t="s">
        <v>658</v>
      </c>
      <c r="E507" s="136" t="s">
        <v>1249</v>
      </c>
      <c r="F507" s="137" t="s">
        <v>1250</v>
      </c>
      <c r="G507" s="135" t="s">
        <v>966</v>
      </c>
      <c r="H507" s="138">
        <v>12</v>
      </c>
      <c r="I507" s="140"/>
      <c r="J507" s="139">
        <f t="shared" si="105"/>
        <v>0</v>
      </c>
      <c r="K507" s="138">
        <v>3.7999999999999999E-2</v>
      </c>
      <c r="L507" s="138">
        <f t="shared" si="106"/>
        <v>0.45599999999999996</v>
      </c>
      <c r="M507" s="138"/>
      <c r="N507" s="138">
        <f t="shared" si="107"/>
        <v>0</v>
      </c>
      <c r="O507" s="139">
        <v>21</v>
      </c>
      <c r="P507" s="139">
        <f t="shared" si="108"/>
        <v>0</v>
      </c>
      <c r="Q507" s="139">
        <f t="shared" si="109"/>
        <v>0</v>
      </c>
      <c r="R507" s="9"/>
      <c r="S507" s="9"/>
      <c r="T507" s="9"/>
    </row>
    <row r="508" spans="1:20" ht="11.25" outlineLevel="6" x14ac:dyDescent="0.2">
      <c r="A508" s="12"/>
      <c r="B508" s="133"/>
      <c r="C508" s="134">
        <v>363</v>
      </c>
      <c r="D508" s="135" t="s">
        <v>658</v>
      </c>
      <c r="E508" s="136" t="s">
        <v>1251</v>
      </c>
      <c r="F508" s="137" t="s">
        <v>1252</v>
      </c>
      <c r="G508" s="135" t="s">
        <v>966</v>
      </c>
      <c r="H508" s="138">
        <v>28</v>
      </c>
      <c r="I508" s="140"/>
      <c r="J508" s="139">
        <f t="shared" si="105"/>
        <v>0</v>
      </c>
      <c r="K508" s="138">
        <v>3.5999999999999997E-2</v>
      </c>
      <c r="L508" s="138">
        <f t="shared" si="106"/>
        <v>1.008</v>
      </c>
      <c r="M508" s="138"/>
      <c r="N508" s="138">
        <f t="shared" si="107"/>
        <v>0</v>
      </c>
      <c r="O508" s="139">
        <v>21</v>
      </c>
      <c r="P508" s="139">
        <f t="shared" si="108"/>
        <v>0</v>
      </c>
      <c r="Q508" s="139">
        <f t="shared" si="109"/>
        <v>0</v>
      </c>
      <c r="R508" s="9"/>
      <c r="S508" s="9"/>
      <c r="T508" s="9"/>
    </row>
    <row r="509" spans="1:20" ht="11.25" outlineLevel="6" x14ac:dyDescent="0.2">
      <c r="A509" s="12"/>
      <c r="B509" s="133"/>
      <c r="C509" s="134">
        <v>364</v>
      </c>
      <c r="D509" s="135" t="s">
        <v>658</v>
      </c>
      <c r="E509" s="136" t="s">
        <v>1253</v>
      </c>
      <c r="F509" s="137" t="s">
        <v>1254</v>
      </c>
      <c r="G509" s="135" t="s">
        <v>966</v>
      </c>
      <c r="H509" s="138">
        <v>2</v>
      </c>
      <c r="I509" s="140"/>
      <c r="J509" s="139">
        <f t="shared" si="105"/>
        <v>0</v>
      </c>
      <c r="K509" s="138">
        <v>8.8999999999999996E-2</v>
      </c>
      <c r="L509" s="138">
        <f t="shared" si="106"/>
        <v>0.17799999999999999</v>
      </c>
      <c r="M509" s="138"/>
      <c r="N509" s="138">
        <f t="shared" si="107"/>
        <v>0</v>
      </c>
      <c r="O509" s="139">
        <v>21</v>
      </c>
      <c r="P509" s="139">
        <f t="shared" si="108"/>
        <v>0</v>
      </c>
      <c r="Q509" s="139">
        <f t="shared" si="109"/>
        <v>0</v>
      </c>
      <c r="R509" s="9"/>
      <c r="S509" s="9"/>
      <c r="T509" s="9"/>
    </row>
    <row r="510" spans="1:20" ht="22.5" outlineLevel="6" x14ac:dyDescent="0.2">
      <c r="A510" s="12"/>
      <c r="B510" s="133"/>
      <c r="C510" s="134">
        <v>365</v>
      </c>
      <c r="D510" s="135" t="s">
        <v>658</v>
      </c>
      <c r="E510" s="136" t="s">
        <v>1255</v>
      </c>
      <c r="F510" s="137" t="s">
        <v>1256</v>
      </c>
      <c r="G510" s="135" t="s">
        <v>966</v>
      </c>
      <c r="H510" s="138">
        <v>1</v>
      </c>
      <c r="I510" s="140"/>
      <c r="J510" s="139">
        <f t="shared" si="105"/>
        <v>0</v>
      </c>
      <c r="K510" s="138">
        <v>0.104</v>
      </c>
      <c r="L510" s="138">
        <f t="shared" si="106"/>
        <v>0.104</v>
      </c>
      <c r="M510" s="138"/>
      <c r="N510" s="138">
        <f t="shared" si="107"/>
        <v>0</v>
      </c>
      <c r="O510" s="139">
        <v>21</v>
      </c>
      <c r="P510" s="139">
        <f t="shared" si="108"/>
        <v>0</v>
      </c>
      <c r="Q510" s="139">
        <f t="shared" si="109"/>
        <v>0</v>
      </c>
      <c r="R510" s="9"/>
      <c r="S510" s="9"/>
      <c r="T510" s="9"/>
    </row>
    <row r="511" spans="1:20" ht="11.25" outlineLevel="6" x14ac:dyDescent="0.2">
      <c r="A511" s="12"/>
      <c r="B511" s="133"/>
      <c r="C511" s="134">
        <v>366</v>
      </c>
      <c r="D511" s="135" t="s">
        <v>658</v>
      </c>
      <c r="E511" s="136" t="s">
        <v>1040</v>
      </c>
      <c r="F511" s="137" t="s">
        <v>1041</v>
      </c>
      <c r="G511" s="135" t="s">
        <v>761</v>
      </c>
      <c r="H511" s="138">
        <v>37.436999999999998</v>
      </c>
      <c r="I511" s="140"/>
      <c r="J511" s="139">
        <f t="shared" si="105"/>
        <v>0</v>
      </c>
      <c r="K511" s="138"/>
      <c r="L511" s="138">
        <f t="shared" si="106"/>
        <v>0</v>
      </c>
      <c r="M511" s="138">
        <v>2.5000000000000001E-2</v>
      </c>
      <c r="N511" s="138">
        <f t="shared" si="107"/>
        <v>0.93592500000000001</v>
      </c>
      <c r="O511" s="139">
        <v>21</v>
      </c>
      <c r="P511" s="139">
        <f t="shared" si="108"/>
        <v>0</v>
      </c>
      <c r="Q511" s="139">
        <f t="shared" si="109"/>
        <v>0</v>
      </c>
      <c r="R511" s="9"/>
      <c r="S511" s="9"/>
      <c r="T511" s="9"/>
    </row>
    <row r="512" spans="1:20" ht="11.25" outlineLevel="6" x14ac:dyDescent="0.2">
      <c r="A512" s="12"/>
      <c r="B512" s="133"/>
      <c r="C512" s="134">
        <v>367</v>
      </c>
      <c r="D512" s="135" t="s">
        <v>658</v>
      </c>
      <c r="E512" s="136" t="s">
        <v>1042</v>
      </c>
      <c r="F512" s="137" t="s">
        <v>1043</v>
      </c>
      <c r="G512" s="135" t="s">
        <v>676</v>
      </c>
      <c r="H512" s="138">
        <v>4.1504231737600001</v>
      </c>
      <c r="I512" s="140"/>
      <c r="J512" s="139">
        <f t="shared" si="105"/>
        <v>0</v>
      </c>
      <c r="K512" s="138"/>
      <c r="L512" s="138">
        <f t="shared" si="106"/>
        <v>0</v>
      </c>
      <c r="M512" s="138"/>
      <c r="N512" s="138">
        <f t="shared" si="107"/>
        <v>0</v>
      </c>
      <c r="O512" s="139">
        <v>21</v>
      </c>
      <c r="P512" s="139">
        <f t="shared" si="108"/>
        <v>0</v>
      </c>
      <c r="Q512" s="139">
        <f t="shared" si="109"/>
        <v>0</v>
      </c>
      <c r="R512" s="9"/>
      <c r="S512" s="9"/>
      <c r="T512" s="9"/>
    </row>
    <row r="513" spans="1:20" outlineLevel="6" x14ac:dyDescent="0.15">
      <c r="B513" s="7"/>
      <c r="C513" s="7"/>
      <c r="D513" s="7"/>
      <c r="E513" s="7"/>
      <c r="F513" s="7"/>
      <c r="G513" s="7"/>
      <c r="H513" s="7"/>
      <c r="I513" s="9"/>
      <c r="J513" s="9"/>
      <c r="K513" s="7"/>
      <c r="L513" s="7"/>
      <c r="M513" s="7"/>
      <c r="N513" s="7"/>
      <c r="O513" s="7"/>
      <c r="P513" s="9"/>
      <c r="Q513" s="9"/>
    </row>
    <row r="514" spans="1:20" ht="9" outlineLevel="4" x14ac:dyDescent="0.15">
      <c r="A514" s="78" t="s">
        <v>192</v>
      </c>
      <c r="B514" s="119">
        <v>5</v>
      </c>
      <c r="C514" s="120"/>
      <c r="D514" s="121" t="s">
        <v>656</v>
      </c>
      <c r="E514" s="121"/>
      <c r="F514" s="122" t="s">
        <v>129</v>
      </c>
      <c r="G514" s="121"/>
      <c r="H514" s="123"/>
      <c r="I514" s="124"/>
      <c r="J514" s="80">
        <f>SUBTOTAL(9,J515:J522)</f>
        <v>0</v>
      </c>
      <c r="K514" s="123"/>
      <c r="L514" s="81">
        <f>SUBTOTAL(9,L515:L522)</f>
        <v>33.008892419999995</v>
      </c>
      <c r="M514" s="123"/>
      <c r="N514" s="81">
        <f>SUBTOTAL(9,N515:N522)</f>
        <v>0</v>
      </c>
      <c r="O514" s="125"/>
      <c r="P514" s="80">
        <f>SUBTOTAL(9,P515:P522)</f>
        <v>0</v>
      </c>
      <c r="Q514" s="80">
        <f>SUBTOTAL(9,Q515:Q522)</f>
        <v>0</v>
      </c>
      <c r="R514" s="7"/>
      <c r="S514" s="9"/>
      <c r="T514" s="9"/>
    </row>
    <row r="515" spans="1:20" ht="9.75" outlineLevel="5" x14ac:dyDescent="0.2">
      <c r="A515" s="82" t="s">
        <v>193</v>
      </c>
      <c r="B515" s="126">
        <v>6</v>
      </c>
      <c r="C515" s="127"/>
      <c r="D515" s="128" t="s">
        <v>657</v>
      </c>
      <c r="E515" s="128"/>
      <c r="F515" s="129" t="s">
        <v>131</v>
      </c>
      <c r="G515" s="128"/>
      <c r="H515" s="130"/>
      <c r="I515" s="131"/>
      <c r="J515" s="84">
        <f>SUBTOTAL(9,J516:J522)</f>
        <v>0</v>
      </c>
      <c r="K515" s="130"/>
      <c r="L515" s="85">
        <f>SUBTOTAL(9,L516:L522)</f>
        <v>33.008892419999995</v>
      </c>
      <c r="M515" s="130"/>
      <c r="N515" s="85">
        <f>SUBTOTAL(9,N516:N522)</f>
        <v>0</v>
      </c>
      <c r="O515" s="132"/>
      <c r="P515" s="84">
        <f>SUBTOTAL(9,P516:P522)</f>
        <v>0</v>
      </c>
      <c r="Q515" s="84">
        <f>SUBTOTAL(9,Q516:Q522)</f>
        <v>0</v>
      </c>
      <c r="R515" s="7"/>
      <c r="S515" s="9"/>
      <c r="T515" s="9"/>
    </row>
    <row r="516" spans="1:20" ht="11.25" outlineLevel="6" x14ac:dyDescent="0.2">
      <c r="A516" s="12"/>
      <c r="B516" s="133"/>
      <c r="C516" s="134">
        <v>368</v>
      </c>
      <c r="D516" s="135" t="s">
        <v>658</v>
      </c>
      <c r="E516" s="136" t="s">
        <v>1257</v>
      </c>
      <c r="F516" s="137" t="s">
        <v>1258</v>
      </c>
      <c r="G516" s="135" t="s">
        <v>683</v>
      </c>
      <c r="H516" s="138">
        <v>155.09899999999999</v>
      </c>
      <c r="I516" s="140"/>
      <c r="J516" s="139">
        <f t="shared" ref="J516:J521" si="110">H516*I516</f>
        <v>0</v>
      </c>
      <c r="K516" s="138">
        <v>0.2</v>
      </c>
      <c r="L516" s="138">
        <f t="shared" ref="L516:L521" si="111">H516*K516</f>
        <v>31.0198</v>
      </c>
      <c r="M516" s="138"/>
      <c r="N516" s="138">
        <f t="shared" ref="N516:N521" si="112">H516*M516</f>
        <v>0</v>
      </c>
      <c r="O516" s="139">
        <v>21</v>
      </c>
      <c r="P516" s="139">
        <f t="shared" ref="P516:P521" si="113">J516*(O516/100)</f>
        <v>0</v>
      </c>
      <c r="Q516" s="139">
        <f t="shared" ref="Q516:Q521" si="114">J516+P516</f>
        <v>0</v>
      </c>
      <c r="R516" s="9"/>
      <c r="S516" s="9"/>
      <c r="T516" s="9"/>
    </row>
    <row r="517" spans="1:20" ht="11.25" outlineLevel="6" x14ac:dyDescent="0.2">
      <c r="A517" s="12"/>
      <c r="B517" s="133"/>
      <c r="C517" s="134">
        <v>369</v>
      </c>
      <c r="D517" s="135" t="s">
        <v>658</v>
      </c>
      <c r="E517" s="136" t="s">
        <v>1259</v>
      </c>
      <c r="F517" s="137" t="s">
        <v>1260</v>
      </c>
      <c r="G517" s="135" t="s">
        <v>683</v>
      </c>
      <c r="H517" s="138">
        <v>15.75</v>
      </c>
      <c r="I517" s="140"/>
      <c r="J517" s="139">
        <f t="shared" si="110"/>
        <v>0</v>
      </c>
      <c r="K517" s="138">
        <v>0.12</v>
      </c>
      <c r="L517" s="138">
        <f t="shared" si="111"/>
        <v>1.89</v>
      </c>
      <c r="M517" s="138"/>
      <c r="N517" s="138">
        <f t="shared" si="112"/>
        <v>0</v>
      </c>
      <c r="O517" s="139">
        <v>21</v>
      </c>
      <c r="P517" s="139">
        <f t="shared" si="113"/>
        <v>0</v>
      </c>
      <c r="Q517" s="139">
        <f t="shared" si="114"/>
        <v>0</v>
      </c>
      <c r="R517" s="9"/>
      <c r="S517" s="9"/>
      <c r="T517" s="9"/>
    </row>
    <row r="518" spans="1:20" ht="11.25" outlineLevel="6" x14ac:dyDescent="0.2">
      <c r="A518" s="12"/>
      <c r="B518" s="133"/>
      <c r="C518" s="134">
        <v>370</v>
      </c>
      <c r="D518" s="135" t="s">
        <v>658</v>
      </c>
      <c r="E518" s="136" t="s">
        <v>1064</v>
      </c>
      <c r="F518" s="137" t="s">
        <v>1065</v>
      </c>
      <c r="G518" s="135" t="s">
        <v>683</v>
      </c>
      <c r="H518" s="138">
        <v>170.84899999999999</v>
      </c>
      <c r="I518" s="140"/>
      <c r="J518" s="139">
        <f t="shared" si="110"/>
        <v>0</v>
      </c>
      <c r="K518" s="138">
        <v>5.4000000000000001E-4</v>
      </c>
      <c r="L518" s="138">
        <f t="shared" si="111"/>
        <v>9.225846E-2</v>
      </c>
      <c r="M518" s="138"/>
      <c r="N518" s="138">
        <f t="shared" si="112"/>
        <v>0</v>
      </c>
      <c r="O518" s="139">
        <v>21</v>
      </c>
      <c r="P518" s="139">
        <f t="shared" si="113"/>
        <v>0</v>
      </c>
      <c r="Q518" s="139">
        <f t="shared" si="114"/>
        <v>0</v>
      </c>
      <c r="R518" s="9"/>
      <c r="S518" s="9"/>
      <c r="T518" s="9"/>
    </row>
    <row r="519" spans="1:20" ht="11.25" outlineLevel="6" x14ac:dyDescent="0.2">
      <c r="A519" s="12"/>
      <c r="B519" s="133"/>
      <c r="C519" s="134">
        <v>371</v>
      </c>
      <c r="D519" s="135" t="s">
        <v>658</v>
      </c>
      <c r="E519" s="136" t="s">
        <v>1066</v>
      </c>
      <c r="F519" s="137" t="s">
        <v>1067</v>
      </c>
      <c r="G519" s="135" t="s">
        <v>683</v>
      </c>
      <c r="H519" s="138">
        <v>170.84899999999999</v>
      </c>
      <c r="I519" s="140"/>
      <c r="J519" s="139">
        <f t="shared" si="110"/>
        <v>0</v>
      </c>
      <c r="K519" s="138"/>
      <c r="L519" s="138">
        <f t="shared" si="111"/>
        <v>0</v>
      </c>
      <c r="M519" s="138"/>
      <c r="N519" s="138">
        <f t="shared" si="112"/>
        <v>0</v>
      </c>
      <c r="O519" s="139">
        <v>21</v>
      </c>
      <c r="P519" s="139">
        <f t="shared" si="113"/>
        <v>0</v>
      </c>
      <c r="Q519" s="139">
        <f t="shared" si="114"/>
        <v>0</v>
      </c>
      <c r="R519" s="9"/>
      <c r="S519" s="9"/>
      <c r="T519" s="9"/>
    </row>
    <row r="520" spans="1:20" ht="11.25" outlineLevel="6" x14ac:dyDescent="0.2">
      <c r="A520" s="12"/>
      <c r="B520" s="133"/>
      <c r="C520" s="134">
        <v>372</v>
      </c>
      <c r="D520" s="135" t="s">
        <v>658</v>
      </c>
      <c r="E520" s="136" t="s">
        <v>1068</v>
      </c>
      <c r="F520" s="137" t="s">
        <v>1069</v>
      </c>
      <c r="G520" s="135" t="s">
        <v>683</v>
      </c>
      <c r="H520" s="138">
        <v>170.84899999999999</v>
      </c>
      <c r="I520" s="140"/>
      <c r="J520" s="139">
        <f t="shared" si="110"/>
        <v>0</v>
      </c>
      <c r="K520" s="138">
        <v>4.0000000000000003E-5</v>
      </c>
      <c r="L520" s="138">
        <f t="shared" si="111"/>
        <v>6.83396E-3</v>
      </c>
      <c r="M520" s="138"/>
      <c r="N520" s="138">
        <f t="shared" si="112"/>
        <v>0</v>
      </c>
      <c r="O520" s="139">
        <v>21</v>
      </c>
      <c r="P520" s="139">
        <f t="shared" si="113"/>
        <v>0</v>
      </c>
      <c r="Q520" s="139">
        <f t="shared" si="114"/>
        <v>0</v>
      </c>
      <c r="R520" s="9"/>
      <c r="S520" s="9"/>
      <c r="T520" s="9"/>
    </row>
    <row r="521" spans="1:20" ht="11.25" outlineLevel="6" x14ac:dyDescent="0.2">
      <c r="A521" s="12"/>
      <c r="B521" s="133"/>
      <c r="C521" s="134">
        <v>373</v>
      </c>
      <c r="D521" s="135" t="s">
        <v>658</v>
      </c>
      <c r="E521" s="136" t="s">
        <v>1072</v>
      </c>
      <c r="F521" s="137" t="s">
        <v>1073</v>
      </c>
      <c r="G521" s="135" t="s">
        <v>676</v>
      </c>
      <c r="H521" s="138">
        <v>33.008892420000002</v>
      </c>
      <c r="I521" s="140"/>
      <c r="J521" s="139">
        <f t="shared" si="110"/>
        <v>0</v>
      </c>
      <c r="K521" s="138"/>
      <c r="L521" s="138">
        <f t="shared" si="111"/>
        <v>0</v>
      </c>
      <c r="M521" s="138"/>
      <c r="N521" s="138">
        <f t="shared" si="112"/>
        <v>0</v>
      </c>
      <c r="O521" s="139">
        <v>21</v>
      </c>
      <c r="P521" s="139">
        <f t="shared" si="113"/>
        <v>0</v>
      </c>
      <c r="Q521" s="139">
        <f t="shared" si="114"/>
        <v>0</v>
      </c>
      <c r="R521" s="9"/>
      <c r="S521" s="9"/>
      <c r="T521" s="9"/>
    </row>
    <row r="522" spans="1:20" outlineLevel="6" x14ac:dyDescent="0.15">
      <c r="B522" s="7"/>
      <c r="C522" s="7"/>
      <c r="D522" s="7"/>
      <c r="E522" s="7"/>
      <c r="F522" s="7"/>
      <c r="G522" s="7"/>
      <c r="H522" s="7"/>
      <c r="I522" s="9"/>
      <c r="J522" s="9"/>
      <c r="K522" s="7"/>
      <c r="L522" s="7"/>
      <c r="M522" s="7"/>
      <c r="N522" s="7"/>
      <c r="O522" s="7"/>
      <c r="P522" s="9"/>
      <c r="Q522" s="9"/>
    </row>
    <row r="523" spans="1:20" ht="9" outlineLevel="4" x14ac:dyDescent="0.15">
      <c r="A523" s="78" t="s">
        <v>194</v>
      </c>
      <c r="B523" s="119">
        <v>5</v>
      </c>
      <c r="C523" s="120"/>
      <c r="D523" s="121" t="s">
        <v>656</v>
      </c>
      <c r="E523" s="121"/>
      <c r="F523" s="122" t="s">
        <v>133</v>
      </c>
      <c r="G523" s="121"/>
      <c r="H523" s="123"/>
      <c r="I523" s="124"/>
      <c r="J523" s="80">
        <f>SUBTOTAL(9,J524:J528)</f>
        <v>0</v>
      </c>
      <c r="K523" s="123"/>
      <c r="L523" s="81">
        <f>SUBTOTAL(9,L524:L528)</f>
        <v>0.71991149999999982</v>
      </c>
      <c r="M523" s="123"/>
      <c r="N523" s="81">
        <f>SUBTOTAL(9,N524:N528)</f>
        <v>0</v>
      </c>
      <c r="O523" s="125"/>
      <c r="P523" s="80">
        <f>SUBTOTAL(9,P524:P528)</f>
        <v>0</v>
      </c>
      <c r="Q523" s="80">
        <f>SUBTOTAL(9,Q524:Q528)</f>
        <v>0</v>
      </c>
      <c r="R523" s="7"/>
      <c r="S523" s="9"/>
      <c r="T523" s="9"/>
    </row>
    <row r="524" spans="1:20" ht="9.75" outlineLevel="5" x14ac:dyDescent="0.2">
      <c r="A524" s="82" t="s">
        <v>195</v>
      </c>
      <c r="B524" s="126">
        <v>6</v>
      </c>
      <c r="C524" s="127"/>
      <c r="D524" s="128" t="s">
        <v>657</v>
      </c>
      <c r="E524" s="128"/>
      <c r="F524" s="129" t="s">
        <v>135</v>
      </c>
      <c r="G524" s="128"/>
      <c r="H524" s="130"/>
      <c r="I524" s="131"/>
      <c r="J524" s="84">
        <f>SUBTOTAL(9,J525:J528)</f>
        <v>0</v>
      </c>
      <c r="K524" s="130"/>
      <c r="L524" s="85">
        <f>SUBTOTAL(9,L525:L528)</f>
        <v>0.71991149999999982</v>
      </c>
      <c r="M524" s="130"/>
      <c r="N524" s="85">
        <f>SUBTOTAL(9,N525:N528)</f>
        <v>0</v>
      </c>
      <c r="O524" s="132"/>
      <c r="P524" s="84">
        <f>SUBTOTAL(9,P525:P528)</f>
        <v>0</v>
      </c>
      <c r="Q524" s="84">
        <f>SUBTOTAL(9,Q525:Q528)</f>
        <v>0</v>
      </c>
      <c r="R524" s="7"/>
      <c r="S524" s="9"/>
      <c r="T524" s="9"/>
    </row>
    <row r="525" spans="1:20" ht="11.25" outlineLevel="6" x14ac:dyDescent="0.2">
      <c r="A525" s="12"/>
      <c r="B525" s="133"/>
      <c r="C525" s="134">
        <v>374</v>
      </c>
      <c r="D525" s="135" t="s">
        <v>658</v>
      </c>
      <c r="E525" s="136" t="s">
        <v>1080</v>
      </c>
      <c r="F525" s="137" t="s">
        <v>1081</v>
      </c>
      <c r="G525" s="135" t="s">
        <v>683</v>
      </c>
      <c r="H525" s="138">
        <v>31.300499999999992</v>
      </c>
      <c r="I525" s="140"/>
      <c r="J525" s="139">
        <f>H525*I525</f>
        <v>0</v>
      </c>
      <c r="K525" s="138">
        <v>2.3E-2</v>
      </c>
      <c r="L525" s="138">
        <f>H525*K525</f>
        <v>0.71991149999999982</v>
      </c>
      <c r="M525" s="138"/>
      <c r="N525" s="138">
        <f>H525*M525</f>
        <v>0</v>
      </c>
      <c r="O525" s="139">
        <v>21</v>
      </c>
      <c r="P525" s="139">
        <f>J525*(O525/100)</f>
        <v>0</v>
      </c>
      <c r="Q525" s="139">
        <f>J525+P525</f>
        <v>0</v>
      </c>
      <c r="R525" s="9"/>
      <c r="S525" s="9"/>
      <c r="T525" s="9"/>
    </row>
    <row r="526" spans="1:20" ht="22.5" outlineLevel="6" x14ac:dyDescent="0.2">
      <c r="A526" s="12"/>
      <c r="B526" s="133"/>
      <c r="C526" s="134">
        <v>375</v>
      </c>
      <c r="D526" s="135" t="s">
        <v>658</v>
      </c>
      <c r="E526" s="136" t="s">
        <v>1082</v>
      </c>
      <c r="F526" s="137" t="s">
        <v>1083</v>
      </c>
      <c r="G526" s="135" t="s">
        <v>683</v>
      </c>
      <c r="H526" s="138">
        <v>28.454999999999991</v>
      </c>
      <c r="I526" s="140"/>
      <c r="J526" s="139">
        <f>H526*I526</f>
        <v>0</v>
      </c>
      <c r="K526" s="138">
        <v>0</v>
      </c>
      <c r="L526" s="138">
        <f>H526*K526</f>
        <v>0</v>
      </c>
      <c r="M526" s="138"/>
      <c r="N526" s="138">
        <f>H526*M526</f>
        <v>0</v>
      </c>
      <c r="O526" s="139">
        <v>21</v>
      </c>
      <c r="P526" s="139">
        <f>J526*(O526/100)</f>
        <v>0</v>
      </c>
      <c r="Q526" s="139">
        <f>J526+P526</f>
        <v>0</v>
      </c>
      <c r="R526" s="9"/>
      <c r="S526" s="9"/>
      <c r="T526" s="9"/>
    </row>
    <row r="527" spans="1:20" ht="11.25" outlineLevel="6" x14ac:dyDescent="0.2">
      <c r="A527" s="12"/>
      <c r="B527" s="133"/>
      <c r="C527" s="134">
        <v>376</v>
      </c>
      <c r="D527" s="135" t="s">
        <v>658</v>
      </c>
      <c r="E527" s="136" t="s">
        <v>1098</v>
      </c>
      <c r="F527" s="137" t="s">
        <v>1099</v>
      </c>
      <c r="G527" s="135" t="s">
        <v>676</v>
      </c>
      <c r="H527" s="138">
        <v>0.71991149999999982</v>
      </c>
      <c r="I527" s="140"/>
      <c r="J527" s="139">
        <f>H527*I527</f>
        <v>0</v>
      </c>
      <c r="K527" s="138"/>
      <c r="L527" s="138">
        <f>H527*K527</f>
        <v>0</v>
      </c>
      <c r="M527" s="138"/>
      <c r="N527" s="138">
        <f>H527*M527</f>
        <v>0</v>
      </c>
      <c r="O527" s="139">
        <v>21</v>
      </c>
      <c r="P527" s="139">
        <f>J527*(O527/100)</f>
        <v>0</v>
      </c>
      <c r="Q527" s="139">
        <f>J527+P527</f>
        <v>0</v>
      </c>
      <c r="R527" s="9"/>
      <c r="S527" s="9"/>
      <c r="T527" s="9"/>
    </row>
    <row r="528" spans="1:20" outlineLevel="6" x14ac:dyDescent="0.15">
      <c r="B528" s="7"/>
      <c r="C528" s="7"/>
      <c r="D528" s="7"/>
      <c r="E528" s="7"/>
      <c r="F528" s="7"/>
      <c r="G528" s="7"/>
      <c r="H528" s="7"/>
      <c r="I528" s="9"/>
      <c r="J528" s="9"/>
      <c r="K528" s="7"/>
      <c r="L528" s="7"/>
      <c r="M528" s="7"/>
      <c r="N528" s="7"/>
      <c r="O528" s="7"/>
      <c r="P528" s="9"/>
      <c r="Q528" s="9"/>
    </row>
    <row r="529" spans="1:20" ht="9" outlineLevel="4" x14ac:dyDescent="0.15">
      <c r="A529" s="78" t="s">
        <v>196</v>
      </c>
      <c r="B529" s="119">
        <v>5</v>
      </c>
      <c r="C529" s="120"/>
      <c r="D529" s="121" t="s">
        <v>656</v>
      </c>
      <c r="E529" s="121"/>
      <c r="F529" s="122" t="s">
        <v>143</v>
      </c>
      <c r="G529" s="121"/>
      <c r="H529" s="123"/>
      <c r="I529" s="124"/>
      <c r="J529" s="80">
        <f>SUBTOTAL(9,J530:J533)</f>
        <v>0</v>
      </c>
      <c r="K529" s="123"/>
      <c r="L529" s="81">
        <f>SUBTOTAL(9,L530:L533)</f>
        <v>0.13616400000000001</v>
      </c>
      <c r="M529" s="123"/>
      <c r="N529" s="81">
        <f>SUBTOTAL(9,N530:N533)</f>
        <v>0</v>
      </c>
      <c r="O529" s="125"/>
      <c r="P529" s="80">
        <f>SUBTOTAL(9,P530:P533)</f>
        <v>0</v>
      </c>
      <c r="Q529" s="80">
        <f>SUBTOTAL(9,Q530:Q533)</f>
        <v>0</v>
      </c>
      <c r="R529" s="7"/>
      <c r="S529" s="9"/>
      <c r="T529" s="9"/>
    </row>
    <row r="530" spans="1:20" ht="9.75" outlineLevel="5" x14ac:dyDescent="0.2">
      <c r="A530" s="82" t="s">
        <v>197</v>
      </c>
      <c r="B530" s="126">
        <v>6</v>
      </c>
      <c r="C530" s="127"/>
      <c r="D530" s="128" t="s">
        <v>657</v>
      </c>
      <c r="E530" s="128"/>
      <c r="F530" s="129" t="s">
        <v>145</v>
      </c>
      <c r="G530" s="128"/>
      <c r="H530" s="130"/>
      <c r="I530" s="131"/>
      <c r="J530" s="84">
        <f>SUBTOTAL(9,J531:J533)</f>
        <v>0</v>
      </c>
      <c r="K530" s="130"/>
      <c r="L530" s="85">
        <f>SUBTOTAL(9,L531:L533)</f>
        <v>0.13616400000000001</v>
      </c>
      <c r="M530" s="130"/>
      <c r="N530" s="85">
        <f>SUBTOTAL(9,N531:N533)</f>
        <v>0</v>
      </c>
      <c r="O530" s="132"/>
      <c r="P530" s="84">
        <f>SUBTOTAL(9,P531:P533)</f>
        <v>0</v>
      </c>
      <c r="Q530" s="84">
        <f>SUBTOTAL(9,Q531:Q533)</f>
        <v>0</v>
      </c>
      <c r="R530" s="7"/>
      <c r="S530" s="9"/>
      <c r="T530" s="9"/>
    </row>
    <row r="531" spans="1:20" ht="11.25" outlineLevel="6" x14ac:dyDescent="0.2">
      <c r="A531" s="12"/>
      <c r="B531" s="133"/>
      <c r="C531" s="134">
        <v>377</v>
      </c>
      <c r="D531" s="135" t="s">
        <v>658</v>
      </c>
      <c r="E531" s="136" t="s">
        <v>1114</v>
      </c>
      <c r="F531" s="137" t="s">
        <v>1115</v>
      </c>
      <c r="G531" s="135" t="s">
        <v>683</v>
      </c>
      <c r="H531" s="138">
        <v>283.67500000000001</v>
      </c>
      <c r="I531" s="140"/>
      <c r="J531" s="139">
        <f>H531*I531</f>
        <v>0</v>
      </c>
      <c r="K531" s="138">
        <v>2.0000000000000001E-4</v>
      </c>
      <c r="L531" s="138">
        <f>H531*K531</f>
        <v>5.6735000000000008E-2</v>
      </c>
      <c r="M531" s="138"/>
      <c r="N531" s="138">
        <f>H531*M531</f>
        <v>0</v>
      </c>
      <c r="O531" s="139">
        <v>21</v>
      </c>
      <c r="P531" s="139">
        <f>J531*(O531/100)</f>
        <v>0</v>
      </c>
      <c r="Q531" s="139">
        <f>J531+P531</f>
        <v>0</v>
      </c>
      <c r="R531" s="9"/>
      <c r="S531" s="9"/>
      <c r="T531" s="9"/>
    </row>
    <row r="532" spans="1:20" ht="11.25" outlineLevel="6" x14ac:dyDescent="0.2">
      <c r="A532" s="12"/>
      <c r="B532" s="133"/>
      <c r="C532" s="134">
        <v>378</v>
      </c>
      <c r="D532" s="135" t="s">
        <v>658</v>
      </c>
      <c r="E532" s="136" t="s">
        <v>1116</v>
      </c>
      <c r="F532" s="137" t="s">
        <v>1117</v>
      </c>
      <c r="G532" s="135" t="s">
        <v>683</v>
      </c>
      <c r="H532" s="138">
        <v>283.67500000000001</v>
      </c>
      <c r="I532" s="140"/>
      <c r="J532" s="139">
        <f>H532*I532</f>
        <v>0</v>
      </c>
      <c r="K532" s="138">
        <v>2.7999999999999998E-4</v>
      </c>
      <c r="L532" s="138">
        <f>H532*K532</f>
        <v>7.9429E-2</v>
      </c>
      <c r="M532" s="138"/>
      <c r="N532" s="138">
        <f>H532*M532</f>
        <v>0</v>
      </c>
      <c r="O532" s="139">
        <v>21</v>
      </c>
      <c r="P532" s="139">
        <f>J532*(O532/100)</f>
        <v>0</v>
      </c>
      <c r="Q532" s="139">
        <f>J532+P532</f>
        <v>0</v>
      </c>
      <c r="R532" s="9"/>
      <c r="S532" s="9"/>
      <c r="T532" s="9"/>
    </row>
    <row r="533" spans="1:20" outlineLevel="6" x14ac:dyDescent="0.15">
      <c r="B533" s="7"/>
      <c r="C533" s="7"/>
      <c r="D533" s="7"/>
      <c r="E533" s="7"/>
      <c r="F533" s="7"/>
      <c r="G533" s="7"/>
      <c r="H533" s="7"/>
      <c r="I533" s="9"/>
      <c r="J533" s="9"/>
      <c r="K533" s="7"/>
      <c r="L533" s="7"/>
      <c r="M533" s="7"/>
      <c r="N533" s="7"/>
      <c r="O533" s="7"/>
      <c r="P533" s="9"/>
      <c r="Q533" s="9"/>
    </row>
    <row r="534" spans="1:20" ht="9" outlineLevel="4" x14ac:dyDescent="0.15">
      <c r="A534" s="78" t="s">
        <v>198</v>
      </c>
      <c r="B534" s="119">
        <v>5</v>
      </c>
      <c r="C534" s="120"/>
      <c r="D534" s="121" t="s">
        <v>656</v>
      </c>
      <c r="E534" s="121"/>
      <c r="F534" s="122" t="s">
        <v>147</v>
      </c>
      <c r="G534" s="121"/>
      <c r="H534" s="123"/>
      <c r="I534" s="124"/>
      <c r="J534" s="80">
        <f>SUBTOTAL(9,J535:J540)</f>
        <v>0</v>
      </c>
      <c r="K534" s="123"/>
      <c r="L534" s="81">
        <f>SUBTOTAL(9,L535:L540)</f>
        <v>0</v>
      </c>
      <c r="M534" s="123"/>
      <c r="N534" s="81">
        <f>SUBTOTAL(9,N535:N540)</f>
        <v>0</v>
      </c>
      <c r="O534" s="125"/>
      <c r="P534" s="80">
        <f>SUBTOTAL(9,P535:P540)</f>
        <v>0</v>
      </c>
      <c r="Q534" s="80">
        <f>SUBTOTAL(9,Q535:Q540)</f>
        <v>0</v>
      </c>
      <c r="R534" s="7"/>
      <c r="S534" s="9"/>
      <c r="T534" s="9"/>
    </row>
    <row r="535" spans="1:20" ht="9.75" outlineLevel="5" x14ac:dyDescent="0.2">
      <c r="A535" s="82" t="s">
        <v>199</v>
      </c>
      <c r="B535" s="126">
        <v>6</v>
      </c>
      <c r="C535" s="127"/>
      <c r="D535" s="128" t="s">
        <v>657</v>
      </c>
      <c r="E535" s="128"/>
      <c r="F535" s="129" t="s">
        <v>147</v>
      </c>
      <c r="G535" s="128"/>
      <c r="H535" s="130"/>
      <c r="I535" s="131"/>
      <c r="J535" s="84">
        <f>SUBTOTAL(9,J536:J540)</f>
        <v>0</v>
      </c>
      <c r="K535" s="130"/>
      <c r="L535" s="85">
        <f>SUBTOTAL(9,L536:L540)</f>
        <v>0</v>
      </c>
      <c r="M535" s="130"/>
      <c r="N535" s="85">
        <f>SUBTOTAL(9,N536:N540)</f>
        <v>0</v>
      </c>
      <c r="O535" s="132"/>
      <c r="P535" s="84">
        <f>SUBTOTAL(9,P536:P540)</f>
        <v>0</v>
      </c>
      <c r="Q535" s="84">
        <f>SUBTOTAL(9,Q536:Q540)</f>
        <v>0</v>
      </c>
      <c r="R535" s="7"/>
      <c r="S535" s="9"/>
      <c r="T535" s="9"/>
    </row>
    <row r="536" spans="1:20" ht="11.25" outlineLevel="6" x14ac:dyDescent="0.2">
      <c r="A536" s="12"/>
      <c r="B536" s="133"/>
      <c r="C536" s="134">
        <v>379</v>
      </c>
      <c r="D536" s="135" t="s">
        <v>1118</v>
      </c>
      <c r="E536" s="136" t="s">
        <v>1261</v>
      </c>
      <c r="F536" s="137" t="s">
        <v>1120</v>
      </c>
      <c r="G536" s="135" t="s">
        <v>966</v>
      </c>
      <c r="H536" s="138">
        <v>1</v>
      </c>
      <c r="I536" s="140"/>
      <c r="J536" s="139">
        <f>H536*I536</f>
        <v>0</v>
      </c>
      <c r="K536" s="138"/>
      <c r="L536" s="138">
        <f>H536*K536</f>
        <v>0</v>
      </c>
      <c r="M536" s="138"/>
      <c r="N536" s="138">
        <f>H536*M536</f>
        <v>0</v>
      </c>
      <c r="O536" s="139">
        <v>21</v>
      </c>
      <c r="P536" s="139">
        <f>J536*(O536/100)</f>
        <v>0</v>
      </c>
      <c r="Q536" s="139">
        <f>J536+P536</f>
        <v>0</v>
      </c>
      <c r="R536" s="9"/>
      <c r="S536" s="9"/>
      <c r="T536" s="9"/>
    </row>
    <row r="537" spans="1:20" ht="11.25" outlineLevel="6" x14ac:dyDescent="0.2">
      <c r="A537" s="12"/>
      <c r="B537" s="133"/>
      <c r="C537" s="134">
        <v>380</v>
      </c>
      <c r="D537" s="135" t="s">
        <v>1118</v>
      </c>
      <c r="E537" s="136" t="s">
        <v>1262</v>
      </c>
      <c r="F537" s="137" t="s">
        <v>1122</v>
      </c>
      <c r="G537" s="135" t="s">
        <v>966</v>
      </c>
      <c r="H537" s="138">
        <v>1</v>
      </c>
      <c r="I537" s="140"/>
      <c r="J537" s="139">
        <f>H537*I537</f>
        <v>0</v>
      </c>
      <c r="K537" s="138"/>
      <c r="L537" s="138">
        <f>H537*K537</f>
        <v>0</v>
      </c>
      <c r="M537" s="138"/>
      <c r="N537" s="138">
        <f>H537*M537</f>
        <v>0</v>
      </c>
      <c r="O537" s="139">
        <v>21</v>
      </c>
      <c r="P537" s="139">
        <f>J537*(O537/100)</f>
        <v>0</v>
      </c>
      <c r="Q537" s="139">
        <f>J537+P537</f>
        <v>0</v>
      </c>
      <c r="R537" s="9"/>
      <c r="S537" s="9"/>
      <c r="T537" s="9"/>
    </row>
    <row r="538" spans="1:20" ht="11.25" outlineLevel="6" x14ac:dyDescent="0.2">
      <c r="A538" s="12"/>
      <c r="B538" s="133"/>
      <c r="C538" s="134">
        <v>381</v>
      </c>
      <c r="D538" s="135" t="s">
        <v>1118</v>
      </c>
      <c r="E538" s="136" t="s">
        <v>1263</v>
      </c>
      <c r="F538" s="137" t="s">
        <v>1124</v>
      </c>
      <c r="G538" s="135" t="s">
        <v>966</v>
      </c>
      <c r="H538" s="138">
        <v>1</v>
      </c>
      <c r="I538" s="140"/>
      <c r="J538" s="139">
        <f>H538*I538</f>
        <v>0</v>
      </c>
      <c r="K538" s="138"/>
      <c r="L538" s="138">
        <f>H538*K538</f>
        <v>0</v>
      </c>
      <c r="M538" s="138"/>
      <c r="N538" s="138">
        <f>H538*M538</f>
        <v>0</v>
      </c>
      <c r="O538" s="139">
        <v>21</v>
      </c>
      <c r="P538" s="139">
        <f>J538*(O538/100)</f>
        <v>0</v>
      </c>
      <c r="Q538" s="139">
        <f>J538+P538</f>
        <v>0</v>
      </c>
      <c r="R538" s="9"/>
      <c r="S538" s="9"/>
      <c r="T538" s="9"/>
    </row>
    <row r="539" spans="1:20" ht="11.25" outlineLevel="6" x14ac:dyDescent="0.2">
      <c r="A539" s="12"/>
      <c r="B539" s="133"/>
      <c r="C539" s="134">
        <v>382</v>
      </c>
      <c r="D539" s="135" t="s">
        <v>1118</v>
      </c>
      <c r="E539" s="136" t="s">
        <v>1264</v>
      </c>
      <c r="F539" s="137" t="s">
        <v>1126</v>
      </c>
      <c r="G539" s="135" t="s">
        <v>966</v>
      </c>
      <c r="H539" s="138">
        <v>1</v>
      </c>
      <c r="I539" s="140"/>
      <c r="J539" s="139">
        <f>H539*I539</f>
        <v>0</v>
      </c>
      <c r="K539" s="138"/>
      <c r="L539" s="138">
        <f>H539*K539</f>
        <v>0</v>
      </c>
      <c r="M539" s="138"/>
      <c r="N539" s="138">
        <f>H539*M539</f>
        <v>0</v>
      </c>
      <c r="O539" s="139">
        <v>21</v>
      </c>
      <c r="P539" s="139">
        <f>J539*(O539/100)</f>
        <v>0</v>
      </c>
      <c r="Q539" s="139">
        <f>J539+P539</f>
        <v>0</v>
      </c>
      <c r="R539" s="9"/>
      <c r="S539" s="9"/>
      <c r="T539" s="9"/>
    </row>
    <row r="540" spans="1:20" outlineLevel="6" x14ac:dyDescent="0.15">
      <c r="B540" s="7"/>
      <c r="C540" s="7"/>
      <c r="D540" s="7"/>
      <c r="E540" s="7"/>
      <c r="F540" s="7"/>
      <c r="G540" s="7"/>
      <c r="H540" s="7"/>
      <c r="I540" s="9"/>
      <c r="J540" s="9"/>
      <c r="K540" s="7"/>
      <c r="L540" s="7"/>
      <c r="M540" s="7"/>
      <c r="N540" s="7"/>
      <c r="O540" s="7"/>
      <c r="P540" s="9"/>
      <c r="Q540" s="9"/>
    </row>
    <row r="541" spans="1:20" ht="11.25" outlineLevel="2" x14ac:dyDescent="0.2">
      <c r="A541" s="70" t="s">
        <v>200</v>
      </c>
      <c r="B541" s="105">
        <v>3</v>
      </c>
      <c r="C541" s="106"/>
      <c r="D541" s="107" t="s">
        <v>654</v>
      </c>
      <c r="E541" s="107"/>
      <c r="F541" s="108" t="s">
        <v>201</v>
      </c>
      <c r="G541" s="107"/>
      <c r="H541" s="109"/>
      <c r="I541" s="110"/>
      <c r="J541" s="72">
        <f>SUBTOTAL(9,J542:J745)</f>
        <v>0</v>
      </c>
      <c r="K541" s="109"/>
      <c r="L541" s="73">
        <f>SUBTOTAL(9,L542:L745)</f>
        <v>636.99717887913971</v>
      </c>
      <c r="M541" s="109"/>
      <c r="N541" s="73">
        <f>SUBTOTAL(9,N542:N745)</f>
        <v>161.66430259999998</v>
      </c>
      <c r="O541" s="111"/>
      <c r="P541" s="72">
        <f>SUBTOTAL(9,P542:P745)</f>
        <v>0</v>
      </c>
      <c r="Q541" s="72">
        <f>SUBTOTAL(9,Q542:Q745)</f>
        <v>0</v>
      </c>
      <c r="R541" s="7"/>
      <c r="S541" s="9"/>
      <c r="T541" s="9"/>
    </row>
    <row r="542" spans="1:20" ht="10.5" outlineLevel="3" x14ac:dyDescent="0.15">
      <c r="A542" s="74" t="s">
        <v>202</v>
      </c>
      <c r="B542" s="112">
        <v>4</v>
      </c>
      <c r="C542" s="113"/>
      <c r="D542" s="114" t="s">
        <v>655</v>
      </c>
      <c r="E542" s="114"/>
      <c r="F542" s="115" t="s">
        <v>201</v>
      </c>
      <c r="G542" s="114"/>
      <c r="H542" s="116"/>
      <c r="I542" s="117"/>
      <c r="J542" s="76">
        <f>SUBTOTAL(9,J543:J745)</f>
        <v>0</v>
      </c>
      <c r="K542" s="116"/>
      <c r="L542" s="77">
        <f>SUBTOTAL(9,L543:L745)</f>
        <v>636.99717887913971</v>
      </c>
      <c r="M542" s="116"/>
      <c r="N542" s="77">
        <f>SUBTOTAL(9,N543:N745)</f>
        <v>161.66430259999998</v>
      </c>
      <c r="O542" s="118"/>
      <c r="P542" s="76">
        <f>SUBTOTAL(9,P543:P745)</f>
        <v>0</v>
      </c>
      <c r="Q542" s="76">
        <f>SUBTOTAL(9,Q543:Q745)</f>
        <v>0</v>
      </c>
      <c r="R542" s="7"/>
      <c r="S542" s="9"/>
      <c r="T542" s="9"/>
    </row>
    <row r="543" spans="1:20" ht="9" outlineLevel="4" x14ac:dyDescent="0.15">
      <c r="A543" s="78" t="s">
        <v>203</v>
      </c>
      <c r="B543" s="119">
        <v>5</v>
      </c>
      <c r="C543" s="120"/>
      <c r="D543" s="121" t="s">
        <v>656</v>
      </c>
      <c r="E543" s="121"/>
      <c r="F543" s="122" t="s">
        <v>47</v>
      </c>
      <c r="G543" s="121"/>
      <c r="H543" s="123"/>
      <c r="I543" s="124"/>
      <c r="J543" s="80">
        <f>SUBTOTAL(9,J544:J557)</f>
        <v>0</v>
      </c>
      <c r="K543" s="123"/>
      <c r="L543" s="81">
        <f>SUBTOTAL(9,L544:L557)</f>
        <v>0</v>
      </c>
      <c r="M543" s="123"/>
      <c r="N543" s="81">
        <f>SUBTOTAL(9,N544:N557)</f>
        <v>0</v>
      </c>
      <c r="O543" s="125"/>
      <c r="P543" s="80">
        <f>SUBTOTAL(9,P544:P557)</f>
        <v>0</v>
      </c>
      <c r="Q543" s="80">
        <f>SUBTOTAL(9,Q544:Q557)</f>
        <v>0</v>
      </c>
      <c r="R543" s="7"/>
      <c r="S543" s="9"/>
      <c r="T543" s="9"/>
    </row>
    <row r="544" spans="1:20" ht="9.75" outlineLevel="5" x14ac:dyDescent="0.2">
      <c r="A544" s="82" t="s">
        <v>204</v>
      </c>
      <c r="B544" s="126">
        <v>6</v>
      </c>
      <c r="C544" s="127"/>
      <c r="D544" s="128" t="s">
        <v>657</v>
      </c>
      <c r="E544" s="128"/>
      <c r="F544" s="129" t="s">
        <v>49</v>
      </c>
      <c r="G544" s="128"/>
      <c r="H544" s="130"/>
      <c r="I544" s="131"/>
      <c r="J544" s="84">
        <f>SUBTOTAL(9,J545:J557)</f>
        <v>0</v>
      </c>
      <c r="K544" s="130"/>
      <c r="L544" s="85">
        <f>SUBTOTAL(9,L545:L557)</f>
        <v>0</v>
      </c>
      <c r="M544" s="130"/>
      <c r="N544" s="85">
        <f>SUBTOTAL(9,N545:N557)</f>
        <v>0</v>
      </c>
      <c r="O544" s="132"/>
      <c r="P544" s="84">
        <f>SUBTOTAL(9,P545:P557)</f>
        <v>0</v>
      </c>
      <c r="Q544" s="84">
        <f>SUBTOTAL(9,Q545:Q557)</f>
        <v>0</v>
      </c>
      <c r="R544" s="7"/>
      <c r="S544" s="9"/>
      <c r="T544" s="9"/>
    </row>
    <row r="545" spans="1:20" ht="11.25" outlineLevel="6" x14ac:dyDescent="0.2">
      <c r="A545" s="12"/>
      <c r="B545" s="133"/>
      <c r="C545" s="134">
        <v>383</v>
      </c>
      <c r="D545" s="135" t="s">
        <v>658</v>
      </c>
      <c r="E545" s="136" t="s">
        <v>1133</v>
      </c>
      <c r="F545" s="137" t="s">
        <v>1134</v>
      </c>
      <c r="G545" s="135" t="s">
        <v>683</v>
      </c>
      <c r="H545" s="138">
        <v>213.346</v>
      </c>
      <c r="I545" s="140"/>
      <c r="J545" s="139">
        <f t="shared" ref="J545:J556" si="115">H545*I545</f>
        <v>0</v>
      </c>
      <c r="K545" s="138"/>
      <c r="L545" s="138">
        <f t="shared" ref="L545:L556" si="116">H545*K545</f>
        <v>0</v>
      </c>
      <c r="M545" s="138"/>
      <c r="N545" s="138">
        <f t="shared" ref="N545:N556" si="117">H545*M545</f>
        <v>0</v>
      </c>
      <c r="O545" s="139">
        <v>21</v>
      </c>
      <c r="P545" s="139">
        <f t="shared" ref="P545:P556" si="118">J545*(O545/100)</f>
        <v>0</v>
      </c>
      <c r="Q545" s="139">
        <f t="shared" ref="Q545:Q556" si="119">J545+P545</f>
        <v>0</v>
      </c>
      <c r="R545" s="9"/>
      <c r="S545" s="9"/>
      <c r="T545" s="9"/>
    </row>
    <row r="546" spans="1:20" ht="22.5" outlineLevel="6" x14ac:dyDescent="0.2">
      <c r="A546" s="12"/>
      <c r="B546" s="133"/>
      <c r="C546" s="134">
        <v>384</v>
      </c>
      <c r="D546" s="135" t="s">
        <v>658</v>
      </c>
      <c r="E546" s="136" t="s">
        <v>1135</v>
      </c>
      <c r="F546" s="137" t="s">
        <v>1136</v>
      </c>
      <c r="G546" s="135" t="s">
        <v>661</v>
      </c>
      <c r="H546" s="138">
        <v>24.304000000000002</v>
      </c>
      <c r="I546" s="140"/>
      <c r="J546" s="139">
        <f t="shared" si="115"/>
        <v>0</v>
      </c>
      <c r="K546" s="138"/>
      <c r="L546" s="138">
        <f t="shared" si="116"/>
        <v>0</v>
      </c>
      <c r="M546" s="138"/>
      <c r="N546" s="138">
        <f t="shared" si="117"/>
        <v>0</v>
      </c>
      <c r="O546" s="139">
        <v>21</v>
      </c>
      <c r="P546" s="139">
        <f t="shared" si="118"/>
        <v>0</v>
      </c>
      <c r="Q546" s="139">
        <f t="shared" si="119"/>
        <v>0</v>
      </c>
      <c r="R546" s="9"/>
      <c r="S546" s="9"/>
      <c r="T546" s="9"/>
    </row>
    <row r="547" spans="1:20" ht="22.5" outlineLevel="6" x14ac:dyDescent="0.2">
      <c r="A547" s="12"/>
      <c r="B547" s="133"/>
      <c r="C547" s="134">
        <v>385</v>
      </c>
      <c r="D547" s="135" t="s">
        <v>658</v>
      </c>
      <c r="E547" s="136" t="s">
        <v>1137</v>
      </c>
      <c r="F547" s="137" t="s">
        <v>1138</v>
      </c>
      <c r="G547" s="135" t="s">
        <v>661</v>
      </c>
      <c r="H547" s="138">
        <v>127.51329999999999</v>
      </c>
      <c r="I547" s="140"/>
      <c r="J547" s="139">
        <f t="shared" si="115"/>
        <v>0</v>
      </c>
      <c r="K547" s="138"/>
      <c r="L547" s="138">
        <f t="shared" si="116"/>
        <v>0</v>
      </c>
      <c r="M547" s="138"/>
      <c r="N547" s="138">
        <f t="shared" si="117"/>
        <v>0</v>
      </c>
      <c r="O547" s="139">
        <v>21</v>
      </c>
      <c r="P547" s="139">
        <f t="shared" si="118"/>
        <v>0</v>
      </c>
      <c r="Q547" s="139">
        <f t="shared" si="119"/>
        <v>0</v>
      </c>
      <c r="R547" s="9"/>
      <c r="S547" s="9"/>
      <c r="T547" s="9"/>
    </row>
    <row r="548" spans="1:20" ht="11.25" outlineLevel="6" x14ac:dyDescent="0.2">
      <c r="A548" s="12"/>
      <c r="B548" s="133"/>
      <c r="C548" s="134">
        <v>386</v>
      </c>
      <c r="D548" s="135" t="s">
        <v>658</v>
      </c>
      <c r="E548" s="136" t="s">
        <v>666</v>
      </c>
      <c r="F548" s="137" t="s">
        <v>667</v>
      </c>
      <c r="G548" s="135" t="s">
        <v>661</v>
      </c>
      <c r="H548" s="138">
        <v>237.64500000000001</v>
      </c>
      <c r="I548" s="140"/>
      <c r="J548" s="139">
        <f t="shared" si="115"/>
        <v>0</v>
      </c>
      <c r="K548" s="138"/>
      <c r="L548" s="138">
        <f t="shared" si="116"/>
        <v>0</v>
      </c>
      <c r="M548" s="138"/>
      <c r="N548" s="138">
        <f t="shared" si="117"/>
        <v>0</v>
      </c>
      <c r="O548" s="139">
        <v>21</v>
      </c>
      <c r="P548" s="139">
        <f t="shared" si="118"/>
        <v>0</v>
      </c>
      <c r="Q548" s="139">
        <f t="shared" si="119"/>
        <v>0</v>
      </c>
      <c r="R548" s="9"/>
      <c r="S548" s="9"/>
      <c r="T548" s="9"/>
    </row>
    <row r="549" spans="1:20" ht="11.25" outlineLevel="6" x14ac:dyDescent="0.2">
      <c r="A549" s="12"/>
      <c r="B549" s="133"/>
      <c r="C549" s="134">
        <v>387</v>
      </c>
      <c r="D549" s="135" t="s">
        <v>658</v>
      </c>
      <c r="E549" s="136" t="s">
        <v>668</v>
      </c>
      <c r="F549" s="137" t="s">
        <v>669</v>
      </c>
      <c r="G549" s="135" t="s">
        <v>661</v>
      </c>
      <c r="H549" s="138">
        <v>111.837</v>
      </c>
      <c r="I549" s="140"/>
      <c r="J549" s="139">
        <f t="shared" si="115"/>
        <v>0</v>
      </c>
      <c r="K549" s="138"/>
      <c r="L549" s="138">
        <f t="shared" si="116"/>
        <v>0</v>
      </c>
      <c r="M549" s="138"/>
      <c r="N549" s="138">
        <f t="shared" si="117"/>
        <v>0</v>
      </c>
      <c r="O549" s="139">
        <v>21</v>
      </c>
      <c r="P549" s="139">
        <f t="shared" si="118"/>
        <v>0</v>
      </c>
      <c r="Q549" s="139">
        <f t="shared" si="119"/>
        <v>0</v>
      </c>
      <c r="R549" s="9"/>
      <c r="S549" s="9"/>
      <c r="T549" s="9"/>
    </row>
    <row r="550" spans="1:20" ht="22.5" outlineLevel="6" x14ac:dyDescent="0.2">
      <c r="A550" s="12"/>
      <c r="B550" s="133"/>
      <c r="C550" s="134">
        <v>388</v>
      </c>
      <c r="D550" s="135" t="s">
        <v>658</v>
      </c>
      <c r="E550" s="136" t="s">
        <v>670</v>
      </c>
      <c r="F550" s="137" t="s">
        <v>671</v>
      </c>
      <c r="G550" s="135" t="s">
        <v>661</v>
      </c>
      <c r="H550" s="138">
        <v>894.69600000000003</v>
      </c>
      <c r="I550" s="140"/>
      <c r="J550" s="139">
        <f t="shared" si="115"/>
        <v>0</v>
      </c>
      <c r="K550" s="138"/>
      <c r="L550" s="138">
        <f t="shared" si="116"/>
        <v>0</v>
      </c>
      <c r="M550" s="138"/>
      <c r="N550" s="138">
        <f t="shared" si="117"/>
        <v>0</v>
      </c>
      <c r="O550" s="139">
        <v>21</v>
      </c>
      <c r="P550" s="139">
        <f t="shared" si="118"/>
        <v>0</v>
      </c>
      <c r="Q550" s="139">
        <f t="shared" si="119"/>
        <v>0</v>
      </c>
      <c r="R550" s="9"/>
      <c r="S550" s="9"/>
      <c r="T550" s="9"/>
    </row>
    <row r="551" spans="1:20" ht="11.25" outlineLevel="6" x14ac:dyDescent="0.2">
      <c r="A551" s="12"/>
      <c r="B551" s="133"/>
      <c r="C551" s="134">
        <v>389</v>
      </c>
      <c r="D551" s="135" t="s">
        <v>658</v>
      </c>
      <c r="E551" s="136" t="s">
        <v>672</v>
      </c>
      <c r="F551" s="137" t="s">
        <v>673</v>
      </c>
      <c r="G551" s="135" t="s">
        <v>661</v>
      </c>
      <c r="H551" s="138">
        <v>192.101</v>
      </c>
      <c r="I551" s="140"/>
      <c r="J551" s="139">
        <f t="shared" si="115"/>
        <v>0</v>
      </c>
      <c r="K551" s="138"/>
      <c r="L551" s="138">
        <f t="shared" si="116"/>
        <v>0</v>
      </c>
      <c r="M551" s="138"/>
      <c r="N551" s="138">
        <f t="shared" si="117"/>
        <v>0</v>
      </c>
      <c r="O551" s="139">
        <v>21</v>
      </c>
      <c r="P551" s="139">
        <f t="shared" si="118"/>
        <v>0</v>
      </c>
      <c r="Q551" s="139">
        <f t="shared" si="119"/>
        <v>0</v>
      </c>
      <c r="R551" s="9"/>
      <c r="S551" s="9"/>
      <c r="T551" s="9"/>
    </row>
    <row r="552" spans="1:20" ht="11.25" outlineLevel="6" x14ac:dyDescent="0.2">
      <c r="A552" s="12"/>
      <c r="B552" s="133"/>
      <c r="C552" s="134">
        <v>390</v>
      </c>
      <c r="D552" s="135" t="s">
        <v>658</v>
      </c>
      <c r="E552" s="136" t="s">
        <v>674</v>
      </c>
      <c r="F552" s="137" t="s">
        <v>675</v>
      </c>
      <c r="G552" s="135" t="s">
        <v>676</v>
      </c>
      <c r="H552" s="138">
        <v>183.59819999999999</v>
      </c>
      <c r="I552" s="140"/>
      <c r="J552" s="139">
        <f t="shared" si="115"/>
        <v>0</v>
      </c>
      <c r="K552" s="138"/>
      <c r="L552" s="138">
        <f t="shared" si="116"/>
        <v>0</v>
      </c>
      <c r="M552" s="138"/>
      <c r="N552" s="138">
        <f t="shared" si="117"/>
        <v>0</v>
      </c>
      <c r="O552" s="139">
        <v>21</v>
      </c>
      <c r="P552" s="139">
        <f t="shared" si="118"/>
        <v>0</v>
      </c>
      <c r="Q552" s="139">
        <f t="shared" si="119"/>
        <v>0</v>
      </c>
      <c r="R552" s="9"/>
      <c r="S552" s="9"/>
      <c r="T552" s="9"/>
    </row>
    <row r="553" spans="1:20" ht="11.25" outlineLevel="6" x14ac:dyDescent="0.2">
      <c r="A553" s="12"/>
      <c r="B553" s="133"/>
      <c r="C553" s="134">
        <v>391</v>
      </c>
      <c r="D553" s="135" t="s">
        <v>658</v>
      </c>
      <c r="E553" s="136" t="s">
        <v>677</v>
      </c>
      <c r="F553" s="137" t="s">
        <v>678</v>
      </c>
      <c r="G553" s="135" t="s">
        <v>661</v>
      </c>
      <c r="H553" s="138">
        <v>111.837</v>
      </c>
      <c r="I553" s="140"/>
      <c r="J553" s="139">
        <f t="shared" si="115"/>
        <v>0</v>
      </c>
      <c r="K553" s="138"/>
      <c r="L553" s="138">
        <f t="shared" si="116"/>
        <v>0</v>
      </c>
      <c r="M553" s="138"/>
      <c r="N553" s="138">
        <f t="shared" si="117"/>
        <v>0</v>
      </c>
      <c r="O553" s="139">
        <v>21</v>
      </c>
      <c r="P553" s="139">
        <f t="shared" si="118"/>
        <v>0</v>
      </c>
      <c r="Q553" s="139">
        <f t="shared" si="119"/>
        <v>0</v>
      </c>
      <c r="R553" s="9"/>
      <c r="S553" s="9"/>
      <c r="T553" s="9"/>
    </row>
    <row r="554" spans="1:20" ht="11.25" outlineLevel="6" x14ac:dyDescent="0.2">
      <c r="A554" s="12"/>
      <c r="B554" s="133"/>
      <c r="C554" s="134">
        <v>392</v>
      </c>
      <c r="D554" s="135" t="s">
        <v>658</v>
      </c>
      <c r="E554" s="136" t="s">
        <v>679</v>
      </c>
      <c r="F554" s="137" t="s">
        <v>680</v>
      </c>
      <c r="G554" s="135" t="s">
        <v>661</v>
      </c>
      <c r="H554" s="138">
        <v>45.544000000000004</v>
      </c>
      <c r="I554" s="140"/>
      <c r="J554" s="139">
        <f t="shared" si="115"/>
        <v>0</v>
      </c>
      <c r="K554" s="138"/>
      <c r="L554" s="138">
        <f t="shared" si="116"/>
        <v>0</v>
      </c>
      <c r="M554" s="138"/>
      <c r="N554" s="138">
        <f t="shared" si="117"/>
        <v>0</v>
      </c>
      <c r="O554" s="139">
        <v>21</v>
      </c>
      <c r="P554" s="139">
        <f t="shared" si="118"/>
        <v>0</v>
      </c>
      <c r="Q554" s="139">
        <f t="shared" si="119"/>
        <v>0</v>
      </c>
      <c r="R554" s="9"/>
      <c r="S554" s="9"/>
      <c r="T554" s="9"/>
    </row>
    <row r="555" spans="1:20" ht="11.25" outlineLevel="6" x14ac:dyDescent="0.2">
      <c r="A555" s="12"/>
      <c r="B555" s="133"/>
      <c r="C555" s="134">
        <v>393</v>
      </c>
      <c r="D555" s="135" t="s">
        <v>658</v>
      </c>
      <c r="E555" s="136" t="s">
        <v>1265</v>
      </c>
      <c r="F555" s="137" t="s">
        <v>1266</v>
      </c>
      <c r="G555" s="135" t="s">
        <v>683</v>
      </c>
      <c r="H555" s="138">
        <v>105</v>
      </c>
      <c r="I555" s="140"/>
      <c r="J555" s="139">
        <f t="shared" si="115"/>
        <v>0</v>
      </c>
      <c r="K555" s="138"/>
      <c r="L555" s="138">
        <f t="shared" si="116"/>
        <v>0</v>
      </c>
      <c r="M555" s="138"/>
      <c r="N555" s="138">
        <f t="shared" si="117"/>
        <v>0</v>
      </c>
      <c r="O555" s="139">
        <v>21</v>
      </c>
      <c r="P555" s="139">
        <f t="shared" si="118"/>
        <v>0</v>
      </c>
      <c r="Q555" s="139">
        <f t="shared" si="119"/>
        <v>0</v>
      </c>
      <c r="R555" s="9"/>
      <c r="S555" s="9"/>
      <c r="T555" s="9"/>
    </row>
    <row r="556" spans="1:20" ht="11.25" outlineLevel="6" x14ac:dyDescent="0.2">
      <c r="A556" s="12"/>
      <c r="B556" s="133"/>
      <c r="C556" s="134">
        <v>394</v>
      </c>
      <c r="D556" s="135" t="s">
        <v>658</v>
      </c>
      <c r="E556" s="136" t="s">
        <v>681</v>
      </c>
      <c r="F556" s="137" t="s">
        <v>682</v>
      </c>
      <c r="G556" s="135" t="s">
        <v>683</v>
      </c>
      <c r="H556" s="138">
        <v>173.6</v>
      </c>
      <c r="I556" s="140"/>
      <c r="J556" s="139">
        <f t="shared" si="115"/>
        <v>0</v>
      </c>
      <c r="K556" s="138"/>
      <c r="L556" s="138">
        <f t="shared" si="116"/>
        <v>0</v>
      </c>
      <c r="M556" s="138"/>
      <c r="N556" s="138">
        <f t="shared" si="117"/>
        <v>0</v>
      </c>
      <c r="O556" s="139">
        <v>21</v>
      </c>
      <c r="P556" s="139">
        <f t="shared" si="118"/>
        <v>0</v>
      </c>
      <c r="Q556" s="139">
        <f t="shared" si="119"/>
        <v>0</v>
      </c>
      <c r="R556" s="9"/>
      <c r="S556" s="9"/>
      <c r="T556" s="9"/>
    </row>
    <row r="557" spans="1:20" outlineLevel="6" x14ac:dyDescent="0.15">
      <c r="B557" s="7"/>
      <c r="C557" s="7"/>
      <c r="D557" s="7"/>
      <c r="E557" s="7"/>
      <c r="F557" s="7"/>
      <c r="G557" s="7"/>
      <c r="H557" s="7"/>
      <c r="I557" s="9"/>
      <c r="J557" s="9"/>
      <c r="K557" s="7"/>
      <c r="L557" s="7"/>
      <c r="M557" s="7"/>
      <c r="N557" s="7"/>
      <c r="O557" s="7"/>
      <c r="P557" s="9"/>
      <c r="Q557" s="9"/>
    </row>
    <row r="558" spans="1:20" ht="9" outlineLevel="4" x14ac:dyDescent="0.15">
      <c r="A558" s="78" t="s">
        <v>205</v>
      </c>
      <c r="B558" s="119">
        <v>5</v>
      </c>
      <c r="C558" s="120"/>
      <c r="D558" s="121" t="s">
        <v>656</v>
      </c>
      <c r="E558" s="121"/>
      <c r="F558" s="122" t="s">
        <v>51</v>
      </c>
      <c r="G558" s="121"/>
      <c r="H558" s="123"/>
      <c r="I558" s="124"/>
      <c r="J558" s="80">
        <f>SUBTOTAL(9,J559:J565)</f>
        <v>0</v>
      </c>
      <c r="K558" s="123"/>
      <c r="L558" s="81">
        <f>SUBTOTAL(9,L559:L565)</f>
        <v>211.10380550954005</v>
      </c>
      <c r="M558" s="123"/>
      <c r="N558" s="81">
        <f>SUBTOTAL(9,N559:N565)</f>
        <v>0</v>
      </c>
      <c r="O558" s="125"/>
      <c r="P558" s="80">
        <f>SUBTOTAL(9,P559:P565)</f>
        <v>0</v>
      </c>
      <c r="Q558" s="80">
        <f>SUBTOTAL(9,Q559:Q565)</f>
        <v>0</v>
      </c>
      <c r="R558" s="7"/>
      <c r="S558" s="9"/>
      <c r="T558" s="9"/>
    </row>
    <row r="559" spans="1:20" ht="9.75" outlineLevel="5" x14ac:dyDescent="0.2">
      <c r="A559" s="82" t="s">
        <v>206</v>
      </c>
      <c r="B559" s="126">
        <v>6</v>
      </c>
      <c r="C559" s="127"/>
      <c r="D559" s="128" t="s">
        <v>657</v>
      </c>
      <c r="E559" s="128"/>
      <c r="F559" s="129" t="s">
        <v>53</v>
      </c>
      <c r="G559" s="128"/>
      <c r="H559" s="130"/>
      <c r="I559" s="131"/>
      <c r="J559" s="84">
        <f>SUBTOTAL(9,J560:J565)</f>
        <v>0</v>
      </c>
      <c r="K559" s="130"/>
      <c r="L559" s="85">
        <f>SUBTOTAL(9,L560:L565)</f>
        <v>211.10380550954005</v>
      </c>
      <c r="M559" s="130"/>
      <c r="N559" s="85">
        <f>SUBTOTAL(9,N560:N565)</f>
        <v>0</v>
      </c>
      <c r="O559" s="132"/>
      <c r="P559" s="84">
        <f>SUBTOTAL(9,P560:P565)</f>
        <v>0</v>
      </c>
      <c r="Q559" s="84">
        <f>SUBTOTAL(9,Q560:Q565)</f>
        <v>0</v>
      </c>
      <c r="R559" s="7"/>
      <c r="S559" s="9"/>
      <c r="T559" s="9"/>
    </row>
    <row r="560" spans="1:20" ht="11.25" outlineLevel="6" x14ac:dyDescent="0.2">
      <c r="A560" s="12"/>
      <c r="B560" s="133"/>
      <c r="C560" s="134">
        <v>395</v>
      </c>
      <c r="D560" s="135" t="s">
        <v>658</v>
      </c>
      <c r="E560" s="136" t="s">
        <v>1141</v>
      </c>
      <c r="F560" s="137" t="s">
        <v>1142</v>
      </c>
      <c r="G560" s="135" t="s">
        <v>661</v>
      </c>
      <c r="H560" s="138">
        <v>9.838000000000001</v>
      </c>
      <c r="I560" s="140"/>
      <c r="J560" s="139">
        <f>H560*I560</f>
        <v>0</v>
      </c>
      <c r="K560" s="138">
        <v>2.2563399999999998</v>
      </c>
      <c r="L560" s="138">
        <f>H560*K560</f>
        <v>22.197872920000002</v>
      </c>
      <c r="M560" s="138"/>
      <c r="N560" s="138">
        <f>H560*M560</f>
        <v>0</v>
      </c>
      <c r="O560" s="139">
        <v>21</v>
      </c>
      <c r="P560" s="139">
        <f>J560*(O560/100)</f>
        <v>0</v>
      </c>
      <c r="Q560" s="139">
        <f>J560+P560</f>
        <v>0</v>
      </c>
      <c r="R560" s="9"/>
      <c r="S560" s="9"/>
      <c r="T560" s="9"/>
    </row>
    <row r="561" spans="1:20" ht="11.25" outlineLevel="6" x14ac:dyDescent="0.2">
      <c r="A561" s="12"/>
      <c r="B561" s="133"/>
      <c r="C561" s="134">
        <v>396</v>
      </c>
      <c r="D561" s="135" t="s">
        <v>658</v>
      </c>
      <c r="E561" s="136" t="s">
        <v>684</v>
      </c>
      <c r="F561" s="137" t="s">
        <v>685</v>
      </c>
      <c r="G561" s="135" t="s">
        <v>661</v>
      </c>
      <c r="H561" s="138">
        <v>74.32650000000001</v>
      </c>
      <c r="I561" s="140"/>
      <c r="J561" s="139">
        <f>H561*I561</f>
        <v>0</v>
      </c>
      <c r="K561" s="138">
        <v>2.45329</v>
      </c>
      <c r="L561" s="138">
        <f>H561*K561</f>
        <v>182.34445918500003</v>
      </c>
      <c r="M561" s="138"/>
      <c r="N561" s="138">
        <f>H561*M561</f>
        <v>0</v>
      </c>
      <c r="O561" s="139">
        <v>21</v>
      </c>
      <c r="P561" s="139">
        <f>J561*(O561/100)</f>
        <v>0</v>
      </c>
      <c r="Q561" s="139">
        <f>J561+P561</f>
        <v>0</v>
      </c>
      <c r="R561" s="9"/>
      <c r="S561" s="9"/>
      <c r="T561" s="9"/>
    </row>
    <row r="562" spans="1:20" ht="11.25" outlineLevel="6" x14ac:dyDescent="0.2">
      <c r="A562" s="12"/>
      <c r="B562" s="133"/>
      <c r="C562" s="134">
        <v>397</v>
      </c>
      <c r="D562" s="135" t="s">
        <v>658</v>
      </c>
      <c r="E562" s="136" t="s">
        <v>686</v>
      </c>
      <c r="F562" s="137" t="s">
        <v>687</v>
      </c>
      <c r="G562" s="135" t="s">
        <v>683</v>
      </c>
      <c r="H562" s="138">
        <v>153.36950000000002</v>
      </c>
      <c r="I562" s="140"/>
      <c r="J562" s="139">
        <f>H562*I562</f>
        <v>0</v>
      </c>
      <c r="K562" s="138">
        <v>2.6900000000000001E-3</v>
      </c>
      <c r="L562" s="138">
        <f>H562*K562</f>
        <v>0.41256395500000004</v>
      </c>
      <c r="M562" s="138"/>
      <c r="N562" s="138">
        <f>H562*M562</f>
        <v>0</v>
      </c>
      <c r="O562" s="139">
        <v>21</v>
      </c>
      <c r="P562" s="139">
        <f>J562*(O562/100)</f>
        <v>0</v>
      </c>
      <c r="Q562" s="139">
        <f>J562+P562</f>
        <v>0</v>
      </c>
      <c r="R562" s="9"/>
      <c r="S562" s="9"/>
      <c r="T562" s="9"/>
    </row>
    <row r="563" spans="1:20" ht="11.25" outlineLevel="6" x14ac:dyDescent="0.2">
      <c r="A563" s="12"/>
      <c r="B563" s="133"/>
      <c r="C563" s="134">
        <v>398</v>
      </c>
      <c r="D563" s="135" t="s">
        <v>658</v>
      </c>
      <c r="E563" s="136" t="s">
        <v>688</v>
      </c>
      <c r="F563" s="137" t="s">
        <v>689</v>
      </c>
      <c r="G563" s="135" t="s">
        <v>683</v>
      </c>
      <c r="H563" s="138">
        <v>153.36950000000002</v>
      </c>
      <c r="I563" s="140"/>
      <c r="J563" s="139">
        <f>H563*I563</f>
        <v>0</v>
      </c>
      <c r="K563" s="138"/>
      <c r="L563" s="138">
        <f>H563*K563</f>
        <v>0</v>
      </c>
      <c r="M563" s="138"/>
      <c r="N563" s="138">
        <f>H563*M563</f>
        <v>0</v>
      </c>
      <c r="O563" s="139">
        <v>21</v>
      </c>
      <c r="P563" s="139">
        <f>J563*(O563/100)</f>
        <v>0</v>
      </c>
      <c r="Q563" s="139">
        <f>J563+P563</f>
        <v>0</v>
      </c>
      <c r="R563" s="9"/>
      <c r="S563" s="9"/>
      <c r="T563" s="9"/>
    </row>
    <row r="564" spans="1:20" ht="11.25" outlineLevel="6" x14ac:dyDescent="0.2">
      <c r="A564" s="12"/>
      <c r="B564" s="133"/>
      <c r="C564" s="134">
        <v>399</v>
      </c>
      <c r="D564" s="135" t="s">
        <v>658</v>
      </c>
      <c r="E564" s="136" t="s">
        <v>690</v>
      </c>
      <c r="F564" s="137" t="s">
        <v>691</v>
      </c>
      <c r="G564" s="135" t="s">
        <v>676</v>
      </c>
      <c r="H564" s="138">
        <v>5.797467000000001</v>
      </c>
      <c r="I564" s="140"/>
      <c r="J564" s="139">
        <f>H564*I564</f>
        <v>0</v>
      </c>
      <c r="K564" s="138">
        <v>1.0606199999999999</v>
      </c>
      <c r="L564" s="138">
        <f>H564*K564</f>
        <v>6.1489094495400005</v>
      </c>
      <c r="M564" s="138"/>
      <c r="N564" s="138">
        <f>H564*M564</f>
        <v>0</v>
      </c>
      <c r="O564" s="139">
        <v>21</v>
      </c>
      <c r="P564" s="139">
        <f>J564*(O564/100)</f>
        <v>0</v>
      </c>
      <c r="Q564" s="139">
        <f>J564+P564</f>
        <v>0</v>
      </c>
      <c r="R564" s="9"/>
      <c r="S564" s="9"/>
      <c r="T564" s="9"/>
    </row>
    <row r="565" spans="1:20" outlineLevel="6" x14ac:dyDescent="0.15">
      <c r="B565" s="7"/>
      <c r="C565" s="7"/>
      <c r="D565" s="7"/>
      <c r="E565" s="7"/>
      <c r="F565" s="7"/>
      <c r="G565" s="7"/>
      <c r="H565" s="7"/>
      <c r="I565" s="9"/>
      <c r="J565" s="9"/>
      <c r="K565" s="7"/>
      <c r="L565" s="7"/>
      <c r="M565" s="7"/>
      <c r="N565" s="7"/>
      <c r="O565" s="7"/>
      <c r="P565" s="9"/>
      <c r="Q565" s="9"/>
    </row>
    <row r="566" spans="1:20" ht="9" outlineLevel="4" x14ac:dyDescent="0.15">
      <c r="A566" s="78" t="s">
        <v>207</v>
      </c>
      <c r="B566" s="119">
        <v>5</v>
      </c>
      <c r="C566" s="120"/>
      <c r="D566" s="121" t="s">
        <v>656</v>
      </c>
      <c r="E566" s="121"/>
      <c r="F566" s="122" t="s">
        <v>55</v>
      </c>
      <c r="G566" s="121"/>
      <c r="H566" s="123"/>
      <c r="I566" s="124"/>
      <c r="J566" s="80">
        <f>SUBTOTAL(9,J567:J577)</f>
        <v>0</v>
      </c>
      <c r="K566" s="123"/>
      <c r="L566" s="81">
        <f>SUBTOTAL(9,L567:L577)</f>
        <v>2.4126245400000004</v>
      </c>
      <c r="M566" s="123"/>
      <c r="N566" s="81">
        <f>SUBTOTAL(9,N567:N577)</f>
        <v>0</v>
      </c>
      <c r="O566" s="125"/>
      <c r="P566" s="80">
        <f>SUBTOTAL(9,P567:P577)</f>
        <v>0</v>
      </c>
      <c r="Q566" s="80">
        <f>SUBTOTAL(9,Q567:Q577)</f>
        <v>0</v>
      </c>
      <c r="R566" s="7"/>
      <c r="S566" s="9"/>
      <c r="T566" s="9"/>
    </row>
    <row r="567" spans="1:20" ht="9.75" outlineLevel="5" x14ac:dyDescent="0.2">
      <c r="A567" s="82" t="s">
        <v>208</v>
      </c>
      <c r="B567" s="126">
        <v>6</v>
      </c>
      <c r="C567" s="127"/>
      <c r="D567" s="128" t="s">
        <v>657</v>
      </c>
      <c r="E567" s="128"/>
      <c r="F567" s="129" t="s">
        <v>158</v>
      </c>
      <c r="G567" s="128"/>
      <c r="H567" s="130"/>
      <c r="I567" s="131"/>
      <c r="J567" s="84">
        <f>SUBTOTAL(9,J568:J572)</f>
        <v>0</v>
      </c>
      <c r="K567" s="130"/>
      <c r="L567" s="85">
        <f>SUBTOTAL(9,L568:L572)</f>
        <v>0</v>
      </c>
      <c r="M567" s="130"/>
      <c r="N567" s="85">
        <f>SUBTOTAL(9,N568:N572)</f>
        <v>0</v>
      </c>
      <c r="O567" s="132"/>
      <c r="P567" s="84">
        <f>SUBTOTAL(9,P568:P572)</f>
        <v>0</v>
      </c>
      <c r="Q567" s="84">
        <f>SUBTOTAL(9,Q568:Q572)</f>
        <v>0</v>
      </c>
      <c r="R567" s="7"/>
      <c r="S567" s="9"/>
      <c r="T567" s="9"/>
    </row>
    <row r="568" spans="1:20" ht="11.25" outlineLevel="6" x14ac:dyDescent="0.2">
      <c r="A568" s="12"/>
      <c r="B568" s="133"/>
      <c r="C568" s="134">
        <v>400</v>
      </c>
      <c r="D568" s="135" t="s">
        <v>658</v>
      </c>
      <c r="E568" s="136" t="s">
        <v>1143</v>
      </c>
      <c r="F568" s="137" t="s">
        <v>1144</v>
      </c>
      <c r="G568" s="135" t="s">
        <v>1145</v>
      </c>
      <c r="H568" s="138">
        <v>120</v>
      </c>
      <c r="I568" s="140"/>
      <c r="J568" s="139">
        <f>H568*I568</f>
        <v>0</v>
      </c>
      <c r="K568" s="138"/>
      <c r="L568" s="138">
        <f>H568*K568</f>
        <v>0</v>
      </c>
      <c r="M568" s="138"/>
      <c r="N568" s="138">
        <f>H568*M568</f>
        <v>0</v>
      </c>
      <c r="O568" s="139">
        <v>21</v>
      </c>
      <c r="P568" s="139">
        <f>J568*(O568/100)</f>
        <v>0</v>
      </c>
      <c r="Q568" s="139">
        <f>J568+P568</f>
        <v>0</v>
      </c>
      <c r="R568" s="9"/>
      <c r="S568" s="9"/>
      <c r="T568" s="9"/>
    </row>
    <row r="569" spans="1:20" ht="11.25" outlineLevel="6" x14ac:dyDescent="0.2">
      <c r="A569" s="12"/>
      <c r="B569" s="133"/>
      <c r="C569" s="134">
        <v>401</v>
      </c>
      <c r="D569" s="135" t="s">
        <v>658</v>
      </c>
      <c r="E569" s="136" t="s">
        <v>1267</v>
      </c>
      <c r="F569" s="137" t="s">
        <v>1268</v>
      </c>
      <c r="G569" s="135" t="s">
        <v>966</v>
      </c>
      <c r="H569" s="138">
        <v>1</v>
      </c>
      <c r="I569" s="140"/>
      <c r="J569" s="139">
        <f>H569*I569</f>
        <v>0</v>
      </c>
      <c r="K569" s="138"/>
      <c r="L569" s="138">
        <f>H569*K569</f>
        <v>0</v>
      </c>
      <c r="M569" s="138"/>
      <c r="N569" s="138">
        <f>H569*M569</f>
        <v>0</v>
      </c>
      <c r="O569" s="139">
        <v>21</v>
      </c>
      <c r="P569" s="139">
        <f>J569*(O569/100)</f>
        <v>0</v>
      </c>
      <c r="Q569" s="139">
        <f>J569+P569</f>
        <v>0</v>
      </c>
      <c r="R569" s="9"/>
      <c r="S569" s="9"/>
      <c r="T569" s="9"/>
    </row>
    <row r="570" spans="1:20" ht="11.25" outlineLevel="6" x14ac:dyDescent="0.2">
      <c r="A570" s="12"/>
      <c r="B570" s="133"/>
      <c r="C570" s="134">
        <v>402</v>
      </c>
      <c r="D570" s="135" t="s">
        <v>658</v>
      </c>
      <c r="E570" s="136" t="s">
        <v>1269</v>
      </c>
      <c r="F570" s="137" t="s">
        <v>1149</v>
      </c>
      <c r="G570" s="135" t="s">
        <v>966</v>
      </c>
      <c r="H570" s="138">
        <v>1</v>
      </c>
      <c r="I570" s="140"/>
      <c r="J570" s="139">
        <f>H570*I570</f>
        <v>0</v>
      </c>
      <c r="K570" s="138"/>
      <c r="L570" s="138">
        <f>H570*K570</f>
        <v>0</v>
      </c>
      <c r="M570" s="138"/>
      <c r="N570" s="138">
        <f>H570*M570</f>
        <v>0</v>
      </c>
      <c r="O570" s="139">
        <v>21</v>
      </c>
      <c r="P570" s="139">
        <f>J570*(O570/100)</f>
        <v>0</v>
      </c>
      <c r="Q570" s="139">
        <f>J570+P570</f>
        <v>0</v>
      </c>
      <c r="R570" s="9"/>
      <c r="S570" s="9"/>
      <c r="T570" s="9"/>
    </row>
    <row r="571" spans="1:20" ht="11.25" outlineLevel="6" x14ac:dyDescent="0.2">
      <c r="A571" s="12"/>
      <c r="B571" s="133"/>
      <c r="C571" s="134">
        <v>403</v>
      </c>
      <c r="D571" s="135" t="s">
        <v>658</v>
      </c>
      <c r="E571" s="136" t="s">
        <v>1270</v>
      </c>
      <c r="F571" s="137" t="s">
        <v>1271</v>
      </c>
      <c r="G571" s="135" t="s">
        <v>966</v>
      </c>
      <c r="H571" s="138">
        <v>1</v>
      </c>
      <c r="I571" s="140"/>
      <c r="J571" s="139">
        <f>H571*I571</f>
        <v>0</v>
      </c>
      <c r="K571" s="138"/>
      <c r="L571" s="138">
        <f>H571*K571</f>
        <v>0</v>
      </c>
      <c r="M571" s="138"/>
      <c r="N571" s="138">
        <f>H571*M571</f>
        <v>0</v>
      </c>
      <c r="O571" s="139">
        <v>21</v>
      </c>
      <c r="P571" s="139">
        <f>J571*(O571/100)</f>
        <v>0</v>
      </c>
      <c r="Q571" s="139">
        <f>J571+P571</f>
        <v>0</v>
      </c>
      <c r="R571" s="9"/>
      <c r="S571" s="9"/>
      <c r="T571" s="9"/>
    </row>
    <row r="572" spans="1:20" outlineLevel="6" x14ac:dyDescent="0.15">
      <c r="B572" s="7"/>
      <c r="C572" s="7"/>
      <c r="D572" s="7"/>
      <c r="E572" s="7"/>
      <c r="F572" s="7"/>
      <c r="G572" s="7"/>
      <c r="H572" s="7"/>
      <c r="I572" s="9"/>
      <c r="J572" s="9"/>
      <c r="K572" s="7"/>
      <c r="L572" s="7"/>
      <c r="M572" s="7"/>
      <c r="N572" s="7"/>
      <c r="O572" s="7"/>
      <c r="P572" s="9"/>
      <c r="Q572" s="9"/>
    </row>
    <row r="573" spans="1:20" ht="9.75" outlineLevel="5" x14ac:dyDescent="0.2">
      <c r="A573" s="82" t="s">
        <v>209</v>
      </c>
      <c r="B573" s="126">
        <v>6</v>
      </c>
      <c r="C573" s="127"/>
      <c r="D573" s="128" t="s">
        <v>657</v>
      </c>
      <c r="E573" s="128"/>
      <c r="F573" s="129" t="s">
        <v>57</v>
      </c>
      <c r="G573" s="128"/>
      <c r="H573" s="130"/>
      <c r="I573" s="131"/>
      <c r="J573" s="84">
        <f>SUBTOTAL(9,J574:J577)</f>
        <v>0</v>
      </c>
      <c r="K573" s="130"/>
      <c r="L573" s="85">
        <f>SUBTOTAL(9,L574:L577)</f>
        <v>2.4126245400000004</v>
      </c>
      <c r="M573" s="130"/>
      <c r="N573" s="85">
        <f>SUBTOTAL(9,N574:N577)</f>
        <v>0</v>
      </c>
      <c r="O573" s="132"/>
      <c r="P573" s="84">
        <f>SUBTOTAL(9,P574:P577)</f>
        <v>0</v>
      </c>
      <c r="Q573" s="84">
        <f>SUBTOTAL(9,Q574:Q577)</f>
        <v>0</v>
      </c>
      <c r="R573" s="7"/>
      <c r="S573" s="9"/>
      <c r="T573" s="9"/>
    </row>
    <row r="574" spans="1:20" ht="11.25" outlineLevel="6" x14ac:dyDescent="0.2">
      <c r="A574" s="12"/>
      <c r="B574" s="133"/>
      <c r="C574" s="134">
        <v>404</v>
      </c>
      <c r="D574" s="135" t="s">
        <v>658</v>
      </c>
      <c r="E574" s="136" t="s">
        <v>719</v>
      </c>
      <c r="F574" s="137" t="s">
        <v>720</v>
      </c>
      <c r="G574" s="135" t="s">
        <v>661</v>
      </c>
      <c r="H574" s="138">
        <v>0.82499999999999996</v>
      </c>
      <c r="I574" s="140"/>
      <c r="J574" s="139">
        <f>H574*I574</f>
        <v>0</v>
      </c>
      <c r="K574" s="138">
        <v>1.94302</v>
      </c>
      <c r="L574" s="138">
        <f>H574*K574</f>
        <v>1.6029914999999999</v>
      </c>
      <c r="M574" s="138"/>
      <c r="N574" s="138">
        <f>H574*M574</f>
        <v>0</v>
      </c>
      <c r="O574" s="139">
        <v>21</v>
      </c>
      <c r="P574" s="139">
        <f>J574*(O574/100)</f>
        <v>0</v>
      </c>
      <c r="Q574" s="139">
        <f>J574+P574</f>
        <v>0</v>
      </c>
      <c r="R574" s="9"/>
      <c r="S574" s="9"/>
      <c r="T574" s="9"/>
    </row>
    <row r="575" spans="1:20" ht="11.25" outlineLevel="6" x14ac:dyDescent="0.2">
      <c r="A575" s="12"/>
      <c r="B575" s="133"/>
      <c r="C575" s="134">
        <v>405</v>
      </c>
      <c r="D575" s="135" t="s">
        <v>658</v>
      </c>
      <c r="E575" s="136" t="s">
        <v>721</v>
      </c>
      <c r="F575" s="137" t="s">
        <v>722</v>
      </c>
      <c r="G575" s="135" t="s">
        <v>676</v>
      </c>
      <c r="H575" s="138">
        <v>0.72705600000000004</v>
      </c>
      <c r="I575" s="140"/>
      <c r="J575" s="139">
        <f>H575*I575</f>
        <v>0</v>
      </c>
      <c r="K575" s="138">
        <v>1.0900000000000001</v>
      </c>
      <c r="L575" s="138">
        <f>H575*K575</f>
        <v>0.79249104000000015</v>
      </c>
      <c r="M575" s="138"/>
      <c r="N575" s="138">
        <f>H575*M575</f>
        <v>0</v>
      </c>
      <c r="O575" s="139">
        <v>21</v>
      </c>
      <c r="P575" s="139">
        <f>J575*(O575/100)</f>
        <v>0</v>
      </c>
      <c r="Q575" s="139">
        <f>J575+P575</f>
        <v>0</v>
      </c>
      <c r="R575" s="9"/>
      <c r="S575" s="9"/>
      <c r="T575" s="9"/>
    </row>
    <row r="576" spans="1:20" ht="11.25" outlineLevel="6" x14ac:dyDescent="0.2">
      <c r="A576" s="12"/>
      <c r="B576" s="133"/>
      <c r="C576" s="134">
        <v>406</v>
      </c>
      <c r="D576" s="135" t="s">
        <v>658</v>
      </c>
      <c r="E576" s="136" t="s">
        <v>723</v>
      </c>
      <c r="F576" s="137" t="s">
        <v>724</v>
      </c>
      <c r="G576" s="135" t="s">
        <v>683</v>
      </c>
      <c r="H576" s="138">
        <v>0.6</v>
      </c>
      <c r="I576" s="140"/>
      <c r="J576" s="139">
        <f>H576*I576</f>
        <v>0</v>
      </c>
      <c r="K576" s="138">
        <v>2.8570000000000002E-2</v>
      </c>
      <c r="L576" s="138">
        <f>H576*K576</f>
        <v>1.7142000000000001E-2</v>
      </c>
      <c r="M576" s="138"/>
      <c r="N576" s="138">
        <f>H576*M576</f>
        <v>0</v>
      </c>
      <c r="O576" s="139">
        <v>21</v>
      </c>
      <c r="P576" s="139">
        <f>J576*(O576/100)</f>
        <v>0</v>
      </c>
      <c r="Q576" s="139">
        <f>J576+P576</f>
        <v>0</v>
      </c>
      <c r="R576" s="9"/>
      <c r="S576" s="9"/>
      <c r="T576" s="9"/>
    </row>
    <row r="577" spans="1:20" outlineLevel="6" x14ac:dyDescent="0.15">
      <c r="B577" s="7"/>
      <c r="C577" s="7"/>
      <c r="D577" s="7"/>
      <c r="E577" s="7"/>
      <c r="F577" s="7"/>
      <c r="G577" s="7"/>
      <c r="H577" s="7"/>
      <c r="I577" s="9"/>
      <c r="J577" s="9"/>
      <c r="K577" s="7"/>
      <c r="L577" s="7"/>
      <c r="M577" s="7"/>
      <c r="N577" s="7"/>
      <c r="O577" s="7"/>
      <c r="P577" s="9"/>
      <c r="Q577" s="9"/>
    </row>
    <row r="578" spans="1:20" ht="9" outlineLevel="4" x14ac:dyDescent="0.15">
      <c r="A578" s="78" t="s">
        <v>210</v>
      </c>
      <c r="B578" s="119">
        <v>5</v>
      </c>
      <c r="C578" s="120"/>
      <c r="D578" s="121" t="s">
        <v>656</v>
      </c>
      <c r="E578" s="121"/>
      <c r="F578" s="122" t="s">
        <v>71</v>
      </c>
      <c r="G578" s="121"/>
      <c r="H578" s="123"/>
      <c r="I578" s="124"/>
      <c r="J578" s="80">
        <f>SUBTOTAL(9,J579:J600)</f>
        <v>0</v>
      </c>
      <c r="K578" s="123"/>
      <c r="L578" s="81">
        <f>SUBTOTAL(9,L579:L600)</f>
        <v>378.80109055448003</v>
      </c>
      <c r="M578" s="123"/>
      <c r="N578" s="81">
        <f>SUBTOTAL(9,N579:N600)</f>
        <v>0</v>
      </c>
      <c r="O578" s="125"/>
      <c r="P578" s="80">
        <f>SUBTOTAL(9,P579:P600)</f>
        <v>0</v>
      </c>
      <c r="Q578" s="80">
        <f>SUBTOTAL(9,Q579:Q600)</f>
        <v>0</v>
      </c>
      <c r="R578" s="7"/>
      <c r="S578" s="9"/>
      <c r="T578" s="9"/>
    </row>
    <row r="579" spans="1:20" ht="9.75" outlineLevel="5" x14ac:dyDescent="0.2">
      <c r="A579" s="82" t="s">
        <v>211</v>
      </c>
      <c r="B579" s="126">
        <v>6</v>
      </c>
      <c r="C579" s="127"/>
      <c r="D579" s="128" t="s">
        <v>657</v>
      </c>
      <c r="E579" s="128"/>
      <c r="F579" s="129" t="s">
        <v>73</v>
      </c>
      <c r="G579" s="128"/>
      <c r="H579" s="130"/>
      <c r="I579" s="131"/>
      <c r="J579" s="84">
        <f>SUBTOTAL(9,J580:J587)</f>
        <v>0</v>
      </c>
      <c r="K579" s="130"/>
      <c r="L579" s="85">
        <f>SUBTOTAL(9,L580:L587)</f>
        <v>1.0223064999999998</v>
      </c>
      <c r="M579" s="130"/>
      <c r="N579" s="85">
        <f>SUBTOTAL(9,N580:N587)</f>
        <v>0</v>
      </c>
      <c r="O579" s="132"/>
      <c r="P579" s="84">
        <f>SUBTOTAL(9,P580:P587)</f>
        <v>0</v>
      </c>
      <c r="Q579" s="84">
        <f>SUBTOTAL(9,Q580:Q587)</f>
        <v>0</v>
      </c>
      <c r="R579" s="7"/>
      <c r="S579" s="9"/>
      <c r="T579" s="9"/>
    </row>
    <row r="580" spans="1:20" ht="11.25" outlineLevel="6" x14ac:dyDescent="0.2">
      <c r="A580" s="12"/>
      <c r="B580" s="133"/>
      <c r="C580" s="134">
        <v>407</v>
      </c>
      <c r="D580" s="135" t="s">
        <v>733</v>
      </c>
      <c r="E580" s="136" t="s">
        <v>759</v>
      </c>
      <c r="F580" s="137" t="s">
        <v>760</v>
      </c>
      <c r="G580" s="135" t="s">
        <v>761</v>
      </c>
      <c r="H580" s="138">
        <v>36.569999999999993</v>
      </c>
      <c r="I580" s="140"/>
      <c r="J580" s="139">
        <f t="shared" ref="J580:J586" si="120">H580*I580</f>
        <v>0</v>
      </c>
      <c r="K580" s="138">
        <v>1E-4</v>
      </c>
      <c r="L580" s="138">
        <f t="shared" ref="L580:L586" si="121">H580*K580</f>
        <v>3.6569999999999997E-3</v>
      </c>
      <c r="M580" s="138"/>
      <c r="N580" s="138">
        <f t="shared" ref="N580:N586" si="122">H580*M580</f>
        <v>0</v>
      </c>
      <c r="O580" s="139">
        <v>21</v>
      </c>
      <c r="P580" s="139">
        <f t="shared" ref="P580:P586" si="123">J580*(O580/100)</f>
        <v>0</v>
      </c>
      <c r="Q580" s="139">
        <f t="shared" ref="Q580:Q586" si="124">J580+P580</f>
        <v>0</v>
      </c>
      <c r="R580" s="9"/>
      <c r="S580" s="9"/>
      <c r="T580" s="9"/>
    </row>
    <row r="581" spans="1:20" ht="11.25" outlineLevel="6" x14ac:dyDescent="0.2">
      <c r="A581" s="12"/>
      <c r="B581" s="133"/>
      <c r="C581" s="134">
        <v>408</v>
      </c>
      <c r="D581" s="135" t="s">
        <v>733</v>
      </c>
      <c r="E581" s="136" t="s">
        <v>762</v>
      </c>
      <c r="F581" s="137" t="s">
        <v>763</v>
      </c>
      <c r="G581" s="135" t="s">
        <v>761</v>
      </c>
      <c r="H581" s="138">
        <v>18.169999999999995</v>
      </c>
      <c r="I581" s="140"/>
      <c r="J581" s="139">
        <f t="shared" si="120"/>
        <v>0</v>
      </c>
      <c r="K581" s="138">
        <v>5.0000000000000002E-5</v>
      </c>
      <c r="L581" s="138">
        <f t="shared" si="121"/>
        <v>9.084999999999998E-4</v>
      </c>
      <c r="M581" s="138"/>
      <c r="N581" s="138">
        <f t="shared" si="122"/>
        <v>0</v>
      </c>
      <c r="O581" s="139">
        <v>21</v>
      </c>
      <c r="P581" s="139">
        <f t="shared" si="123"/>
        <v>0</v>
      </c>
      <c r="Q581" s="139">
        <f t="shared" si="124"/>
        <v>0</v>
      </c>
      <c r="R581" s="9"/>
      <c r="S581" s="9"/>
      <c r="T581" s="9"/>
    </row>
    <row r="582" spans="1:20" ht="11.25" outlineLevel="6" x14ac:dyDescent="0.2">
      <c r="A582" s="12"/>
      <c r="B582" s="133"/>
      <c r="C582" s="134">
        <v>409</v>
      </c>
      <c r="D582" s="135" t="s">
        <v>658</v>
      </c>
      <c r="E582" s="136" t="s">
        <v>764</v>
      </c>
      <c r="F582" s="137" t="s">
        <v>765</v>
      </c>
      <c r="G582" s="135" t="s">
        <v>683</v>
      </c>
      <c r="H582" s="138">
        <v>23.699999999999996</v>
      </c>
      <c r="I582" s="140"/>
      <c r="J582" s="139">
        <f t="shared" si="120"/>
        <v>0</v>
      </c>
      <c r="K582" s="138">
        <v>7.3499999999999998E-3</v>
      </c>
      <c r="L582" s="138">
        <f t="shared" si="121"/>
        <v>0.17419499999999996</v>
      </c>
      <c r="M582" s="138"/>
      <c r="N582" s="138">
        <f t="shared" si="122"/>
        <v>0</v>
      </c>
      <c r="O582" s="139">
        <v>21</v>
      </c>
      <c r="P582" s="139">
        <f t="shared" si="123"/>
        <v>0</v>
      </c>
      <c r="Q582" s="139">
        <f t="shared" si="124"/>
        <v>0</v>
      </c>
      <c r="R582" s="9"/>
      <c r="S582" s="9"/>
      <c r="T582" s="9"/>
    </row>
    <row r="583" spans="1:20" ht="11.25" outlineLevel="6" x14ac:dyDescent="0.2">
      <c r="A583" s="12"/>
      <c r="B583" s="133"/>
      <c r="C583" s="134">
        <v>410</v>
      </c>
      <c r="D583" s="135" t="s">
        <v>658</v>
      </c>
      <c r="E583" s="136" t="s">
        <v>782</v>
      </c>
      <c r="F583" s="137" t="s">
        <v>783</v>
      </c>
      <c r="G583" s="135" t="s">
        <v>683</v>
      </c>
      <c r="H583" s="138">
        <v>23.699999999999996</v>
      </c>
      <c r="I583" s="140"/>
      <c r="J583" s="139">
        <f t="shared" si="120"/>
        <v>0</v>
      </c>
      <c r="K583" s="138">
        <v>3.3579999999999999E-2</v>
      </c>
      <c r="L583" s="138">
        <f t="shared" si="121"/>
        <v>0.79584599999999983</v>
      </c>
      <c r="M583" s="138"/>
      <c r="N583" s="138">
        <f t="shared" si="122"/>
        <v>0</v>
      </c>
      <c r="O583" s="139">
        <v>21</v>
      </c>
      <c r="P583" s="139">
        <f t="shared" si="123"/>
        <v>0</v>
      </c>
      <c r="Q583" s="139">
        <f t="shared" si="124"/>
        <v>0</v>
      </c>
      <c r="R583" s="9"/>
      <c r="S583" s="9"/>
      <c r="T583" s="9"/>
    </row>
    <row r="584" spans="1:20" ht="11.25" outlineLevel="6" x14ac:dyDescent="0.2">
      <c r="A584" s="12"/>
      <c r="B584" s="133"/>
      <c r="C584" s="134">
        <v>411</v>
      </c>
      <c r="D584" s="135" t="s">
        <v>658</v>
      </c>
      <c r="E584" s="136" t="s">
        <v>784</v>
      </c>
      <c r="F584" s="137" t="s">
        <v>785</v>
      </c>
      <c r="G584" s="135" t="s">
        <v>761</v>
      </c>
      <c r="H584" s="138">
        <v>31.799999999999997</v>
      </c>
      <c r="I584" s="140"/>
      <c r="J584" s="139">
        <f t="shared" si="120"/>
        <v>0</v>
      </c>
      <c r="K584" s="138">
        <v>1.5E-3</v>
      </c>
      <c r="L584" s="138">
        <f t="shared" si="121"/>
        <v>4.7699999999999999E-2</v>
      </c>
      <c r="M584" s="138"/>
      <c r="N584" s="138">
        <f t="shared" si="122"/>
        <v>0</v>
      </c>
      <c r="O584" s="139">
        <v>21</v>
      </c>
      <c r="P584" s="139">
        <f t="shared" si="123"/>
        <v>0</v>
      </c>
      <c r="Q584" s="139">
        <f t="shared" si="124"/>
        <v>0</v>
      </c>
      <c r="R584" s="9"/>
      <c r="S584" s="9"/>
      <c r="T584" s="9"/>
    </row>
    <row r="585" spans="1:20" ht="11.25" outlineLevel="6" x14ac:dyDescent="0.2">
      <c r="A585" s="12"/>
      <c r="B585" s="133"/>
      <c r="C585" s="134">
        <v>412</v>
      </c>
      <c r="D585" s="135" t="s">
        <v>658</v>
      </c>
      <c r="E585" s="136" t="s">
        <v>786</v>
      </c>
      <c r="F585" s="137" t="s">
        <v>787</v>
      </c>
      <c r="G585" s="135" t="s">
        <v>761</v>
      </c>
      <c r="H585" s="138">
        <v>31.799999999999997</v>
      </c>
      <c r="I585" s="140"/>
      <c r="J585" s="139">
        <f t="shared" si="120"/>
        <v>0</v>
      </c>
      <c r="K585" s="138"/>
      <c r="L585" s="138">
        <f t="shared" si="121"/>
        <v>0</v>
      </c>
      <c r="M585" s="138"/>
      <c r="N585" s="138">
        <f t="shared" si="122"/>
        <v>0</v>
      </c>
      <c r="O585" s="139">
        <v>21</v>
      </c>
      <c r="P585" s="139">
        <f t="shared" si="123"/>
        <v>0</v>
      </c>
      <c r="Q585" s="139">
        <f t="shared" si="124"/>
        <v>0</v>
      </c>
      <c r="R585" s="9"/>
      <c r="S585" s="9"/>
      <c r="T585" s="9"/>
    </row>
    <row r="586" spans="1:20" ht="11.25" outlineLevel="6" x14ac:dyDescent="0.2">
      <c r="A586" s="12"/>
      <c r="B586" s="133"/>
      <c r="C586" s="134">
        <v>413</v>
      </c>
      <c r="D586" s="135" t="s">
        <v>658</v>
      </c>
      <c r="E586" s="136" t="s">
        <v>788</v>
      </c>
      <c r="F586" s="137" t="s">
        <v>789</v>
      </c>
      <c r="G586" s="135" t="s">
        <v>761</v>
      </c>
      <c r="H586" s="138">
        <v>15.799999999999997</v>
      </c>
      <c r="I586" s="140"/>
      <c r="J586" s="139">
        <f t="shared" si="120"/>
        <v>0</v>
      </c>
      <c r="K586" s="138"/>
      <c r="L586" s="138">
        <f t="shared" si="121"/>
        <v>0</v>
      </c>
      <c r="M586" s="138"/>
      <c r="N586" s="138">
        <f t="shared" si="122"/>
        <v>0</v>
      </c>
      <c r="O586" s="139">
        <v>21</v>
      </c>
      <c r="P586" s="139">
        <f t="shared" si="123"/>
        <v>0</v>
      </c>
      <c r="Q586" s="139">
        <f t="shared" si="124"/>
        <v>0</v>
      </c>
      <c r="R586" s="9"/>
      <c r="S586" s="9"/>
      <c r="T586" s="9"/>
    </row>
    <row r="587" spans="1:20" outlineLevel="6" x14ac:dyDescent="0.15">
      <c r="B587" s="7"/>
      <c r="C587" s="7"/>
      <c r="D587" s="7"/>
      <c r="E587" s="7"/>
      <c r="F587" s="7"/>
      <c r="G587" s="7"/>
      <c r="H587" s="7"/>
      <c r="I587" s="9"/>
      <c r="J587" s="9"/>
      <c r="K587" s="7"/>
      <c r="L587" s="7"/>
      <c r="M587" s="7"/>
      <c r="N587" s="7"/>
      <c r="O587" s="7"/>
      <c r="P587" s="9"/>
      <c r="Q587" s="9"/>
    </row>
    <row r="588" spans="1:20" ht="9.75" outlineLevel="5" x14ac:dyDescent="0.2">
      <c r="A588" s="82" t="s">
        <v>212</v>
      </c>
      <c r="B588" s="126">
        <v>6</v>
      </c>
      <c r="C588" s="127"/>
      <c r="D588" s="128" t="s">
        <v>657</v>
      </c>
      <c r="E588" s="128"/>
      <c r="F588" s="129" t="s">
        <v>77</v>
      </c>
      <c r="G588" s="128"/>
      <c r="H588" s="130"/>
      <c r="I588" s="131"/>
      <c r="J588" s="84">
        <f>SUBTOTAL(9,J589:J600)</f>
        <v>0</v>
      </c>
      <c r="K588" s="130"/>
      <c r="L588" s="85">
        <f>SUBTOTAL(9,L589:L600)</f>
        <v>377.77878405448001</v>
      </c>
      <c r="M588" s="130"/>
      <c r="N588" s="85">
        <f>SUBTOTAL(9,N589:N600)</f>
        <v>0</v>
      </c>
      <c r="O588" s="132"/>
      <c r="P588" s="84">
        <f>SUBTOTAL(9,P589:P600)</f>
        <v>0</v>
      </c>
      <c r="Q588" s="84">
        <f>SUBTOTAL(9,Q589:Q600)</f>
        <v>0</v>
      </c>
      <c r="R588" s="7"/>
      <c r="S588" s="9"/>
      <c r="T588" s="9"/>
    </row>
    <row r="589" spans="1:20" ht="11.25" outlineLevel="6" x14ac:dyDescent="0.2">
      <c r="A589" s="12"/>
      <c r="B589" s="133"/>
      <c r="C589" s="134">
        <v>414</v>
      </c>
      <c r="D589" s="135" t="s">
        <v>658</v>
      </c>
      <c r="E589" s="136" t="s">
        <v>1154</v>
      </c>
      <c r="F589" s="137" t="s">
        <v>1155</v>
      </c>
      <c r="G589" s="135" t="s">
        <v>661</v>
      </c>
      <c r="H589" s="138">
        <v>30.510812000000001</v>
      </c>
      <c r="I589" s="140"/>
      <c r="J589" s="139">
        <f t="shared" ref="J589:J599" si="125">H589*I589</f>
        <v>0</v>
      </c>
      <c r="K589" s="138">
        <v>2.45329</v>
      </c>
      <c r="L589" s="138">
        <f t="shared" ref="L589:L599" si="126">H589*K589</f>
        <v>74.851869971479999</v>
      </c>
      <c r="M589" s="138"/>
      <c r="N589" s="138">
        <f t="shared" ref="N589:N599" si="127">H589*M589</f>
        <v>0</v>
      </c>
      <c r="O589" s="139">
        <v>21</v>
      </c>
      <c r="P589" s="139">
        <f t="shared" ref="P589:P599" si="128">J589*(O589/100)</f>
        <v>0</v>
      </c>
      <c r="Q589" s="139">
        <f t="shared" ref="Q589:Q599" si="129">J589+P589</f>
        <v>0</v>
      </c>
      <c r="R589" s="9"/>
      <c r="S589" s="9"/>
      <c r="T589" s="9"/>
    </row>
    <row r="590" spans="1:20" ht="11.25" outlineLevel="6" x14ac:dyDescent="0.2">
      <c r="A590" s="12"/>
      <c r="B590" s="133"/>
      <c r="C590" s="134">
        <v>415</v>
      </c>
      <c r="D590" s="135" t="s">
        <v>658</v>
      </c>
      <c r="E590" s="136" t="s">
        <v>798</v>
      </c>
      <c r="F590" s="137" t="s">
        <v>799</v>
      </c>
      <c r="G590" s="135" t="s">
        <v>661</v>
      </c>
      <c r="H590" s="138">
        <v>30.510812000000001</v>
      </c>
      <c r="I590" s="140"/>
      <c r="J590" s="139">
        <f t="shared" si="125"/>
        <v>0</v>
      </c>
      <c r="K590" s="138"/>
      <c r="L590" s="138">
        <f t="shared" si="126"/>
        <v>0</v>
      </c>
      <c r="M590" s="138"/>
      <c r="N590" s="138">
        <f t="shared" si="127"/>
        <v>0</v>
      </c>
      <c r="O590" s="139">
        <v>21</v>
      </c>
      <c r="P590" s="139">
        <f t="shared" si="128"/>
        <v>0</v>
      </c>
      <c r="Q590" s="139">
        <f t="shared" si="129"/>
        <v>0</v>
      </c>
      <c r="R590" s="9"/>
      <c r="S590" s="9"/>
      <c r="T590" s="9"/>
    </row>
    <row r="591" spans="1:20" ht="11.25" outlineLevel="6" x14ac:dyDescent="0.2">
      <c r="A591" s="12"/>
      <c r="B591" s="133"/>
      <c r="C591" s="134">
        <v>416</v>
      </c>
      <c r="D591" s="135" t="s">
        <v>658</v>
      </c>
      <c r="E591" s="136" t="s">
        <v>802</v>
      </c>
      <c r="F591" s="137" t="s">
        <v>803</v>
      </c>
      <c r="G591" s="135" t="s">
        <v>661</v>
      </c>
      <c r="H591" s="138">
        <v>30.510812000000001</v>
      </c>
      <c r="I591" s="140"/>
      <c r="J591" s="139">
        <f t="shared" si="125"/>
        <v>0</v>
      </c>
      <c r="K591" s="138">
        <v>2.5250000000000002E-2</v>
      </c>
      <c r="L591" s="138">
        <f t="shared" si="126"/>
        <v>0.77039800300000005</v>
      </c>
      <c r="M591" s="138"/>
      <c r="N591" s="138">
        <f t="shared" si="127"/>
        <v>0</v>
      </c>
      <c r="O591" s="139">
        <v>21</v>
      </c>
      <c r="P591" s="139">
        <f t="shared" si="128"/>
        <v>0</v>
      </c>
      <c r="Q591" s="139">
        <f t="shared" si="129"/>
        <v>0</v>
      </c>
      <c r="R591" s="9"/>
      <c r="S591" s="9"/>
      <c r="T591" s="9"/>
    </row>
    <row r="592" spans="1:20" ht="11.25" outlineLevel="6" x14ac:dyDescent="0.2">
      <c r="A592" s="12"/>
      <c r="B592" s="133"/>
      <c r="C592" s="134">
        <v>417</v>
      </c>
      <c r="D592" s="135" t="s">
        <v>658</v>
      </c>
      <c r="E592" s="136" t="s">
        <v>1156</v>
      </c>
      <c r="F592" s="137" t="s">
        <v>1157</v>
      </c>
      <c r="G592" s="135" t="s">
        <v>683</v>
      </c>
      <c r="H592" s="138">
        <v>8.48</v>
      </c>
      <c r="I592" s="140"/>
      <c r="J592" s="139">
        <f t="shared" si="125"/>
        <v>0</v>
      </c>
      <c r="K592" s="138">
        <v>1.4630000000000001E-2</v>
      </c>
      <c r="L592" s="138">
        <f t="shared" si="126"/>
        <v>0.12406240000000002</v>
      </c>
      <c r="M592" s="138"/>
      <c r="N592" s="138">
        <f t="shared" si="127"/>
        <v>0</v>
      </c>
      <c r="O592" s="139">
        <v>21</v>
      </c>
      <c r="P592" s="139">
        <f t="shared" si="128"/>
        <v>0</v>
      </c>
      <c r="Q592" s="139">
        <f t="shared" si="129"/>
        <v>0</v>
      </c>
      <c r="R592" s="9"/>
      <c r="S592" s="9"/>
      <c r="T592" s="9"/>
    </row>
    <row r="593" spans="1:20" ht="11.25" outlineLevel="6" x14ac:dyDescent="0.2">
      <c r="A593" s="12"/>
      <c r="B593" s="133"/>
      <c r="C593" s="134">
        <v>418</v>
      </c>
      <c r="D593" s="135" t="s">
        <v>658</v>
      </c>
      <c r="E593" s="136" t="s">
        <v>1158</v>
      </c>
      <c r="F593" s="137" t="s">
        <v>1159</v>
      </c>
      <c r="G593" s="135" t="s">
        <v>683</v>
      </c>
      <c r="H593" s="138">
        <v>8.48</v>
      </c>
      <c r="I593" s="140"/>
      <c r="J593" s="139">
        <f t="shared" si="125"/>
        <v>0</v>
      </c>
      <c r="K593" s="138"/>
      <c r="L593" s="138">
        <f t="shared" si="126"/>
        <v>0</v>
      </c>
      <c r="M593" s="138"/>
      <c r="N593" s="138">
        <f t="shared" si="127"/>
        <v>0</v>
      </c>
      <c r="O593" s="139">
        <v>21</v>
      </c>
      <c r="P593" s="139">
        <f t="shared" si="128"/>
        <v>0</v>
      </c>
      <c r="Q593" s="139">
        <f t="shared" si="129"/>
        <v>0</v>
      </c>
      <c r="R593" s="9"/>
      <c r="S593" s="9"/>
      <c r="T593" s="9"/>
    </row>
    <row r="594" spans="1:20" ht="22.5" outlineLevel="6" x14ac:dyDescent="0.2">
      <c r="A594" s="12"/>
      <c r="B594" s="133"/>
      <c r="C594" s="134">
        <v>419</v>
      </c>
      <c r="D594" s="135" t="s">
        <v>658</v>
      </c>
      <c r="E594" s="136" t="s">
        <v>1272</v>
      </c>
      <c r="F594" s="137" t="s">
        <v>1273</v>
      </c>
      <c r="G594" s="135" t="s">
        <v>683</v>
      </c>
      <c r="H594" s="138">
        <v>3.7440000000000002</v>
      </c>
      <c r="I594" s="140"/>
      <c r="J594" s="139">
        <f t="shared" si="125"/>
        <v>0</v>
      </c>
      <c r="K594" s="138">
        <v>5.2399999999999999E-3</v>
      </c>
      <c r="L594" s="138">
        <f t="shared" si="126"/>
        <v>1.961856E-2</v>
      </c>
      <c r="M594" s="138"/>
      <c r="N594" s="138">
        <f t="shared" si="127"/>
        <v>0</v>
      </c>
      <c r="O594" s="139">
        <v>21</v>
      </c>
      <c r="P594" s="139">
        <f t="shared" si="128"/>
        <v>0</v>
      </c>
      <c r="Q594" s="139">
        <f t="shared" si="129"/>
        <v>0</v>
      </c>
      <c r="R594" s="9"/>
      <c r="S594" s="9"/>
      <c r="T594" s="9"/>
    </row>
    <row r="595" spans="1:20" ht="11.25" outlineLevel="6" x14ac:dyDescent="0.2">
      <c r="A595" s="12"/>
      <c r="B595" s="133"/>
      <c r="C595" s="134">
        <v>420</v>
      </c>
      <c r="D595" s="135" t="s">
        <v>658</v>
      </c>
      <c r="E595" s="136" t="s">
        <v>1160</v>
      </c>
      <c r="F595" s="137" t="s">
        <v>1161</v>
      </c>
      <c r="G595" s="135" t="s">
        <v>761</v>
      </c>
      <c r="H595" s="138">
        <v>53.531999999999996</v>
      </c>
      <c r="I595" s="140"/>
      <c r="J595" s="139">
        <f t="shared" si="125"/>
        <v>0</v>
      </c>
      <c r="K595" s="138">
        <v>4.0000000000000003E-5</v>
      </c>
      <c r="L595" s="138">
        <f t="shared" si="126"/>
        <v>2.1412800000000002E-3</v>
      </c>
      <c r="M595" s="138"/>
      <c r="N595" s="138">
        <f t="shared" si="127"/>
        <v>0</v>
      </c>
      <c r="O595" s="139">
        <v>21</v>
      </c>
      <c r="P595" s="139">
        <f t="shared" si="128"/>
        <v>0</v>
      </c>
      <c r="Q595" s="139">
        <f t="shared" si="129"/>
        <v>0</v>
      </c>
      <c r="R595" s="9"/>
      <c r="S595" s="9"/>
      <c r="T595" s="9"/>
    </row>
    <row r="596" spans="1:20" ht="11.25" outlineLevel="6" x14ac:dyDescent="0.2">
      <c r="A596" s="12"/>
      <c r="B596" s="133"/>
      <c r="C596" s="134">
        <v>421</v>
      </c>
      <c r="D596" s="135" t="s">
        <v>658</v>
      </c>
      <c r="E596" s="136" t="s">
        <v>1162</v>
      </c>
      <c r="F596" s="137" t="s">
        <v>1163</v>
      </c>
      <c r="G596" s="135" t="s">
        <v>761</v>
      </c>
      <c r="H596" s="138">
        <v>49.4</v>
      </c>
      <c r="I596" s="140"/>
      <c r="J596" s="139">
        <f t="shared" si="125"/>
        <v>0</v>
      </c>
      <c r="K596" s="138">
        <v>8.0000000000000007E-5</v>
      </c>
      <c r="L596" s="138">
        <f t="shared" si="126"/>
        <v>3.9519999999999998E-3</v>
      </c>
      <c r="M596" s="138"/>
      <c r="N596" s="138">
        <f t="shared" si="127"/>
        <v>0</v>
      </c>
      <c r="O596" s="139">
        <v>21</v>
      </c>
      <c r="P596" s="139">
        <f t="shared" si="128"/>
        <v>0</v>
      </c>
      <c r="Q596" s="139">
        <f t="shared" si="129"/>
        <v>0</v>
      </c>
      <c r="R596" s="9"/>
      <c r="S596" s="9"/>
      <c r="T596" s="9"/>
    </row>
    <row r="597" spans="1:20" ht="11.25" outlineLevel="6" x14ac:dyDescent="0.2">
      <c r="A597" s="12"/>
      <c r="B597" s="133"/>
      <c r="C597" s="134">
        <v>422</v>
      </c>
      <c r="D597" s="135" t="s">
        <v>658</v>
      </c>
      <c r="E597" s="136" t="s">
        <v>1164</v>
      </c>
      <c r="F597" s="137" t="s">
        <v>1165</v>
      </c>
      <c r="G597" s="135" t="s">
        <v>761</v>
      </c>
      <c r="H597" s="138">
        <v>49.4</v>
      </c>
      <c r="I597" s="140"/>
      <c r="J597" s="139">
        <f t="shared" si="125"/>
        <v>0</v>
      </c>
      <c r="K597" s="138">
        <v>1.0000000000000001E-5</v>
      </c>
      <c r="L597" s="138">
        <f t="shared" si="126"/>
        <v>4.9399999999999997E-4</v>
      </c>
      <c r="M597" s="138"/>
      <c r="N597" s="138">
        <f t="shared" si="127"/>
        <v>0</v>
      </c>
      <c r="O597" s="139">
        <v>21</v>
      </c>
      <c r="P597" s="139">
        <f t="shared" si="128"/>
        <v>0</v>
      </c>
      <c r="Q597" s="139">
        <f t="shared" si="129"/>
        <v>0</v>
      </c>
      <c r="R597" s="9"/>
      <c r="S597" s="9"/>
      <c r="T597" s="9"/>
    </row>
    <row r="598" spans="1:20" ht="11.25" outlineLevel="6" x14ac:dyDescent="0.2">
      <c r="A598" s="12"/>
      <c r="B598" s="133"/>
      <c r="C598" s="134">
        <v>423</v>
      </c>
      <c r="D598" s="135" t="s">
        <v>658</v>
      </c>
      <c r="E598" s="136" t="s">
        <v>1166</v>
      </c>
      <c r="F598" s="137" t="s">
        <v>1167</v>
      </c>
      <c r="G598" s="135" t="s">
        <v>661</v>
      </c>
      <c r="H598" s="138">
        <v>31.050808000000004</v>
      </c>
      <c r="I598" s="140"/>
      <c r="J598" s="139">
        <f t="shared" si="125"/>
        <v>0</v>
      </c>
      <c r="K598" s="138">
        <v>1.98</v>
      </c>
      <c r="L598" s="138">
        <f t="shared" si="126"/>
        <v>61.480599840000004</v>
      </c>
      <c r="M598" s="138"/>
      <c r="N598" s="138">
        <f t="shared" si="127"/>
        <v>0</v>
      </c>
      <c r="O598" s="139">
        <v>21</v>
      </c>
      <c r="P598" s="139">
        <f t="shared" si="128"/>
        <v>0</v>
      </c>
      <c r="Q598" s="139">
        <f t="shared" si="129"/>
        <v>0</v>
      </c>
      <c r="R598" s="9"/>
      <c r="S598" s="9"/>
      <c r="T598" s="9"/>
    </row>
    <row r="599" spans="1:20" ht="11.25" outlineLevel="6" x14ac:dyDescent="0.2">
      <c r="A599" s="12"/>
      <c r="B599" s="133"/>
      <c r="C599" s="134">
        <v>424</v>
      </c>
      <c r="D599" s="135" t="s">
        <v>658</v>
      </c>
      <c r="E599" s="136" t="s">
        <v>824</v>
      </c>
      <c r="F599" s="137" t="s">
        <v>825</v>
      </c>
      <c r="G599" s="135" t="s">
        <v>661</v>
      </c>
      <c r="H599" s="138">
        <v>121.47760000000001</v>
      </c>
      <c r="I599" s="140"/>
      <c r="J599" s="139">
        <f t="shared" si="125"/>
        <v>0</v>
      </c>
      <c r="K599" s="138">
        <v>1.98</v>
      </c>
      <c r="L599" s="138">
        <f t="shared" si="126"/>
        <v>240.52564800000002</v>
      </c>
      <c r="M599" s="138"/>
      <c r="N599" s="138">
        <f t="shared" si="127"/>
        <v>0</v>
      </c>
      <c r="O599" s="139">
        <v>21</v>
      </c>
      <c r="P599" s="139">
        <f t="shared" si="128"/>
        <v>0</v>
      </c>
      <c r="Q599" s="139">
        <f t="shared" si="129"/>
        <v>0</v>
      </c>
      <c r="R599" s="9"/>
      <c r="S599" s="9"/>
      <c r="T599" s="9"/>
    </row>
    <row r="600" spans="1:20" outlineLevel="6" x14ac:dyDescent="0.15">
      <c r="B600" s="7"/>
      <c r="C600" s="7"/>
      <c r="D600" s="7"/>
      <c r="E600" s="7"/>
      <c r="F600" s="7"/>
      <c r="G600" s="7"/>
      <c r="H600" s="7"/>
      <c r="I600" s="9"/>
      <c r="J600" s="9"/>
      <c r="K600" s="7"/>
      <c r="L600" s="7"/>
      <c r="M600" s="7"/>
      <c r="N600" s="7"/>
      <c r="O600" s="7"/>
      <c r="P600" s="9"/>
      <c r="Q600" s="9"/>
    </row>
    <row r="601" spans="1:20" ht="9" outlineLevel="4" x14ac:dyDescent="0.15">
      <c r="A601" s="78" t="s">
        <v>213</v>
      </c>
      <c r="B601" s="119">
        <v>5</v>
      </c>
      <c r="C601" s="120"/>
      <c r="D601" s="121" t="s">
        <v>656</v>
      </c>
      <c r="E601" s="121"/>
      <c r="F601" s="122" t="s">
        <v>81</v>
      </c>
      <c r="G601" s="121"/>
      <c r="H601" s="123"/>
      <c r="I601" s="124"/>
      <c r="J601" s="80">
        <f>SUBTOTAL(9,J602:J630)</f>
        <v>0</v>
      </c>
      <c r="K601" s="123"/>
      <c r="L601" s="81">
        <f>SUBTOTAL(9,L602:L630)</f>
        <v>0.52844327999999996</v>
      </c>
      <c r="M601" s="123"/>
      <c r="N601" s="81">
        <f>SUBTOTAL(9,N602:N630)</f>
        <v>160.77904659999999</v>
      </c>
      <c r="O601" s="125"/>
      <c r="P601" s="80">
        <f>SUBTOTAL(9,P602:P630)</f>
        <v>0</v>
      </c>
      <c r="Q601" s="80">
        <f>SUBTOTAL(9,Q602:Q630)</f>
        <v>0</v>
      </c>
      <c r="R601" s="7"/>
      <c r="S601" s="9"/>
      <c r="T601" s="9"/>
    </row>
    <row r="602" spans="1:20" ht="9.75" outlineLevel="5" x14ac:dyDescent="0.2">
      <c r="A602" s="82" t="s">
        <v>214</v>
      </c>
      <c r="B602" s="126">
        <v>6</v>
      </c>
      <c r="C602" s="127"/>
      <c r="D602" s="128" t="s">
        <v>657</v>
      </c>
      <c r="E602" s="128"/>
      <c r="F602" s="129" t="s">
        <v>85</v>
      </c>
      <c r="G602" s="128"/>
      <c r="H602" s="130"/>
      <c r="I602" s="131"/>
      <c r="J602" s="84">
        <f>SUBTOTAL(9,J603:J605)</f>
        <v>0</v>
      </c>
      <c r="K602" s="130"/>
      <c r="L602" s="85">
        <f>SUBTOTAL(9,L603:L605)</f>
        <v>3.1887870000000006E-2</v>
      </c>
      <c r="M602" s="130"/>
      <c r="N602" s="85">
        <f>SUBTOTAL(9,N603:N605)</f>
        <v>0</v>
      </c>
      <c r="O602" s="132"/>
      <c r="P602" s="84">
        <f>SUBTOTAL(9,P603:P605)</f>
        <v>0</v>
      </c>
      <c r="Q602" s="84">
        <f>SUBTOTAL(9,Q603:Q605)</f>
        <v>0</v>
      </c>
      <c r="R602" s="7"/>
      <c r="S602" s="9"/>
      <c r="T602" s="9"/>
    </row>
    <row r="603" spans="1:20" ht="11.25" outlineLevel="6" x14ac:dyDescent="0.2">
      <c r="A603" s="12"/>
      <c r="B603" s="133"/>
      <c r="C603" s="134">
        <v>425</v>
      </c>
      <c r="D603" s="135" t="s">
        <v>658</v>
      </c>
      <c r="E603" s="136" t="s">
        <v>835</v>
      </c>
      <c r="F603" s="137" t="s">
        <v>836</v>
      </c>
      <c r="G603" s="135" t="s">
        <v>837</v>
      </c>
      <c r="H603" s="138">
        <v>6</v>
      </c>
      <c r="I603" s="140"/>
      <c r="J603" s="139">
        <f>H603*I603</f>
        <v>0</v>
      </c>
      <c r="K603" s="138"/>
      <c r="L603" s="138">
        <f>H603*K603</f>
        <v>0</v>
      </c>
      <c r="M603" s="138"/>
      <c r="N603" s="138">
        <f>H603*M603</f>
        <v>0</v>
      </c>
      <c r="O603" s="139">
        <v>21</v>
      </c>
      <c r="P603" s="139">
        <f>J603*(O603/100)</f>
        <v>0</v>
      </c>
      <c r="Q603" s="139">
        <f>J603+P603</f>
        <v>0</v>
      </c>
      <c r="R603" s="9"/>
      <c r="S603" s="9"/>
      <c r="T603" s="9"/>
    </row>
    <row r="604" spans="1:20" ht="22.5" outlineLevel="6" x14ac:dyDescent="0.2">
      <c r="A604" s="12"/>
      <c r="B604" s="133"/>
      <c r="C604" s="134">
        <v>426</v>
      </c>
      <c r="D604" s="135" t="s">
        <v>658</v>
      </c>
      <c r="E604" s="136" t="s">
        <v>838</v>
      </c>
      <c r="F604" s="137" t="s">
        <v>839</v>
      </c>
      <c r="G604" s="135" t="s">
        <v>683</v>
      </c>
      <c r="H604" s="138">
        <v>151.84700000000001</v>
      </c>
      <c r="I604" s="140"/>
      <c r="J604" s="139">
        <f>H604*I604</f>
        <v>0</v>
      </c>
      <c r="K604" s="138">
        <v>2.1000000000000001E-4</v>
      </c>
      <c r="L604" s="138">
        <f>H604*K604</f>
        <v>3.1887870000000006E-2</v>
      </c>
      <c r="M604" s="138"/>
      <c r="N604" s="138">
        <f>H604*M604</f>
        <v>0</v>
      </c>
      <c r="O604" s="139">
        <v>21</v>
      </c>
      <c r="P604" s="139">
        <f>J604*(O604/100)</f>
        <v>0</v>
      </c>
      <c r="Q604" s="139">
        <f>J604+P604</f>
        <v>0</v>
      </c>
      <c r="R604" s="9"/>
      <c r="S604" s="9"/>
      <c r="T604" s="9"/>
    </row>
    <row r="605" spans="1:20" outlineLevel="6" x14ac:dyDescent="0.15">
      <c r="B605" s="7"/>
      <c r="C605" s="7"/>
      <c r="D605" s="7"/>
      <c r="E605" s="7"/>
      <c r="F605" s="7"/>
      <c r="G605" s="7"/>
      <c r="H605" s="7"/>
      <c r="I605" s="9"/>
      <c r="J605" s="9"/>
      <c r="K605" s="7"/>
      <c r="L605" s="7"/>
      <c r="M605" s="7"/>
      <c r="N605" s="7"/>
      <c r="O605" s="7"/>
      <c r="P605" s="9"/>
      <c r="Q605" s="9"/>
    </row>
    <row r="606" spans="1:20" ht="9.75" outlineLevel="5" x14ac:dyDescent="0.2">
      <c r="A606" s="82" t="s">
        <v>215</v>
      </c>
      <c r="B606" s="126">
        <v>6</v>
      </c>
      <c r="C606" s="127"/>
      <c r="D606" s="128" t="s">
        <v>657</v>
      </c>
      <c r="E606" s="128"/>
      <c r="F606" s="129" t="s">
        <v>87</v>
      </c>
      <c r="G606" s="128"/>
      <c r="H606" s="130"/>
      <c r="I606" s="131"/>
      <c r="J606" s="84">
        <f>SUBTOTAL(9,J607:J608)</f>
        <v>0</v>
      </c>
      <c r="K606" s="130"/>
      <c r="L606" s="85">
        <f>SUBTOTAL(9,L607:L608)</f>
        <v>4.5554100000000002E-3</v>
      </c>
      <c r="M606" s="130"/>
      <c r="N606" s="85">
        <f>SUBTOTAL(9,N607:N608)</f>
        <v>0</v>
      </c>
      <c r="O606" s="132"/>
      <c r="P606" s="84">
        <f>SUBTOTAL(9,P607:P608)</f>
        <v>0</v>
      </c>
      <c r="Q606" s="84">
        <f>SUBTOTAL(9,Q607:Q608)</f>
        <v>0</v>
      </c>
      <c r="R606" s="7"/>
      <c r="S606" s="9"/>
      <c r="T606" s="9"/>
    </row>
    <row r="607" spans="1:20" ht="11.25" outlineLevel="6" x14ac:dyDescent="0.2">
      <c r="A607" s="12"/>
      <c r="B607" s="133"/>
      <c r="C607" s="134">
        <v>427</v>
      </c>
      <c r="D607" s="135" t="s">
        <v>658</v>
      </c>
      <c r="E607" s="136" t="s">
        <v>840</v>
      </c>
      <c r="F607" s="137" t="s">
        <v>841</v>
      </c>
      <c r="G607" s="135" t="s">
        <v>683</v>
      </c>
      <c r="H607" s="138">
        <v>151.84700000000001</v>
      </c>
      <c r="I607" s="140"/>
      <c r="J607" s="139">
        <f>H607*I607</f>
        <v>0</v>
      </c>
      <c r="K607" s="138">
        <v>3.0000000000000001E-5</v>
      </c>
      <c r="L607" s="138">
        <f>H607*K607</f>
        <v>4.5554100000000002E-3</v>
      </c>
      <c r="M607" s="138"/>
      <c r="N607" s="138">
        <f>H607*M607</f>
        <v>0</v>
      </c>
      <c r="O607" s="139">
        <v>21</v>
      </c>
      <c r="P607" s="139">
        <f>J607*(O607/100)</f>
        <v>0</v>
      </c>
      <c r="Q607" s="139">
        <f>J607+P607</f>
        <v>0</v>
      </c>
      <c r="R607" s="9"/>
      <c r="S607" s="9"/>
      <c r="T607" s="9"/>
    </row>
    <row r="608" spans="1:20" outlineLevel="6" x14ac:dyDescent="0.15">
      <c r="B608" s="7"/>
      <c r="C608" s="7"/>
      <c r="D608" s="7"/>
      <c r="E608" s="7"/>
      <c r="F608" s="7"/>
      <c r="G608" s="7"/>
      <c r="H608" s="7"/>
      <c r="I608" s="9"/>
      <c r="J608" s="9"/>
      <c r="K608" s="7"/>
      <c r="L608" s="7"/>
      <c r="M608" s="7"/>
      <c r="N608" s="7"/>
      <c r="O608" s="7"/>
      <c r="P608" s="9"/>
      <c r="Q608" s="9"/>
    </row>
    <row r="609" spans="1:20" ht="9.75" outlineLevel="5" x14ac:dyDescent="0.2">
      <c r="A609" s="82" t="s">
        <v>216</v>
      </c>
      <c r="B609" s="126">
        <v>6</v>
      </c>
      <c r="C609" s="127"/>
      <c r="D609" s="128" t="s">
        <v>657</v>
      </c>
      <c r="E609" s="128"/>
      <c r="F609" s="129" t="s">
        <v>89</v>
      </c>
      <c r="G609" s="128"/>
      <c r="H609" s="130"/>
      <c r="I609" s="131"/>
      <c r="J609" s="84">
        <f>SUBTOTAL(9,J610:J623)</f>
        <v>0</v>
      </c>
      <c r="K609" s="130"/>
      <c r="L609" s="85">
        <f>SUBTOTAL(9,L610:L623)</f>
        <v>0</v>
      </c>
      <c r="M609" s="130"/>
      <c r="N609" s="85">
        <f>SUBTOTAL(9,N610:N623)</f>
        <v>145.8505466</v>
      </c>
      <c r="O609" s="132"/>
      <c r="P609" s="84">
        <f>SUBTOTAL(9,P610:P623)</f>
        <v>0</v>
      </c>
      <c r="Q609" s="84">
        <f>SUBTOTAL(9,Q610:Q623)</f>
        <v>0</v>
      </c>
      <c r="R609" s="7"/>
      <c r="S609" s="9"/>
      <c r="T609" s="9"/>
    </row>
    <row r="610" spans="1:20" ht="11.25" outlineLevel="6" x14ac:dyDescent="0.2">
      <c r="A610" s="12"/>
      <c r="B610" s="133"/>
      <c r="C610" s="134">
        <v>428</v>
      </c>
      <c r="D610" s="135" t="s">
        <v>658</v>
      </c>
      <c r="E610" s="136" t="s">
        <v>1170</v>
      </c>
      <c r="F610" s="137" t="s">
        <v>1171</v>
      </c>
      <c r="G610" s="135" t="s">
        <v>661</v>
      </c>
      <c r="H610" s="138">
        <v>17.02</v>
      </c>
      <c r="I610" s="140"/>
      <c r="J610" s="139">
        <f t="shared" ref="J610:J622" si="130">H610*I610</f>
        <v>0</v>
      </c>
      <c r="K610" s="138"/>
      <c r="L610" s="138">
        <f t="shared" ref="L610:L622" si="131">H610*K610</f>
        <v>0</v>
      </c>
      <c r="M610" s="138">
        <v>2</v>
      </c>
      <c r="N610" s="138">
        <f t="shared" ref="N610:N622" si="132">H610*M610</f>
        <v>34.04</v>
      </c>
      <c r="O610" s="139">
        <v>21</v>
      </c>
      <c r="P610" s="139">
        <f t="shared" ref="P610:P622" si="133">J610*(O610/100)</f>
        <v>0</v>
      </c>
      <c r="Q610" s="139">
        <f t="shared" ref="Q610:Q622" si="134">J610+P610</f>
        <v>0</v>
      </c>
      <c r="R610" s="9"/>
      <c r="S610" s="9"/>
      <c r="T610" s="9"/>
    </row>
    <row r="611" spans="1:20" ht="11.25" outlineLevel="6" x14ac:dyDescent="0.2">
      <c r="A611" s="12"/>
      <c r="B611" s="133"/>
      <c r="C611" s="134">
        <v>429</v>
      </c>
      <c r="D611" s="135" t="s">
        <v>658</v>
      </c>
      <c r="E611" s="136" t="s">
        <v>846</v>
      </c>
      <c r="F611" s="137" t="s">
        <v>847</v>
      </c>
      <c r="G611" s="135" t="s">
        <v>661</v>
      </c>
      <c r="H611" s="138">
        <v>13.509625</v>
      </c>
      <c r="I611" s="140"/>
      <c r="J611" s="139">
        <f t="shared" si="130"/>
        <v>0</v>
      </c>
      <c r="K611" s="138"/>
      <c r="L611" s="138">
        <f t="shared" si="131"/>
        <v>0</v>
      </c>
      <c r="M611" s="138">
        <v>2.4</v>
      </c>
      <c r="N611" s="138">
        <f t="shared" si="132"/>
        <v>32.423099999999998</v>
      </c>
      <c r="O611" s="139">
        <v>21</v>
      </c>
      <c r="P611" s="139">
        <f t="shared" si="133"/>
        <v>0</v>
      </c>
      <c r="Q611" s="139">
        <f t="shared" si="134"/>
        <v>0</v>
      </c>
      <c r="R611" s="9"/>
      <c r="S611" s="9"/>
      <c r="T611" s="9"/>
    </row>
    <row r="612" spans="1:20" ht="11.25" outlineLevel="6" x14ac:dyDescent="0.2">
      <c r="A612" s="12"/>
      <c r="B612" s="133"/>
      <c r="C612" s="134">
        <v>430</v>
      </c>
      <c r="D612" s="135" t="s">
        <v>658</v>
      </c>
      <c r="E612" s="136" t="s">
        <v>850</v>
      </c>
      <c r="F612" s="137" t="s">
        <v>851</v>
      </c>
      <c r="G612" s="135" t="s">
        <v>683</v>
      </c>
      <c r="H612" s="138">
        <v>1.25</v>
      </c>
      <c r="I612" s="140"/>
      <c r="J612" s="139">
        <f t="shared" si="130"/>
        <v>0</v>
      </c>
      <c r="K612" s="138"/>
      <c r="L612" s="138">
        <f t="shared" si="131"/>
        <v>0</v>
      </c>
      <c r="M612" s="138">
        <v>0.432</v>
      </c>
      <c r="N612" s="138">
        <f t="shared" si="132"/>
        <v>0.54</v>
      </c>
      <c r="O612" s="139">
        <v>21</v>
      </c>
      <c r="P612" s="139">
        <f t="shared" si="133"/>
        <v>0</v>
      </c>
      <c r="Q612" s="139">
        <f t="shared" si="134"/>
        <v>0</v>
      </c>
      <c r="R612" s="9"/>
      <c r="S612" s="9"/>
      <c r="T612" s="9"/>
    </row>
    <row r="613" spans="1:20" ht="22.5" outlineLevel="6" x14ac:dyDescent="0.2">
      <c r="A613" s="12"/>
      <c r="B613" s="133"/>
      <c r="C613" s="134">
        <v>431</v>
      </c>
      <c r="D613" s="135" t="s">
        <v>658</v>
      </c>
      <c r="E613" s="136" t="s">
        <v>852</v>
      </c>
      <c r="F613" s="137" t="s">
        <v>853</v>
      </c>
      <c r="G613" s="135" t="s">
        <v>661</v>
      </c>
      <c r="H613" s="138">
        <v>6.9974000000000007</v>
      </c>
      <c r="I613" s="140"/>
      <c r="J613" s="139">
        <f t="shared" si="130"/>
        <v>0</v>
      </c>
      <c r="K613" s="138"/>
      <c r="L613" s="138">
        <f t="shared" si="131"/>
        <v>0</v>
      </c>
      <c r="M613" s="138">
        <v>2.2000000000000002</v>
      </c>
      <c r="N613" s="138">
        <f t="shared" si="132"/>
        <v>15.394280000000002</v>
      </c>
      <c r="O613" s="139">
        <v>21</v>
      </c>
      <c r="P613" s="139">
        <f t="shared" si="133"/>
        <v>0</v>
      </c>
      <c r="Q613" s="139">
        <f t="shared" si="134"/>
        <v>0</v>
      </c>
      <c r="R613" s="9"/>
      <c r="S613" s="9"/>
      <c r="T613" s="9"/>
    </row>
    <row r="614" spans="1:20" ht="11.25" outlineLevel="6" x14ac:dyDescent="0.2">
      <c r="A614" s="12"/>
      <c r="B614" s="133"/>
      <c r="C614" s="134">
        <v>432</v>
      </c>
      <c r="D614" s="135" t="s">
        <v>658</v>
      </c>
      <c r="E614" s="136" t="s">
        <v>854</v>
      </c>
      <c r="F614" s="137" t="s">
        <v>855</v>
      </c>
      <c r="G614" s="135" t="s">
        <v>661</v>
      </c>
      <c r="H614" s="138">
        <v>6.9974000000000007</v>
      </c>
      <c r="I614" s="140"/>
      <c r="J614" s="139">
        <f t="shared" si="130"/>
        <v>0</v>
      </c>
      <c r="K614" s="138"/>
      <c r="L614" s="138">
        <f t="shared" si="131"/>
        <v>0</v>
      </c>
      <c r="M614" s="138">
        <v>2.9000000000000001E-2</v>
      </c>
      <c r="N614" s="138">
        <f t="shared" si="132"/>
        <v>0.20292460000000004</v>
      </c>
      <c r="O614" s="139">
        <v>21</v>
      </c>
      <c r="P614" s="139">
        <f t="shared" si="133"/>
        <v>0</v>
      </c>
      <c r="Q614" s="139">
        <f t="shared" si="134"/>
        <v>0</v>
      </c>
      <c r="R614" s="9"/>
      <c r="S614" s="9"/>
      <c r="T614" s="9"/>
    </row>
    <row r="615" spans="1:20" ht="11.25" outlineLevel="6" x14ac:dyDescent="0.2">
      <c r="A615" s="12"/>
      <c r="B615" s="133"/>
      <c r="C615" s="134">
        <v>433</v>
      </c>
      <c r="D615" s="135" t="s">
        <v>658</v>
      </c>
      <c r="E615" s="136" t="s">
        <v>860</v>
      </c>
      <c r="F615" s="137" t="s">
        <v>861</v>
      </c>
      <c r="G615" s="135" t="s">
        <v>661</v>
      </c>
      <c r="H615" s="138">
        <v>45.133230000000005</v>
      </c>
      <c r="I615" s="140"/>
      <c r="J615" s="139">
        <f t="shared" si="130"/>
        <v>0</v>
      </c>
      <c r="K615" s="138"/>
      <c r="L615" s="138">
        <f t="shared" si="131"/>
        <v>0</v>
      </c>
      <c r="M615" s="138">
        <v>1.4</v>
      </c>
      <c r="N615" s="138">
        <f t="shared" si="132"/>
        <v>63.186522000000004</v>
      </c>
      <c r="O615" s="139">
        <v>21</v>
      </c>
      <c r="P615" s="139">
        <f t="shared" si="133"/>
        <v>0</v>
      </c>
      <c r="Q615" s="139">
        <f t="shared" si="134"/>
        <v>0</v>
      </c>
      <c r="R615" s="9"/>
      <c r="S615" s="9"/>
      <c r="T615" s="9"/>
    </row>
    <row r="616" spans="1:20" ht="11.25" outlineLevel="6" x14ac:dyDescent="0.2">
      <c r="A616" s="12"/>
      <c r="B616" s="133"/>
      <c r="C616" s="134">
        <v>434</v>
      </c>
      <c r="D616" s="135" t="s">
        <v>658</v>
      </c>
      <c r="E616" s="136" t="s">
        <v>868</v>
      </c>
      <c r="F616" s="137" t="s">
        <v>869</v>
      </c>
      <c r="G616" s="135" t="s">
        <v>683</v>
      </c>
      <c r="H616" s="138">
        <v>1.08</v>
      </c>
      <c r="I616" s="140"/>
      <c r="J616" s="139">
        <f t="shared" si="130"/>
        <v>0</v>
      </c>
      <c r="K616" s="138"/>
      <c r="L616" s="138">
        <f t="shared" si="131"/>
        <v>0</v>
      </c>
      <c r="M616" s="138">
        <v>5.8999999999999997E-2</v>
      </c>
      <c r="N616" s="138">
        <f t="shared" si="132"/>
        <v>6.3719999999999999E-2</v>
      </c>
      <c r="O616" s="139">
        <v>21</v>
      </c>
      <c r="P616" s="139">
        <f t="shared" si="133"/>
        <v>0</v>
      </c>
      <c r="Q616" s="139">
        <f t="shared" si="134"/>
        <v>0</v>
      </c>
      <c r="R616" s="9"/>
      <c r="S616" s="9"/>
      <c r="T616" s="9"/>
    </row>
    <row r="617" spans="1:20" ht="11.25" outlineLevel="6" x14ac:dyDescent="0.2">
      <c r="A617" s="12"/>
      <c r="B617" s="133"/>
      <c r="C617" s="134">
        <v>435</v>
      </c>
      <c r="D617" s="135" t="s">
        <v>658</v>
      </c>
      <c r="E617" s="136" t="s">
        <v>870</v>
      </c>
      <c r="F617" s="137" t="s">
        <v>871</v>
      </c>
      <c r="G617" s="135" t="s">
        <v>676</v>
      </c>
      <c r="H617" s="138">
        <v>161.66399999999999</v>
      </c>
      <c r="I617" s="140"/>
      <c r="J617" s="139">
        <f t="shared" si="130"/>
        <v>0</v>
      </c>
      <c r="K617" s="138"/>
      <c r="L617" s="138">
        <f t="shared" si="131"/>
        <v>0</v>
      </c>
      <c r="M617" s="138"/>
      <c r="N617" s="138">
        <f t="shared" si="132"/>
        <v>0</v>
      </c>
      <c r="O617" s="139">
        <v>21</v>
      </c>
      <c r="P617" s="139">
        <f t="shared" si="133"/>
        <v>0</v>
      </c>
      <c r="Q617" s="139">
        <f t="shared" si="134"/>
        <v>0</v>
      </c>
      <c r="R617" s="9"/>
      <c r="S617" s="9"/>
      <c r="T617" s="9"/>
    </row>
    <row r="618" spans="1:20" ht="11.25" outlineLevel="6" x14ac:dyDescent="0.2">
      <c r="A618" s="12"/>
      <c r="B618" s="133"/>
      <c r="C618" s="134">
        <v>436</v>
      </c>
      <c r="D618" s="135" t="s">
        <v>658</v>
      </c>
      <c r="E618" s="136" t="s">
        <v>872</v>
      </c>
      <c r="F618" s="137" t="s">
        <v>873</v>
      </c>
      <c r="G618" s="135" t="s">
        <v>676</v>
      </c>
      <c r="H618" s="138">
        <v>161.66399999999999</v>
      </c>
      <c r="I618" s="140"/>
      <c r="J618" s="139">
        <f t="shared" si="130"/>
        <v>0</v>
      </c>
      <c r="K618" s="138"/>
      <c r="L618" s="138">
        <f t="shared" si="131"/>
        <v>0</v>
      </c>
      <c r="M618" s="138"/>
      <c r="N618" s="138">
        <f t="shared" si="132"/>
        <v>0</v>
      </c>
      <c r="O618" s="139">
        <v>21</v>
      </c>
      <c r="P618" s="139">
        <f t="shared" si="133"/>
        <v>0</v>
      </c>
      <c r="Q618" s="139">
        <f t="shared" si="134"/>
        <v>0</v>
      </c>
      <c r="R618" s="9"/>
      <c r="S618" s="9"/>
      <c r="T618" s="9"/>
    </row>
    <row r="619" spans="1:20" ht="11.25" outlineLevel="6" x14ac:dyDescent="0.2">
      <c r="A619" s="12"/>
      <c r="B619" s="133"/>
      <c r="C619" s="134">
        <v>437</v>
      </c>
      <c r="D619" s="135" t="s">
        <v>658</v>
      </c>
      <c r="E619" s="136" t="s">
        <v>874</v>
      </c>
      <c r="F619" s="137" t="s">
        <v>875</v>
      </c>
      <c r="G619" s="135" t="s">
        <v>676</v>
      </c>
      <c r="H619" s="138">
        <v>2748.2879999999996</v>
      </c>
      <c r="I619" s="140"/>
      <c r="J619" s="139">
        <f t="shared" si="130"/>
        <v>0</v>
      </c>
      <c r="K619" s="138"/>
      <c r="L619" s="138">
        <f t="shared" si="131"/>
        <v>0</v>
      </c>
      <c r="M619" s="138"/>
      <c r="N619" s="138">
        <f t="shared" si="132"/>
        <v>0</v>
      </c>
      <c r="O619" s="139">
        <v>21</v>
      </c>
      <c r="P619" s="139">
        <f t="shared" si="133"/>
        <v>0</v>
      </c>
      <c r="Q619" s="139">
        <f t="shared" si="134"/>
        <v>0</v>
      </c>
      <c r="R619" s="9"/>
      <c r="S619" s="9"/>
      <c r="T619" s="9"/>
    </row>
    <row r="620" spans="1:20" ht="11.25" outlineLevel="6" x14ac:dyDescent="0.2">
      <c r="A620" s="12"/>
      <c r="B620" s="133"/>
      <c r="C620" s="134">
        <v>438</v>
      </c>
      <c r="D620" s="135" t="s">
        <v>658</v>
      </c>
      <c r="E620" s="136" t="s">
        <v>876</v>
      </c>
      <c r="F620" s="137" t="s">
        <v>877</v>
      </c>
      <c r="G620" s="135" t="s">
        <v>676</v>
      </c>
      <c r="H620" s="138">
        <v>34.04</v>
      </c>
      <c r="I620" s="140"/>
      <c r="J620" s="139">
        <f t="shared" si="130"/>
        <v>0</v>
      </c>
      <c r="K620" s="138"/>
      <c r="L620" s="138">
        <f t="shared" si="131"/>
        <v>0</v>
      </c>
      <c r="M620" s="138"/>
      <c r="N620" s="138">
        <f t="shared" si="132"/>
        <v>0</v>
      </c>
      <c r="O620" s="139">
        <v>21</v>
      </c>
      <c r="P620" s="139">
        <f t="shared" si="133"/>
        <v>0</v>
      </c>
      <c r="Q620" s="139">
        <f t="shared" si="134"/>
        <v>0</v>
      </c>
      <c r="R620" s="9"/>
      <c r="S620" s="9"/>
      <c r="T620" s="9"/>
    </row>
    <row r="621" spans="1:20" ht="22.5" outlineLevel="6" x14ac:dyDescent="0.2">
      <c r="A621" s="12"/>
      <c r="B621" s="133"/>
      <c r="C621" s="134">
        <v>439</v>
      </c>
      <c r="D621" s="135" t="s">
        <v>658</v>
      </c>
      <c r="E621" s="136" t="s">
        <v>878</v>
      </c>
      <c r="F621" s="137" t="s">
        <v>879</v>
      </c>
      <c r="G621" s="135" t="s">
        <v>676</v>
      </c>
      <c r="H621" s="138">
        <v>48.386000000000003</v>
      </c>
      <c r="I621" s="140"/>
      <c r="J621" s="139">
        <f t="shared" si="130"/>
        <v>0</v>
      </c>
      <c r="K621" s="138"/>
      <c r="L621" s="138">
        <f t="shared" si="131"/>
        <v>0</v>
      </c>
      <c r="M621" s="138"/>
      <c r="N621" s="138">
        <f t="shared" si="132"/>
        <v>0</v>
      </c>
      <c r="O621" s="139">
        <v>21</v>
      </c>
      <c r="P621" s="139">
        <f t="shared" si="133"/>
        <v>0</v>
      </c>
      <c r="Q621" s="139">
        <f t="shared" si="134"/>
        <v>0</v>
      </c>
      <c r="R621" s="9"/>
      <c r="S621" s="9"/>
      <c r="T621" s="9"/>
    </row>
    <row r="622" spans="1:20" ht="11.25" outlineLevel="6" x14ac:dyDescent="0.2">
      <c r="A622" s="12"/>
      <c r="B622" s="133"/>
      <c r="C622" s="134">
        <v>440</v>
      </c>
      <c r="D622" s="135" t="s">
        <v>658</v>
      </c>
      <c r="E622" s="136" t="s">
        <v>880</v>
      </c>
      <c r="F622" s="137" t="s">
        <v>881</v>
      </c>
      <c r="G622" s="135" t="s">
        <v>676</v>
      </c>
      <c r="H622" s="138">
        <v>79.238</v>
      </c>
      <c r="I622" s="140"/>
      <c r="J622" s="139">
        <f t="shared" si="130"/>
        <v>0</v>
      </c>
      <c r="K622" s="138"/>
      <c r="L622" s="138">
        <f t="shared" si="131"/>
        <v>0</v>
      </c>
      <c r="M622" s="138"/>
      <c r="N622" s="138">
        <f t="shared" si="132"/>
        <v>0</v>
      </c>
      <c r="O622" s="139">
        <v>21</v>
      </c>
      <c r="P622" s="139">
        <f t="shared" si="133"/>
        <v>0</v>
      </c>
      <c r="Q622" s="139">
        <f t="shared" si="134"/>
        <v>0</v>
      </c>
      <c r="R622" s="9"/>
      <c r="S622" s="9"/>
      <c r="T622" s="9"/>
    </row>
    <row r="623" spans="1:20" outlineLevel="6" x14ac:dyDescent="0.15">
      <c r="B623" s="7"/>
      <c r="C623" s="7"/>
      <c r="D623" s="7"/>
      <c r="E623" s="7"/>
      <c r="F623" s="7"/>
      <c r="G623" s="7"/>
      <c r="H623" s="7"/>
      <c r="I623" s="9"/>
      <c r="J623" s="9"/>
      <c r="K623" s="7"/>
      <c r="L623" s="7"/>
      <c r="M623" s="7"/>
      <c r="N623" s="7"/>
      <c r="O623" s="7"/>
      <c r="P623" s="9"/>
      <c r="Q623" s="9"/>
    </row>
    <row r="624" spans="1:20" ht="9.75" outlineLevel="5" x14ac:dyDescent="0.2">
      <c r="A624" s="82" t="s">
        <v>217</v>
      </c>
      <c r="B624" s="126">
        <v>6</v>
      </c>
      <c r="C624" s="127"/>
      <c r="D624" s="128" t="s">
        <v>657</v>
      </c>
      <c r="E624" s="128"/>
      <c r="F624" s="129" t="s">
        <v>91</v>
      </c>
      <c r="G624" s="128"/>
      <c r="H624" s="130"/>
      <c r="I624" s="131"/>
      <c r="J624" s="84">
        <f>SUBTOTAL(9,J625:J630)</f>
        <v>0</v>
      </c>
      <c r="K624" s="130"/>
      <c r="L624" s="85">
        <f>SUBTOTAL(9,L625:L630)</f>
        <v>0.49199999999999999</v>
      </c>
      <c r="M624" s="130"/>
      <c r="N624" s="85">
        <f>SUBTOTAL(9,N625:N630)</f>
        <v>14.928499999999998</v>
      </c>
      <c r="O624" s="132"/>
      <c r="P624" s="84">
        <f>SUBTOTAL(9,P625:P630)</f>
        <v>0</v>
      </c>
      <c r="Q624" s="84">
        <f>SUBTOTAL(9,Q625:Q630)</f>
        <v>0</v>
      </c>
      <c r="R624" s="7"/>
      <c r="S624" s="9"/>
      <c r="T624" s="9"/>
    </row>
    <row r="625" spans="1:20" ht="11.25" outlineLevel="6" x14ac:dyDescent="0.2">
      <c r="A625" s="12"/>
      <c r="B625" s="133"/>
      <c r="C625" s="134">
        <v>441</v>
      </c>
      <c r="D625" s="135" t="s">
        <v>658</v>
      </c>
      <c r="E625" s="136" t="s">
        <v>882</v>
      </c>
      <c r="F625" s="137" t="s">
        <v>1174</v>
      </c>
      <c r="G625" s="135" t="s">
        <v>661</v>
      </c>
      <c r="H625" s="138">
        <v>7.3199999999999994</v>
      </c>
      <c r="I625" s="140"/>
      <c r="J625" s="139">
        <f>H625*I625</f>
        <v>0</v>
      </c>
      <c r="K625" s="138"/>
      <c r="L625" s="138">
        <f>H625*K625</f>
        <v>0</v>
      </c>
      <c r="M625" s="138">
        <v>1.8</v>
      </c>
      <c r="N625" s="138">
        <f>H625*M625</f>
        <v>13.175999999999998</v>
      </c>
      <c r="O625" s="139">
        <v>21</v>
      </c>
      <c r="P625" s="139">
        <f>J625*(O625/100)</f>
        <v>0</v>
      </c>
      <c r="Q625" s="139">
        <f>J625+P625</f>
        <v>0</v>
      </c>
      <c r="R625" s="9"/>
      <c r="S625" s="9"/>
      <c r="T625" s="9"/>
    </row>
    <row r="626" spans="1:20" ht="11.25" outlineLevel="6" x14ac:dyDescent="0.2">
      <c r="A626" s="12"/>
      <c r="B626" s="133"/>
      <c r="C626" s="134">
        <v>442</v>
      </c>
      <c r="D626" s="135" t="s">
        <v>658</v>
      </c>
      <c r="E626" s="136" t="s">
        <v>884</v>
      </c>
      <c r="F626" s="137" t="s">
        <v>885</v>
      </c>
      <c r="G626" s="135" t="s">
        <v>716</v>
      </c>
      <c r="H626" s="138">
        <v>16</v>
      </c>
      <c r="I626" s="140"/>
      <c r="J626" s="139">
        <f>H626*I626</f>
        <v>0</v>
      </c>
      <c r="K626" s="138"/>
      <c r="L626" s="138">
        <f>H626*K626</f>
        <v>0</v>
      </c>
      <c r="M626" s="138">
        <v>9.7000000000000003E-2</v>
      </c>
      <c r="N626" s="138">
        <f>H626*M626</f>
        <v>1.552</v>
      </c>
      <c r="O626" s="139">
        <v>21</v>
      </c>
      <c r="P626" s="139">
        <f>J626*(O626/100)</f>
        <v>0</v>
      </c>
      <c r="Q626" s="139">
        <f>J626+P626</f>
        <v>0</v>
      </c>
      <c r="R626" s="9"/>
      <c r="S626" s="9"/>
      <c r="T626" s="9"/>
    </row>
    <row r="627" spans="1:20" ht="11.25" outlineLevel="6" x14ac:dyDescent="0.2">
      <c r="A627" s="12"/>
      <c r="B627" s="133"/>
      <c r="C627" s="134">
        <v>443</v>
      </c>
      <c r="D627" s="135" t="s">
        <v>658</v>
      </c>
      <c r="E627" s="136" t="s">
        <v>886</v>
      </c>
      <c r="F627" s="137" t="s">
        <v>887</v>
      </c>
      <c r="G627" s="135" t="s">
        <v>761</v>
      </c>
      <c r="H627" s="138">
        <v>6.6</v>
      </c>
      <c r="I627" s="140"/>
      <c r="J627" s="139">
        <f>H627*I627</f>
        <v>0</v>
      </c>
      <c r="K627" s="138">
        <v>7.4160000000000004E-2</v>
      </c>
      <c r="L627" s="138">
        <f>H627*K627</f>
        <v>0.489456</v>
      </c>
      <c r="M627" s="138"/>
      <c r="N627" s="138">
        <f>H627*M627</f>
        <v>0</v>
      </c>
      <c r="O627" s="139">
        <v>21</v>
      </c>
      <c r="P627" s="139">
        <f>J627*(O627/100)</f>
        <v>0</v>
      </c>
      <c r="Q627" s="139">
        <f>J627+P627</f>
        <v>0</v>
      </c>
      <c r="R627" s="9"/>
      <c r="S627" s="9"/>
      <c r="T627" s="9"/>
    </row>
    <row r="628" spans="1:20" ht="11.25" outlineLevel="6" x14ac:dyDescent="0.2">
      <c r="A628" s="12"/>
      <c r="B628" s="133"/>
      <c r="C628" s="134">
        <v>444</v>
      </c>
      <c r="D628" s="135" t="s">
        <v>658</v>
      </c>
      <c r="E628" s="136" t="s">
        <v>890</v>
      </c>
      <c r="F628" s="137" t="s">
        <v>891</v>
      </c>
      <c r="G628" s="135" t="s">
        <v>761</v>
      </c>
      <c r="H628" s="138">
        <v>20.05</v>
      </c>
      <c r="I628" s="140"/>
      <c r="J628" s="139">
        <f>H628*I628</f>
        <v>0</v>
      </c>
      <c r="K628" s="138"/>
      <c r="L628" s="138">
        <f>H628*K628</f>
        <v>0</v>
      </c>
      <c r="M628" s="138">
        <v>0.01</v>
      </c>
      <c r="N628" s="138">
        <f>H628*M628</f>
        <v>0.20050000000000001</v>
      </c>
      <c r="O628" s="139">
        <v>21</v>
      </c>
      <c r="P628" s="139">
        <f>J628*(O628/100)</f>
        <v>0</v>
      </c>
      <c r="Q628" s="139">
        <f>J628+P628</f>
        <v>0</v>
      </c>
      <c r="R628" s="9"/>
      <c r="S628" s="9"/>
      <c r="T628" s="9"/>
    </row>
    <row r="629" spans="1:20" ht="11.25" outlineLevel="6" x14ac:dyDescent="0.2">
      <c r="A629" s="12"/>
      <c r="B629" s="133"/>
      <c r="C629" s="134">
        <v>445</v>
      </c>
      <c r="D629" s="135" t="s">
        <v>658</v>
      </c>
      <c r="E629" s="136" t="s">
        <v>906</v>
      </c>
      <c r="F629" s="137" t="s">
        <v>907</v>
      </c>
      <c r="G629" s="135" t="s">
        <v>761</v>
      </c>
      <c r="H629" s="138">
        <v>31.799999999999997</v>
      </c>
      <c r="I629" s="140"/>
      <c r="J629" s="139">
        <f>H629*I629</f>
        <v>0</v>
      </c>
      <c r="K629" s="138">
        <v>8.0000000000000007E-5</v>
      </c>
      <c r="L629" s="138">
        <f>H629*K629</f>
        <v>2.5439999999999998E-3</v>
      </c>
      <c r="M629" s="138"/>
      <c r="N629" s="138">
        <f>H629*M629</f>
        <v>0</v>
      </c>
      <c r="O629" s="139">
        <v>21</v>
      </c>
      <c r="P629" s="139">
        <f>J629*(O629/100)</f>
        <v>0</v>
      </c>
      <c r="Q629" s="139">
        <f>J629+P629</f>
        <v>0</v>
      </c>
      <c r="R629" s="9"/>
      <c r="S629" s="9"/>
      <c r="T629" s="9"/>
    </row>
    <row r="630" spans="1:20" outlineLevel="6" x14ac:dyDescent="0.15">
      <c r="B630" s="7"/>
      <c r="C630" s="7"/>
      <c r="D630" s="7"/>
      <c r="E630" s="7"/>
      <c r="F630" s="7"/>
      <c r="G630" s="7"/>
      <c r="H630" s="7"/>
      <c r="I630" s="9"/>
      <c r="J630" s="9"/>
      <c r="K630" s="7"/>
      <c r="L630" s="7"/>
      <c r="M630" s="7"/>
      <c r="N630" s="7"/>
      <c r="O630" s="7"/>
      <c r="P630" s="9"/>
      <c r="Q630" s="9"/>
    </row>
    <row r="631" spans="1:20" ht="9" outlineLevel="4" x14ac:dyDescent="0.15">
      <c r="A631" s="78" t="s">
        <v>218</v>
      </c>
      <c r="B631" s="119">
        <v>5</v>
      </c>
      <c r="C631" s="120"/>
      <c r="D631" s="121" t="s">
        <v>656</v>
      </c>
      <c r="E631" s="121"/>
      <c r="F631" s="122" t="s">
        <v>93</v>
      </c>
      <c r="G631" s="121"/>
      <c r="H631" s="123"/>
      <c r="I631" s="124"/>
      <c r="J631" s="80">
        <f>SUBTOTAL(9,J632:J634)</f>
        <v>0</v>
      </c>
      <c r="K631" s="123"/>
      <c r="L631" s="81">
        <f>SUBTOTAL(9,L632:L634)</f>
        <v>0</v>
      </c>
      <c r="M631" s="123"/>
      <c r="N631" s="81">
        <f>SUBTOTAL(9,N632:N634)</f>
        <v>0</v>
      </c>
      <c r="O631" s="125"/>
      <c r="P631" s="80">
        <f>SUBTOTAL(9,P632:P634)</f>
        <v>0</v>
      </c>
      <c r="Q631" s="80">
        <f>SUBTOTAL(9,Q632:Q634)</f>
        <v>0</v>
      </c>
      <c r="R631" s="7"/>
      <c r="S631" s="9"/>
      <c r="T631" s="9"/>
    </row>
    <row r="632" spans="1:20" ht="9.75" outlineLevel="5" x14ac:dyDescent="0.2">
      <c r="A632" s="82" t="s">
        <v>219</v>
      </c>
      <c r="B632" s="126">
        <v>6</v>
      </c>
      <c r="C632" s="127"/>
      <c r="D632" s="128" t="s">
        <v>657</v>
      </c>
      <c r="E632" s="128"/>
      <c r="F632" s="129" t="s">
        <v>95</v>
      </c>
      <c r="G632" s="128"/>
      <c r="H632" s="130"/>
      <c r="I632" s="131"/>
      <c r="J632" s="84">
        <f>SUBTOTAL(9,J633:J634)</f>
        <v>0</v>
      </c>
      <c r="K632" s="130"/>
      <c r="L632" s="85">
        <f>SUBTOTAL(9,L633:L634)</f>
        <v>0</v>
      </c>
      <c r="M632" s="130"/>
      <c r="N632" s="85">
        <f>SUBTOTAL(9,N633:N634)</f>
        <v>0</v>
      </c>
      <c r="O632" s="132"/>
      <c r="P632" s="84">
        <f>SUBTOTAL(9,P633:P634)</f>
        <v>0</v>
      </c>
      <c r="Q632" s="84">
        <f>SUBTOTAL(9,Q633:Q634)</f>
        <v>0</v>
      </c>
      <c r="R632" s="7"/>
      <c r="S632" s="9"/>
      <c r="T632" s="9"/>
    </row>
    <row r="633" spans="1:20" ht="11.25" outlineLevel="6" x14ac:dyDescent="0.2">
      <c r="A633" s="12"/>
      <c r="B633" s="133"/>
      <c r="C633" s="134">
        <v>446</v>
      </c>
      <c r="D633" s="135" t="s">
        <v>658</v>
      </c>
      <c r="E633" s="136" t="s">
        <v>922</v>
      </c>
      <c r="F633" s="137" t="s">
        <v>923</v>
      </c>
      <c r="G633" s="135" t="s">
        <v>676</v>
      </c>
      <c r="H633" s="138">
        <v>636.99699999999996</v>
      </c>
      <c r="I633" s="140"/>
      <c r="J633" s="139">
        <f>H633*I633</f>
        <v>0</v>
      </c>
      <c r="K633" s="138"/>
      <c r="L633" s="138">
        <f>H633*K633</f>
        <v>0</v>
      </c>
      <c r="M633" s="138"/>
      <c r="N633" s="138">
        <f>H633*M633</f>
        <v>0</v>
      </c>
      <c r="O633" s="139">
        <v>21</v>
      </c>
      <c r="P633" s="139">
        <f>J633*(O633/100)</f>
        <v>0</v>
      </c>
      <c r="Q633" s="139">
        <f>J633+P633</f>
        <v>0</v>
      </c>
      <c r="R633" s="9"/>
      <c r="S633" s="9"/>
      <c r="T633" s="9"/>
    </row>
    <row r="634" spans="1:20" outlineLevel="6" x14ac:dyDescent="0.15">
      <c r="B634" s="7"/>
      <c r="C634" s="7"/>
      <c r="D634" s="7"/>
      <c r="E634" s="7"/>
      <c r="F634" s="7"/>
      <c r="G634" s="7"/>
      <c r="H634" s="7"/>
      <c r="I634" s="9"/>
      <c r="J634" s="9"/>
      <c r="K634" s="7"/>
      <c r="L634" s="7"/>
      <c r="M634" s="7"/>
      <c r="N634" s="7"/>
      <c r="O634" s="7"/>
      <c r="P634" s="9"/>
      <c r="Q634" s="9"/>
    </row>
    <row r="635" spans="1:20" ht="9" outlineLevel="4" x14ac:dyDescent="0.15">
      <c r="A635" s="78" t="s">
        <v>220</v>
      </c>
      <c r="B635" s="119">
        <v>5</v>
      </c>
      <c r="C635" s="120"/>
      <c r="D635" s="121" t="s">
        <v>656</v>
      </c>
      <c r="E635" s="121"/>
      <c r="F635" s="122" t="s">
        <v>97</v>
      </c>
      <c r="G635" s="121"/>
      <c r="H635" s="123"/>
      <c r="I635" s="124"/>
      <c r="J635" s="80">
        <f>SUBTOTAL(9,J636:J650)</f>
        <v>0</v>
      </c>
      <c r="K635" s="123"/>
      <c r="L635" s="81">
        <f>SUBTOTAL(9,L636:L650)</f>
        <v>0.59948498200000011</v>
      </c>
      <c r="M635" s="123"/>
      <c r="N635" s="81">
        <f>SUBTOTAL(9,N636:N650)</f>
        <v>0</v>
      </c>
      <c r="O635" s="125"/>
      <c r="P635" s="80">
        <f>SUBTOTAL(9,P636:P650)</f>
        <v>0</v>
      </c>
      <c r="Q635" s="80">
        <f>SUBTOTAL(9,Q636:Q650)</f>
        <v>0</v>
      </c>
      <c r="R635" s="7"/>
      <c r="S635" s="9"/>
      <c r="T635" s="9"/>
    </row>
    <row r="636" spans="1:20" ht="9.75" outlineLevel="5" x14ac:dyDescent="0.2">
      <c r="A636" s="82" t="s">
        <v>221</v>
      </c>
      <c r="B636" s="126">
        <v>6</v>
      </c>
      <c r="C636" s="127"/>
      <c r="D636" s="128" t="s">
        <v>657</v>
      </c>
      <c r="E636" s="128"/>
      <c r="F636" s="129" t="s">
        <v>99</v>
      </c>
      <c r="G636" s="128"/>
      <c r="H636" s="130"/>
      <c r="I636" s="131"/>
      <c r="J636" s="84">
        <f>SUBTOTAL(9,J637:J650)</f>
        <v>0</v>
      </c>
      <c r="K636" s="130"/>
      <c r="L636" s="85">
        <f>SUBTOTAL(9,L637:L650)</f>
        <v>0.59948498200000011</v>
      </c>
      <c r="M636" s="130"/>
      <c r="N636" s="85">
        <f>SUBTOTAL(9,N637:N650)</f>
        <v>0</v>
      </c>
      <c r="O636" s="132"/>
      <c r="P636" s="84">
        <f>SUBTOTAL(9,P637:P650)</f>
        <v>0</v>
      </c>
      <c r="Q636" s="84">
        <f>SUBTOTAL(9,Q637:Q650)</f>
        <v>0</v>
      </c>
      <c r="R636" s="7"/>
      <c r="S636" s="9"/>
      <c r="T636" s="9"/>
    </row>
    <row r="637" spans="1:20" ht="11.25" outlineLevel="6" x14ac:dyDescent="0.2">
      <c r="A637" s="12"/>
      <c r="B637" s="133"/>
      <c r="C637" s="134">
        <v>447</v>
      </c>
      <c r="D637" s="135" t="s">
        <v>733</v>
      </c>
      <c r="E637" s="136" t="s">
        <v>924</v>
      </c>
      <c r="F637" s="137" t="s">
        <v>925</v>
      </c>
      <c r="G637" s="135" t="s">
        <v>683</v>
      </c>
      <c r="H637" s="138">
        <v>184.18510000000001</v>
      </c>
      <c r="I637" s="140"/>
      <c r="J637" s="139">
        <f t="shared" ref="J637:J649" si="135">H637*I637</f>
        <v>0</v>
      </c>
      <c r="K637" s="138">
        <v>2.0999999999999999E-3</v>
      </c>
      <c r="L637" s="138">
        <f t="shared" ref="L637:L649" si="136">H637*K637</f>
        <v>0.38678870999999998</v>
      </c>
      <c r="M637" s="138"/>
      <c r="N637" s="138">
        <f t="shared" ref="N637:N649" si="137">H637*M637</f>
        <v>0</v>
      </c>
      <c r="O637" s="139">
        <v>21</v>
      </c>
      <c r="P637" s="139">
        <f t="shared" ref="P637:P649" si="138">J637*(O637/100)</f>
        <v>0</v>
      </c>
      <c r="Q637" s="139">
        <f t="shared" ref="Q637:Q649" si="139">J637+P637</f>
        <v>0</v>
      </c>
      <c r="R637" s="9"/>
      <c r="S637" s="9"/>
      <c r="T637" s="9"/>
    </row>
    <row r="638" spans="1:20" ht="11.25" outlineLevel="6" x14ac:dyDescent="0.2">
      <c r="A638" s="12"/>
      <c r="B638" s="133"/>
      <c r="C638" s="134">
        <v>448</v>
      </c>
      <c r="D638" s="135" t="s">
        <v>733</v>
      </c>
      <c r="E638" s="136" t="s">
        <v>1175</v>
      </c>
      <c r="F638" s="137" t="s">
        <v>1176</v>
      </c>
      <c r="G638" s="135" t="s">
        <v>683</v>
      </c>
      <c r="H638" s="138">
        <v>48.376900000000006</v>
      </c>
      <c r="I638" s="140"/>
      <c r="J638" s="139">
        <f t="shared" si="135"/>
        <v>0</v>
      </c>
      <c r="K638" s="138">
        <v>2.9999999999999997E-4</v>
      </c>
      <c r="L638" s="138">
        <f t="shared" si="136"/>
        <v>1.4513070000000001E-2</v>
      </c>
      <c r="M638" s="138"/>
      <c r="N638" s="138">
        <f t="shared" si="137"/>
        <v>0</v>
      </c>
      <c r="O638" s="139">
        <v>21</v>
      </c>
      <c r="P638" s="139">
        <f t="shared" si="138"/>
        <v>0</v>
      </c>
      <c r="Q638" s="139">
        <f t="shared" si="139"/>
        <v>0</v>
      </c>
      <c r="R638" s="9"/>
      <c r="S638" s="9"/>
      <c r="T638" s="9"/>
    </row>
    <row r="639" spans="1:20" ht="11.25" outlineLevel="6" x14ac:dyDescent="0.2">
      <c r="A639" s="12"/>
      <c r="B639" s="133"/>
      <c r="C639" s="134">
        <v>449</v>
      </c>
      <c r="D639" s="135" t="s">
        <v>733</v>
      </c>
      <c r="E639" s="136" t="s">
        <v>926</v>
      </c>
      <c r="F639" s="137" t="s">
        <v>927</v>
      </c>
      <c r="G639" s="135" t="s">
        <v>683</v>
      </c>
      <c r="H639" s="138">
        <v>368.37020000000001</v>
      </c>
      <c r="I639" s="140"/>
      <c r="J639" s="139">
        <f t="shared" si="135"/>
        <v>0</v>
      </c>
      <c r="K639" s="138">
        <v>5.0000000000000001E-4</v>
      </c>
      <c r="L639" s="138">
        <f t="shared" si="136"/>
        <v>0.18418510000000002</v>
      </c>
      <c r="M639" s="138"/>
      <c r="N639" s="138">
        <f t="shared" si="137"/>
        <v>0</v>
      </c>
      <c r="O639" s="139">
        <v>21</v>
      </c>
      <c r="P639" s="139">
        <f t="shared" si="138"/>
        <v>0</v>
      </c>
      <c r="Q639" s="139">
        <f t="shared" si="139"/>
        <v>0</v>
      </c>
      <c r="R639" s="9"/>
      <c r="S639" s="9"/>
      <c r="T639" s="9"/>
    </row>
    <row r="640" spans="1:20" ht="11.25" outlineLevel="6" x14ac:dyDescent="0.2">
      <c r="A640" s="12"/>
      <c r="B640" s="133"/>
      <c r="C640" s="134">
        <v>450</v>
      </c>
      <c r="D640" s="135" t="s">
        <v>658</v>
      </c>
      <c r="E640" s="136" t="s">
        <v>1177</v>
      </c>
      <c r="F640" s="137" t="s">
        <v>1178</v>
      </c>
      <c r="G640" s="135" t="s">
        <v>761</v>
      </c>
      <c r="H640" s="138">
        <v>36.649000000000001</v>
      </c>
      <c r="I640" s="140"/>
      <c r="J640" s="139">
        <f t="shared" si="135"/>
        <v>0</v>
      </c>
      <c r="K640" s="138">
        <v>1.6000000000000001E-4</v>
      </c>
      <c r="L640" s="138">
        <f t="shared" si="136"/>
        <v>5.8638400000000004E-3</v>
      </c>
      <c r="M640" s="138"/>
      <c r="N640" s="138">
        <f t="shared" si="137"/>
        <v>0</v>
      </c>
      <c r="O640" s="139">
        <v>21</v>
      </c>
      <c r="P640" s="139">
        <f t="shared" si="138"/>
        <v>0</v>
      </c>
      <c r="Q640" s="139">
        <f t="shared" si="139"/>
        <v>0</v>
      </c>
      <c r="R640" s="9"/>
      <c r="S640" s="9"/>
      <c r="T640" s="9"/>
    </row>
    <row r="641" spans="1:20" ht="11.25" outlineLevel="6" x14ac:dyDescent="0.2">
      <c r="A641" s="12"/>
      <c r="B641" s="133"/>
      <c r="C641" s="134">
        <v>451</v>
      </c>
      <c r="D641" s="135" t="s">
        <v>658</v>
      </c>
      <c r="E641" s="136" t="s">
        <v>928</v>
      </c>
      <c r="F641" s="137" t="s">
        <v>929</v>
      </c>
      <c r="G641" s="135" t="s">
        <v>683</v>
      </c>
      <c r="H641" s="138">
        <v>151.84700000000001</v>
      </c>
      <c r="I641" s="140"/>
      <c r="J641" s="139">
        <f t="shared" si="135"/>
        <v>0</v>
      </c>
      <c r="K641" s="138">
        <v>3.0000000000000001E-5</v>
      </c>
      <c r="L641" s="138">
        <f t="shared" si="136"/>
        <v>4.5554100000000002E-3</v>
      </c>
      <c r="M641" s="138"/>
      <c r="N641" s="138">
        <f t="shared" si="137"/>
        <v>0</v>
      </c>
      <c r="O641" s="139">
        <v>21</v>
      </c>
      <c r="P641" s="139">
        <f t="shared" si="138"/>
        <v>0</v>
      </c>
      <c r="Q641" s="139">
        <f t="shared" si="139"/>
        <v>0</v>
      </c>
      <c r="R641" s="9"/>
      <c r="S641" s="9"/>
      <c r="T641" s="9"/>
    </row>
    <row r="642" spans="1:20" ht="11.25" outlineLevel="6" x14ac:dyDescent="0.2">
      <c r="A642" s="12"/>
      <c r="B642" s="133"/>
      <c r="C642" s="134">
        <v>452</v>
      </c>
      <c r="D642" s="135" t="s">
        <v>658</v>
      </c>
      <c r="E642" s="136" t="s">
        <v>930</v>
      </c>
      <c r="F642" s="137" t="s">
        <v>931</v>
      </c>
      <c r="G642" s="135" t="s">
        <v>683</v>
      </c>
      <c r="H642" s="138">
        <v>15.593999999999998</v>
      </c>
      <c r="I642" s="140"/>
      <c r="J642" s="139">
        <f t="shared" si="135"/>
        <v>0</v>
      </c>
      <c r="K642" s="138">
        <v>5.0000000000000002E-5</v>
      </c>
      <c r="L642" s="138">
        <f t="shared" si="136"/>
        <v>7.7969999999999992E-4</v>
      </c>
      <c r="M642" s="138"/>
      <c r="N642" s="138">
        <f t="shared" si="137"/>
        <v>0</v>
      </c>
      <c r="O642" s="139">
        <v>21</v>
      </c>
      <c r="P642" s="139">
        <f t="shared" si="138"/>
        <v>0</v>
      </c>
      <c r="Q642" s="139">
        <f t="shared" si="139"/>
        <v>0</v>
      </c>
      <c r="R642" s="9"/>
      <c r="S642" s="9"/>
      <c r="T642" s="9"/>
    </row>
    <row r="643" spans="1:20" ht="11.25" outlineLevel="6" x14ac:dyDescent="0.2">
      <c r="A643" s="12"/>
      <c r="B643" s="133"/>
      <c r="C643" s="134">
        <v>453</v>
      </c>
      <c r="D643" s="135" t="s">
        <v>658</v>
      </c>
      <c r="E643" s="136" t="s">
        <v>932</v>
      </c>
      <c r="F643" s="137" t="s">
        <v>933</v>
      </c>
      <c r="G643" s="135" t="s">
        <v>683</v>
      </c>
      <c r="H643" s="138">
        <v>151.84700000000001</v>
      </c>
      <c r="I643" s="140"/>
      <c r="J643" s="139">
        <f t="shared" si="135"/>
        <v>0</v>
      </c>
      <c r="K643" s="138"/>
      <c r="L643" s="138">
        <f t="shared" si="136"/>
        <v>0</v>
      </c>
      <c r="M643" s="138"/>
      <c r="N643" s="138">
        <f t="shared" si="137"/>
        <v>0</v>
      </c>
      <c r="O643" s="139">
        <v>21</v>
      </c>
      <c r="P643" s="139">
        <f t="shared" si="138"/>
        <v>0</v>
      </c>
      <c r="Q643" s="139">
        <f t="shared" si="139"/>
        <v>0</v>
      </c>
      <c r="R643" s="9"/>
      <c r="S643" s="9"/>
      <c r="T643" s="9"/>
    </row>
    <row r="644" spans="1:20" ht="11.25" outlineLevel="6" x14ac:dyDescent="0.2">
      <c r="A644" s="12"/>
      <c r="B644" s="133"/>
      <c r="C644" s="134">
        <v>454</v>
      </c>
      <c r="D644" s="135" t="s">
        <v>658</v>
      </c>
      <c r="E644" s="136" t="s">
        <v>934</v>
      </c>
      <c r="F644" s="137" t="s">
        <v>935</v>
      </c>
      <c r="G644" s="135" t="s">
        <v>683</v>
      </c>
      <c r="H644" s="138">
        <v>151.84700000000001</v>
      </c>
      <c r="I644" s="140"/>
      <c r="J644" s="139">
        <f t="shared" si="135"/>
        <v>0</v>
      </c>
      <c r="K644" s="138"/>
      <c r="L644" s="138">
        <f t="shared" si="136"/>
        <v>0</v>
      </c>
      <c r="M644" s="138"/>
      <c r="N644" s="138">
        <f t="shared" si="137"/>
        <v>0</v>
      </c>
      <c r="O644" s="139">
        <v>21</v>
      </c>
      <c r="P644" s="139">
        <f t="shared" si="138"/>
        <v>0</v>
      </c>
      <c r="Q644" s="139">
        <f t="shared" si="139"/>
        <v>0</v>
      </c>
      <c r="R644" s="9"/>
      <c r="S644" s="9"/>
      <c r="T644" s="9"/>
    </row>
    <row r="645" spans="1:20" ht="11.25" outlineLevel="6" x14ac:dyDescent="0.2">
      <c r="A645" s="12"/>
      <c r="B645" s="133"/>
      <c r="C645" s="134">
        <v>455</v>
      </c>
      <c r="D645" s="135" t="s">
        <v>658</v>
      </c>
      <c r="E645" s="136" t="s">
        <v>936</v>
      </c>
      <c r="F645" s="137" t="s">
        <v>937</v>
      </c>
      <c r="G645" s="135" t="s">
        <v>683</v>
      </c>
      <c r="H645" s="138">
        <v>15.593999999999998</v>
      </c>
      <c r="I645" s="140"/>
      <c r="J645" s="139">
        <f t="shared" si="135"/>
        <v>0</v>
      </c>
      <c r="K645" s="138"/>
      <c r="L645" s="138">
        <f t="shared" si="136"/>
        <v>0</v>
      </c>
      <c r="M645" s="138"/>
      <c r="N645" s="138">
        <f t="shared" si="137"/>
        <v>0</v>
      </c>
      <c r="O645" s="139">
        <v>21</v>
      </c>
      <c r="P645" s="139">
        <f t="shared" si="138"/>
        <v>0</v>
      </c>
      <c r="Q645" s="139">
        <f t="shared" si="139"/>
        <v>0</v>
      </c>
      <c r="R645" s="9"/>
      <c r="S645" s="9"/>
      <c r="T645" s="9"/>
    </row>
    <row r="646" spans="1:20" ht="11.25" outlineLevel="6" x14ac:dyDescent="0.2">
      <c r="A646" s="12"/>
      <c r="B646" s="133"/>
      <c r="C646" s="134">
        <v>456</v>
      </c>
      <c r="D646" s="135" t="s">
        <v>658</v>
      </c>
      <c r="E646" s="136" t="s">
        <v>938</v>
      </c>
      <c r="F646" s="137" t="s">
        <v>939</v>
      </c>
      <c r="G646" s="135" t="s">
        <v>683</v>
      </c>
      <c r="H646" s="138">
        <v>15.593999999999998</v>
      </c>
      <c r="I646" s="140"/>
      <c r="J646" s="139">
        <f t="shared" si="135"/>
        <v>0</v>
      </c>
      <c r="K646" s="138"/>
      <c r="L646" s="138">
        <f t="shared" si="136"/>
        <v>0</v>
      </c>
      <c r="M646" s="138"/>
      <c r="N646" s="138">
        <f t="shared" si="137"/>
        <v>0</v>
      </c>
      <c r="O646" s="139">
        <v>21</v>
      </c>
      <c r="P646" s="139">
        <f t="shared" si="138"/>
        <v>0</v>
      </c>
      <c r="Q646" s="139">
        <f t="shared" si="139"/>
        <v>0</v>
      </c>
      <c r="R646" s="9"/>
      <c r="S646" s="9"/>
      <c r="T646" s="9"/>
    </row>
    <row r="647" spans="1:20" ht="11.25" outlineLevel="6" x14ac:dyDescent="0.2">
      <c r="A647" s="12"/>
      <c r="B647" s="133"/>
      <c r="C647" s="134">
        <v>457</v>
      </c>
      <c r="D647" s="135" t="s">
        <v>658</v>
      </c>
      <c r="E647" s="136" t="s">
        <v>1179</v>
      </c>
      <c r="F647" s="137" t="s">
        <v>1180</v>
      </c>
      <c r="G647" s="135" t="s">
        <v>683</v>
      </c>
      <c r="H647" s="138">
        <v>43.9788</v>
      </c>
      <c r="I647" s="140"/>
      <c r="J647" s="139">
        <f t="shared" si="135"/>
        <v>0</v>
      </c>
      <c r="K647" s="138">
        <v>4.0000000000000003E-5</v>
      </c>
      <c r="L647" s="138">
        <f t="shared" si="136"/>
        <v>1.7591520000000002E-3</v>
      </c>
      <c r="M647" s="138"/>
      <c r="N647" s="138">
        <f t="shared" si="137"/>
        <v>0</v>
      </c>
      <c r="O647" s="139">
        <v>21</v>
      </c>
      <c r="P647" s="139">
        <f t="shared" si="138"/>
        <v>0</v>
      </c>
      <c r="Q647" s="139">
        <f t="shared" si="139"/>
        <v>0</v>
      </c>
      <c r="R647" s="9"/>
      <c r="S647" s="9"/>
      <c r="T647" s="9"/>
    </row>
    <row r="648" spans="1:20" ht="11.25" outlineLevel="6" x14ac:dyDescent="0.2">
      <c r="A648" s="12"/>
      <c r="B648" s="133"/>
      <c r="C648" s="134">
        <v>458</v>
      </c>
      <c r="D648" s="135" t="s">
        <v>658</v>
      </c>
      <c r="E648" s="136" t="s">
        <v>940</v>
      </c>
      <c r="F648" s="137" t="s">
        <v>941</v>
      </c>
      <c r="G648" s="135" t="s">
        <v>716</v>
      </c>
      <c r="H648" s="138">
        <v>4</v>
      </c>
      <c r="I648" s="140"/>
      <c r="J648" s="139">
        <f t="shared" si="135"/>
        <v>0</v>
      </c>
      <c r="K648" s="138">
        <v>2.5999999999999998E-4</v>
      </c>
      <c r="L648" s="138">
        <f t="shared" si="136"/>
        <v>1.0399999999999999E-3</v>
      </c>
      <c r="M648" s="138"/>
      <c r="N648" s="138">
        <f t="shared" si="137"/>
        <v>0</v>
      </c>
      <c r="O648" s="139">
        <v>21</v>
      </c>
      <c r="P648" s="139">
        <f t="shared" si="138"/>
        <v>0</v>
      </c>
      <c r="Q648" s="139">
        <f t="shared" si="139"/>
        <v>0</v>
      </c>
      <c r="R648" s="9"/>
      <c r="S648" s="9"/>
      <c r="T648" s="9"/>
    </row>
    <row r="649" spans="1:20" ht="11.25" outlineLevel="6" x14ac:dyDescent="0.2">
      <c r="A649" s="12"/>
      <c r="B649" s="133"/>
      <c r="C649" s="134">
        <v>459</v>
      </c>
      <c r="D649" s="135" t="s">
        <v>658</v>
      </c>
      <c r="E649" s="136" t="s">
        <v>942</v>
      </c>
      <c r="F649" s="137" t="s">
        <v>943</v>
      </c>
      <c r="G649" s="135" t="s">
        <v>676</v>
      </c>
      <c r="H649" s="138">
        <v>0.599484982</v>
      </c>
      <c r="I649" s="140"/>
      <c r="J649" s="139">
        <f t="shared" si="135"/>
        <v>0</v>
      </c>
      <c r="K649" s="138"/>
      <c r="L649" s="138">
        <f t="shared" si="136"/>
        <v>0</v>
      </c>
      <c r="M649" s="138"/>
      <c r="N649" s="138">
        <f t="shared" si="137"/>
        <v>0</v>
      </c>
      <c r="O649" s="139">
        <v>21</v>
      </c>
      <c r="P649" s="139">
        <f t="shared" si="138"/>
        <v>0</v>
      </c>
      <c r="Q649" s="139">
        <f t="shared" si="139"/>
        <v>0</v>
      </c>
      <c r="R649" s="9"/>
      <c r="S649" s="9"/>
      <c r="T649" s="9"/>
    </row>
    <row r="650" spans="1:20" outlineLevel="6" x14ac:dyDescent="0.15">
      <c r="B650" s="7"/>
      <c r="C650" s="7"/>
      <c r="D650" s="7"/>
      <c r="E650" s="7"/>
      <c r="F650" s="7"/>
      <c r="G650" s="7"/>
      <c r="H650" s="7"/>
      <c r="I650" s="9"/>
      <c r="J650" s="9"/>
      <c r="K650" s="7"/>
      <c r="L650" s="7"/>
      <c r="M650" s="7"/>
      <c r="N650" s="7"/>
      <c r="O650" s="7"/>
      <c r="P650" s="9"/>
      <c r="Q650" s="9"/>
    </row>
    <row r="651" spans="1:20" ht="9" outlineLevel="4" x14ac:dyDescent="0.15">
      <c r="A651" s="78" t="s">
        <v>222</v>
      </c>
      <c r="B651" s="119">
        <v>5</v>
      </c>
      <c r="C651" s="120"/>
      <c r="D651" s="121" t="s">
        <v>656</v>
      </c>
      <c r="E651" s="121"/>
      <c r="F651" s="122" t="s">
        <v>178</v>
      </c>
      <c r="G651" s="121"/>
      <c r="H651" s="123"/>
      <c r="I651" s="124"/>
      <c r="J651" s="80">
        <f>SUBTOTAL(9,J652:J667)</f>
        <v>0</v>
      </c>
      <c r="K651" s="123"/>
      <c r="L651" s="81">
        <f>SUBTOTAL(9,L652:L667)</f>
        <v>0.69134368800000012</v>
      </c>
      <c r="M651" s="123"/>
      <c r="N651" s="81">
        <f>SUBTOTAL(9,N652:N667)</f>
        <v>0</v>
      </c>
      <c r="O651" s="125"/>
      <c r="P651" s="80">
        <f>SUBTOTAL(9,P652:P667)</f>
        <v>0</v>
      </c>
      <c r="Q651" s="80">
        <f>SUBTOTAL(9,Q652:Q667)</f>
        <v>0</v>
      </c>
      <c r="R651" s="7"/>
      <c r="S651" s="9"/>
      <c r="T651" s="9"/>
    </row>
    <row r="652" spans="1:20" ht="9.75" outlineLevel="5" x14ac:dyDescent="0.2">
      <c r="A652" s="82" t="s">
        <v>223</v>
      </c>
      <c r="B652" s="126">
        <v>6</v>
      </c>
      <c r="C652" s="127"/>
      <c r="D652" s="128" t="s">
        <v>657</v>
      </c>
      <c r="E652" s="128"/>
      <c r="F652" s="129" t="s">
        <v>180</v>
      </c>
      <c r="G652" s="128"/>
      <c r="H652" s="130"/>
      <c r="I652" s="131"/>
      <c r="J652" s="84">
        <f>SUBTOTAL(9,J653:J667)</f>
        <v>0</v>
      </c>
      <c r="K652" s="130"/>
      <c r="L652" s="85">
        <f>SUBTOTAL(9,L653:L667)</f>
        <v>0.69134368800000012</v>
      </c>
      <c r="M652" s="130"/>
      <c r="N652" s="85">
        <f>SUBTOTAL(9,N653:N667)</f>
        <v>0</v>
      </c>
      <c r="O652" s="132"/>
      <c r="P652" s="84">
        <f>SUBTOTAL(9,P653:P667)</f>
        <v>0</v>
      </c>
      <c r="Q652" s="84">
        <f>SUBTOTAL(9,Q653:Q667)</f>
        <v>0</v>
      </c>
      <c r="R652" s="7"/>
      <c r="S652" s="9"/>
      <c r="T652" s="9"/>
    </row>
    <row r="653" spans="1:20" ht="11.25" outlineLevel="6" x14ac:dyDescent="0.2">
      <c r="A653" s="12"/>
      <c r="B653" s="133"/>
      <c r="C653" s="134">
        <v>460</v>
      </c>
      <c r="D653" s="135" t="s">
        <v>733</v>
      </c>
      <c r="E653" s="136" t="s">
        <v>1181</v>
      </c>
      <c r="F653" s="137" t="s">
        <v>1182</v>
      </c>
      <c r="G653" s="135" t="s">
        <v>683</v>
      </c>
      <c r="H653" s="138">
        <v>205.35900000000004</v>
      </c>
      <c r="I653" s="140"/>
      <c r="J653" s="139">
        <f t="shared" ref="J653:J666" si="140">H653*I653</f>
        <v>0</v>
      </c>
      <c r="K653" s="138">
        <v>1.9E-3</v>
      </c>
      <c r="L653" s="138">
        <f t="shared" ref="L653:L666" si="141">H653*K653</f>
        <v>0.39018210000000009</v>
      </c>
      <c r="M653" s="138"/>
      <c r="N653" s="138">
        <f t="shared" ref="N653:N666" si="142">H653*M653</f>
        <v>0</v>
      </c>
      <c r="O653" s="139">
        <v>21</v>
      </c>
      <c r="P653" s="139">
        <f t="shared" ref="P653:P666" si="143">J653*(O653/100)</f>
        <v>0</v>
      </c>
      <c r="Q653" s="139">
        <f t="shared" ref="Q653:Q666" si="144">J653+P653</f>
        <v>0</v>
      </c>
      <c r="R653" s="9"/>
      <c r="S653" s="9"/>
      <c r="T653" s="9"/>
    </row>
    <row r="654" spans="1:20" ht="11.25" outlineLevel="6" x14ac:dyDescent="0.2">
      <c r="A654" s="12"/>
      <c r="B654" s="133"/>
      <c r="C654" s="134">
        <v>461</v>
      </c>
      <c r="D654" s="135" t="s">
        <v>733</v>
      </c>
      <c r="E654" s="136" t="s">
        <v>1183</v>
      </c>
      <c r="F654" s="137" t="s">
        <v>1184</v>
      </c>
      <c r="G654" s="135" t="s">
        <v>683</v>
      </c>
      <c r="H654" s="138">
        <v>205.35900000000004</v>
      </c>
      <c r="I654" s="140"/>
      <c r="J654" s="139">
        <f t="shared" si="140"/>
        <v>0</v>
      </c>
      <c r="K654" s="138">
        <v>1.8000000000000001E-4</v>
      </c>
      <c r="L654" s="138">
        <f t="shared" si="141"/>
        <v>3.6964620000000011E-2</v>
      </c>
      <c r="M654" s="138"/>
      <c r="N654" s="138">
        <f t="shared" si="142"/>
        <v>0</v>
      </c>
      <c r="O654" s="139">
        <v>21</v>
      </c>
      <c r="P654" s="139">
        <f t="shared" si="143"/>
        <v>0</v>
      </c>
      <c r="Q654" s="139">
        <f t="shared" si="144"/>
        <v>0</v>
      </c>
      <c r="R654" s="9"/>
      <c r="S654" s="9"/>
      <c r="T654" s="9"/>
    </row>
    <row r="655" spans="1:20" ht="11.25" outlineLevel="6" x14ac:dyDescent="0.2">
      <c r="A655" s="12"/>
      <c r="B655" s="133"/>
      <c r="C655" s="134">
        <v>462</v>
      </c>
      <c r="D655" s="135" t="s">
        <v>733</v>
      </c>
      <c r="E655" s="136" t="s">
        <v>1185</v>
      </c>
      <c r="F655" s="137" t="s">
        <v>1186</v>
      </c>
      <c r="G655" s="135" t="s">
        <v>716</v>
      </c>
      <c r="H655" s="138">
        <v>1538.3255999999999</v>
      </c>
      <c r="I655" s="140"/>
      <c r="J655" s="139">
        <f t="shared" si="140"/>
        <v>0</v>
      </c>
      <c r="K655" s="138">
        <v>3.0000000000000001E-5</v>
      </c>
      <c r="L655" s="138">
        <f t="shared" si="141"/>
        <v>4.6149768000000001E-2</v>
      </c>
      <c r="M655" s="138"/>
      <c r="N655" s="138">
        <f t="shared" si="142"/>
        <v>0</v>
      </c>
      <c r="O655" s="139">
        <v>21</v>
      </c>
      <c r="P655" s="139">
        <f t="shared" si="143"/>
        <v>0</v>
      </c>
      <c r="Q655" s="139">
        <f t="shared" si="144"/>
        <v>0</v>
      </c>
      <c r="R655" s="9"/>
      <c r="S655" s="9"/>
      <c r="T655" s="9"/>
    </row>
    <row r="656" spans="1:20" ht="11.25" outlineLevel="6" x14ac:dyDescent="0.2">
      <c r="A656" s="12"/>
      <c r="B656" s="133"/>
      <c r="C656" s="134">
        <v>463</v>
      </c>
      <c r="D656" s="135" t="s">
        <v>733</v>
      </c>
      <c r="E656" s="136" t="s">
        <v>1187</v>
      </c>
      <c r="F656" s="137" t="s">
        <v>1188</v>
      </c>
      <c r="G656" s="135" t="s">
        <v>683</v>
      </c>
      <c r="H656" s="138">
        <v>410.71800000000007</v>
      </c>
      <c r="I656" s="140"/>
      <c r="J656" s="139">
        <f t="shared" si="140"/>
        <v>0</v>
      </c>
      <c r="K656" s="138">
        <v>2.9999999999999997E-4</v>
      </c>
      <c r="L656" s="138">
        <f t="shared" si="141"/>
        <v>0.12321540000000002</v>
      </c>
      <c r="M656" s="138"/>
      <c r="N656" s="138">
        <f t="shared" si="142"/>
        <v>0</v>
      </c>
      <c r="O656" s="139">
        <v>21</v>
      </c>
      <c r="P656" s="139">
        <f t="shared" si="143"/>
        <v>0</v>
      </c>
      <c r="Q656" s="139">
        <f t="shared" si="144"/>
        <v>0</v>
      </c>
      <c r="R656" s="9"/>
      <c r="S656" s="9"/>
      <c r="T656" s="9"/>
    </row>
    <row r="657" spans="1:20" ht="11.25" outlineLevel="6" x14ac:dyDescent="0.2">
      <c r="A657" s="12"/>
      <c r="B657" s="133"/>
      <c r="C657" s="134">
        <v>464</v>
      </c>
      <c r="D657" s="135" t="s">
        <v>658</v>
      </c>
      <c r="E657" s="136" t="s">
        <v>1189</v>
      </c>
      <c r="F657" s="137" t="s">
        <v>1190</v>
      </c>
      <c r="G657" s="135" t="s">
        <v>683</v>
      </c>
      <c r="H657" s="138">
        <v>186.69000000000003</v>
      </c>
      <c r="I657" s="140"/>
      <c r="J657" s="139">
        <f t="shared" si="140"/>
        <v>0</v>
      </c>
      <c r="K657" s="138">
        <v>1.9000000000000001E-4</v>
      </c>
      <c r="L657" s="138">
        <f t="shared" si="141"/>
        <v>3.5471100000000005E-2</v>
      </c>
      <c r="M657" s="138"/>
      <c r="N657" s="138">
        <f t="shared" si="142"/>
        <v>0</v>
      </c>
      <c r="O657" s="139">
        <v>21</v>
      </c>
      <c r="P657" s="139">
        <f t="shared" si="143"/>
        <v>0</v>
      </c>
      <c r="Q657" s="139">
        <f t="shared" si="144"/>
        <v>0</v>
      </c>
      <c r="R657" s="9"/>
      <c r="S657" s="9"/>
      <c r="T657" s="9"/>
    </row>
    <row r="658" spans="1:20" ht="11.25" outlineLevel="6" x14ac:dyDescent="0.2">
      <c r="A658" s="12"/>
      <c r="B658" s="133"/>
      <c r="C658" s="134">
        <v>465</v>
      </c>
      <c r="D658" s="135" t="s">
        <v>658</v>
      </c>
      <c r="E658" s="136" t="s">
        <v>1191</v>
      </c>
      <c r="F658" s="137" t="s">
        <v>1192</v>
      </c>
      <c r="G658" s="135" t="s">
        <v>683</v>
      </c>
      <c r="H658" s="138">
        <v>186.69000000000003</v>
      </c>
      <c r="I658" s="140"/>
      <c r="J658" s="139">
        <f t="shared" si="140"/>
        <v>0</v>
      </c>
      <c r="K658" s="138">
        <v>3.0000000000000001E-5</v>
      </c>
      <c r="L658" s="138">
        <f t="shared" si="141"/>
        <v>5.600700000000001E-3</v>
      </c>
      <c r="M658" s="138"/>
      <c r="N658" s="138">
        <f t="shared" si="142"/>
        <v>0</v>
      </c>
      <c r="O658" s="139">
        <v>21</v>
      </c>
      <c r="P658" s="139">
        <f t="shared" si="143"/>
        <v>0</v>
      </c>
      <c r="Q658" s="139">
        <f t="shared" si="144"/>
        <v>0</v>
      </c>
      <c r="R658" s="9"/>
      <c r="S658" s="9"/>
      <c r="T658" s="9"/>
    </row>
    <row r="659" spans="1:20" ht="11.25" outlineLevel="6" x14ac:dyDescent="0.2">
      <c r="A659" s="12"/>
      <c r="B659" s="133"/>
      <c r="C659" s="134">
        <v>466</v>
      </c>
      <c r="D659" s="135" t="s">
        <v>658</v>
      </c>
      <c r="E659" s="136" t="s">
        <v>1193</v>
      </c>
      <c r="F659" s="137" t="s">
        <v>1194</v>
      </c>
      <c r="G659" s="135" t="s">
        <v>761</v>
      </c>
      <c r="H659" s="138">
        <v>186.69000000000003</v>
      </c>
      <c r="I659" s="140"/>
      <c r="J659" s="139">
        <f t="shared" si="140"/>
        <v>0</v>
      </c>
      <c r="K659" s="138"/>
      <c r="L659" s="138">
        <f t="shared" si="141"/>
        <v>0</v>
      </c>
      <c r="M659" s="138"/>
      <c r="N659" s="138">
        <f t="shared" si="142"/>
        <v>0</v>
      </c>
      <c r="O659" s="139">
        <v>21</v>
      </c>
      <c r="P659" s="139">
        <f t="shared" si="143"/>
        <v>0</v>
      </c>
      <c r="Q659" s="139">
        <f t="shared" si="144"/>
        <v>0</v>
      </c>
      <c r="R659" s="9"/>
      <c r="S659" s="9"/>
      <c r="T659" s="9"/>
    </row>
    <row r="660" spans="1:20" ht="11.25" outlineLevel="6" x14ac:dyDescent="0.2">
      <c r="A660" s="12"/>
      <c r="B660" s="133"/>
      <c r="C660" s="134">
        <v>467</v>
      </c>
      <c r="D660" s="135" t="s">
        <v>658</v>
      </c>
      <c r="E660" s="136" t="s">
        <v>1195</v>
      </c>
      <c r="F660" s="137" t="s">
        <v>1196</v>
      </c>
      <c r="G660" s="135" t="s">
        <v>716</v>
      </c>
      <c r="H660" s="138">
        <v>1538.3255999999999</v>
      </c>
      <c r="I660" s="140"/>
      <c r="J660" s="139">
        <f t="shared" si="140"/>
        <v>0</v>
      </c>
      <c r="K660" s="138"/>
      <c r="L660" s="138">
        <f t="shared" si="141"/>
        <v>0</v>
      </c>
      <c r="M660" s="138"/>
      <c r="N660" s="138">
        <f t="shared" si="142"/>
        <v>0</v>
      </c>
      <c r="O660" s="139">
        <v>21</v>
      </c>
      <c r="P660" s="139">
        <f t="shared" si="143"/>
        <v>0</v>
      </c>
      <c r="Q660" s="139">
        <f t="shared" si="144"/>
        <v>0</v>
      </c>
      <c r="R660" s="9"/>
      <c r="S660" s="9"/>
      <c r="T660" s="9"/>
    </row>
    <row r="661" spans="1:20" ht="11.25" outlineLevel="6" x14ac:dyDescent="0.2">
      <c r="A661" s="12"/>
      <c r="B661" s="133"/>
      <c r="C661" s="134">
        <v>468</v>
      </c>
      <c r="D661" s="135" t="s">
        <v>658</v>
      </c>
      <c r="E661" s="136" t="s">
        <v>1197</v>
      </c>
      <c r="F661" s="137" t="s">
        <v>1198</v>
      </c>
      <c r="G661" s="135" t="s">
        <v>716</v>
      </c>
      <c r="H661" s="138">
        <v>1538.3255999999999</v>
      </c>
      <c r="I661" s="140"/>
      <c r="J661" s="139">
        <f t="shared" si="140"/>
        <v>0</v>
      </c>
      <c r="K661" s="138"/>
      <c r="L661" s="138">
        <f t="shared" si="141"/>
        <v>0</v>
      </c>
      <c r="M661" s="138"/>
      <c r="N661" s="138">
        <f t="shared" si="142"/>
        <v>0</v>
      </c>
      <c r="O661" s="139">
        <v>21</v>
      </c>
      <c r="P661" s="139">
        <f t="shared" si="143"/>
        <v>0</v>
      </c>
      <c r="Q661" s="139">
        <f t="shared" si="144"/>
        <v>0</v>
      </c>
      <c r="R661" s="9"/>
      <c r="S661" s="9"/>
      <c r="T661" s="9"/>
    </row>
    <row r="662" spans="1:20" ht="11.25" outlineLevel="6" x14ac:dyDescent="0.2">
      <c r="A662" s="12"/>
      <c r="B662" s="133"/>
      <c r="C662" s="134">
        <v>469</v>
      </c>
      <c r="D662" s="135" t="s">
        <v>658</v>
      </c>
      <c r="E662" s="136" t="s">
        <v>1199</v>
      </c>
      <c r="F662" s="137" t="s">
        <v>1200</v>
      </c>
      <c r="G662" s="135" t="s">
        <v>716</v>
      </c>
      <c r="H662" s="138">
        <v>22</v>
      </c>
      <c r="I662" s="140"/>
      <c r="J662" s="139">
        <f t="shared" si="140"/>
        <v>0</v>
      </c>
      <c r="K662" s="138">
        <v>1.1199999999999999E-3</v>
      </c>
      <c r="L662" s="138">
        <f t="shared" si="141"/>
        <v>2.4639999999999999E-2</v>
      </c>
      <c r="M662" s="138"/>
      <c r="N662" s="138">
        <f t="shared" si="142"/>
        <v>0</v>
      </c>
      <c r="O662" s="139">
        <v>21</v>
      </c>
      <c r="P662" s="139">
        <f t="shared" si="143"/>
        <v>0</v>
      </c>
      <c r="Q662" s="139">
        <f t="shared" si="144"/>
        <v>0</v>
      </c>
      <c r="R662" s="9"/>
      <c r="S662" s="9"/>
      <c r="T662" s="9"/>
    </row>
    <row r="663" spans="1:20" ht="11.25" outlineLevel="6" x14ac:dyDescent="0.2">
      <c r="A663" s="12"/>
      <c r="B663" s="133"/>
      <c r="C663" s="134">
        <v>470</v>
      </c>
      <c r="D663" s="135" t="s">
        <v>658</v>
      </c>
      <c r="E663" s="136" t="s">
        <v>1201</v>
      </c>
      <c r="F663" s="137" t="s">
        <v>1202</v>
      </c>
      <c r="G663" s="135" t="s">
        <v>716</v>
      </c>
      <c r="H663" s="138">
        <v>26</v>
      </c>
      <c r="I663" s="140"/>
      <c r="J663" s="139">
        <f t="shared" si="140"/>
        <v>0</v>
      </c>
      <c r="K663" s="138">
        <v>1.1199999999999999E-3</v>
      </c>
      <c r="L663" s="138">
        <f t="shared" si="141"/>
        <v>2.9119999999999997E-2</v>
      </c>
      <c r="M663" s="138"/>
      <c r="N663" s="138">
        <f t="shared" si="142"/>
        <v>0</v>
      </c>
      <c r="O663" s="139">
        <v>21</v>
      </c>
      <c r="P663" s="139">
        <f t="shared" si="143"/>
        <v>0</v>
      </c>
      <c r="Q663" s="139">
        <f t="shared" si="144"/>
        <v>0</v>
      </c>
      <c r="R663" s="9"/>
      <c r="S663" s="9"/>
      <c r="T663" s="9"/>
    </row>
    <row r="664" spans="1:20" ht="11.25" outlineLevel="6" x14ac:dyDescent="0.2">
      <c r="A664" s="12"/>
      <c r="B664" s="133"/>
      <c r="C664" s="134">
        <v>471</v>
      </c>
      <c r="D664" s="135" t="s">
        <v>658</v>
      </c>
      <c r="E664" s="136" t="s">
        <v>1203</v>
      </c>
      <c r="F664" s="137" t="s">
        <v>1204</v>
      </c>
      <c r="G664" s="135" t="s">
        <v>683</v>
      </c>
      <c r="H664" s="138">
        <v>186.69000000000003</v>
      </c>
      <c r="I664" s="140"/>
      <c r="J664" s="139">
        <f t="shared" si="140"/>
        <v>0</v>
      </c>
      <c r="K664" s="138"/>
      <c r="L664" s="138">
        <f t="shared" si="141"/>
        <v>0</v>
      </c>
      <c r="M664" s="138"/>
      <c r="N664" s="138">
        <f t="shared" si="142"/>
        <v>0</v>
      </c>
      <c r="O664" s="139">
        <v>21</v>
      </c>
      <c r="P664" s="139">
        <f t="shared" si="143"/>
        <v>0</v>
      </c>
      <c r="Q664" s="139">
        <f t="shared" si="144"/>
        <v>0</v>
      </c>
      <c r="R664" s="9"/>
      <c r="S664" s="9"/>
      <c r="T664" s="9"/>
    </row>
    <row r="665" spans="1:20" ht="11.25" outlineLevel="6" x14ac:dyDescent="0.2">
      <c r="A665" s="12"/>
      <c r="B665" s="133"/>
      <c r="C665" s="134">
        <v>472</v>
      </c>
      <c r="D665" s="135" t="s">
        <v>658</v>
      </c>
      <c r="E665" s="136" t="s">
        <v>1205</v>
      </c>
      <c r="F665" s="137" t="s">
        <v>1206</v>
      </c>
      <c r="G665" s="135" t="s">
        <v>683</v>
      </c>
      <c r="H665" s="138">
        <v>186.69000000000003</v>
      </c>
      <c r="I665" s="140"/>
      <c r="J665" s="139">
        <f t="shared" si="140"/>
        <v>0</v>
      </c>
      <c r="K665" s="138"/>
      <c r="L665" s="138">
        <f t="shared" si="141"/>
        <v>0</v>
      </c>
      <c r="M665" s="138"/>
      <c r="N665" s="138">
        <f t="shared" si="142"/>
        <v>0</v>
      </c>
      <c r="O665" s="139">
        <v>21</v>
      </c>
      <c r="P665" s="139">
        <f t="shared" si="143"/>
        <v>0</v>
      </c>
      <c r="Q665" s="139">
        <f t="shared" si="144"/>
        <v>0</v>
      </c>
      <c r="R665" s="9"/>
      <c r="S665" s="9"/>
      <c r="T665" s="9"/>
    </row>
    <row r="666" spans="1:20" ht="11.25" outlineLevel="6" x14ac:dyDescent="0.2">
      <c r="A666" s="12"/>
      <c r="B666" s="133"/>
      <c r="C666" s="134">
        <v>473</v>
      </c>
      <c r="D666" s="135" t="s">
        <v>658</v>
      </c>
      <c r="E666" s="136" t="s">
        <v>1207</v>
      </c>
      <c r="F666" s="137" t="s">
        <v>1208</v>
      </c>
      <c r="G666" s="135" t="s">
        <v>676</v>
      </c>
      <c r="H666" s="138">
        <v>0.69134368800000012</v>
      </c>
      <c r="I666" s="140"/>
      <c r="J666" s="139">
        <f t="shared" si="140"/>
        <v>0</v>
      </c>
      <c r="K666" s="138"/>
      <c r="L666" s="138">
        <f t="shared" si="141"/>
        <v>0</v>
      </c>
      <c r="M666" s="138"/>
      <c r="N666" s="138">
        <f t="shared" si="142"/>
        <v>0</v>
      </c>
      <c r="O666" s="139">
        <v>21</v>
      </c>
      <c r="P666" s="139">
        <f t="shared" si="143"/>
        <v>0</v>
      </c>
      <c r="Q666" s="139">
        <f t="shared" si="144"/>
        <v>0</v>
      </c>
      <c r="R666" s="9"/>
      <c r="S666" s="9"/>
      <c r="T666" s="9"/>
    </row>
    <row r="667" spans="1:20" outlineLevel="6" x14ac:dyDescent="0.15">
      <c r="B667" s="7"/>
      <c r="C667" s="7"/>
      <c r="D667" s="7"/>
      <c r="E667" s="7"/>
      <c r="F667" s="7"/>
      <c r="G667" s="7"/>
      <c r="H667" s="7"/>
      <c r="I667" s="9"/>
      <c r="J667" s="9"/>
      <c r="K667" s="7"/>
      <c r="L667" s="7"/>
      <c r="M667" s="7"/>
      <c r="N667" s="7"/>
      <c r="O667" s="7"/>
      <c r="P667" s="9"/>
      <c r="Q667" s="9"/>
    </row>
    <row r="668" spans="1:20" ht="9" outlineLevel="4" x14ac:dyDescent="0.15">
      <c r="A668" s="78" t="s">
        <v>224</v>
      </c>
      <c r="B668" s="119">
        <v>5</v>
      </c>
      <c r="C668" s="120"/>
      <c r="D668" s="121" t="s">
        <v>656</v>
      </c>
      <c r="E668" s="121"/>
      <c r="F668" s="122" t="s">
        <v>182</v>
      </c>
      <c r="G668" s="121"/>
      <c r="H668" s="123"/>
      <c r="I668" s="124"/>
      <c r="J668" s="80">
        <f>SUBTOTAL(9,J669:J675)</f>
        <v>0</v>
      </c>
      <c r="K668" s="123"/>
      <c r="L668" s="81">
        <f>SUBTOTAL(9,L669:L675)</f>
        <v>0.88121950000000004</v>
      </c>
      <c r="M668" s="123"/>
      <c r="N668" s="81">
        <f>SUBTOTAL(9,N669:N675)</f>
        <v>0</v>
      </c>
      <c r="O668" s="125"/>
      <c r="P668" s="80">
        <f>SUBTOTAL(9,P669:P675)</f>
        <v>0</v>
      </c>
      <c r="Q668" s="80">
        <f>SUBTOTAL(9,Q669:Q675)</f>
        <v>0</v>
      </c>
      <c r="R668" s="7"/>
      <c r="S668" s="9"/>
      <c r="T668" s="9"/>
    </row>
    <row r="669" spans="1:20" ht="9.75" outlineLevel="5" x14ac:dyDescent="0.2">
      <c r="A669" s="82" t="s">
        <v>225</v>
      </c>
      <c r="B669" s="126">
        <v>6</v>
      </c>
      <c r="C669" s="127"/>
      <c r="D669" s="128" t="s">
        <v>657</v>
      </c>
      <c r="E669" s="128"/>
      <c r="F669" s="129" t="s">
        <v>184</v>
      </c>
      <c r="G669" s="128"/>
      <c r="H669" s="130"/>
      <c r="I669" s="131"/>
      <c r="J669" s="84">
        <f>SUBTOTAL(9,J670:J675)</f>
        <v>0</v>
      </c>
      <c r="K669" s="130"/>
      <c r="L669" s="85">
        <f>SUBTOTAL(9,L670:L675)</f>
        <v>0.88121950000000004</v>
      </c>
      <c r="M669" s="130"/>
      <c r="N669" s="85">
        <f>SUBTOTAL(9,N670:N675)</f>
        <v>0</v>
      </c>
      <c r="O669" s="132"/>
      <c r="P669" s="84">
        <f>SUBTOTAL(9,P670:P675)</f>
        <v>0</v>
      </c>
      <c r="Q669" s="84">
        <f>SUBTOTAL(9,Q670:Q675)</f>
        <v>0</v>
      </c>
      <c r="R669" s="7"/>
      <c r="S669" s="9"/>
      <c r="T669" s="9"/>
    </row>
    <row r="670" spans="1:20" ht="11.25" outlineLevel="6" x14ac:dyDescent="0.2">
      <c r="A670" s="12"/>
      <c r="B670" s="133"/>
      <c r="C670" s="134">
        <v>474</v>
      </c>
      <c r="D670" s="135" t="s">
        <v>733</v>
      </c>
      <c r="E670" s="136" t="s">
        <v>1209</v>
      </c>
      <c r="F670" s="137" t="s">
        <v>1210</v>
      </c>
      <c r="G670" s="135" t="s">
        <v>683</v>
      </c>
      <c r="H670" s="138">
        <v>380.70900000000006</v>
      </c>
      <c r="I670" s="140"/>
      <c r="J670" s="139">
        <f>H670*I670</f>
        <v>0</v>
      </c>
      <c r="K670" s="138">
        <v>1.5E-3</v>
      </c>
      <c r="L670" s="138">
        <f>H670*K670</f>
        <v>0.57106350000000006</v>
      </c>
      <c r="M670" s="138"/>
      <c r="N670" s="138">
        <f>H670*M670</f>
        <v>0</v>
      </c>
      <c r="O670" s="139">
        <v>21</v>
      </c>
      <c r="P670" s="139">
        <f>J670*(O670/100)</f>
        <v>0</v>
      </c>
      <c r="Q670" s="139">
        <f>J670+P670</f>
        <v>0</v>
      </c>
      <c r="R670" s="9"/>
      <c r="S670" s="9"/>
      <c r="T670" s="9"/>
    </row>
    <row r="671" spans="1:20" ht="11.25" outlineLevel="6" x14ac:dyDescent="0.2">
      <c r="A671" s="12"/>
      <c r="B671" s="133"/>
      <c r="C671" s="134">
        <v>475</v>
      </c>
      <c r="D671" s="135" t="s">
        <v>733</v>
      </c>
      <c r="E671" s="136" t="s">
        <v>1211</v>
      </c>
      <c r="F671" s="137" t="s">
        <v>1212</v>
      </c>
      <c r="G671" s="135" t="s">
        <v>661</v>
      </c>
      <c r="H671" s="138">
        <v>12.40624</v>
      </c>
      <c r="I671" s="140"/>
      <c r="J671" s="139">
        <f>H671*I671</f>
        <v>0</v>
      </c>
      <c r="K671" s="138">
        <v>2.5000000000000001E-2</v>
      </c>
      <c r="L671" s="138">
        <f>H671*K671</f>
        <v>0.31015600000000004</v>
      </c>
      <c r="M671" s="138"/>
      <c r="N671" s="138">
        <f>H671*M671</f>
        <v>0</v>
      </c>
      <c r="O671" s="139">
        <v>21</v>
      </c>
      <c r="P671" s="139">
        <f>J671*(O671/100)</f>
        <v>0</v>
      </c>
      <c r="Q671" s="139">
        <f>J671+P671</f>
        <v>0</v>
      </c>
      <c r="R671" s="9"/>
      <c r="S671" s="9"/>
      <c r="T671" s="9"/>
    </row>
    <row r="672" spans="1:20" ht="22.5" outlineLevel="6" x14ac:dyDescent="0.2">
      <c r="A672" s="12"/>
      <c r="B672" s="133"/>
      <c r="C672" s="134">
        <v>476</v>
      </c>
      <c r="D672" s="135" t="s">
        <v>658</v>
      </c>
      <c r="E672" s="136" t="s">
        <v>1213</v>
      </c>
      <c r="F672" s="137" t="s">
        <v>1214</v>
      </c>
      <c r="G672" s="135" t="s">
        <v>683</v>
      </c>
      <c r="H672" s="138">
        <v>181.29000000000002</v>
      </c>
      <c r="I672" s="140"/>
      <c r="J672" s="139">
        <f>H672*I672</f>
        <v>0</v>
      </c>
      <c r="K672" s="138"/>
      <c r="L672" s="138">
        <f>H672*K672</f>
        <v>0</v>
      </c>
      <c r="M672" s="138"/>
      <c r="N672" s="138">
        <f>H672*M672</f>
        <v>0</v>
      </c>
      <c r="O672" s="139">
        <v>21</v>
      </c>
      <c r="P672" s="139">
        <f>J672*(O672/100)</f>
        <v>0</v>
      </c>
      <c r="Q672" s="139">
        <f>J672+P672</f>
        <v>0</v>
      </c>
      <c r="R672" s="9"/>
      <c r="S672" s="9"/>
      <c r="T672" s="9"/>
    </row>
    <row r="673" spans="1:20" ht="11.25" outlineLevel="6" x14ac:dyDescent="0.2">
      <c r="A673" s="12"/>
      <c r="B673" s="133"/>
      <c r="C673" s="134">
        <v>477</v>
      </c>
      <c r="D673" s="135" t="s">
        <v>658</v>
      </c>
      <c r="E673" s="136" t="s">
        <v>1215</v>
      </c>
      <c r="F673" s="137" t="s">
        <v>1216</v>
      </c>
      <c r="G673" s="135" t="s">
        <v>683</v>
      </c>
      <c r="H673" s="138">
        <v>161.12</v>
      </c>
      <c r="I673" s="140"/>
      <c r="J673" s="139">
        <f>H673*I673</f>
        <v>0</v>
      </c>
      <c r="K673" s="138"/>
      <c r="L673" s="138">
        <f>H673*K673</f>
        <v>0</v>
      </c>
      <c r="M673" s="138"/>
      <c r="N673" s="138">
        <f>H673*M673</f>
        <v>0</v>
      </c>
      <c r="O673" s="139">
        <v>21</v>
      </c>
      <c r="P673" s="139">
        <f>J673*(O673/100)</f>
        <v>0</v>
      </c>
      <c r="Q673" s="139">
        <f>J673+P673</f>
        <v>0</v>
      </c>
      <c r="R673" s="9"/>
      <c r="S673" s="9"/>
      <c r="T673" s="9"/>
    </row>
    <row r="674" spans="1:20" ht="11.25" outlineLevel="6" x14ac:dyDescent="0.2">
      <c r="A674" s="12"/>
      <c r="B674" s="133"/>
      <c r="C674" s="134">
        <v>478</v>
      </c>
      <c r="D674" s="135" t="s">
        <v>658</v>
      </c>
      <c r="E674" s="136" t="s">
        <v>1217</v>
      </c>
      <c r="F674" s="137" t="s">
        <v>1218</v>
      </c>
      <c r="G674" s="135" t="s">
        <v>676</v>
      </c>
      <c r="H674" s="138">
        <v>0.88121950000000004</v>
      </c>
      <c r="I674" s="140"/>
      <c r="J674" s="139">
        <f>H674*I674</f>
        <v>0</v>
      </c>
      <c r="K674" s="138"/>
      <c r="L674" s="138">
        <f>H674*K674</f>
        <v>0</v>
      </c>
      <c r="M674" s="138"/>
      <c r="N674" s="138">
        <f>H674*M674</f>
        <v>0</v>
      </c>
      <c r="O674" s="139">
        <v>21</v>
      </c>
      <c r="P674" s="139">
        <f>J674*(O674/100)</f>
        <v>0</v>
      </c>
      <c r="Q674" s="139">
        <f>J674+P674</f>
        <v>0</v>
      </c>
      <c r="R674" s="9"/>
      <c r="S674" s="9"/>
      <c r="T674" s="9"/>
    </row>
    <row r="675" spans="1:20" outlineLevel="6" x14ac:dyDescent="0.15">
      <c r="B675" s="7"/>
      <c r="C675" s="7"/>
      <c r="D675" s="7"/>
      <c r="E675" s="7"/>
      <c r="F675" s="7"/>
      <c r="G675" s="7"/>
      <c r="H675" s="7"/>
      <c r="I675" s="9"/>
      <c r="J675" s="9"/>
      <c r="K675" s="7"/>
      <c r="L675" s="7"/>
      <c r="M675" s="7"/>
      <c r="N675" s="7"/>
      <c r="O675" s="7"/>
      <c r="P675" s="9"/>
      <c r="Q675" s="9"/>
    </row>
    <row r="676" spans="1:20" ht="9" outlineLevel="4" x14ac:dyDescent="0.15">
      <c r="A676" s="78" t="s">
        <v>226</v>
      </c>
      <c r="B676" s="119">
        <v>5</v>
      </c>
      <c r="C676" s="120"/>
      <c r="D676" s="121" t="s">
        <v>656</v>
      </c>
      <c r="E676" s="121"/>
      <c r="F676" s="122" t="s">
        <v>113</v>
      </c>
      <c r="G676" s="121"/>
      <c r="H676" s="123"/>
      <c r="I676" s="124"/>
      <c r="J676" s="80">
        <f>SUBTOTAL(9,J677:J681)</f>
        <v>0</v>
      </c>
      <c r="K676" s="123"/>
      <c r="L676" s="81">
        <f>SUBTOTAL(9,L677:L681)</f>
        <v>3.5999999999999997E-2</v>
      </c>
      <c r="M676" s="123"/>
      <c r="N676" s="81">
        <f>SUBTOTAL(9,N677:N681)</f>
        <v>3.006E-3</v>
      </c>
      <c r="O676" s="125"/>
      <c r="P676" s="80">
        <f>SUBTOTAL(9,P677:P681)</f>
        <v>0</v>
      </c>
      <c r="Q676" s="80">
        <f>SUBTOTAL(9,Q677:Q681)</f>
        <v>0</v>
      </c>
      <c r="R676" s="7"/>
      <c r="S676" s="9"/>
      <c r="T676" s="9"/>
    </row>
    <row r="677" spans="1:20" ht="9.75" outlineLevel="5" x14ac:dyDescent="0.2">
      <c r="A677" s="82" t="s">
        <v>227</v>
      </c>
      <c r="B677" s="126">
        <v>6</v>
      </c>
      <c r="C677" s="127"/>
      <c r="D677" s="128" t="s">
        <v>657</v>
      </c>
      <c r="E677" s="128"/>
      <c r="F677" s="129" t="s">
        <v>115</v>
      </c>
      <c r="G677" s="128"/>
      <c r="H677" s="130"/>
      <c r="I677" s="131"/>
      <c r="J677" s="84">
        <f>SUBTOTAL(9,J678:J681)</f>
        <v>0</v>
      </c>
      <c r="K677" s="130"/>
      <c r="L677" s="85">
        <f>SUBTOTAL(9,L678:L681)</f>
        <v>3.5999999999999997E-2</v>
      </c>
      <c r="M677" s="130"/>
      <c r="N677" s="85">
        <f>SUBTOTAL(9,N678:N681)</f>
        <v>3.006E-3</v>
      </c>
      <c r="O677" s="132"/>
      <c r="P677" s="84">
        <f>SUBTOTAL(9,P678:P681)</f>
        <v>0</v>
      </c>
      <c r="Q677" s="84">
        <f>SUBTOTAL(9,Q678:Q681)</f>
        <v>0</v>
      </c>
      <c r="R677" s="7"/>
      <c r="S677" s="9"/>
      <c r="T677" s="9"/>
    </row>
    <row r="678" spans="1:20" ht="22.5" outlineLevel="6" x14ac:dyDescent="0.2">
      <c r="A678" s="12"/>
      <c r="B678" s="133"/>
      <c r="C678" s="134">
        <v>479</v>
      </c>
      <c r="D678" s="135" t="s">
        <v>658</v>
      </c>
      <c r="E678" s="136" t="s">
        <v>1274</v>
      </c>
      <c r="F678" s="137" t="s">
        <v>1275</v>
      </c>
      <c r="G678" s="135" t="s">
        <v>716</v>
      </c>
      <c r="H678" s="138">
        <v>2</v>
      </c>
      <c r="I678" s="140"/>
      <c r="J678" s="139">
        <f>H678*I678</f>
        <v>0</v>
      </c>
      <c r="K678" s="138">
        <v>1.7999999999999999E-2</v>
      </c>
      <c r="L678" s="138">
        <f>H678*K678</f>
        <v>3.5999999999999997E-2</v>
      </c>
      <c r="M678" s="138"/>
      <c r="N678" s="138">
        <f>H678*M678</f>
        <v>0</v>
      </c>
      <c r="O678" s="139">
        <v>21</v>
      </c>
      <c r="P678" s="139">
        <f>J678*(O678/100)</f>
        <v>0</v>
      </c>
      <c r="Q678" s="139">
        <f>J678+P678</f>
        <v>0</v>
      </c>
      <c r="R678" s="9"/>
      <c r="S678" s="9"/>
      <c r="T678" s="9"/>
    </row>
    <row r="679" spans="1:20" ht="11.25" outlineLevel="6" x14ac:dyDescent="0.2">
      <c r="A679" s="12"/>
      <c r="B679" s="133"/>
      <c r="C679" s="134">
        <v>480</v>
      </c>
      <c r="D679" s="135" t="s">
        <v>658</v>
      </c>
      <c r="E679" s="136" t="s">
        <v>969</v>
      </c>
      <c r="F679" s="137" t="s">
        <v>970</v>
      </c>
      <c r="G679" s="135" t="s">
        <v>761</v>
      </c>
      <c r="H679" s="138">
        <v>1.8</v>
      </c>
      <c r="I679" s="140"/>
      <c r="J679" s="139">
        <f>H679*I679</f>
        <v>0</v>
      </c>
      <c r="K679" s="138"/>
      <c r="L679" s="138">
        <f>H679*K679</f>
        <v>0</v>
      </c>
      <c r="M679" s="138">
        <v>1.67E-3</v>
      </c>
      <c r="N679" s="138">
        <f>H679*M679</f>
        <v>3.006E-3</v>
      </c>
      <c r="O679" s="139">
        <v>21</v>
      </c>
      <c r="P679" s="139">
        <f>J679*(O679/100)</f>
        <v>0</v>
      </c>
      <c r="Q679" s="139">
        <f>J679+P679</f>
        <v>0</v>
      </c>
      <c r="R679" s="9"/>
      <c r="S679" s="9"/>
      <c r="T679" s="9"/>
    </row>
    <row r="680" spans="1:20" ht="11.25" outlineLevel="6" x14ac:dyDescent="0.2">
      <c r="A680" s="12"/>
      <c r="B680" s="133"/>
      <c r="C680" s="134">
        <v>481</v>
      </c>
      <c r="D680" s="135" t="s">
        <v>658</v>
      </c>
      <c r="E680" s="136" t="s">
        <v>973</v>
      </c>
      <c r="F680" s="137" t="s">
        <v>974</v>
      </c>
      <c r="G680" s="135" t="s">
        <v>676</v>
      </c>
      <c r="H680" s="138">
        <v>3.5999999999999997E-2</v>
      </c>
      <c r="I680" s="140"/>
      <c r="J680" s="139">
        <f>H680*I680</f>
        <v>0</v>
      </c>
      <c r="K680" s="138"/>
      <c r="L680" s="138">
        <f>H680*K680</f>
        <v>0</v>
      </c>
      <c r="M680" s="138"/>
      <c r="N680" s="138">
        <f>H680*M680</f>
        <v>0</v>
      </c>
      <c r="O680" s="139">
        <v>21</v>
      </c>
      <c r="P680" s="139">
        <f>J680*(O680/100)</f>
        <v>0</v>
      </c>
      <c r="Q680" s="139">
        <f>J680+P680</f>
        <v>0</v>
      </c>
      <c r="R680" s="9"/>
      <c r="S680" s="9"/>
      <c r="T680" s="9"/>
    </row>
    <row r="681" spans="1:20" outlineLevel="6" x14ac:dyDescent="0.15">
      <c r="B681" s="7"/>
      <c r="C681" s="7"/>
      <c r="D681" s="7"/>
      <c r="E681" s="7"/>
      <c r="F681" s="7"/>
      <c r="G681" s="7"/>
      <c r="H681" s="7"/>
      <c r="I681" s="9"/>
      <c r="J681" s="9"/>
      <c r="K681" s="7"/>
      <c r="L681" s="7"/>
      <c r="M681" s="7"/>
      <c r="N681" s="7"/>
      <c r="O681" s="7"/>
      <c r="P681" s="9"/>
      <c r="Q681" s="9"/>
    </row>
    <row r="682" spans="1:20" ht="9" outlineLevel="4" x14ac:dyDescent="0.15">
      <c r="A682" s="78" t="s">
        <v>228</v>
      </c>
      <c r="B682" s="119">
        <v>5</v>
      </c>
      <c r="C682" s="120"/>
      <c r="D682" s="121" t="s">
        <v>656</v>
      </c>
      <c r="E682" s="121"/>
      <c r="F682" s="122" t="s">
        <v>117</v>
      </c>
      <c r="G682" s="121"/>
      <c r="H682" s="123"/>
      <c r="I682" s="124"/>
      <c r="J682" s="80">
        <f>SUBTOTAL(9,J683:J685)</f>
        <v>0</v>
      </c>
      <c r="K682" s="123"/>
      <c r="L682" s="81">
        <f>SUBTOTAL(9,L683:L685)</f>
        <v>0</v>
      </c>
      <c r="M682" s="123"/>
      <c r="N682" s="81">
        <f>SUBTOTAL(9,N683:N685)</f>
        <v>5.0000000000000001E-3</v>
      </c>
      <c r="O682" s="125"/>
      <c r="P682" s="80">
        <f>SUBTOTAL(9,P683:P685)</f>
        <v>0</v>
      </c>
      <c r="Q682" s="80">
        <f>SUBTOTAL(9,Q683:Q685)</f>
        <v>0</v>
      </c>
      <c r="R682" s="7"/>
      <c r="S682" s="9"/>
      <c r="T682" s="9"/>
    </row>
    <row r="683" spans="1:20" ht="9.75" outlineLevel="5" x14ac:dyDescent="0.2">
      <c r="A683" s="82" t="s">
        <v>229</v>
      </c>
      <c r="B683" s="126">
        <v>6</v>
      </c>
      <c r="C683" s="127"/>
      <c r="D683" s="128" t="s">
        <v>657</v>
      </c>
      <c r="E683" s="128"/>
      <c r="F683" s="129" t="s">
        <v>189</v>
      </c>
      <c r="G683" s="128"/>
      <c r="H683" s="130"/>
      <c r="I683" s="131"/>
      <c r="J683" s="84">
        <f>SUBTOTAL(9,J684:J685)</f>
        <v>0</v>
      </c>
      <c r="K683" s="130"/>
      <c r="L683" s="85">
        <f>SUBTOTAL(9,L684:L685)</f>
        <v>0</v>
      </c>
      <c r="M683" s="130"/>
      <c r="N683" s="85">
        <f>SUBTOTAL(9,N684:N685)</f>
        <v>5.0000000000000001E-3</v>
      </c>
      <c r="O683" s="132"/>
      <c r="P683" s="84">
        <f>SUBTOTAL(9,P684:P685)</f>
        <v>0</v>
      </c>
      <c r="Q683" s="84">
        <f>SUBTOTAL(9,Q684:Q685)</f>
        <v>0</v>
      </c>
      <c r="R683" s="7"/>
      <c r="S683" s="9"/>
      <c r="T683" s="9"/>
    </row>
    <row r="684" spans="1:20" ht="11.25" outlineLevel="6" x14ac:dyDescent="0.2">
      <c r="A684" s="12"/>
      <c r="B684" s="133"/>
      <c r="C684" s="134">
        <v>482</v>
      </c>
      <c r="D684" s="135" t="s">
        <v>658</v>
      </c>
      <c r="E684" s="136" t="s">
        <v>1221</v>
      </c>
      <c r="F684" s="137" t="s">
        <v>1222</v>
      </c>
      <c r="G684" s="135" t="s">
        <v>716</v>
      </c>
      <c r="H684" s="138">
        <v>1</v>
      </c>
      <c r="I684" s="140"/>
      <c r="J684" s="139">
        <f>H684*I684</f>
        <v>0</v>
      </c>
      <c r="K684" s="138"/>
      <c r="L684" s="138">
        <f>H684*K684</f>
        <v>0</v>
      </c>
      <c r="M684" s="138">
        <v>5.0000000000000001E-3</v>
      </c>
      <c r="N684" s="138">
        <f>H684*M684</f>
        <v>5.0000000000000001E-3</v>
      </c>
      <c r="O684" s="139">
        <v>21</v>
      </c>
      <c r="P684" s="139">
        <f>J684*(O684/100)</f>
        <v>0</v>
      </c>
      <c r="Q684" s="139">
        <f>J684+P684</f>
        <v>0</v>
      </c>
      <c r="R684" s="9"/>
      <c r="S684" s="9"/>
      <c r="T684" s="9"/>
    </row>
    <row r="685" spans="1:20" outlineLevel="6" x14ac:dyDescent="0.15">
      <c r="B685" s="7"/>
      <c r="C685" s="7"/>
      <c r="D685" s="7"/>
      <c r="E685" s="7"/>
      <c r="F685" s="7"/>
      <c r="G685" s="7"/>
      <c r="H685" s="7"/>
      <c r="I685" s="9"/>
      <c r="J685" s="9"/>
      <c r="K685" s="7"/>
      <c r="L685" s="7"/>
      <c r="M685" s="7"/>
      <c r="N685" s="7"/>
      <c r="O685" s="7"/>
      <c r="P685" s="9"/>
      <c r="Q685" s="9"/>
    </row>
    <row r="686" spans="1:20" ht="9" outlineLevel="4" x14ac:dyDescent="0.15">
      <c r="A686" s="78" t="s">
        <v>230</v>
      </c>
      <c r="B686" s="119">
        <v>5</v>
      </c>
      <c r="C686" s="120"/>
      <c r="D686" s="121" t="s">
        <v>656</v>
      </c>
      <c r="E686" s="121"/>
      <c r="F686" s="122" t="s">
        <v>121</v>
      </c>
      <c r="G686" s="121"/>
      <c r="H686" s="123"/>
      <c r="I686" s="124"/>
      <c r="J686" s="80">
        <f>SUBTOTAL(9,J687:J718)</f>
        <v>0</v>
      </c>
      <c r="K686" s="123"/>
      <c r="L686" s="81">
        <f>SUBTOTAL(9,L687:L718)</f>
        <v>4.3856243251200011</v>
      </c>
      <c r="M686" s="123"/>
      <c r="N686" s="81">
        <f>SUBTOTAL(9,N687:N718)</f>
        <v>0.87725000000000009</v>
      </c>
      <c r="O686" s="125"/>
      <c r="P686" s="80">
        <f>SUBTOTAL(9,P687:P718)</f>
        <v>0</v>
      </c>
      <c r="Q686" s="80">
        <f>SUBTOTAL(9,Q687:Q718)</f>
        <v>0</v>
      </c>
      <c r="R686" s="7"/>
      <c r="S686" s="9"/>
      <c r="T686" s="9"/>
    </row>
    <row r="687" spans="1:20" ht="9.75" outlineLevel="5" x14ac:dyDescent="0.2">
      <c r="A687" s="82" t="s">
        <v>231</v>
      </c>
      <c r="B687" s="126">
        <v>6</v>
      </c>
      <c r="C687" s="127"/>
      <c r="D687" s="128" t="s">
        <v>657</v>
      </c>
      <c r="E687" s="128"/>
      <c r="F687" s="129" t="s">
        <v>123</v>
      </c>
      <c r="G687" s="128"/>
      <c r="H687" s="130"/>
      <c r="I687" s="131"/>
      <c r="J687" s="84">
        <f>SUBTOTAL(9,J688:J718)</f>
        <v>0</v>
      </c>
      <c r="K687" s="130"/>
      <c r="L687" s="85">
        <f>SUBTOTAL(9,L688:L718)</f>
        <v>4.3856243251200011</v>
      </c>
      <c r="M687" s="130"/>
      <c r="N687" s="85">
        <f>SUBTOTAL(9,N688:N718)</f>
        <v>0.87725000000000009</v>
      </c>
      <c r="O687" s="132"/>
      <c r="P687" s="84">
        <f>SUBTOTAL(9,P688:P718)</f>
        <v>0</v>
      </c>
      <c r="Q687" s="84">
        <f>SUBTOTAL(9,Q688:Q718)</f>
        <v>0</v>
      </c>
      <c r="R687" s="7"/>
      <c r="S687" s="9"/>
      <c r="T687" s="9"/>
    </row>
    <row r="688" spans="1:20" ht="11.25" outlineLevel="6" x14ac:dyDescent="0.2">
      <c r="A688" s="12"/>
      <c r="B688" s="133"/>
      <c r="C688" s="134">
        <v>483</v>
      </c>
      <c r="D688" s="135" t="s">
        <v>733</v>
      </c>
      <c r="E688" s="136" t="s">
        <v>989</v>
      </c>
      <c r="F688" s="137" t="s">
        <v>990</v>
      </c>
      <c r="G688" s="135" t="s">
        <v>676</v>
      </c>
      <c r="H688" s="138">
        <v>0.40392</v>
      </c>
      <c r="I688" s="140"/>
      <c r="J688" s="139">
        <f t="shared" ref="J688:J717" si="145">H688*I688</f>
        <v>0</v>
      </c>
      <c r="K688" s="138">
        <v>1</v>
      </c>
      <c r="L688" s="138">
        <f t="shared" ref="L688:L717" si="146">H688*K688</f>
        <v>0.40392</v>
      </c>
      <c r="M688" s="138"/>
      <c r="N688" s="138">
        <f t="shared" ref="N688:N717" si="147">H688*M688</f>
        <v>0</v>
      </c>
      <c r="O688" s="139">
        <v>21</v>
      </c>
      <c r="P688" s="139">
        <f t="shared" ref="P688:P717" si="148">J688*(O688/100)</f>
        <v>0</v>
      </c>
      <c r="Q688" s="139">
        <f t="shared" ref="Q688:Q717" si="149">J688+P688</f>
        <v>0</v>
      </c>
      <c r="R688" s="9"/>
      <c r="S688" s="9"/>
      <c r="T688" s="9"/>
    </row>
    <row r="689" spans="1:20" ht="11.25" outlineLevel="6" x14ac:dyDescent="0.2">
      <c r="A689" s="12"/>
      <c r="B689" s="133"/>
      <c r="C689" s="134">
        <v>484</v>
      </c>
      <c r="D689" s="135" t="s">
        <v>733</v>
      </c>
      <c r="E689" s="136" t="s">
        <v>991</v>
      </c>
      <c r="F689" s="137" t="s">
        <v>992</v>
      </c>
      <c r="G689" s="135" t="s">
        <v>676</v>
      </c>
      <c r="H689" s="138">
        <v>2.2106515200000003E-2</v>
      </c>
      <c r="I689" s="140"/>
      <c r="J689" s="139">
        <f t="shared" si="145"/>
        <v>0</v>
      </c>
      <c r="K689" s="138">
        <v>1</v>
      </c>
      <c r="L689" s="138">
        <f t="shared" si="146"/>
        <v>2.2106515200000003E-2</v>
      </c>
      <c r="M689" s="138"/>
      <c r="N689" s="138">
        <f t="shared" si="147"/>
        <v>0</v>
      </c>
      <c r="O689" s="139">
        <v>21</v>
      </c>
      <c r="P689" s="139">
        <f t="shared" si="148"/>
        <v>0</v>
      </c>
      <c r="Q689" s="139">
        <f t="shared" si="149"/>
        <v>0</v>
      </c>
      <c r="R689" s="9"/>
      <c r="S689" s="9"/>
      <c r="T689" s="9"/>
    </row>
    <row r="690" spans="1:20" ht="11.25" outlineLevel="6" x14ac:dyDescent="0.2">
      <c r="A690" s="12"/>
      <c r="B690" s="133"/>
      <c r="C690" s="134">
        <v>485</v>
      </c>
      <c r="D690" s="135" t="s">
        <v>658</v>
      </c>
      <c r="E690" s="136" t="s">
        <v>993</v>
      </c>
      <c r="F690" s="137" t="s">
        <v>994</v>
      </c>
      <c r="G690" s="135" t="s">
        <v>995</v>
      </c>
      <c r="H690" s="138">
        <v>426.02651520000001</v>
      </c>
      <c r="I690" s="140"/>
      <c r="J690" s="139">
        <f t="shared" si="145"/>
        <v>0</v>
      </c>
      <c r="K690" s="138">
        <v>0</v>
      </c>
      <c r="L690" s="138">
        <f t="shared" si="146"/>
        <v>0</v>
      </c>
      <c r="M690" s="138"/>
      <c r="N690" s="138">
        <f t="shared" si="147"/>
        <v>0</v>
      </c>
      <c r="O690" s="139">
        <v>21</v>
      </c>
      <c r="P690" s="139">
        <f t="shared" si="148"/>
        <v>0</v>
      </c>
      <c r="Q690" s="139">
        <f t="shared" si="149"/>
        <v>0</v>
      </c>
      <c r="R690" s="9"/>
      <c r="S690" s="9"/>
      <c r="T690" s="9"/>
    </row>
    <row r="691" spans="1:20" ht="11.25" outlineLevel="6" x14ac:dyDescent="0.2">
      <c r="A691" s="12"/>
      <c r="B691" s="133"/>
      <c r="C691" s="134">
        <v>486</v>
      </c>
      <c r="D691" s="135" t="s">
        <v>658</v>
      </c>
      <c r="E691" s="136" t="s">
        <v>996</v>
      </c>
      <c r="F691" s="137" t="s">
        <v>997</v>
      </c>
      <c r="G691" s="135" t="s">
        <v>995</v>
      </c>
      <c r="H691" s="138">
        <v>387.29683199999999</v>
      </c>
      <c r="I691" s="140"/>
      <c r="J691" s="139">
        <f t="shared" si="145"/>
        <v>0</v>
      </c>
      <c r="K691" s="138">
        <v>6.0000000000000002E-5</v>
      </c>
      <c r="L691" s="138">
        <f t="shared" si="146"/>
        <v>2.3237809920000001E-2</v>
      </c>
      <c r="M691" s="138"/>
      <c r="N691" s="138">
        <f t="shared" si="147"/>
        <v>0</v>
      </c>
      <c r="O691" s="139">
        <v>21</v>
      </c>
      <c r="P691" s="139">
        <f t="shared" si="148"/>
        <v>0</v>
      </c>
      <c r="Q691" s="139">
        <f t="shared" si="149"/>
        <v>0</v>
      </c>
      <c r="R691" s="9"/>
      <c r="S691" s="9"/>
      <c r="T691" s="9"/>
    </row>
    <row r="692" spans="1:20" ht="11.25" outlineLevel="6" x14ac:dyDescent="0.2">
      <c r="A692" s="12"/>
      <c r="B692" s="133"/>
      <c r="C692" s="134">
        <v>487</v>
      </c>
      <c r="D692" s="135" t="s">
        <v>658</v>
      </c>
      <c r="E692" s="136" t="s">
        <v>1276</v>
      </c>
      <c r="F692" s="137" t="s">
        <v>1277</v>
      </c>
      <c r="G692" s="135" t="s">
        <v>966</v>
      </c>
      <c r="H692" s="138">
        <v>1</v>
      </c>
      <c r="I692" s="140"/>
      <c r="J692" s="139">
        <f t="shared" si="145"/>
        <v>0</v>
      </c>
      <c r="K692" s="138">
        <v>6.0000000000000002E-5</v>
      </c>
      <c r="L692" s="138">
        <f t="shared" si="146"/>
        <v>6.0000000000000002E-5</v>
      </c>
      <c r="M692" s="138"/>
      <c r="N692" s="138">
        <f t="shared" si="147"/>
        <v>0</v>
      </c>
      <c r="O692" s="139">
        <v>21</v>
      </c>
      <c r="P692" s="139">
        <f t="shared" si="148"/>
        <v>0</v>
      </c>
      <c r="Q692" s="139">
        <f t="shared" si="149"/>
        <v>0</v>
      </c>
      <c r="R692" s="9"/>
      <c r="S692" s="9"/>
      <c r="T692" s="9"/>
    </row>
    <row r="693" spans="1:20" ht="22.5" outlineLevel="6" x14ac:dyDescent="0.2">
      <c r="A693" s="12"/>
      <c r="B693" s="133"/>
      <c r="C693" s="134">
        <v>488</v>
      </c>
      <c r="D693" s="135" t="s">
        <v>658</v>
      </c>
      <c r="E693" s="136" t="s">
        <v>1278</v>
      </c>
      <c r="F693" s="137" t="s">
        <v>1279</v>
      </c>
      <c r="G693" s="135" t="s">
        <v>966</v>
      </c>
      <c r="H693" s="138">
        <v>1</v>
      </c>
      <c r="I693" s="140"/>
      <c r="J693" s="139">
        <f t="shared" si="145"/>
        <v>0</v>
      </c>
      <c r="K693" s="138">
        <v>0.189</v>
      </c>
      <c r="L693" s="138">
        <f t="shared" si="146"/>
        <v>0.189</v>
      </c>
      <c r="M693" s="138"/>
      <c r="N693" s="138">
        <f t="shared" si="147"/>
        <v>0</v>
      </c>
      <c r="O693" s="139">
        <v>21</v>
      </c>
      <c r="P693" s="139">
        <f t="shared" si="148"/>
        <v>0</v>
      </c>
      <c r="Q693" s="139">
        <f t="shared" si="149"/>
        <v>0</v>
      </c>
      <c r="R693" s="9"/>
      <c r="S693" s="9"/>
      <c r="T693" s="9"/>
    </row>
    <row r="694" spans="1:20" ht="22.5" outlineLevel="6" x14ac:dyDescent="0.2">
      <c r="A694" s="12"/>
      <c r="B694" s="133"/>
      <c r="C694" s="134">
        <v>489</v>
      </c>
      <c r="D694" s="135" t="s">
        <v>658</v>
      </c>
      <c r="E694" s="136" t="s">
        <v>1280</v>
      </c>
      <c r="F694" s="137" t="s">
        <v>1281</v>
      </c>
      <c r="G694" s="135" t="s">
        <v>966</v>
      </c>
      <c r="H694" s="138">
        <v>1</v>
      </c>
      <c r="I694" s="140"/>
      <c r="J694" s="139">
        <f t="shared" si="145"/>
        <v>0</v>
      </c>
      <c r="K694" s="138">
        <v>0.115</v>
      </c>
      <c r="L694" s="138">
        <f t="shared" si="146"/>
        <v>0.115</v>
      </c>
      <c r="M694" s="138"/>
      <c r="N694" s="138">
        <f t="shared" si="147"/>
        <v>0</v>
      </c>
      <c r="O694" s="139">
        <v>21</v>
      </c>
      <c r="P694" s="139">
        <f t="shared" si="148"/>
        <v>0</v>
      </c>
      <c r="Q694" s="139">
        <f t="shared" si="149"/>
        <v>0</v>
      </c>
      <c r="R694" s="9"/>
      <c r="S694" s="9"/>
      <c r="T694" s="9"/>
    </row>
    <row r="695" spans="1:20" ht="22.5" outlineLevel="6" x14ac:dyDescent="0.2">
      <c r="A695" s="12"/>
      <c r="B695" s="133"/>
      <c r="C695" s="134">
        <v>490</v>
      </c>
      <c r="D695" s="135" t="s">
        <v>658</v>
      </c>
      <c r="E695" s="136" t="s">
        <v>1014</v>
      </c>
      <c r="F695" s="137" t="s">
        <v>1015</v>
      </c>
      <c r="G695" s="135" t="s">
        <v>966</v>
      </c>
      <c r="H695" s="138">
        <v>1</v>
      </c>
      <c r="I695" s="140"/>
      <c r="J695" s="139">
        <f t="shared" si="145"/>
        <v>0</v>
      </c>
      <c r="K695" s="138">
        <v>6.3E-2</v>
      </c>
      <c r="L695" s="138">
        <f t="shared" si="146"/>
        <v>6.3E-2</v>
      </c>
      <c r="M695" s="138"/>
      <c r="N695" s="138">
        <f t="shared" si="147"/>
        <v>0</v>
      </c>
      <c r="O695" s="139">
        <v>21</v>
      </c>
      <c r="P695" s="139">
        <f t="shared" si="148"/>
        <v>0</v>
      </c>
      <c r="Q695" s="139">
        <f t="shared" si="149"/>
        <v>0</v>
      </c>
      <c r="R695" s="9"/>
      <c r="S695" s="9"/>
      <c r="T695" s="9"/>
    </row>
    <row r="696" spans="1:20" ht="22.5" outlineLevel="6" x14ac:dyDescent="0.2">
      <c r="A696" s="12"/>
      <c r="B696" s="133"/>
      <c r="C696" s="134">
        <v>491</v>
      </c>
      <c r="D696" s="135" t="s">
        <v>658</v>
      </c>
      <c r="E696" s="136" t="s">
        <v>1282</v>
      </c>
      <c r="F696" s="137" t="s">
        <v>1283</v>
      </c>
      <c r="G696" s="135" t="s">
        <v>966</v>
      </c>
      <c r="H696" s="138">
        <v>1</v>
      </c>
      <c r="I696" s="140"/>
      <c r="J696" s="139">
        <f t="shared" si="145"/>
        <v>0</v>
      </c>
      <c r="K696" s="138">
        <v>0.115</v>
      </c>
      <c r="L696" s="138">
        <f t="shared" si="146"/>
        <v>0.115</v>
      </c>
      <c r="M696" s="138"/>
      <c r="N696" s="138">
        <f t="shared" si="147"/>
        <v>0</v>
      </c>
      <c r="O696" s="139">
        <v>21</v>
      </c>
      <c r="P696" s="139">
        <f t="shared" si="148"/>
        <v>0</v>
      </c>
      <c r="Q696" s="139">
        <f t="shared" si="149"/>
        <v>0</v>
      </c>
      <c r="R696" s="9"/>
      <c r="S696" s="9"/>
      <c r="T696" s="9"/>
    </row>
    <row r="697" spans="1:20" ht="22.5" outlineLevel="6" x14ac:dyDescent="0.2">
      <c r="A697" s="12"/>
      <c r="B697" s="133"/>
      <c r="C697" s="134">
        <v>492</v>
      </c>
      <c r="D697" s="135" t="s">
        <v>658</v>
      </c>
      <c r="E697" s="136" t="s">
        <v>1284</v>
      </c>
      <c r="F697" s="137" t="s">
        <v>1285</v>
      </c>
      <c r="G697" s="135" t="s">
        <v>966</v>
      </c>
      <c r="H697" s="138">
        <v>1</v>
      </c>
      <c r="I697" s="140"/>
      <c r="J697" s="139">
        <f t="shared" si="145"/>
        <v>0</v>
      </c>
      <c r="K697" s="138">
        <v>4.8000000000000001E-2</v>
      </c>
      <c r="L697" s="138">
        <f t="shared" si="146"/>
        <v>4.8000000000000001E-2</v>
      </c>
      <c r="M697" s="138"/>
      <c r="N697" s="138">
        <f t="shared" si="147"/>
        <v>0</v>
      </c>
      <c r="O697" s="139">
        <v>21</v>
      </c>
      <c r="P697" s="139">
        <f t="shared" si="148"/>
        <v>0</v>
      </c>
      <c r="Q697" s="139">
        <f t="shared" si="149"/>
        <v>0</v>
      </c>
      <c r="R697" s="9"/>
      <c r="S697" s="9"/>
      <c r="T697" s="9"/>
    </row>
    <row r="698" spans="1:20" ht="22.5" outlineLevel="6" x14ac:dyDescent="0.2">
      <c r="A698" s="12"/>
      <c r="B698" s="133"/>
      <c r="C698" s="134">
        <v>493</v>
      </c>
      <c r="D698" s="135" t="s">
        <v>658</v>
      </c>
      <c r="E698" s="136" t="s">
        <v>1286</v>
      </c>
      <c r="F698" s="137" t="s">
        <v>1287</v>
      </c>
      <c r="G698" s="135" t="s">
        <v>966</v>
      </c>
      <c r="H698" s="138">
        <v>1</v>
      </c>
      <c r="I698" s="140"/>
      <c r="J698" s="139">
        <f t="shared" si="145"/>
        <v>0</v>
      </c>
      <c r="K698" s="138">
        <v>7.8E-2</v>
      </c>
      <c r="L698" s="138">
        <f t="shared" si="146"/>
        <v>7.8E-2</v>
      </c>
      <c r="M698" s="138"/>
      <c r="N698" s="138">
        <f t="shared" si="147"/>
        <v>0</v>
      </c>
      <c r="O698" s="139">
        <v>21</v>
      </c>
      <c r="P698" s="139">
        <f t="shared" si="148"/>
        <v>0</v>
      </c>
      <c r="Q698" s="139">
        <f t="shared" si="149"/>
        <v>0</v>
      </c>
      <c r="R698" s="9"/>
      <c r="S698" s="9"/>
      <c r="T698" s="9"/>
    </row>
    <row r="699" spans="1:20" ht="22.5" outlineLevel="6" x14ac:dyDescent="0.2">
      <c r="A699" s="12"/>
      <c r="B699" s="133"/>
      <c r="C699" s="134">
        <v>494</v>
      </c>
      <c r="D699" s="135" t="s">
        <v>658</v>
      </c>
      <c r="E699" s="136" t="s">
        <v>1288</v>
      </c>
      <c r="F699" s="137" t="s">
        <v>1289</v>
      </c>
      <c r="G699" s="135" t="s">
        <v>966</v>
      </c>
      <c r="H699" s="138">
        <v>1</v>
      </c>
      <c r="I699" s="140"/>
      <c r="J699" s="139">
        <f t="shared" si="145"/>
        <v>0</v>
      </c>
      <c r="K699" s="138">
        <v>9.1999999999999998E-2</v>
      </c>
      <c r="L699" s="138">
        <f t="shared" si="146"/>
        <v>9.1999999999999998E-2</v>
      </c>
      <c r="M699" s="138"/>
      <c r="N699" s="138">
        <f t="shared" si="147"/>
        <v>0</v>
      </c>
      <c r="O699" s="139">
        <v>21</v>
      </c>
      <c r="P699" s="139">
        <f t="shared" si="148"/>
        <v>0</v>
      </c>
      <c r="Q699" s="139">
        <f t="shared" si="149"/>
        <v>0</v>
      </c>
      <c r="R699" s="9"/>
      <c r="S699" s="9"/>
      <c r="T699" s="9"/>
    </row>
    <row r="700" spans="1:20" ht="22.5" outlineLevel="6" x14ac:dyDescent="0.2">
      <c r="A700" s="12"/>
      <c r="B700" s="133"/>
      <c r="C700" s="134">
        <v>495</v>
      </c>
      <c r="D700" s="135" t="s">
        <v>658</v>
      </c>
      <c r="E700" s="136" t="s">
        <v>1290</v>
      </c>
      <c r="F700" s="137" t="s">
        <v>1291</v>
      </c>
      <c r="G700" s="135" t="s">
        <v>966</v>
      </c>
      <c r="H700" s="138">
        <v>1</v>
      </c>
      <c r="I700" s="140"/>
      <c r="J700" s="139">
        <f t="shared" si="145"/>
        <v>0</v>
      </c>
      <c r="K700" s="138">
        <v>7.8E-2</v>
      </c>
      <c r="L700" s="138">
        <f t="shared" si="146"/>
        <v>7.8E-2</v>
      </c>
      <c r="M700" s="138"/>
      <c r="N700" s="138">
        <f t="shared" si="147"/>
        <v>0</v>
      </c>
      <c r="O700" s="139">
        <v>21</v>
      </c>
      <c r="P700" s="139">
        <f t="shared" si="148"/>
        <v>0</v>
      </c>
      <c r="Q700" s="139">
        <f t="shared" si="149"/>
        <v>0</v>
      </c>
      <c r="R700" s="9"/>
      <c r="S700" s="9"/>
      <c r="T700" s="9"/>
    </row>
    <row r="701" spans="1:20" ht="11.25" outlineLevel="6" x14ac:dyDescent="0.2">
      <c r="A701" s="12"/>
      <c r="B701" s="133"/>
      <c r="C701" s="134">
        <v>496</v>
      </c>
      <c r="D701" s="135" t="s">
        <v>658</v>
      </c>
      <c r="E701" s="136" t="s">
        <v>1233</v>
      </c>
      <c r="F701" s="137" t="s">
        <v>1234</v>
      </c>
      <c r="G701" s="135" t="s">
        <v>832</v>
      </c>
      <c r="H701" s="138">
        <v>4.57</v>
      </c>
      <c r="I701" s="140"/>
      <c r="J701" s="139">
        <f t="shared" si="145"/>
        <v>0</v>
      </c>
      <c r="K701" s="138">
        <v>0.02</v>
      </c>
      <c r="L701" s="138">
        <f t="shared" si="146"/>
        <v>9.1400000000000009E-2</v>
      </c>
      <c r="M701" s="138"/>
      <c r="N701" s="138">
        <f t="shared" si="147"/>
        <v>0</v>
      </c>
      <c r="O701" s="139">
        <v>21</v>
      </c>
      <c r="P701" s="139">
        <f t="shared" si="148"/>
        <v>0</v>
      </c>
      <c r="Q701" s="139">
        <f t="shared" si="149"/>
        <v>0</v>
      </c>
      <c r="R701" s="9"/>
      <c r="S701" s="9"/>
      <c r="T701" s="9"/>
    </row>
    <row r="702" spans="1:20" ht="22.5" outlineLevel="6" x14ac:dyDescent="0.2">
      <c r="A702" s="12"/>
      <c r="B702" s="133"/>
      <c r="C702" s="134">
        <v>497</v>
      </c>
      <c r="D702" s="135" t="s">
        <v>658</v>
      </c>
      <c r="E702" s="136" t="s">
        <v>1235</v>
      </c>
      <c r="F702" s="137" t="s">
        <v>1236</v>
      </c>
      <c r="G702" s="135" t="s">
        <v>832</v>
      </c>
      <c r="H702" s="138">
        <v>26.8</v>
      </c>
      <c r="I702" s="140"/>
      <c r="J702" s="139">
        <f t="shared" si="145"/>
        <v>0</v>
      </c>
      <c r="K702" s="138">
        <v>0.01</v>
      </c>
      <c r="L702" s="138">
        <f t="shared" si="146"/>
        <v>0.26800000000000002</v>
      </c>
      <c r="M702" s="138"/>
      <c r="N702" s="138">
        <f t="shared" si="147"/>
        <v>0</v>
      </c>
      <c r="O702" s="139">
        <v>21</v>
      </c>
      <c r="P702" s="139">
        <f t="shared" si="148"/>
        <v>0</v>
      </c>
      <c r="Q702" s="139">
        <f t="shared" si="149"/>
        <v>0</v>
      </c>
      <c r="R702" s="9"/>
      <c r="S702" s="9"/>
      <c r="T702" s="9"/>
    </row>
    <row r="703" spans="1:20" ht="22.5" outlineLevel="6" x14ac:dyDescent="0.2">
      <c r="A703" s="12"/>
      <c r="B703" s="133"/>
      <c r="C703" s="134">
        <v>498</v>
      </c>
      <c r="D703" s="135" t="s">
        <v>658</v>
      </c>
      <c r="E703" s="136" t="s">
        <v>1237</v>
      </c>
      <c r="F703" s="137" t="s">
        <v>1238</v>
      </c>
      <c r="G703" s="135" t="s">
        <v>966</v>
      </c>
      <c r="H703" s="138">
        <v>1</v>
      </c>
      <c r="I703" s="140"/>
      <c r="J703" s="139">
        <f t="shared" si="145"/>
        <v>0</v>
      </c>
      <c r="K703" s="138">
        <v>6.9000000000000006E-2</v>
      </c>
      <c r="L703" s="138">
        <f t="shared" si="146"/>
        <v>6.9000000000000006E-2</v>
      </c>
      <c r="M703" s="138"/>
      <c r="N703" s="138">
        <f t="shared" si="147"/>
        <v>0</v>
      </c>
      <c r="O703" s="139">
        <v>21</v>
      </c>
      <c r="P703" s="139">
        <f t="shared" si="148"/>
        <v>0</v>
      </c>
      <c r="Q703" s="139">
        <f t="shared" si="149"/>
        <v>0</v>
      </c>
      <c r="R703" s="9"/>
      <c r="S703" s="9"/>
      <c r="T703" s="9"/>
    </row>
    <row r="704" spans="1:20" ht="22.5" outlineLevel="6" x14ac:dyDescent="0.2">
      <c r="A704" s="12"/>
      <c r="B704" s="133"/>
      <c r="C704" s="134">
        <v>499</v>
      </c>
      <c r="D704" s="135" t="s">
        <v>658</v>
      </c>
      <c r="E704" s="136" t="s">
        <v>1292</v>
      </c>
      <c r="F704" s="137" t="s">
        <v>1293</v>
      </c>
      <c r="G704" s="135" t="s">
        <v>966</v>
      </c>
      <c r="H704" s="138">
        <v>1</v>
      </c>
      <c r="I704" s="140"/>
      <c r="J704" s="139">
        <f t="shared" si="145"/>
        <v>0</v>
      </c>
      <c r="K704" s="138">
        <v>9.8000000000000004E-2</v>
      </c>
      <c r="L704" s="138">
        <f t="shared" si="146"/>
        <v>9.8000000000000004E-2</v>
      </c>
      <c r="M704" s="138"/>
      <c r="N704" s="138">
        <f t="shared" si="147"/>
        <v>0</v>
      </c>
      <c r="O704" s="139">
        <v>21</v>
      </c>
      <c r="P704" s="139">
        <f t="shared" si="148"/>
        <v>0</v>
      </c>
      <c r="Q704" s="139">
        <f t="shared" si="149"/>
        <v>0</v>
      </c>
      <c r="R704" s="9"/>
      <c r="S704" s="9"/>
      <c r="T704" s="9"/>
    </row>
    <row r="705" spans="1:20" ht="11.25" outlineLevel="6" x14ac:dyDescent="0.2">
      <c r="A705" s="12"/>
      <c r="B705" s="133"/>
      <c r="C705" s="134">
        <v>500</v>
      </c>
      <c r="D705" s="135" t="s">
        <v>658</v>
      </c>
      <c r="E705" s="136" t="s">
        <v>1294</v>
      </c>
      <c r="F705" s="137" t="s">
        <v>1295</v>
      </c>
      <c r="G705" s="135" t="s">
        <v>966</v>
      </c>
      <c r="H705" s="138">
        <v>1</v>
      </c>
      <c r="I705" s="140"/>
      <c r="J705" s="139">
        <f t="shared" si="145"/>
        <v>0</v>
      </c>
      <c r="K705" s="138">
        <v>0.45400000000000001</v>
      </c>
      <c r="L705" s="138">
        <f t="shared" si="146"/>
        <v>0.45400000000000001</v>
      </c>
      <c r="M705" s="138"/>
      <c r="N705" s="138">
        <f t="shared" si="147"/>
        <v>0</v>
      </c>
      <c r="O705" s="139">
        <v>21</v>
      </c>
      <c r="P705" s="139">
        <f t="shared" si="148"/>
        <v>0</v>
      </c>
      <c r="Q705" s="139">
        <f t="shared" si="149"/>
        <v>0</v>
      </c>
      <c r="R705" s="9"/>
      <c r="S705" s="9"/>
      <c r="T705" s="9"/>
    </row>
    <row r="706" spans="1:20" ht="22.5" outlineLevel="6" x14ac:dyDescent="0.2">
      <c r="A706" s="12"/>
      <c r="B706" s="133"/>
      <c r="C706" s="134">
        <v>501</v>
      </c>
      <c r="D706" s="135" t="s">
        <v>658</v>
      </c>
      <c r="E706" s="136" t="s">
        <v>1296</v>
      </c>
      <c r="F706" s="137" t="s">
        <v>1297</v>
      </c>
      <c r="G706" s="135" t="s">
        <v>966</v>
      </c>
      <c r="H706" s="138">
        <v>1</v>
      </c>
      <c r="I706" s="140"/>
      <c r="J706" s="139">
        <f t="shared" si="145"/>
        <v>0</v>
      </c>
      <c r="K706" s="138">
        <v>0.36799999999999999</v>
      </c>
      <c r="L706" s="138">
        <f t="shared" si="146"/>
        <v>0.36799999999999999</v>
      </c>
      <c r="M706" s="138"/>
      <c r="N706" s="138">
        <f t="shared" si="147"/>
        <v>0</v>
      </c>
      <c r="O706" s="139">
        <v>21</v>
      </c>
      <c r="P706" s="139">
        <f t="shared" si="148"/>
        <v>0</v>
      </c>
      <c r="Q706" s="139">
        <f t="shared" si="149"/>
        <v>0</v>
      </c>
      <c r="R706" s="9"/>
      <c r="S706" s="9"/>
      <c r="T706" s="9"/>
    </row>
    <row r="707" spans="1:20" ht="22.5" outlineLevel="6" x14ac:dyDescent="0.2">
      <c r="A707" s="12"/>
      <c r="B707" s="133"/>
      <c r="C707" s="134">
        <v>502</v>
      </c>
      <c r="D707" s="135" t="s">
        <v>658</v>
      </c>
      <c r="E707" s="136" t="s">
        <v>1298</v>
      </c>
      <c r="F707" s="137" t="s">
        <v>1299</v>
      </c>
      <c r="G707" s="135" t="s">
        <v>966</v>
      </c>
      <c r="H707" s="138">
        <v>2</v>
      </c>
      <c r="I707" s="140"/>
      <c r="J707" s="139">
        <f t="shared" si="145"/>
        <v>0</v>
      </c>
      <c r="K707" s="138">
        <v>0.189</v>
      </c>
      <c r="L707" s="138">
        <f t="shared" si="146"/>
        <v>0.378</v>
      </c>
      <c r="M707" s="138"/>
      <c r="N707" s="138">
        <f t="shared" si="147"/>
        <v>0</v>
      </c>
      <c r="O707" s="139">
        <v>21</v>
      </c>
      <c r="P707" s="139">
        <f t="shared" si="148"/>
        <v>0</v>
      </c>
      <c r="Q707" s="139">
        <f t="shared" si="149"/>
        <v>0</v>
      </c>
      <c r="R707" s="9"/>
      <c r="S707" s="9"/>
      <c r="T707" s="9"/>
    </row>
    <row r="708" spans="1:20" ht="22.5" outlineLevel="6" x14ac:dyDescent="0.2">
      <c r="A708" s="12"/>
      <c r="B708" s="133"/>
      <c r="C708" s="134">
        <v>503</v>
      </c>
      <c r="D708" s="135" t="s">
        <v>658</v>
      </c>
      <c r="E708" s="136" t="s">
        <v>1300</v>
      </c>
      <c r="F708" s="137" t="s">
        <v>1301</v>
      </c>
      <c r="G708" s="135" t="s">
        <v>966</v>
      </c>
      <c r="H708" s="138">
        <v>1</v>
      </c>
      <c r="I708" s="140"/>
      <c r="J708" s="139">
        <f t="shared" si="145"/>
        <v>0</v>
      </c>
      <c r="K708" s="138">
        <v>3.5999999999999997E-2</v>
      </c>
      <c r="L708" s="138">
        <f t="shared" si="146"/>
        <v>3.5999999999999997E-2</v>
      </c>
      <c r="M708" s="138"/>
      <c r="N708" s="138">
        <f t="shared" si="147"/>
        <v>0</v>
      </c>
      <c r="O708" s="139">
        <v>21</v>
      </c>
      <c r="P708" s="139">
        <f t="shared" si="148"/>
        <v>0</v>
      </c>
      <c r="Q708" s="139">
        <f t="shared" si="149"/>
        <v>0</v>
      </c>
      <c r="R708" s="9"/>
      <c r="S708" s="9"/>
      <c r="T708" s="9"/>
    </row>
    <row r="709" spans="1:20" ht="22.5" outlineLevel="6" x14ac:dyDescent="0.2">
      <c r="A709" s="12"/>
      <c r="B709" s="133"/>
      <c r="C709" s="134">
        <v>504</v>
      </c>
      <c r="D709" s="135" t="s">
        <v>658</v>
      </c>
      <c r="E709" s="136" t="s">
        <v>1247</v>
      </c>
      <c r="F709" s="137" t="s">
        <v>1248</v>
      </c>
      <c r="G709" s="135" t="s">
        <v>966</v>
      </c>
      <c r="H709" s="138">
        <v>9</v>
      </c>
      <c r="I709" s="140"/>
      <c r="J709" s="139">
        <f t="shared" si="145"/>
        <v>0</v>
      </c>
      <c r="K709" s="138">
        <v>3.3099999999999997E-2</v>
      </c>
      <c r="L709" s="138">
        <f t="shared" si="146"/>
        <v>0.2979</v>
      </c>
      <c r="M709" s="138"/>
      <c r="N709" s="138">
        <f t="shared" si="147"/>
        <v>0</v>
      </c>
      <c r="O709" s="139">
        <v>21</v>
      </c>
      <c r="P709" s="139">
        <f t="shared" si="148"/>
        <v>0</v>
      </c>
      <c r="Q709" s="139">
        <f t="shared" si="149"/>
        <v>0</v>
      </c>
      <c r="R709" s="9"/>
      <c r="S709" s="9"/>
      <c r="T709" s="9"/>
    </row>
    <row r="710" spans="1:20" ht="11.25" outlineLevel="6" x14ac:dyDescent="0.2">
      <c r="A710" s="12"/>
      <c r="B710" s="133"/>
      <c r="C710" s="134">
        <v>505</v>
      </c>
      <c r="D710" s="135" t="s">
        <v>658</v>
      </c>
      <c r="E710" s="136" t="s">
        <v>1302</v>
      </c>
      <c r="F710" s="137" t="s">
        <v>1303</v>
      </c>
      <c r="G710" s="135" t="s">
        <v>966</v>
      </c>
      <c r="H710" s="138">
        <v>9</v>
      </c>
      <c r="I710" s="140"/>
      <c r="J710" s="139">
        <f t="shared" si="145"/>
        <v>0</v>
      </c>
      <c r="K710" s="138">
        <v>3.7999999999999999E-2</v>
      </c>
      <c r="L710" s="138">
        <f t="shared" si="146"/>
        <v>0.34199999999999997</v>
      </c>
      <c r="M710" s="138"/>
      <c r="N710" s="138">
        <f t="shared" si="147"/>
        <v>0</v>
      </c>
      <c r="O710" s="139">
        <v>21</v>
      </c>
      <c r="P710" s="139">
        <f t="shared" si="148"/>
        <v>0</v>
      </c>
      <c r="Q710" s="139">
        <f t="shared" si="149"/>
        <v>0</v>
      </c>
      <c r="R710" s="9"/>
      <c r="S710" s="9"/>
      <c r="T710" s="9"/>
    </row>
    <row r="711" spans="1:20" ht="11.25" outlineLevel="6" x14ac:dyDescent="0.2">
      <c r="A711" s="12"/>
      <c r="B711" s="133"/>
      <c r="C711" s="134">
        <v>506</v>
      </c>
      <c r="D711" s="135" t="s">
        <v>658</v>
      </c>
      <c r="E711" s="136" t="s">
        <v>1251</v>
      </c>
      <c r="F711" s="137" t="s">
        <v>1252</v>
      </c>
      <c r="G711" s="135" t="s">
        <v>966</v>
      </c>
      <c r="H711" s="138">
        <v>10</v>
      </c>
      <c r="I711" s="140"/>
      <c r="J711" s="139">
        <f t="shared" si="145"/>
        <v>0</v>
      </c>
      <c r="K711" s="138">
        <v>3.7999999999999999E-2</v>
      </c>
      <c r="L711" s="138">
        <f t="shared" si="146"/>
        <v>0.38</v>
      </c>
      <c r="M711" s="138"/>
      <c r="N711" s="138">
        <f t="shared" si="147"/>
        <v>0</v>
      </c>
      <c r="O711" s="139">
        <v>21</v>
      </c>
      <c r="P711" s="139">
        <f t="shared" si="148"/>
        <v>0</v>
      </c>
      <c r="Q711" s="139">
        <f t="shared" si="149"/>
        <v>0</v>
      </c>
      <c r="R711" s="9"/>
      <c r="S711" s="9"/>
      <c r="T711" s="9"/>
    </row>
    <row r="712" spans="1:20" ht="11.25" outlineLevel="6" x14ac:dyDescent="0.2">
      <c r="A712" s="12"/>
      <c r="B712" s="133"/>
      <c r="C712" s="134">
        <v>507</v>
      </c>
      <c r="D712" s="135" t="s">
        <v>658</v>
      </c>
      <c r="E712" s="136" t="s">
        <v>1304</v>
      </c>
      <c r="F712" s="137" t="s">
        <v>1305</v>
      </c>
      <c r="G712" s="135" t="s">
        <v>966</v>
      </c>
      <c r="H712" s="138">
        <v>1</v>
      </c>
      <c r="I712" s="140"/>
      <c r="J712" s="139">
        <f t="shared" si="145"/>
        <v>0</v>
      </c>
      <c r="K712" s="138">
        <v>0.104</v>
      </c>
      <c r="L712" s="138">
        <f t="shared" si="146"/>
        <v>0.104</v>
      </c>
      <c r="M712" s="138"/>
      <c r="N712" s="138">
        <f t="shared" si="147"/>
        <v>0</v>
      </c>
      <c r="O712" s="139">
        <v>21</v>
      </c>
      <c r="P712" s="139">
        <f t="shared" si="148"/>
        <v>0</v>
      </c>
      <c r="Q712" s="139">
        <f t="shared" si="149"/>
        <v>0</v>
      </c>
      <c r="R712" s="9"/>
      <c r="S712" s="9"/>
      <c r="T712" s="9"/>
    </row>
    <row r="713" spans="1:20" ht="22.5" outlineLevel="6" x14ac:dyDescent="0.2">
      <c r="A713" s="12"/>
      <c r="B713" s="133"/>
      <c r="C713" s="134">
        <v>508</v>
      </c>
      <c r="D713" s="135" t="s">
        <v>658</v>
      </c>
      <c r="E713" s="136" t="s">
        <v>1306</v>
      </c>
      <c r="F713" s="137" t="s">
        <v>1307</v>
      </c>
      <c r="G713" s="135" t="s">
        <v>966</v>
      </c>
      <c r="H713" s="138">
        <v>1</v>
      </c>
      <c r="I713" s="140"/>
      <c r="J713" s="139">
        <f t="shared" si="145"/>
        <v>0</v>
      </c>
      <c r="K713" s="138">
        <v>0.16800000000000001</v>
      </c>
      <c r="L713" s="138">
        <f t="shared" si="146"/>
        <v>0.16800000000000001</v>
      </c>
      <c r="M713" s="138"/>
      <c r="N713" s="138">
        <f t="shared" si="147"/>
        <v>0</v>
      </c>
      <c r="O713" s="139">
        <v>21</v>
      </c>
      <c r="P713" s="139">
        <f t="shared" si="148"/>
        <v>0</v>
      </c>
      <c r="Q713" s="139">
        <f t="shared" si="149"/>
        <v>0</v>
      </c>
      <c r="R713" s="9"/>
      <c r="S713" s="9"/>
      <c r="T713" s="9"/>
    </row>
    <row r="714" spans="1:20" ht="22.5" outlineLevel="6" x14ac:dyDescent="0.2">
      <c r="A714" s="12"/>
      <c r="B714" s="133"/>
      <c r="C714" s="134">
        <v>509</v>
      </c>
      <c r="D714" s="135" t="s">
        <v>658</v>
      </c>
      <c r="E714" s="136" t="s">
        <v>1255</v>
      </c>
      <c r="F714" s="137" t="s">
        <v>1256</v>
      </c>
      <c r="G714" s="135" t="s">
        <v>966</v>
      </c>
      <c r="H714" s="138">
        <v>1</v>
      </c>
      <c r="I714" s="140"/>
      <c r="J714" s="139">
        <f t="shared" si="145"/>
        <v>0</v>
      </c>
      <c r="K714" s="138">
        <v>0.104</v>
      </c>
      <c r="L714" s="138">
        <f t="shared" si="146"/>
        <v>0.104</v>
      </c>
      <c r="M714" s="138"/>
      <c r="N714" s="138">
        <f t="shared" si="147"/>
        <v>0</v>
      </c>
      <c r="O714" s="139">
        <v>21</v>
      </c>
      <c r="P714" s="139">
        <f t="shared" si="148"/>
        <v>0</v>
      </c>
      <c r="Q714" s="139">
        <f t="shared" si="149"/>
        <v>0</v>
      </c>
      <c r="R714" s="9"/>
      <c r="S714" s="9"/>
      <c r="T714" s="9"/>
    </row>
    <row r="715" spans="1:20" ht="11.25" outlineLevel="6" x14ac:dyDescent="0.2">
      <c r="A715" s="12"/>
      <c r="B715" s="133"/>
      <c r="C715" s="134">
        <v>510</v>
      </c>
      <c r="D715" s="135" t="s">
        <v>658</v>
      </c>
      <c r="E715" s="136" t="s">
        <v>1040</v>
      </c>
      <c r="F715" s="137" t="s">
        <v>1308</v>
      </c>
      <c r="G715" s="135" t="s">
        <v>761</v>
      </c>
      <c r="H715" s="138">
        <v>30.05</v>
      </c>
      <c r="I715" s="140"/>
      <c r="J715" s="139">
        <f t="shared" si="145"/>
        <v>0</v>
      </c>
      <c r="K715" s="138"/>
      <c r="L715" s="138">
        <f t="shared" si="146"/>
        <v>0</v>
      </c>
      <c r="M715" s="138">
        <v>2.5000000000000001E-2</v>
      </c>
      <c r="N715" s="138">
        <f t="shared" si="147"/>
        <v>0.75125000000000008</v>
      </c>
      <c r="O715" s="139">
        <v>21</v>
      </c>
      <c r="P715" s="139">
        <f t="shared" si="148"/>
        <v>0</v>
      </c>
      <c r="Q715" s="139">
        <f t="shared" si="149"/>
        <v>0</v>
      </c>
      <c r="R715" s="9"/>
      <c r="S715" s="9"/>
      <c r="T715" s="9"/>
    </row>
    <row r="716" spans="1:20" ht="11.25" outlineLevel="6" x14ac:dyDescent="0.2">
      <c r="A716" s="12"/>
      <c r="B716" s="133"/>
      <c r="C716" s="134">
        <v>511</v>
      </c>
      <c r="D716" s="135" t="s">
        <v>658</v>
      </c>
      <c r="E716" s="136" t="s">
        <v>1309</v>
      </c>
      <c r="F716" s="137" t="s">
        <v>1310</v>
      </c>
      <c r="G716" s="135" t="s">
        <v>761</v>
      </c>
      <c r="H716" s="138">
        <v>6</v>
      </c>
      <c r="I716" s="140"/>
      <c r="J716" s="139">
        <f t="shared" si="145"/>
        <v>0</v>
      </c>
      <c r="K716" s="138"/>
      <c r="L716" s="138">
        <f t="shared" si="146"/>
        <v>0</v>
      </c>
      <c r="M716" s="138">
        <v>2.1000000000000001E-2</v>
      </c>
      <c r="N716" s="138">
        <f t="shared" si="147"/>
        <v>0.126</v>
      </c>
      <c r="O716" s="139">
        <v>21</v>
      </c>
      <c r="P716" s="139">
        <f t="shared" si="148"/>
        <v>0</v>
      </c>
      <c r="Q716" s="139">
        <f t="shared" si="149"/>
        <v>0</v>
      </c>
      <c r="R716" s="9"/>
      <c r="S716" s="9"/>
      <c r="T716" s="9"/>
    </row>
    <row r="717" spans="1:20" ht="11.25" outlineLevel="6" x14ac:dyDescent="0.2">
      <c r="A717" s="12"/>
      <c r="B717" s="133"/>
      <c r="C717" s="134">
        <v>512</v>
      </c>
      <c r="D717" s="135" t="s">
        <v>658</v>
      </c>
      <c r="E717" s="136" t="s">
        <v>1042</v>
      </c>
      <c r="F717" s="137" t="s">
        <v>1043</v>
      </c>
      <c r="G717" s="135" t="s">
        <v>676</v>
      </c>
      <c r="H717" s="138">
        <v>4.3860000000000001</v>
      </c>
      <c r="I717" s="140"/>
      <c r="J717" s="139">
        <f t="shared" si="145"/>
        <v>0</v>
      </c>
      <c r="K717" s="138"/>
      <c r="L717" s="138">
        <f t="shared" si="146"/>
        <v>0</v>
      </c>
      <c r="M717" s="138"/>
      <c r="N717" s="138">
        <f t="shared" si="147"/>
        <v>0</v>
      </c>
      <c r="O717" s="139">
        <v>21</v>
      </c>
      <c r="P717" s="139">
        <f t="shared" si="148"/>
        <v>0</v>
      </c>
      <c r="Q717" s="139">
        <f t="shared" si="149"/>
        <v>0</v>
      </c>
      <c r="R717" s="9"/>
      <c r="S717" s="9"/>
      <c r="T717" s="9"/>
    </row>
    <row r="718" spans="1:20" outlineLevel="6" x14ac:dyDescent="0.15">
      <c r="B718" s="7"/>
      <c r="C718" s="7"/>
      <c r="D718" s="7"/>
      <c r="E718" s="7"/>
      <c r="F718" s="7"/>
      <c r="G718" s="7"/>
      <c r="H718" s="7"/>
      <c r="I718" s="9"/>
      <c r="J718" s="9"/>
      <c r="K718" s="7"/>
      <c r="L718" s="7"/>
      <c r="M718" s="7"/>
      <c r="N718" s="7"/>
      <c r="O718" s="7"/>
      <c r="P718" s="9"/>
      <c r="Q718" s="9"/>
    </row>
    <row r="719" spans="1:20" ht="9" outlineLevel="4" x14ac:dyDescent="0.15">
      <c r="A719" s="78" t="s">
        <v>232</v>
      </c>
      <c r="B719" s="119">
        <v>5</v>
      </c>
      <c r="C719" s="120"/>
      <c r="D719" s="121" t="s">
        <v>656</v>
      </c>
      <c r="E719" s="121"/>
      <c r="F719" s="122" t="s">
        <v>129</v>
      </c>
      <c r="G719" s="121"/>
      <c r="H719" s="123"/>
      <c r="I719" s="124"/>
      <c r="J719" s="80">
        <f>SUBTOTAL(9,J720:J727)</f>
        <v>0</v>
      </c>
      <c r="K719" s="123"/>
      <c r="L719" s="81">
        <f>SUBTOTAL(9,L720:L727)</f>
        <v>36.510949000000004</v>
      </c>
      <c r="M719" s="123"/>
      <c r="N719" s="81">
        <f>SUBTOTAL(9,N720:N727)</f>
        <v>0</v>
      </c>
      <c r="O719" s="125"/>
      <c r="P719" s="80">
        <f>SUBTOTAL(9,P720:P727)</f>
        <v>0</v>
      </c>
      <c r="Q719" s="80">
        <f>SUBTOTAL(9,Q720:Q727)</f>
        <v>0</v>
      </c>
      <c r="R719" s="7"/>
      <c r="S719" s="9"/>
      <c r="T719" s="9"/>
    </row>
    <row r="720" spans="1:20" ht="9.75" outlineLevel="5" x14ac:dyDescent="0.2">
      <c r="A720" s="82" t="s">
        <v>233</v>
      </c>
      <c r="B720" s="126">
        <v>6</v>
      </c>
      <c r="C720" s="127"/>
      <c r="D720" s="128" t="s">
        <v>657</v>
      </c>
      <c r="E720" s="128"/>
      <c r="F720" s="129" t="s">
        <v>131</v>
      </c>
      <c r="G720" s="128"/>
      <c r="H720" s="130"/>
      <c r="I720" s="131"/>
      <c r="J720" s="84">
        <f>SUBTOTAL(9,J721:J727)</f>
        <v>0</v>
      </c>
      <c r="K720" s="130"/>
      <c r="L720" s="85">
        <f>SUBTOTAL(9,L721:L727)</f>
        <v>36.510949000000004</v>
      </c>
      <c r="M720" s="130"/>
      <c r="N720" s="85">
        <f>SUBTOTAL(9,N721:N727)</f>
        <v>0</v>
      </c>
      <c r="O720" s="132"/>
      <c r="P720" s="84">
        <f>SUBTOTAL(9,P721:P727)</f>
        <v>0</v>
      </c>
      <c r="Q720" s="84">
        <f>SUBTOTAL(9,Q721:Q727)</f>
        <v>0</v>
      </c>
      <c r="R720" s="7"/>
      <c r="S720" s="9"/>
      <c r="T720" s="9"/>
    </row>
    <row r="721" spans="1:20" ht="11.25" outlineLevel="6" x14ac:dyDescent="0.2">
      <c r="A721" s="12"/>
      <c r="B721" s="133"/>
      <c r="C721" s="134">
        <v>513</v>
      </c>
      <c r="D721" s="135" t="s">
        <v>658</v>
      </c>
      <c r="E721" s="136" t="s">
        <v>1257</v>
      </c>
      <c r="F721" s="137" t="s">
        <v>1258</v>
      </c>
      <c r="G721" s="135" t="s">
        <v>683</v>
      </c>
      <c r="H721" s="138">
        <v>151.84700000000001</v>
      </c>
      <c r="I721" s="140"/>
      <c r="J721" s="139">
        <f t="shared" ref="J721:J726" si="150">H721*I721</f>
        <v>0</v>
      </c>
      <c r="K721" s="138">
        <v>0.2</v>
      </c>
      <c r="L721" s="138">
        <f t="shared" ref="L721:L726" si="151">H721*K721</f>
        <v>30.369400000000002</v>
      </c>
      <c r="M721" s="138"/>
      <c r="N721" s="138">
        <f t="shared" ref="N721:N726" si="152">H721*M721</f>
        <v>0</v>
      </c>
      <c r="O721" s="139">
        <v>21</v>
      </c>
      <c r="P721" s="139">
        <f t="shared" ref="P721:P726" si="153">J721*(O721/100)</f>
        <v>0</v>
      </c>
      <c r="Q721" s="139">
        <f t="shared" ref="Q721:Q726" si="154">J721+P721</f>
        <v>0</v>
      </c>
      <c r="R721" s="9"/>
      <c r="S721" s="9"/>
      <c r="T721" s="9"/>
    </row>
    <row r="722" spans="1:20" ht="11.25" outlineLevel="6" x14ac:dyDescent="0.2">
      <c r="A722" s="12"/>
      <c r="B722" s="133"/>
      <c r="C722" s="134">
        <v>514</v>
      </c>
      <c r="D722" s="135" t="s">
        <v>658</v>
      </c>
      <c r="E722" s="136" t="s">
        <v>1259</v>
      </c>
      <c r="F722" s="137" t="s">
        <v>1260</v>
      </c>
      <c r="G722" s="135" t="s">
        <v>683</v>
      </c>
      <c r="H722" s="138">
        <v>50.203000000000003</v>
      </c>
      <c r="I722" s="140"/>
      <c r="J722" s="139">
        <f t="shared" si="150"/>
        <v>0</v>
      </c>
      <c r="K722" s="138">
        <v>0.12</v>
      </c>
      <c r="L722" s="138">
        <f t="shared" si="151"/>
        <v>6.0243599999999997</v>
      </c>
      <c r="M722" s="138"/>
      <c r="N722" s="138">
        <f t="shared" si="152"/>
        <v>0</v>
      </c>
      <c r="O722" s="139">
        <v>21</v>
      </c>
      <c r="P722" s="139">
        <f t="shared" si="153"/>
        <v>0</v>
      </c>
      <c r="Q722" s="139">
        <f t="shared" si="154"/>
        <v>0</v>
      </c>
      <c r="R722" s="9"/>
      <c r="S722" s="9"/>
      <c r="T722" s="9"/>
    </row>
    <row r="723" spans="1:20" ht="11.25" outlineLevel="6" x14ac:dyDescent="0.2">
      <c r="A723" s="12"/>
      <c r="B723" s="133"/>
      <c r="C723" s="134">
        <v>515</v>
      </c>
      <c r="D723" s="135" t="s">
        <v>658</v>
      </c>
      <c r="E723" s="136" t="s">
        <v>1064</v>
      </c>
      <c r="F723" s="137" t="s">
        <v>1065</v>
      </c>
      <c r="G723" s="135" t="s">
        <v>683</v>
      </c>
      <c r="H723" s="138">
        <v>202.05</v>
      </c>
      <c r="I723" s="140"/>
      <c r="J723" s="139">
        <f t="shared" si="150"/>
        <v>0</v>
      </c>
      <c r="K723" s="138">
        <v>5.4000000000000001E-4</v>
      </c>
      <c r="L723" s="138">
        <f t="shared" si="151"/>
        <v>0.10910700000000001</v>
      </c>
      <c r="M723" s="138"/>
      <c r="N723" s="138">
        <f t="shared" si="152"/>
        <v>0</v>
      </c>
      <c r="O723" s="139">
        <v>21</v>
      </c>
      <c r="P723" s="139">
        <f t="shared" si="153"/>
        <v>0</v>
      </c>
      <c r="Q723" s="139">
        <f t="shared" si="154"/>
        <v>0</v>
      </c>
      <c r="R723" s="9"/>
      <c r="S723" s="9"/>
      <c r="T723" s="9"/>
    </row>
    <row r="724" spans="1:20" ht="11.25" outlineLevel="6" x14ac:dyDescent="0.2">
      <c r="A724" s="12"/>
      <c r="B724" s="133"/>
      <c r="C724" s="134">
        <v>516</v>
      </c>
      <c r="D724" s="135" t="s">
        <v>658</v>
      </c>
      <c r="E724" s="136" t="s">
        <v>1066</v>
      </c>
      <c r="F724" s="137" t="s">
        <v>1067</v>
      </c>
      <c r="G724" s="135" t="s">
        <v>683</v>
      </c>
      <c r="H724" s="138">
        <v>202.05</v>
      </c>
      <c r="I724" s="140"/>
      <c r="J724" s="139">
        <f t="shared" si="150"/>
        <v>0</v>
      </c>
      <c r="K724" s="138"/>
      <c r="L724" s="138">
        <f t="shared" si="151"/>
        <v>0</v>
      </c>
      <c r="M724" s="138"/>
      <c r="N724" s="138">
        <f t="shared" si="152"/>
        <v>0</v>
      </c>
      <c r="O724" s="139">
        <v>21</v>
      </c>
      <c r="P724" s="139">
        <f t="shared" si="153"/>
        <v>0</v>
      </c>
      <c r="Q724" s="139">
        <f t="shared" si="154"/>
        <v>0</v>
      </c>
      <c r="R724" s="9"/>
      <c r="S724" s="9"/>
      <c r="T724" s="9"/>
    </row>
    <row r="725" spans="1:20" ht="11.25" outlineLevel="6" x14ac:dyDescent="0.2">
      <c r="A725" s="12"/>
      <c r="B725" s="133"/>
      <c r="C725" s="134">
        <v>517</v>
      </c>
      <c r="D725" s="135" t="s">
        <v>658</v>
      </c>
      <c r="E725" s="136" t="s">
        <v>1068</v>
      </c>
      <c r="F725" s="137" t="s">
        <v>1069</v>
      </c>
      <c r="G725" s="135" t="s">
        <v>683</v>
      </c>
      <c r="H725" s="138">
        <v>202.05</v>
      </c>
      <c r="I725" s="140"/>
      <c r="J725" s="139">
        <f t="shared" si="150"/>
        <v>0</v>
      </c>
      <c r="K725" s="138">
        <v>4.0000000000000003E-5</v>
      </c>
      <c r="L725" s="138">
        <f t="shared" si="151"/>
        <v>8.0820000000000006E-3</v>
      </c>
      <c r="M725" s="138"/>
      <c r="N725" s="138">
        <f t="shared" si="152"/>
        <v>0</v>
      </c>
      <c r="O725" s="139">
        <v>21</v>
      </c>
      <c r="P725" s="139">
        <f t="shared" si="153"/>
        <v>0</v>
      </c>
      <c r="Q725" s="139">
        <f t="shared" si="154"/>
        <v>0</v>
      </c>
      <c r="R725" s="9"/>
      <c r="S725" s="9"/>
      <c r="T725" s="9"/>
    </row>
    <row r="726" spans="1:20" ht="11.25" outlineLevel="6" x14ac:dyDescent="0.2">
      <c r="A726" s="12"/>
      <c r="B726" s="133"/>
      <c r="C726" s="134">
        <v>518</v>
      </c>
      <c r="D726" s="135" t="s">
        <v>658</v>
      </c>
      <c r="E726" s="136" t="s">
        <v>1072</v>
      </c>
      <c r="F726" s="137" t="s">
        <v>1073</v>
      </c>
      <c r="G726" s="135" t="s">
        <v>676</v>
      </c>
      <c r="H726" s="138">
        <v>36.511000000000003</v>
      </c>
      <c r="I726" s="140"/>
      <c r="J726" s="139">
        <f t="shared" si="150"/>
        <v>0</v>
      </c>
      <c r="K726" s="138"/>
      <c r="L726" s="138">
        <f t="shared" si="151"/>
        <v>0</v>
      </c>
      <c r="M726" s="138"/>
      <c r="N726" s="138">
        <f t="shared" si="152"/>
        <v>0</v>
      </c>
      <c r="O726" s="139">
        <v>21</v>
      </c>
      <c r="P726" s="139">
        <f t="shared" si="153"/>
        <v>0</v>
      </c>
      <c r="Q726" s="139">
        <f t="shared" si="154"/>
        <v>0</v>
      </c>
      <c r="R726" s="9"/>
      <c r="S726" s="9"/>
      <c r="T726" s="9"/>
    </row>
    <row r="727" spans="1:20" outlineLevel="6" x14ac:dyDescent="0.15">
      <c r="B727" s="7"/>
      <c r="C727" s="7"/>
      <c r="D727" s="7"/>
      <c r="E727" s="7"/>
      <c r="F727" s="7"/>
      <c r="G727" s="7"/>
      <c r="H727" s="7"/>
      <c r="I727" s="9"/>
      <c r="J727" s="9"/>
      <c r="K727" s="7"/>
      <c r="L727" s="7"/>
      <c r="M727" s="7"/>
      <c r="N727" s="7"/>
      <c r="O727" s="7"/>
      <c r="P727" s="9"/>
      <c r="Q727" s="9"/>
    </row>
    <row r="728" spans="1:20" ht="9" outlineLevel="4" x14ac:dyDescent="0.15">
      <c r="A728" s="78" t="s">
        <v>234</v>
      </c>
      <c r="B728" s="119">
        <v>5</v>
      </c>
      <c r="C728" s="120"/>
      <c r="D728" s="121" t="s">
        <v>656</v>
      </c>
      <c r="E728" s="121"/>
      <c r="F728" s="122" t="s">
        <v>133</v>
      </c>
      <c r="G728" s="121"/>
      <c r="H728" s="123"/>
      <c r="I728" s="124"/>
      <c r="J728" s="80">
        <f>SUBTOTAL(9,J729:J733)</f>
        <v>0</v>
      </c>
      <c r="K728" s="123"/>
      <c r="L728" s="81">
        <f>SUBTOTAL(9,L729:L733)</f>
        <v>0.95449349999999988</v>
      </c>
      <c r="M728" s="123"/>
      <c r="N728" s="81">
        <f>SUBTOTAL(9,N729:N733)</f>
        <v>0</v>
      </c>
      <c r="O728" s="125"/>
      <c r="P728" s="80">
        <f>SUBTOTAL(9,P729:P733)</f>
        <v>0</v>
      </c>
      <c r="Q728" s="80">
        <f>SUBTOTAL(9,Q729:Q733)</f>
        <v>0</v>
      </c>
      <c r="R728" s="7"/>
      <c r="S728" s="9"/>
      <c r="T728" s="9"/>
    </row>
    <row r="729" spans="1:20" ht="9.75" outlineLevel="5" x14ac:dyDescent="0.2">
      <c r="A729" s="82" t="s">
        <v>235</v>
      </c>
      <c r="B729" s="126">
        <v>6</v>
      </c>
      <c r="C729" s="127"/>
      <c r="D729" s="128" t="s">
        <v>657</v>
      </c>
      <c r="E729" s="128"/>
      <c r="F729" s="129" t="s">
        <v>135</v>
      </c>
      <c r="G729" s="128"/>
      <c r="H729" s="130"/>
      <c r="I729" s="131"/>
      <c r="J729" s="84">
        <f>SUBTOTAL(9,J730:J733)</f>
        <v>0</v>
      </c>
      <c r="K729" s="130"/>
      <c r="L729" s="85">
        <f>SUBTOTAL(9,L730:L733)</f>
        <v>0.95449349999999988</v>
      </c>
      <c r="M729" s="130"/>
      <c r="N729" s="85">
        <f>SUBTOTAL(9,N730:N733)</f>
        <v>0</v>
      </c>
      <c r="O729" s="132"/>
      <c r="P729" s="84">
        <f>SUBTOTAL(9,P730:P733)</f>
        <v>0</v>
      </c>
      <c r="Q729" s="84">
        <f>SUBTOTAL(9,Q730:Q733)</f>
        <v>0</v>
      </c>
      <c r="R729" s="7"/>
      <c r="S729" s="9"/>
      <c r="T729" s="9"/>
    </row>
    <row r="730" spans="1:20" ht="11.25" outlineLevel="6" x14ac:dyDescent="0.2">
      <c r="A730" s="12"/>
      <c r="B730" s="133"/>
      <c r="C730" s="134">
        <v>519</v>
      </c>
      <c r="D730" s="135" t="s">
        <v>658</v>
      </c>
      <c r="E730" s="136" t="s">
        <v>1080</v>
      </c>
      <c r="F730" s="137" t="s">
        <v>1081</v>
      </c>
      <c r="G730" s="135" t="s">
        <v>683</v>
      </c>
      <c r="H730" s="138">
        <v>33.544499999999999</v>
      </c>
      <c r="I730" s="140"/>
      <c r="J730" s="139">
        <f>H730*I730</f>
        <v>0</v>
      </c>
      <c r="K730" s="138">
        <v>2.3E-2</v>
      </c>
      <c r="L730" s="138">
        <f>H730*K730</f>
        <v>0.77152349999999992</v>
      </c>
      <c r="M730" s="138"/>
      <c r="N730" s="138">
        <f>H730*M730</f>
        <v>0</v>
      </c>
      <c r="O730" s="139">
        <v>21</v>
      </c>
      <c r="P730" s="139">
        <f>J730*(O730/100)</f>
        <v>0</v>
      </c>
      <c r="Q730" s="139">
        <f>J730+P730</f>
        <v>0</v>
      </c>
      <c r="R730" s="9"/>
      <c r="S730" s="9"/>
      <c r="T730" s="9"/>
    </row>
    <row r="731" spans="1:20" ht="22.5" outlineLevel="6" x14ac:dyDescent="0.2">
      <c r="A731" s="12"/>
      <c r="B731" s="133"/>
      <c r="C731" s="134">
        <v>520</v>
      </c>
      <c r="D731" s="135" t="s">
        <v>658</v>
      </c>
      <c r="E731" s="136" t="s">
        <v>1082</v>
      </c>
      <c r="F731" s="137" t="s">
        <v>1083</v>
      </c>
      <c r="G731" s="135" t="s">
        <v>683</v>
      </c>
      <c r="H731" s="138">
        <v>30.494999999999997</v>
      </c>
      <c r="I731" s="140"/>
      <c r="J731" s="139">
        <f>H731*I731</f>
        <v>0</v>
      </c>
      <c r="K731" s="138">
        <v>6.0000000000000001E-3</v>
      </c>
      <c r="L731" s="138">
        <f>H731*K731</f>
        <v>0.18296999999999999</v>
      </c>
      <c r="M731" s="138"/>
      <c r="N731" s="138">
        <f>H731*M731</f>
        <v>0</v>
      </c>
      <c r="O731" s="139">
        <v>21</v>
      </c>
      <c r="P731" s="139">
        <f>J731*(O731/100)</f>
        <v>0</v>
      </c>
      <c r="Q731" s="139">
        <f>J731+P731</f>
        <v>0</v>
      </c>
      <c r="R731" s="9"/>
      <c r="S731" s="9"/>
      <c r="T731" s="9"/>
    </row>
    <row r="732" spans="1:20" ht="11.25" outlineLevel="6" x14ac:dyDescent="0.2">
      <c r="A732" s="12"/>
      <c r="B732" s="133"/>
      <c r="C732" s="134">
        <v>521</v>
      </c>
      <c r="D732" s="135" t="s">
        <v>658</v>
      </c>
      <c r="E732" s="136" t="s">
        <v>1098</v>
      </c>
      <c r="F732" s="137" t="s">
        <v>1099</v>
      </c>
      <c r="G732" s="135" t="s">
        <v>676</v>
      </c>
      <c r="H732" s="138">
        <v>0.95399999999999996</v>
      </c>
      <c r="I732" s="140"/>
      <c r="J732" s="139">
        <f>H732*I732</f>
        <v>0</v>
      </c>
      <c r="K732" s="138"/>
      <c r="L732" s="138">
        <f>H732*K732</f>
        <v>0</v>
      </c>
      <c r="M732" s="138"/>
      <c r="N732" s="138">
        <f>H732*M732</f>
        <v>0</v>
      </c>
      <c r="O732" s="139">
        <v>21</v>
      </c>
      <c r="P732" s="139">
        <f>J732*(O732/100)</f>
        <v>0</v>
      </c>
      <c r="Q732" s="139">
        <f>J732+P732</f>
        <v>0</v>
      </c>
      <c r="R732" s="9"/>
      <c r="S732" s="9"/>
      <c r="T732" s="9"/>
    </row>
    <row r="733" spans="1:20" outlineLevel="6" x14ac:dyDescent="0.15">
      <c r="B733" s="7"/>
      <c r="C733" s="7"/>
      <c r="D733" s="7"/>
      <c r="E733" s="7"/>
      <c r="F733" s="7"/>
      <c r="G733" s="7"/>
      <c r="H733" s="7"/>
      <c r="I733" s="9"/>
      <c r="J733" s="9"/>
      <c r="K733" s="7"/>
      <c r="L733" s="7"/>
      <c r="M733" s="7"/>
      <c r="N733" s="7"/>
      <c r="O733" s="7"/>
      <c r="P733" s="9"/>
      <c r="Q733" s="9"/>
    </row>
    <row r="734" spans="1:20" ht="9" outlineLevel="4" x14ac:dyDescent="0.15">
      <c r="A734" s="78" t="s">
        <v>236</v>
      </c>
      <c r="B734" s="119">
        <v>5</v>
      </c>
      <c r="C734" s="120"/>
      <c r="D734" s="121" t="s">
        <v>656</v>
      </c>
      <c r="E734" s="121"/>
      <c r="F734" s="122" t="s">
        <v>143</v>
      </c>
      <c r="G734" s="121"/>
      <c r="H734" s="123"/>
      <c r="I734" s="124"/>
      <c r="J734" s="80">
        <f>SUBTOTAL(9,J735:J738)</f>
        <v>0</v>
      </c>
      <c r="K734" s="123"/>
      <c r="L734" s="81">
        <f>SUBTOTAL(9,L735:L738)</f>
        <v>9.2099999999999987E-2</v>
      </c>
      <c r="M734" s="123"/>
      <c r="N734" s="81">
        <f>SUBTOTAL(9,N735:N738)</f>
        <v>0</v>
      </c>
      <c r="O734" s="125"/>
      <c r="P734" s="80">
        <f>SUBTOTAL(9,P735:P738)</f>
        <v>0</v>
      </c>
      <c r="Q734" s="80">
        <f>SUBTOTAL(9,Q735:Q738)</f>
        <v>0</v>
      </c>
      <c r="R734" s="7"/>
      <c r="S734" s="9"/>
      <c r="T734" s="9"/>
    </row>
    <row r="735" spans="1:20" ht="9.75" outlineLevel="5" x14ac:dyDescent="0.2">
      <c r="A735" s="82" t="s">
        <v>237</v>
      </c>
      <c r="B735" s="126">
        <v>6</v>
      </c>
      <c r="C735" s="127"/>
      <c r="D735" s="128" t="s">
        <v>657</v>
      </c>
      <c r="E735" s="128"/>
      <c r="F735" s="129" t="s">
        <v>145</v>
      </c>
      <c r="G735" s="128"/>
      <c r="H735" s="130"/>
      <c r="I735" s="131"/>
      <c r="J735" s="84">
        <f>SUBTOTAL(9,J736:J738)</f>
        <v>0</v>
      </c>
      <c r="K735" s="130"/>
      <c r="L735" s="85">
        <f>SUBTOTAL(9,L736:L738)</f>
        <v>9.2099999999999987E-2</v>
      </c>
      <c r="M735" s="130"/>
      <c r="N735" s="85">
        <f>SUBTOTAL(9,N736:N738)</f>
        <v>0</v>
      </c>
      <c r="O735" s="132"/>
      <c r="P735" s="84">
        <f>SUBTOTAL(9,P736:P738)</f>
        <v>0</v>
      </c>
      <c r="Q735" s="84">
        <f>SUBTOTAL(9,Q736:Q738)</f>
        <v>0</v>
      </c>
      <c r="R735" s="7"/>
      <c r="S735" s="9"/>
      <c r="T735" s="9"/>
    </row>
    <row r="736" spans="1:20" ht="11.25" outlineLevel="6" x14ac:dyDescent="0.2">
      <c r="A736" s="12"/>
      <c r="B736" s="133"/>
      <c r="C736" s="134">
        <v>522</v>
      </c>
      <c r="D736" s="135" t="s">
        <v>658</v>
      </c>
      <c r="E736" s="136" t="s">
        <v>1114</v>
      </c>
      <c r="F736" s="137" t="s">
        <v>1115</v>
      </c>
      <c r="G736" s="135" t="s">
        <v>683</v>
      </c>
      <c r="H736" s="138">
        <v>191.875</v>
      </c>
      <c r="I736" s="140"/>
      <c r="J736" s="139">
        <f>H736*I736</f>
        <v>0</v>
      </c>
      <c r="K736" s="138">
        <v>2.0000000000000001E-4</v>
      </c>
      <c r="L736" s="138">
        <f>H736*K736</f>
        <v>3.8374999999999999E-2</v>
      </c>
      <c r="M736" s="138"/>
      <c r="N736" s="138">
        <f>H736*M736</f>
        <v>0</v>
      </c>
      <c r="O736" s="139">
        <v>21</v>
      </c>
      <c r="P736" s="139">
        <f>J736*(O736/100)</f>
        <v>0</v>
      </c>
      <c r="Q736" s="139">
        <f>J736+P736</f>
        <v>0</v>
      </c>
      <c r="R736" s="9"/>
      <c r="S736" s="9"/>
      <c r="T736" s="9"/>
    </row>
    <row r="737" spans="1:20" ht="11.25" outlineLevel="6" x14ac:dyDescent="0.2">
      <c r="A737" s="12"/>
      <c r="B737" s="133"/>
      <c r="C737" s="134">
        <v>523</v>
      </c>
      <c r="D737" s="135" t="s">
        <v>658</v>
      </c>
      <c r="E737" s="136" t="s">
        <v>1116</v>
      </c>
      <c r="F737" s="137" t="s">
        <v>1117</v>
      </c>
      <c r="G737" s="135" t="s">
        <v>683</v>
      </c>
      <c r="H737" s="138">
        <v>191.875</v>
      </c>
      <c r="I737" s="140"/>
      <c r="J737" s="139">
        <f>H737*I737</f>
        <v>0</v>
      </c>
      <c r="K737" s="138">
        <v>2.7999999999999998E-4</v>
      </c>
      <c r="L737" s="138">
        <f>H737*K737</f>
        <v>5.3724999999999995E-2</v>
      </c>
      <c r="M737" s="138"/>
      <c r="N737" s="138">
        <f>H737*M737</f>
        <v>0</v>
      </c>
      <c r="O737" s="139">
        <v>21</v>
      </c>
      <c r="P737" s="139">
        <f>J737*(O737/100)</f>
        <v>0</v>
      </c>
      <c r="Q737" s="139">
        <f>J737+P737</f>
        <v>0</v>
      </c>
      <c r="R737" s="9"/>
      <c r="S737" s="9"/>
      <c r="T737" s="9"/>
    </row>
    <row r="738" spans="1:20" outlineLevel="6" x14ac:dyDescent="0.15">
      <c r="B738" s="7"/>
      <c r="C738" s="7"/>
      <c r="D738" s="7"/>
      <c r="E738" s="7"/>
      <c r="F738" s="7"/>
      <c r="G738" s="7"/>
      <c r="H738" s="7"/>
      <c r="I738" s="9"/>
      <c r="J738" s="9"/>
      <c r="K738" s="7"/>
      <c r="L738" s="7"/>
      <c r="M738" s="7"/>
      <c r="N738" s="7"/>
      <c r="O738" s="7"/>
      <c r="P738" s="9"/>
      <c r="Q738" s="9"/>
    </row>
    <row r="739" spans="1:20" ht="9" outlineLevel="4" x14ac:dyDescent="0.15">
      <c r="A739" s="78" t="s">
        <v>238</v>
      </c>
      <c r="B739" s="119">
        <v>5</v>
      </c>
      <c r="C739" s="120"/>
      <c r="D739" s="121" t="s">
        <v>656</v>
      </c>
      <c r="E739" s="121"/>
      <c r="F739" s="122" t="s">
        <v>147</v>
      </c>
      <c r="G739" s="121"/>
      <c r="H739" s="123"/>
      <c r="I739" s="124"/>
      <c r="J739" s="80">
        <f>SUBTOTAL(9,J740:J745)</f>
        <v>0</v>
      </c>
      <c r="K739" s="123"/>
      <c r="L739" s="81">
        <f>SUBTOTAL(9,L740:L745)</f>
        <v>0</v>
      </c>
      <c r="M739" s="123"/>
      <c r="N739" s="81">
        <f>SUBTOTAL(9,N740:N745)</f>
        <v>0</v>
      </c>
      <c r="O739" s="125"/>
      <c r="P739" s="80">
        <f>SUBTOTAL(9,P740:P745)</f>
        <v>0</v>
      </c>
      <c r="Q739" s="80">
        <f>SUBTOTAL(9,Q740:Q745)</f>
        <v>0</v>
      </c>
      <c r="R739" s="7"/>
      <c r="S739" s="9"/>
      <c r="T739" s="9"/>
    </row>
    <row r="740" spans="1:20" ht="9.75" outlineLevel="5" x14ac:dyDescent="0.2">
      <c r="A740" s="82" t="s">
        <v>239</v>
      </c>
      <c r="B740" s="126">
        <v>6</v>
      </c>
      <c r="C740" s="127"/>
      <c r="D740" s="128" t="s">
        <v>657</v>
      </c>
      <c r="E740" s="128"/>
      <c r="F740" s="129" t="s">
        <v>147</v>
      </c>
      <c r="G740" s="128"/>
      <c r="H740" s="130"/>
      <c r="I740" s="131"/>
      <c r="J740" s="84">
        <f>SUBTOTAL(9,J741:J745)</f>
        <v>0</v>
      </c>
      <c r="K740" s="130"/>
      <c r="L740" s="85">
        <f>SUBTOTAL(9,L741:L745)</f>
        <v>0</v>
      </c>
      <c r="M740" s="130"/>
      <c r="N740" s="85">
        <f>SUBTOTAL(9,N741:N745)</f>
        <v>0</v>
      </c>
      <c r="O740" s="132"/>
      <c r="P740" s="84">
        <f>SUBTOTAL(9,P741:P745)</f>
        <v>0</v>
      </c>
      <c r="Q740" s="84">
        <f>SUBTOTAL(9,Q741:Q745)</f>
        <v>0</v>
      </c>
      <c r="R740" s="7"/>
      <c r="S740" s="9"/>
      <c r="T740" s="9"/>
    </row>
    <row r="741" spans="1:20" ht="11.25" outlineLevel="6" x14ac:dyDescent="0.2">
      <c r="A741" s="12"/>
      <c r="B741" s="133"/>
      <c r="C741" s="134">
        <v>524</v>
      </c>
      <c r="D741" s="135" t="s">
        <v>1118</v>
      </c>
      <c r="E741" s="136" t="s">
        <v>1311</v>
      </c>
      <c r="F741" s="137" t="s">
        <v>1120</v>
      </c>
      <c r="G741" s="135" t="s">
        <v>966</v>
      </c>
      <c r="H741" s="138">
        <v>1</v>
      </c>
      <c r="I741" s="140"/>
      <c r="J741" s="139">
        <f>H741*I741</f>
        <v>0</v>
      </c>
      <c r="K741" s="138"/>
      <c r="L741" s="138">
        <f>H741*K741</f>
        <v>0</v>
      </c>
      <c r="M741" s="138"/>
      <c r="N741" s="138">
        <f>H741*M741</f>
        <v>0</v>
      </c>
      <c r="O741" s="139">
        <v>21</v>
      </c>
      <c r="P741" s="139">
        <f>J741*(O741/100)</f>
        <v>0</v>
      </c>
      <c r="Q741" s="139">
        <f>J741+P741</f>
        <v>0</v>
      </c>
      <c r="R741" s="9"/>
      <c r="S741" s="9"/>
      <c r="T741" s="9"/>
    </row>
    <row r="742" spans="1:20" ht="11.25" outlineLevel="6" x14ac:dyDescent="0.2">
      <c r="A742" s="12"/>
      <c r="B742" s="133"/>
      <c r="C742" s="134">
        <v>525</v>
      </c>
      <c r="D742" s="135" t="s">
        <v>1118</v>
      </c>
      <c r="E742" s="136" t="s">
        <v>1312</v>
      </c>
      <c r="F742" s="137" t="s">
        <v>1122</v>
      </c>
      <c r="G742" s="135" t="s">
        <v>966</v>
      </c>
      <c r="H742" s="138">
        <v>1</v>
      </c>
      <c r="I742" s="140"/>
      <c r="J742" s="139">
        <f>H742*I742</f>
        <v>0</v>
      </c>
      <c r="K742" s="138"/>
      <c r="L742" s="138">
        <f>H742*K742</f>
        <v>0</v>
      </c>
      <c r="M742" s="138"/>
      <c r="N742" s="138">
        <f>H742*M742</f>
        <v>0</v>
      </c>
      <c r="O742" s="139">
        <v>21</v>
      </c>
      <c r="P742" s="139">
        <f>J742*(O742/100)</f>
        <v>0</v>
      </c>
      <c r="Q742" s="139">
        <f>J742+P742</f>
        <v>0</v>
      </c>
      <c r="R742" s="9"/>
      <c r="S742" s="9"/>
      <c r="T742" s="9"/>
    </row>
    <row r="743" spans="1:20" ht="11.25" outlineLevel="6" x14ac:dyDescent="0.2">
      <c r="A743" s="12"/>
      <c r="B743" s="133"/>
      <c r="C743" s="134">
        <v>526</v>
      </c>
      <c r="D743" s="135" t="s">
        <v>1118</v>
      </c>
      <c r="E743" s="136" t="s">
        <v>1313</v>
      </c>
      <c r="F743" s="137" t="s">
        <v>1124</v>
      </c>
      <c r="G743" s="135" t="s">
        <v>966</v>
      </c>
      <c r="H743" s="138">
        <v>1</v>
      </c>
      <c r="I743" s="140"/>
      <c r="J743" s="139">
        <f>H743*I743</f>
        <v>0</v>
      </c>
      <c r="K743" s="138"/>
      <c r="L743" s="138">
        <f>H743*K743</f>
        <v>0</v>
      </c>
      <c r="M743" s="138"/>
      <c r="N743" s="138">
        <f>H743*M743</f>
        <v>0</v>
      </c>
      <c r="O743" s="139">
        <v>21</v>
      </c>
      <c r="P743" s="139">
        <f>J743*(O743/100)</f>
        <v>0</v>
      </c>
      <c r="Q743" s="139">
        <f>J743+P743</f>
        <v>0</v>
      </c>
      <c r="R743" s="9"/>
      <c r="S743" s="9"/>
      <c r="T743" s="9"/>
    </row>
    <row r="744" spans="1:20" ht="11.25" outlineLevel="6" x14ac:dyDescent="0.2">
      <c r="A744" s="12"/>
      <c r="B744" s="133"/>
      <c r="C744" s="134">
        <v>527</v>
      </c>
      <c r="D744" s="135" t="s">
        <v>1118</v>
      </c>
      <c r="E744" s="136" t="s">
        <v>1314</v>
      </c>
      <c r="F744" s="137" t="s">
        <v>1126</v>
      </c>
      <c r="G744" s="135" t="s">
        <v>966</v>
      </c>
      <c r="H744" s="138">
        <v>1</v>
      </c>
      <c r="I744" s="140"/>
      <c r="J744" s="139">
        <f>H744*I744</f>
        <v>0</v>
      </c>
      <c r="K744" s="138"/>
      <c r="L744" s="138">
        <f>H744*K744</f>
        <v>0</v>
      </c>
      <c r="M744" s="138"/>
      <c r="N744" s="138">
        <f>H744*M744</f>
        <v>0</v>
      </c>
      <c r="O744" s="139">
        <v>21</v>
      </c>
      <c r="P744" s="139">
        <f>J744*(O744/100)</f>
        <v>0</v>
      </c>
      <c r="Q744" s="139">
        <f>J744+P744</f>
        <v>0</v>
      </c>
      <c r="R744" s="9"/>
      <c r="S744" s="9"/>
      <c r="T744" s="9"/>
    </row>
    <row r="745" spans="1:20" outlineLevel="6" x14ac:dyDescent="0.15">
      <c r="B745" s="7"/>
      <c r="C745" s="7"/>
      <c r="D745" s="7"/>
      <c r="E745" s="7"/>
      <c r="F745" s="7"/>
      <c r="G745" s="7"/>
      <c r="H745" s="7"/>
      <c r="I745" s="9"/>
      <c r="J745" s="9"/>
      <c r="K745" s="7"/>
      <c r="L745" s="7"/>
      <c r="M745" s="7"/>
      <c r="N745" s="7"/>
      <c r="O745" s="7"/>
      <c r="P745" s="9"/>
      <c r="Q745" s="9"/>
    </row>
    <row r="746" spans="1:20" ht="11.25" outlineLevel="2" x14ac:dyDescent="0.2">
      <c r="A746" s="70" t="s">
        <v>240</v>
      </c>
      <c r="B746" s="105">
        <v>3</v>
      </c>
      <c r="C746" s="106"/>
      <c r="D746" s="107" t="s">
        <v>654</v>
      </c>
      <c r="E746" s="107"/>
      <c r="F746" s="108" t="s">
        <v>241</v>
      </c>
      <c r="G746" s="107"/>
      <c r="H746" s="109"/>
      <c r="I746" s="110"/>
      <c r="J746" s="72">
        <f>SUBTOTAL(9,J747:J979)</f>
        <v>0</v>
      </c>
      <c r="K746" s="109"/>
      <c r="L746" s="73">
        <f>SUBTOTAL(9,L747:L979)</f>
        <v>106.04452536378287</v>
      </c>
      <c r="M746" s="109"/>
      <c r="N746" s="73">
        <f>SUBTOTAL(9,N747:N979)</f>
        <v>11.011556999999998</v>
      </c>
      <c r="O746" s="111"/>
      <c r="P746" s="72">
        <f>SUBTOTAL(9,P747:P979)</f>
        <v>0</v>
      </c>
      <c r="Q746" s="72">
        <f>SUBTOTAL(9,Q747:Q979)</f>
        <v>0</v>
      </c>
      <c r="R746" s="7"/>
      <c r="S746" s="9"/>
      <c r="T746" s="9"/>
    </row>
    <row r="747" spans="1:20" ht="10.5" outlineLevel="3" x14ac:dyDescent="0.15">
      <c r="A747" s="74" t="s">
        <v>242</v>
      </c>
      <c r="B747" s="112">
        <v>4</v>
      </c>
      <c r="C747" s="113"/>
      <c r="D747" s="114" t="s">
        <v>655</v>
      </c>
      <c r="E747" s="114"/>
      <c r="F747" s="115" t="s">
        <v>241</v>
      </c>
      <c r="G747" s="114"/>
      <c r="H747" s="116"/>
      <c r="I747" s="117"/>
      <c r="J747" s="76">
        <f>SUBTOTAL(9,J748:J979)</f>
        <v>0</v>
      </c>
      <c r="K747" s="116"/>
      <c r="L747" s="77">
        <f>SUBTOTAL(9,L748:L979)</f>
        <v>106.04452536378287</v>
      </c>
      <c r="M747" s="116"/>
      <c r="N747" s="77">
        <f>SUBTOTAL(9,N748:N979)</f>
        <v>11.011556999999998</v>
      </c>
      <c r="O747" s="118"/>
      <c r="P747" s="76">
        <f>SUBTOTAL(9,P748:P979)</f>
        <v>0</v>
      </c>
      <c r="Q747" s="76">
        <f>SUBTOTAL(9,Q748:Q979)</f>
        <v>0</v>
      </c>
      <c r="R747" s="7"/>
      <c r="S747" s="9"/>
      <c r="T747" s="9"/>
    </row>
    <row r="748" spans="1:20" ht="9" outlineLevel="4" x14ac:dyDescent="0.15">
      <c r="A748" s="78" t="s">
        <v>243</v>
      </c>
      <c r="B748" s="119">
        <v>5</v>
      </c>
      <c r="C748" s="120"/>
      <c r="D748" s="121" t="s">
        <v>656</v>
      </c>
      <c r="E748" s="121"/>
      <c r="F748" s="122" t="s">
        <v>47</v>
      </c>
      <c r="G748" s="121"/>
      <c r="H748" s="123"/>
      <c r="I748" s="124"/>
      <c r="J748" s="80">
        <f>SUBTOTAL(9,J749:J761)</f>
        <v>0</v>
      </c>
      <c r="K748" s="123"/>
      <c r="L748" s="81">
        <f>SUBTOTAL(9,L749:L761)</f>
        <v>0</v>
      </c>
      <c r="M748" s="123"/>
      <c r="N748" s="81">
        <f>SUBTOTAL(9,N749:N761)</f>
        <v>0</v>
      </c>
      <c r="O748" s="125"/>
      <c r="P748" s="80">
        <f>SUBTOTAL(9,P749:P761)</f>
        <v>0</v>
      </c>
      <c r="Q748" s="80">
        <f>SUBTOTAL(9,Q749:Q761)</f>
        <v>0</v>
      </c>
      <c r="R748" s="7"/>
      <c r="S748" s="9"/>
      <c r="T748" s="9"/>
    </row>
    <row r="749" spans="1:20" ht="9.75" outlineLevel="5" x14ac:dyDescent="0.2">
      <c r="A749" s="82" t="s">
        <v>244</v>
      </c>
      <c r="B749" s="126">
        <v>6</v>
      </c>
      <c r="C749" s="127"/>
      <c r="D749" s="128" t="s">
        <v>657</v>
      </c>
      <c r="E749" s="128"/>
      <c r="F749" s="129" t="s">
        <v>49</v>
      </c>
      <c r="G749" s="128"/>
      <c r="H749" s="130"/>
      <c r="I749" s="131"/>
      <c r="J749" s="84">
        <f>SUBTOTAL(9,J750:J761)</f>
        <v>0</v>
      </c>
      <c r="K749" s="130"/>
      <c r="L749" s="85">
        <f>SUBTOTAL(9,L750:L761)</f>
        <v>0</v>
      </c>
      <c r="M749" s="130"/>
      <c r="N749" s="85">
        <f>SUBTOTAL(9,N750:N761)</f>
        <v>0</v>
      </c>
      <c r="O749" s="132"/>
      <c r="P749" s="84">
        <f>SUBTOTAL(9,P750:P761)</f>
        <v>0</v>
      </c>
      <c r="Q749" s="84">
        <f>SUBTOTAL(9,Q750:Q761)</f>
        <v>0</v>
      </c>
      <c r="R749" s="7"/>
      <c r="S749" s="9"/>
      <c r="T749" s="9"/>
    </row>
    <row r="750" spans="1:20" ht="11.25" outlineLevel="6" x14ac:dyDescent="0.2">
      <c r="A750" s="12"/>
      <c r="B750" s="133"/>
      <c r="C750" s="134">
        <v>528</v>
      </c>
      <c r="D750" s="135" t="s">
        <v>658</v>
      </c>
      <c r="E750" s="136" t="s">
        <v>1315</v>
      </c>
      <c r="F750" s="137" t="s">
        <v>1316</v>
      </c>
      <c r="G750" s="135" t="s">
        <v>683</v>
      </c>
      <c r="H750" s="138">
        <v>27.3</v>
      </c>
      <c r="I750" s="140"/>
      <c r="J750" s="139">
        <f t="shared" ref="J750:J760" si="155">H750*I750</f>
        <v>0</v>
      </c>
      <c r="K750" s="138"/>
      <c r="L750" s="138">
        <f t="shared" ref="L750:L760" si="156">H750*K750</f>
        <v>0</v>
      </c>
      <c r="M750" s="138"/>
      <c r="N750" s="138">
        <f t="shared" ref="N750:N760" si="157">H750*M750</f>
        <v>0</v>
      </c>
      <c r="O750" s="139">
        <v>21</v>
      </c>
      <c r="P750" s="139">
        <f t="shared" ref="P750:P760" si="158">J750*(O750/100)</f>
        <v>0</v>
      </c>
      <c r="Q750" s="139">
        <f t="shared" ref="Q750:Q760" si="159">J750+P750</f>
        <v>0</v>
      </c>
      <c r="R750" s="9"/>
      <c r="S750" s="9"/>
      <c r="T750" s="9"/>
    </row>
    <row r="751" spans="1:20" ht="11.25" outlineLevel="6" x14ac:dyDescent="0.2">
      <c r="A751" s="12"/>
      <c r="B751" s="133"/>
      <c r="C751" s="134">
        <v>529</v>
      </c>
      <c r="D751" s="135" t="s">
        <v>658</v>
      </c>
      <c r="E751" s="136" t="s">
        <v>1317</v>
      </c>
      <c r="F751" s="137" t="s">
        <v>1318</v>
      </c>
      <c r="G751" s="135" t="s">
        <v>661</v>
      </c>
      <c r="H751" s="138">
        <v>17.705820000000003</v>
      </c>
      <c r="I751" s="140"/>
      <c r="J751" s="139">
        <f t="shared" si="155"/>
        <v>0</v>
      </c>
      <c r="K751" s="138"/>
      <c r="L751" s="138">
        <f t="shared" si="156"/>
        <v>0</v>
      </c>
      <c r="M751" s="138"/>
      <c r="N751" s="138">
        <f t="shared" si="157"/>
        <v>0</v>
      </c>
      <c r="O751" s="139">
        <v>21</v>
      </c>
      <c r="P751" s="139">
        <f t="shared" si="158"/>
        <v>0</v>
      </c>
      <c r="Q751" s="139">
        <f t="shared" si="159"/>
        <v>0</v>
      </c>
      <c r="R751" s="9"/>
      <c r="S751" s="9"/>
      <c r="T751" s="9"/>
    </row>
    <row r="752" spans="1:20" ht="11.25" outlineLevel="6" x14ac:dyDescent="0.2">
      <c r="A752" s="12"/>
      <c r="B752" s="133"/>
      <c r="C752" s="134">
        <v>530</v>
      </c>
      <c r="D752" s="135" t="s">
        <v>658</v>
      </c>
      <c r="E752" s="136" t="s">
        <v>666</v>
      </c>
      <c r="F752" s="137" t="s">
        <v>667</v>
      </c>
      <c r="G752" s="135" t="s">
        <v>661</v>
      </c>
      <c r="H752" s="138">
        <v>17.705820000000003</v>
      </c>
      <c r="I752" s="140"/>
      <c r="J752" s="139">
        <f t="shared" si="155"/>
        <v>0</v>
      </c>
      <c r="K752" s="138"/>
      <c r="L752" s="138">
        <f t="shared" si="156"/>
        <v>0</v>
      </c>
      <c r="M752" s="138"/>
      <c r="N752" s="138">
        <f t="shared" si="157"/>
        <v>0</v>
      </c>
      <c r="O752" s="139">
        <v>21</v>
      </c>
      <c r="P752" s="139">
        <f t="shared" si="158"/>
        <v>0</v>
      </c>
      <c r="Q752" s="139">
        <f t="shared" si="159"/>
        <v>0</v>
      </c>
      <c r="R752" s="9"/>
      <c r="S752" s="9"/>
      <c r="T752" s="9"/>
    </row>
    <row r="753" spans="1:20" ht="11.25" outlineLevel="6" x14ac:dyDescent="0.2">
      <c r="A753" s="12"/>
      <c r="B753" s="133"/>
      <c r="C753" s="134">
        <v>531</v>
      </c>
      <c r="D753" s="135" t="s">
        <v>658</v>
      </c>
      <c r="E753" s="136" t="s">
        <v>668</v>
      </c>
      <c r="F753" s="137" t="s">
        <v>669</v>
      </c>
      <c r="G753" s="135" t="s">
        <v>661</v>
      </c>
      <c r="H753" s="138">
        <v>17.706</v>
      </c>
      <c r="I753" s="140"/>
      <c r="J753" s="139">
        <f t="shared" si="155"/>
        <v>0</v>
      </c>
      <c r="K753" s="138"/>
      <c r="L753" s="138">
        <f t="shared" si="156"/>
        <v>0</v>
      </c>
      <c r="M753" s="138"/>
      <c r="N753" s="138">
        <f t="shared" si="157"/>
        <v>0</v>
      </c>
      <c r="O753" s="139">
        <v>21</v>
      </c>
      <c r="P753" s="139">
        <f t="shared" si="158"/>
        <v>0</v>
      </c>
      <c r="Q753" s="139">
        <f t="shared" si="159"/>
        <v>0</v>
      </c>
      <c r="R753" s="9"/>
      <c r="S753" s="9"/>
      <c r="T753" s="9"/>
    </row>
    <row r="754" spans="1:20" ht="22.5" outlineLevel="6" x14ac:dyDescent="0.2">
      <c r="A754" s="12"/>
      <c r="B754" s="133"/>
      <c r="C754" s="134">
        <v>532</v>
      </c>
      <c r="D754" s="135" t="s">
        <v>658</v>
      </c>
      <c r="E754" s="136" t="s">
        <v>670</v>
      </c>
      <c r="F754" s="137" t="s">
        <v>671</v>
      </c>
      <c r="G754" s="135" t="s">
        <v>661</v>
      </c>
      <c r="H754" s="138">
        <v>141.648</v>
      </c>
      <c r="I754" s="140"/>
      <c r="J754" s="139">
        <f t="shared" si="155"/>
        <v>0</v>
      </c>
      <c r="K754" s="138"/>
      <c r="L754" s="138">
        <f t="shared" si="156"/>
        <v>0</v>
      </c>
      <c r="M754" s="138"/>
      <c r="N754" s="138">
        <f t="shared" si="157"/>
        <v>0</v>
      </c>
      <c r="O754" s="139">
        <v>21</v>
      </c>
      <c r="P754" s="139">
        <f t="shared" si="158"/>
        <v>0</v>
      </c>
      <c r="Q754" s="139">
        <f t="shared" si="159"/>
        <v>0</v>
      </c>
      <c r="R754" s="9"/>
      <c r="S754" s="9"/>
      <c r="T754" s="9"/>
    </row>
    <row r="755" spans="1:20" ht="11.25" outlineLevel="6" x14ac:dyDescent="0.2">
      <c r="A755" s="12"/>
      <c r="B755" s="133"/>
      <c r="C755" s="134">
        <v>533</v>
      </c>
      <c r="D755" s="135" t="s">
        <v>658</v>
      </c>
      <c r="E755" s="136" t="s">
        <v>672</v>
      </c>
      <c r="F755" s="137" t="s">
        <v>673</v>
      </c>
      <c r="G755" s="135" t="s">
        <v>661</v>
      </c>
      <c r="H755" s="138">
        <v>17.705820000000003</v>
      </c>
      <c r="I755" s="140"/>
      <c r="J755" s="139">
        <f t="shared" si="155"/>
        <v>0</v>
      </c>
      <c r="K755" s="138"/>
      <c r="L755" s="138">
        <f t="shared" si="156"/>
        <v>0</v>
      </c>
      <c r="M755" s="138"/>
      <c r="N755" s="138">
        <f t="shared" si="157"/>
        <v>0</v>
      </c>
      <c r="O755" s="139">
        <v>21</v>
      </c>
      <c r="P755" s="139">
        <f t="shared" si="158"/>
        <v>0</v>
      </c>
      <c r="Q755" s="139">
        <f t="shared" si="159"/>
        <v>0</v>
      </c>
      <c r="R755" s="9"/>
      <c r="S755" s="9"/>
      <c r="T755" s="9"/>
    </row>
    <row r="756" spans="1:20" ht="11.25" outlineLevel="6" x14ac:dyDescent="0.2">
      <c r="A756" s="12"/>
      <c r="B756" s="133"/>
      <c r="C756" s="134">
        <v>534</v>
      </c>
      <c r="D756" s="135" t="s">
        <v>658</v>
      </c>
      <c r="E756" s="136" t="s">
        <v>674</v>
      </c>
      <c r="F756" s="137" t="s">
        <v>675</v>
      </c>
      <c r="G756" s="135" t="s">
        <v>676</v>
      </c>
      <c r="H756" s="138">
        <v>31.870476000000007</v>
      </c>
      <c r="I756" s="140"/>
      <c r="J756" s="139">
        <f t="shared" si="155"/>
        <v>0</v>
      </c>
      <c r="K756" s="138"/>
      <c r="L756" s="138">
        <f t="shared" si="156"/>
        <v>0</v>
      </c>
      <c r="M756" s="138"/>
      <c r="N756" s="138">
        <f t="shared" si="157"/>
        <v>0</v>
      </c>
      <c r="O756" s="139">
        <v>21</v>
      </c>
      <c r="P756" s="139">
        <f t="shared" si="158"/>
        <v>0</v>
      </c>
      <c r="Q756" s="139">
        <f t="shared" si="159"/>
        <v>0</v>
      </c>
      <c r="R756" s="9"/>
      <c r="S756" s="9"/>
      <c r="T756" s="9"/>
    </row>
    <row r="757" spans="1:20" ht="11.25" outlineLevel="6" x14ac:dyDescent="0.2">
      <c r="A757" s="12"/>
      <c r="B757" s="133"/>
      <c r="C757" s="134">
        <v>535</v>
      </c>
      <c r="D757" s="135" t="s">
        <v>658</v>
      </c>
      <c r="E757" s="136" t="s">
        <v>677</v>
      </c>
      <c r="F757" s="137" t="s">
        <v>678</v>
      </c>
      <c r="G757" s="135" t="s">
        <v>661</v>
      </c>
      <c r="H757" s="138">
        <v>17.705820000000003</v>
      </c>
      <c r="I757" s="140"/>
      <c r="J757" s="139">
        <f t="shared" si="155"/>
        <v>0</v>
      </c>
      <c r="K757" s="138"/>
      <c r="L757" s="138">
        <f t="shared" si="156"/>
        <v>0</v>
      </c>
      <c r="M757" s="138"/>
      <c r="N757" s="138">
        <f t="shared" si="157"/>
        <v>0</v>
      </c>
      <c r="O757" s="139">
        <v>21</v>
      </c>
      <c r="P757" s="139">
        <f t="shared" si="158"/>
        <v>0</v>
      </c>
      <c r="Q757" s="139">
        <f t="shared" si="159"/>
        <v>0</v>
      </c>
      <c r="R757" s="9"/>
      <c r="S757" s="9"/>
      <c r="T757" s="9"/>
    </row>
    <row r="758" spans="1:20" ht="11.25" outlineLevel="6" x14ac:dyDescent="0.2">
      <c r="A758" s="12"/>
      <c r="B758" s="133"/>
      <c r="C758" s="134">
        <v>536</v>
      </c>
      <c r="D758" s="135" t="s">
        <v>658</v>
      </c>
      <c r="E758" s="136" t="s">
        <v>679</v>
      </c>
      <c r="F758" s="137" t="s">
        <v>680</v>
      </c>
      <c r="G758" s="135" t="s">
        <v>661</v>
      </c>
      <c r="H758" s="138">
        <v>4.6620600000000003</v>
      </c>
      <c r="I758" s="140"/>
      <c r="J758" s="139">
        <f t="shared" si="155"/>
        <v>0</v>
      </c>
      <c r="K758" s="138"/>
      <c r="L758" s="138">
        <f t="shared" si="156"/>
        <v>0</v>
      </c>
      <c r="M758" s="138"/>
      <c r="N758" s="138">
        <f t="shared" si="157"/>
        <v>0</v>
      </c>
      <c r="O758" s="139">
        <v>21</v>
      </c>
      <c r="P758" s="139">
        <f t="shared" si="158"/>
        <v>0</v>
      </c>
      <c r="Q758" s="139">
        <f t="shared" si="159"/>
        <v>0</v>
      </c>
      <c r="R758" s="9"/>
      <c r="S758" s="9"/>
      <c r="T758" s="9"/>
    </row>
    <row r="759" spans="1:20" ht="11.25" outlineLevel="6" x14ac:dyDescent="0.2">
      <c r="A759" s="12"/>
      <c r="B759" s="133"/>
      <c r="C759" s="134">
        <v>537</v>
      </c>
      <c r="D759" s="135" t="s">
        <v>658</v>
      </c>
      <c r="E759" s="136" t="s">
        <v>681</v>
      </c>
      <c r="F759" s="137" t="s">
        <v>682</v>
      </c>
      <c r="G759" s="135" t="s">
        <v>683</v>
      </c>
      <c r="H759" s="138">
        <v>28.591000000000001</v>
      </c>
      <c r="I759" s="140"/>
      <c r="J759" s="139">
        <f t="shared" si="155"/>
        <v>0</v>
      </c>
      <c r="K759" s="138"/>
      <c r="L759" s="138">
        <f t="shared" si="156"/>
        <v>0</v>
      </c>
      <c r="M759" s="138"/>
      <c r="N759" s="138">
        <f t="shared" si="157"/>
        <v>0</v>
      </c>
      <c r="O759" s="139">
        <v>21</v>
      </c>
      <c r="P759" s="139">
        <f t="shared" si="158"/>
        <v>0</v>
      </c>
      <c r="Q759" s="139">
        <f t="shared" si="159"/>
        <v>0</v>
      </c>
      <c r="R759" s="9"/>
      <c r="S759" s="9"/>
      <c r="T759" s="9"/>
    </row>
    <row r="760" spans="1:20" ht="11.25" outlineLevel="6" x14ac:dyDescent="0.2">
      <c r="A760" s="12"/>
      <c r="B760" s="133"/>
      <c r="C760" s="134">
        <v>538</v>
      </c>
      <c r="D760" s="135" t="s">
        <v>658</v>
      </c>
      <c r="E760" s="136" t="s">
        <v>1319</v>
      </c>
      <c r="F760" s="137" t="s">
        <v>675</v>
      </c>
      <c r="G760" s="135" t="s">
        <v>676</v>
      </c>
      <c r="H760" s="138">
        <v>35.411999999999999</v>
      </c>
      <c r="I760" s="140"/>
      <c r="J760" s="139">
        <f t="shared" si="155"/>
        <v>0</v>
      </c>
      <c r="K760" s="138"/>
      <c r="L760" s="138">
        <f t="shared" si="156"/>
        <v>0</v>
      </c>
      <c r="M760" s="138"/>
      <c r="N760" s="138">
        <f t="shared" si="157"/>
        <v>0</v>
      </c>
      <c r="O760" s="139">
        <v>21</v>
      </c>
      <c r="P760" s="139">
        <f t="shared" si="158"/>
        <v>0</v>
      </c>
      <c r="Q760" s="139">
        <f t="shared" si="159"/>
        <v>0</v>
      </c>
      <c r="R760" s="9"/>
      <c r="S760" s="9"/>
      <c r="T760" s="9"/>
    </row>
    <row r="761" spans="1:20" outlineLevel="6" x14ac:dyDescent="0.15">
      <c r="B761" s="7"/>
      <c r="C761" s="7"/>
      <c r="D761" s="7"/>
      <c r="E761" s="7"/>
      <c r="F761" s="7"/>
      <c r="G761" s="7"/>
      <c r="H761" s="7"/>
      <c r="I761" s="9"/>
      <c r="J761" s="9"/>
      <c r="K761" s="7"/>
      <c r="L761" s="7"/>
      <c r="M761" s="7"/>
      <c r="N761" s="7"/>
      <c r="O761" s="7"/>
      <c r="P761" s="9"/>
      <c r="Q761" s="9"/>
    </row>
    <row r="762" spans="1:20" ht="9" outlineLevel="4" x14ac:dyDescent="0.15">
      <c r="A762" s="78" t="s">
        <v>245</v>
      </c>
      <c r="B762" s="119">
        <v>5</v>
      </c>
      <c r="C762" s="120"/>
      <c r="D762" s="121" t="s">
        <v>656</v>
      </c>
      <c r="E762" s="121"/>
      <c r="F762" s="122" t="s">
        <v>51</v>
      </c>
      <c r="G762" s="121"/>
      <c r="H762" s="123"/>
      <c r="I762" s="124"/>
      <c r="J762" s="80">
        <f>SUBTOTAL(9,J763:J770)</f>
        <v>0</v>
      </c>
      <c r="K762" s="123"/>
      <c r="L762" s="81">
        <f>SUBTOTAL(9,L763:L770)</f>
        <v>20.746355346331999</v>
      </c>
      <c r="M762" s="123"/>
      <c r="N762" s="81">
        <f>SUBTOTAL(9,N763:N770)</f>
        <v>0</v>
      </c>
      <c r="O762" s="125"/>
      <c r="P762" s="80">
        <f>SUBTOTAL(9,P763:P770)</f>
        <v>0</v>
      </c>
      <c r="Q762" s="80">
        <f>SUBTOTAL(9,Q763:Q770)</f>
        <v>0</v>
      </c>
      <c r="R762" s="7"/>
      <c r="S762" s="9"/>
      <c r="T762" s="9"/>
    </row>
    <row r="763" spans="1:20" ht="9.75" outlineLevel="5" x14ac:dyDescent="0.2">
      <c r="A763" s="82" t="s">
        <v>246</v>
      </c>
      <c r="B763" s="126">
        <v>6</v>
      </c>
      <c r="C763" s="127"/>
      <c r="D763" s="128" t="s">
        <v>657</v>
      </c>
      <c r="E763" s="128"/>
      <c r="F763" s="129" t="s">
        <v>53</v>
      </c>
      <c r="G763" s="128"/>
      <c r="H763" s="130"/>
      <c r="I763" s="131"/>
      <c r="J763" s="84">
        <f>SUBTOTAL(9,J764:J770)</f>
        <v>0</v>
      </c>
      <c r="K763" s="130"/>
      <c r="L763" s="85">
        <f>SUBTOTAL(9,L764:L770)</f>
        <v>20.746355346331999</v>
      </c>
      <c r="M763" s="130"/>
      <c r="N763" s="85">
        <f>SUBTOTAL(9,N764:N770)</f>
        <v>0</v>
      </c>
      <c r="O763" s="132"/>
      <c r="P763" s="84">
        <f>SUBTOTAL(9,P764:P770)</f>
        <v>0</v>
      </c>
      <c r="Q763" s="84">
        <f>SUBTOTAL(9,Q764:Q770)</f>
        <v>0</v>
      </c>
      <c r="R763" s="7"/>
      <c r="S763" s="9"/>
      <c r="T763" s="9"/>
    </row>
    <row r="764" spans="1:20" ht="11.25" outlineLevel="6" x14ac:dyDescent="0.2">
      <c r="A764" s="12"/>
      <c r="B764" s="133"/>
      <c r="C764" s="134">
        <v>539</v>
      </c>
      <c r="D764" s="135" t="s">
        <v>658</v>
      </c>
      <c r="E764" s="136" t="s">
        <v>1320</v>
      </c>
      <c r="F764" s="137" t="s">
        <v>1321</v>
      </c>
      <c r="G764" s="135" t="s">
        <v>661</v>
      </c>
      <c r="H764" s="138">
        <v>1.5244</v>
      </c>
      <c r="I764" s="140"/>
      <c r="J764" s="139">
        <f t="shared" ref="J764:J769" si="160">H764*I764</f>
        <v>0</v>
      </c>
      <c r="K764" s="138">
        <v>2.45329</v>
      </c>
      <c r="L764" s="138">
        <f t="shared" ref="L764:L769" si="161">H764*K764</f>
        <v>3.7397952759999997</v>
      </c>
      <c r="M764" s="138"/>
      <c r="N764" s="138">
        <f t="shared" ref="N764:N769" si="162">H764*M764</f>
        <v>0</v>
      </c>
      <c r="O764" s="139">
        <v>21</v>
      </c>
      <c r="P764" s="139">
        <f t="shared" ref="P764:P769" si="163">J764*(O764/100)</f>
        <v>0</v>
      </c>
      <c r="Q764" s="139">
        <f t="shared" ref="Q764:Q769" si="164">J764+P764</f>
        <v>0</v>
      </c>
      <c r="R764" s="9"/>
      <c r="S764" s="9"/>
      <c r="T764" s="9"/>
    </row>
    <row r="765" spans="1:20" ht="11.25" outlineLevel="6" x14ac:dyDescent="0.2">
      <c r="A765" s="12"/>
      <c r="B765" s="133"/>
      <c r="C765" s="134">
        <v>540</v>
      </c>
      <c r="D765" s="135" t="s">
        <v>658</v>
      </c>
      <c r="E765" s="136" t="s">
        <v>1322</v>
      </c>
      <c r="F765" s="137" t="s">
        <v>1323</v>
      </c>
      <c r="G765" s="135" t="s">
        <v>676</v>
      </c>
      <c r="H765" s="138">
        <v>6.0213800000000005E-2</v>
      </c>
      <c r="I765" s="140"/>
      <c r="J765" s="139">
        <f t="shared" si="160"/>
        <v>0</v>
      </c>
      <c r="K765" s="138">
        <v>1.0597399999999999</v>
      </c>
      <c r="L765" s="138">
        <f t="shared" si="161"/>
        <v>6.3810972411999997E-2</v>
      </c>
      <c r="M765" s="138"/>
      <c r="N765" s="138">
        <f t="shared" si="162"/>
        <v>0</v>
      </c>
      <c r="O765" s="139">
        <v>21</v>
      </c>
      <c r="P765" s="139">
        <f t="shared" si="163"/>
        <v>0</v>
      </c>
      <c r="Q765" s="139">
        <f t="shared" si="164"/>
        <v>0</v>
      </c>
      <c r="R765" s="9"/>
      <c r="S765" s="9"/>
      <c r="T765" s="9"/>
    </row>
    <row r="766" spans="1:20" ht="11.25" outlineLevel="6" x14ac:dyDescent="0.2">
      <c r="A766" s="12"/>
      <c r="B766" s="133"/>
      <c r="C766" s="134">
        <v>541</v>
      </c>
      <c r="D766" s="135" t="s">
        <v>658</v>
      </c>
      <c r="E766" s="136" t="s">
        <v>684</v>
      </c>
      <c r="F766" s="137" t="s">
        <v>685</v>
      </c>
      <c r="G766" s="135" t="s">
        <v>661</v>
      </c>
      <c r="H766" s="138">
        <v>6.6720000000000006</v>
      </c>
      <c r="I766" s="140"/>
      <c r="J766" s="139">
        <f t="shared" si="160"/>
        <v>0</v>
      </c>
      <c r="K766" s="138">
        <v>2.45329</v>
      </c>
      <c r="L766" s="138">
        <f t="shared" si="161"/>
        <v>16.368350880000001</v>
      </c>
      <c r="M766" s="138"/>
      <c r="N766" s="138">
        <f t="shared" si="162"/>
        <v>0</v>
      </c>
      <c r="O766" s="139">
        <v>21</v>
      </c>
      <c r="P766" s="139">
        <f t="shared" si="163"/>
        <v>0</v>
      </c>
      <c r="Q766" s="139">
        <f t="shared" si="164"/>
        <v>0</v>
      </c>
      <c r="R766" s="9"/>
      <c r="S766" s="9"/>
      <c r="T766" s="9"/>
    </row>
    <row r="767" spans="1:20" ht="11.25" outlineLevel="6" x14ac:dyDescent="0.2">
      <c r="A767" s="12"/>
      <c r="B767" s="133"/>
      <c r="C767" s="134">
        <v>542</v>
      </c>
      <c r="D767" s="135" t="s">
        <v>658</v>
      </c>
      <c r="E767" s="136" t="s">
        <v>686</v>
      </c>
      <c r="F767" s="137" t="s">
        <v>687</v>
      </c>
      <c r="G767" s="135" t="s">
        <v>683</v>
      </c>
      <c r="H767" s="138">
        <v>8.34</v>
      </c>
      <c r="I767" s="140"/>
      <c r="J767" s="139">
        <f t="shared" si="160"/>
        <v>0</v>
      </c>
      <c r="K767" s="138">
        <v>2.6900000000000001E-3</v>
      </c>
      <c r="L767" s="138">
        <f t="shared" si="161"/>
        <v>2.2434599999999999E-2</v>
      </c>
      <c r="M767" s="138"/>
      <c r="N767" s="138">
        <f t="shared" si="162"/>
        <v>0</v>
      </c>
      <c r="O767" s="139">
        <v>21</v>
      </c>
      <c r="P767" s="139">
        <f t="shared" si="163"/>
        <v>0</v>
      </c>
      <c r="Q767" s="139">
        <f t="shared" si="164"/>
        <v>0</v>
      </c>
      <c r="R767" s="9"/>
      <c r="S767" s="9"/>
      <c r="T767" s="9"/>
    </row>
    <row r="768" spans="1:20" ht="11.25" outlineLevel="6" x14ac:dyDescent="0.2">
      <c r="A768" s="12"/>
      <c r="B768" s="133"/>
      <c r="C768" s="134">
        <v>543</v>
      </c>
      <c r="D768" s="135" t="s">
        <v>658</v>
      </c>
      <c r="E768" s="136" t="s">
        <v>688</v>
      </c>
      <c r="F768" s="137" t="s">
        <v>689</v>
      </c>
      <c r="G768" s="135" t="s">
        <v>683</v>
      </c>
      <c r="H768" s="138">
        <v>8.34</v>
      </c>
      <c r="I768" s="140"/>
      <c r="J768" s="139">
        <f t="shared" si="160"/>
        <v>0</v>
      </c>
      <c r="K768" s="138"/>
      <c r="L768" s="138">
        <f t="shared" si="161"/>
        <v>0</v>
      </c>
      <c r="M768" s="138"/>
      <c r="N768" s="138">
        <f t="shared" si="162"/>
        <v>0</v>
      </c>
      <c r="O768" s="139">
        <v>21</v>
      </c>
      <c r="P768" s="139">
        <f t="shared" si="163"/>
        <v>0</v>
      </c>
      <c r="Q768" s="139">
        <f t="shared" si="164"/>
        <v>0</v>
      </c>
      <c r="R768" s="9"/>
      <c r="S768" s="9"/>
      <c r="T768" s="9"/>
    </row>
    <row r="769" spans="1:20" ht="11.25" outlineLevel="6" x14ac:dyDescent="0.2">
      <c r="A769" s="12"/>
      <c r="B769" s="133"/>
      <c r="C769" s="134">
        <v>544</v>
      </c>
      <c r="D769" s="135" t="s">
        <v>658</v>
      </c>
      <c r="E769" s="136" t="s">
        <v>690</v>
      </c>
      <c r="F769" s="137" t="s">
        <v>691</v>
      </c>
      <c r="G769" s="135" t="s">
        <v>676</v>
      </c>
      <c r="H769" s="138">
        <v>0.52041599999999999</v>
      </c>
      <c r="I769" s="140"/>
      <c r="J769" s="139">
        <f t="shared" si="160"/>
        <v>0</v>
      </c>
      <c r="K769" s="138">
        <v>1.0606199999999999</v>
      </c>
      <c r="L769" s="138">
        <f t="shared" si="161"/>
        <v>0.55196361791999993</v>
      </c>
      <c r="M769" s="138"/>
      <c r="N769" s="138">
        <f t="shared" si="162"/>
        <v>0</v>
      </c>
      <c r="O769" s="139">
        <v>21</v>
      </c>
      <c r="P769" s="139">
        <f t="shared" si="163"/>
        <v>0</v>
      </c>
      <c r="Q769" s="139">
        <f t="shared" si="164"/>
        <v>0</v>
      </c>
      <c r="R769" s="9"/>
      <c r="S769" s="9"/>
      <c r="T769" s="9"/>
    </row>
    <row r="770" spans="1:20" outlineLevel="6" x14ac:dyDescent="0.15">
      <c r="B770" s="7"/>
      <c r="C770" s="7"/>
      <c r="D770" s="7"/>
      <c r="E770" s="7"/>
      <c r="F770" s="7"/>
      <c r="G770" s="7"/>
      <c r="H770" s="7"/>
      <c r="I770" s="9"/>
      <c r="J770" s="9"/>
      <c r="K770" s="7"/>
      <c r="L770" s="7"/>
      <c r="M770" s="7"/>
      <c r="N770" s="7"/>
      <c r="O770" s="7"/>
      <c r="P770" s="9"/>
      <c r="Q770" s="9"/>
    </row>
    <row r="771" spans="1:20" ht="9" outlineLevel="4" x14ac:dyDescent="0.15">
      <c r="A771" s="78" t="s">
        <v>247</v>
      </c>
      <c r="B771" s="119">
        <v>5</v>
      </c>
      <c r="C771" s="120"/>
      <c r="D771" s="121" t="s">
        <v>656</v>
      </c>
      <c r="E771" s="121"/>
      <c r="F771" s="122" t="s">
        <v>55</v>
      </c>
      <c r="G771" s="121"/>
      <c r="H771" s="123"/>
      <c r="I771" s="124"/>
      <c r="J771" s="80">
        <f>SUBTOTAL(9,J772:J792)</f>
        <v>0</v>
      </c>
      <c r="K771" s="123"/>
      <c r="L771" s="81">
        <f>SUBTOTAL(9,L772:L792)</f>
        <v>18.780536033000001</v>
      </c>
      <c r="M771" s="123"/>
      <c r="N771" s="81">
        <f>SUBTOTAL(9,N772:N792)</f>
        <v>0</v>
      </c>
      <c r="O771" s="125"/>
      <c r="P771" s="80">
        <f>SUBTOTAL(9,P772:P792)</f>
        <v>0</v>
      </c>
      <c r="Q771" s="80">
        <f>SUBTOTAL(9,Q772:Q792)</f>
        <v>0</v>
      </c>
      <c r="R771" s="7"/>
      <c r="S771" s="9"/>
      <c r="T771" s="9"/>
    </row>
    <row r="772" spans="1:20" ht="9.75" outlineLevel="5" x14ac:dyDescent="0.2">
      <c r="A772" s="82" t="s">
        <v>248</v>
      </c>
      <c r="B772" s="126">
        <v>6</v>
      </c>
      <c r="C772" s="127"/>
      <c r="D772" s="128" t="s">
        <v>657</v>
      </c>
      <c r="E772" s="128"/>
      <c r="F772" s="129" t="s">
        <v>158</v>
      </c>
      <c r="G772" s="128"/>
      <c r="H772" s="130"/>
      <c r="I772" s="131"/>
      <c r="J772" s="84">
        <f>SUBTOTAL(9,J773:J775)</f>
        <v>0</v>
      </c>
      <c r="K772" s="130"/>
      <c r="L772" s="85">
        <f>SUBTOTAL(9,L773:L775)</f>
        <v>0</v>
      </c>
      <c r="M772" s="130"/>
      <c r="N772" s="85">
        <f>SUBTOTAL(9,N773:N775)</f>
        <v>0</v>
      </c>
      <c r="O772" s="132"/>
      <c r="P772" s="84">
        <f>SUBTOTAL(9,P773:P775)</f>
        <v>0</v>
      </c>
      <c r="Q772" s="84">
        <f>SUBTOTAL(9,Q773:Q775)</f>
        <v>0</v>
      </c>
      <c r="R772" s="7"/>
      <c r="S772" s="9"/>
      <c r="T772" s="9"/>
    </row>
    <row r="773" spans="1:20" ht="11.25" outlineLevel="6" x14ac:dyDescent="0.2">
      <c r="A773" s="12"/>
      <c r="B773" s="133"/>
      <c r="C773" s="134">
        <v>545</v>
      </c>
      <c r="D773" s="135" t="s">
        <v>658</v>
      </c>
      <c r="E773" s="136" t="s">
        <v>1143</v>
      </c>
      <c r="F773" s="137" t="s">
        <v>1144</v>
      </c>
      <c r="G773" s="135" t="s">
        <v>1145</v>
      </c>
      <c r="H773" s="138">
        <v>16</v>
      </c>
      <c r="I773" s="140"/>
      <c r="J773" s="139">
        <f>H773*I773</f>
        <v>0</v>
      </c>
      <c r="K773" s="138"/>
      <c r="L773" s="138">
        <f>H773*K773</f>
        <v>0</v>
      </c>
      <c r="M773" s="138"/>
      <c r="N773" s="138">
        <f>H773*M773</f>
        <v>0</v>
      </c>
      <c r="O773" s="139">
        <v>21</v>
      </c>
      <c r="P773" s="139">
        <f>J773*(O773/100)</f>
        <v>0</v>
      </c>
      <c r="Q773" s="139">
        <f>J773+P773</f>
        <v>0</v>
      </c>
      <c r="R773" s="9"/>
      <c r="S773" s="9"/>
      <c r="T773" s="9"/>
    </row>
    <row r="774" spans="1:20" ht="11.25" outlineLevel="6" x14ac:dyDescent="0.2">
      <c r="A774" s="12"/>
      <c r="B774" s="133"/>
      <c r="C774" s="134">
        <v>546</v>
      </c>
      <c r="D774" s="135" t="s">
        <v>658</v>
      </c>
      <c r="E774" s="136" t="s">
        <v>1324</v>
      </c>
      <c r="F774" s="137" t="s">
        <v>1325</v>
      </c>
      <c r="G774" s="135" t="s">
        <v>966</v>
      </c>
      <c r="H774" s="138">
        <v>1</v>
      </c>
      <c r="I774" s="140"/>
      <c r="J774" s="139">
        <f>H774*I774</f>
        <v>0</v>
      </c>
      <c r="K774" s="138"/>
      <c r="L774" s="138">
        <f>H774*K774</f>
        <v>0</v>
      </c>
      <c r="M774" s="138"/>
      <c r="N774" s="138">
        <f>H774*M774</f>
        <v>0</v>
      </c>
      <c r="O774" s="139">
        <v>21</v>
      </c>
      <c r="P774" s="139">
        <f>J774*(O774/100)</f>
        <v>0</v>
      </c>
      <c r="Q774" s="139">
        <f>J774+P774</f>
        <v>0</v>
      </c>
      <c r="R774" s="9"/>
      <c r="S774" s="9"/>
      <c r="T774" s="9"/>
    </row>
    <row r="775" spans="1:20" outlineLevel="6" x14ac:dyDescent="0.15">
      <c r="B775" s="7"/>
      <c r="C775" s="7"/>
      <c r="D775" s="7"/>
      <c r="E775" s="7"/>
      <c r="F775" s="7"/>
      <c r="G775" s="7"/>
      <c r="H775" s="7"/>
      <c r="I775" s="9"/>
      <c r="J775" s="9"/>
      <c r="K775" s="7"/>
      <c r="L775" s="7"/>
      <c r="M775" s="7"/>
      <c r="N775" s="7"/>
      <c r="O775" s="7"/>
      <c r="P775" s="9"/>
      <c r="Q775" s="9"/>
    </row>
    <row r="776" spans="1:20" ht="9.75" outlineLevel="5" x14ac:dyDescent="0.2">
      <c r="A776" s="82" t="s">
        <v>249</v>
      </c>
      <c r="B776" s="126">
        <v>6</v>
      </c>
      <c r="C776" s="127"/>
      <c r="D776" s="128" t="s">
        <v>657</v>
      </c>
      <c r="E776" s="128"/>
      <c r="F776" s="129" t="s">
        <v>57</v>
      </c>
      <c r="G776" s="128"/>
      <c r="H776" s="130"/>
      <c r="I776" s="131"/>
      <c r="J776" s="84">
        <f>SUBTOTAL(9,J777:J784)</f>
        <v>0</v>
      </c>
      <c r="K776" s="130"/>
      <c r="L776" s="85">
        <f>SUBTOTAL(9,L777:L784)</f>
        <v>10.526813747999999</v>
      </c>
      <c r="M776" s="130"/>
      <c r="N776" s="85">
        <f>SUBTOTAL(9,N777:N784)</f>
        <v>0</v>
      </c>
      <c r="O776" s="132"/>
      <c r="P776" s="84">
        <f>SUBTOTAL(9,P777:P784)</f>
        <v>0</v>
      </c>
      <c r="Q776" s="84">
        <f>SUBTOTAL(9,Q777:Q784)</f>
        <v>0</v>
      </c>
      <c r="R776" s="7"/>
      <c r="S776" s="9"/>
      <c r="T776" s="9"/>
    </row>
    <row r="777" spans="1:20" ht="11.25" outlineLevel="6" x14ac:dyDescent="0.2">
      <c r="A777" s="12"/>
      <c r="B777" s="133"/>
      <c r="C777" s="134">
        <v>547</v>
      </c>
      <c r="D777" s="135" t="s">
        <v>658</v>
      </c>
      <c r="E777" s="136" t="s">
        <v>1326</v>
      </c>
      <c r="F777" s="137" t="s">
        <v>1327</v>
      </c>
      <c r="G777" s="135" t="s">
        <v>661</v>
      </c>
      <c r="H777" s="138">
        <v>0.77400000000000002</v>
      </c>
      <c r="I777" s="140"/>
      <c r="J777" s="139">
        <f t="shared" ref="J777:J783" si="165">H777*I777</f>
        <v>0</v>
      </c>
      <c r="K777" s="138">
        <v>1.8774999999999999</v>
      </c>
      <c r="L777" s="138">
        <f t="shared" ref="L777:L783" si="166">H777*K777</f>
        <v>1.4531849999999999</v>
      </c>
      <c r="M777" s="138"/>
      <c r="N777" s="138">
        <f t="shared" ref="N777:N783" si="167">H777*M777</f>
        <v>0</v>
      </c>
      <c r="O777" s="139">
        <v>21</v>
      </c>
      <c r="P777" s="139">
        <f t="shared" ref="P777:P783" si="168">J777*(O777/100)</f>
        <v>0</v>
      </c>
      <c r="Q777" s="139">
        <f t="shared" ref="Q777:Q783" si="169">J777+P777</f>
        <v>0</v>
      </c>
      <c r="R777" s="9"/>
      <c r="S777" s="9"/>
      <c r="T777" s="9"/>
    </row>
    <row r="778" spans="1:20" ht="11.25" outlineLevel="6" x14ac:dyDescent="0.2">
      <c r="A778" s="12"/>
      <c r="B778" s="133"/>
      <c r="C778" s="134">
        <v>548</v>
      </c>
      <c r="D778" s="135" t="s">
        <v>658</v>
      </c>
      <c r="E778" s="136" t="s">
        <v>712</v>
      </c>
      <c r="F778" s="137" t="s">
        <v>713</v>
      </c>
      <c r="G778" s="135" t="s">
        <v>661</v>
      </c>
      <c r="H778" s="138">
        <v>3.8986999999999998</v>
      </c>
      <c r="I778" s="140"/>
      <c r="J778" s="139">
        <f t="shared" si="165"/>
        <v>0</v>
      </c>
      <c r="K778" s="138">
        <v>1.80972</v>
      </c>
      <c r="L778" s="138">
        <f t="shared" si="166"/>
        <v>7.0555553639999999</v>
      </c>
      <c r="M778" s="138"/>
      <c r="N778" s="138">
        <f t="shared" si="167"/>
        <v>0</v>
      </c>
      <c r="O778" s="139">
        <v>21</v>
      </c>
      <c r="P778" s="139">
        <f t="shared" si="168"/>
        <v>0</v>
      </c>
      <c r="Q778" s="139">
        <f t="shared" si="169"/>
        <v>0</v>
      </c>
      <c r="R778" s="9"/>
      <c r="S778" s="9"/>
      <c r="T778" s="9"/>
    </row>
    <row r="779" spans="1:20" ht="11.25" outlineLevel="6" x14ac:dyDescent="0.2">
      <c r="A779" s="12"/>
      <c r="B779" s="133"/>
      <c r="C779" s="134">
        <v>549</v>
      </c>
      <c r="D779" s="135" t="s">
        <v>658</v>
      </c>
      <c r="E779" s="136" t="s">
        <v>714</v>
      </c>
      <c r="F779" s="137" t="s">
        <v>715</v>
      </c>
      <c r="G779" s="135" t="s">
        <v>716</v>
      </c>
      <c r="H779" s="138">
        <v>9</v>
      </c>
      <c r="I779" s="140"/>
      <c r="J779" s="139">
        <f t="shared" si="165"/>
        <v>0</v>
      </c>
      <c r="K779" s="138">
        <v>1.7590000000000001E-2</v>
      </c>
      <c r="L779" s="138">
        <f t="shared" si="166"/>
        <v>0.15831000000000001</v>
      </c>
      <c r="M779" s="138"/>
      <c r="N779" s="138">
        <f t="shared" si="167"/>
        <v>0</v>
      </c>
      <c r="O779" s="139">
        <v>21</v>
      </c>
      <c r="P779" s="139">
        <f t="shared" si="168"/>
        <v>0</v>
      </c>
      <c r="Q779" s="139">
        <f t="shared" si="169"/>
        <v>0</v>
      </c>
      <c r="R779" s="9"/>
      <c r="S779" s="9"/>
      <c r="T779" s="9"/>
    </row>
    <row r="780" spans="1:20" ht="11.25" outlineLevel="6" x14ac:dyDescent="0.2">
      <c r="A780" s="12"/>
      <c r="B780" s="133"/>
      <c r="C780" s="134">
        <v>550</v>
      </c>
      <c r="D780" s="135" t="s">
        <v>658</v>
      </c>
      <c r="E780" s="136" t="s">
        <v>1328</v>
      </c>
      <c r="F780" s="137" t="s">
        <v>1329</v>
      </c>
      <c r="G780" s="135" t="s">
        <v>716</v>
      </c>
      <c r="H780" s="138">
        <v>1</v>
      </c>
      <c r="I780" s="140"/>
      <c r="J780" s="139">
        <f t="shared" si="165"/>
        <v>0</v>
      </c>
      <c r="K780" s="138">
        <v>2.6929999999999999E-2</v>
      </c>
      <c r="L780" s="138">
        <f t="shared" si="166"/>
        <v>2.6929999999999999E-2</v>
      </c>
      <c r="M780" s="138"/>
      <c r="N780" s="138">
        <f t="shared" si="167"/>
        <v>0</v>
      </c>
      <c r="O780" s="139">
        <v>21</v>
      </c>
      <c r="P780" s="139">
        <f t="shared" si="168"/>
        <v>0</v>
      </c>
      <c r="Q780" s="139">
        <f t="shared" si="169"/>
        <v>0</v>
      </c>
      <c r="R780" s="9"/>
      <c r="S780" s="9"/>
      <c r="T780" s="9"/>
    </row>
    <row r="781" spans="1:20" ht="11.25" outlineLevel="6" x14ac:dyDescent="0.2">
      <c r="A781" s="12"/>
      <c r="B781" s="133"/>
      <c r="C781" s="134">
        <v>551</v>
      </c>
      <c r="D781" s="135" t="s">
        <v>658</v>
      </c>
      <c r="E781" s="136" t="s">
        <v>719</v>
      </c>
      <c r="F781" s="137" t="s">
        <v>720</v>
      </c>
      <c r="G781" s="135" t="s">
        <v>661</v>
      </c>
      <c r="H781" s="138">
        <v>0.7</v>
      </c>
      <c r="I781" s="140"/>
      <c r="J781" s="139">
        <f t="shared" si="165"/>
        <v>0</v>
      </c>
      <c r="K781" s="138">
        <v>1.94302</v>
      </c>
      <c r="L781" s="138">
        <f t="shared" si="166"/>
        <v>1.3601139999999998</v>
      </c>
      <c r="M781" s="138"/>
      <c r="N781" s="138">
        <f t="shared" si="167"/>
        <v>0</v>
      </c>
      <c r="O781" s="139">
        <v>21</v>
      </c>
      <c r="P781" s="139">
        <f t="shared" si="168"/>
        <v>0</v>
      </c>
      <c r="Q781" s="139">
        <f t="shared" si="169"/>
        <v>0</v>
      </c>
      <c r="R781" s="9"/>
      <c r="S781" s="9"/>
      <c r="T781" s="9"/>
    </row>
    <row r="782" spans="1:20" ht="11.25" outlineLevel="6" x14ac:dyDescent="0.2">
      <c r="A782" s="12"/>
      <c r="B782" s="133"/>
      <c r="C782" s="134">
        <v>552</v>
      </c>
      <c r="D782" s="135" t="s">
        <v>658</v>
      </c>
      <c r="E782" s="136" t="s">
        <v>721</v>
      </c>
      <c r="F782" s="137" t="s">
        <v>722</v>
      </c>
      <c r="G782" s="135" t="s">
        <v>676</v>
      </c>
      <c r="H782" s="138">
        <v>0.41009760000000006</v>
      </c>
      <c r="I782" s="140"/>
      <c r="J782" s="139">
        <f t="shared" si="165"/>
        <v>0</v>
      </c>
      <c r="K782" s="138">
        <v>1.0900000000000001</v>
      </c>
      <c r="L782" s="138">
        <f t="shared" si="166"/>
        <v>0.44700638400000009</v>
      </c>
      <c r="M782" s="138"/>
      <c r="N782" s="138">
        <f t="shared" si="167"/>
        <v>0</v>
      </c>
      <c r="O782" s="139">
        <v>21</v>
      </c>
      <c r="P782" s="139">
        <f t="shared" si="168"/>
        <v>0</v>
      </c>
      <c r="Q782" s="139">
        <f t="shared" si="169"/>
        <v>0</v>
      </c>
      <c r="R782" s="9"/>
      <c r="S782" s="9"/>
      <c r="T782" s="9"/>
    </row>
    <row r="783" spans="1:20" ht="11.25" outlineLevel="6" x14ac:dyDescent="0.2">
      <c r="A783" s="12"/>
      <c r="B783" s="133"/>
      <c r="C783" s="134">
        <v>553</v>
      </c>
      <c r="D783" s="135" t="s">
        <v>658</v>
      </c>
      <c r="E783" s="136" t="s">
        <v>723</v>
      </c>
      <c r="F783" s="137" t="s">
        <v>724</v>
      </c>
      <c r="G783" s="135" t="s">
        <v>683</v>
      </c>
      <c r="H783" s="138">
        <v>0.89999999999999991</v>
      </c>
      <c r="I783" s="140"/>
      <c r="J783" s="139">
        <f t="shared" si="165"/>
        <v>0</v>
      </c>
      <c r="K783" s="138">
        <v>2.8570000000000002E-2</v>
      </c>
      <c r="L783" s="138">
        <f t="shared" si="166"/>
        <v>2.5713E-2</v>
      </c>
      <c r="M783" s="138"/>
      <c r="N783" s="138">
        <f t="shared" si="167"/>
        <v>0</v>
      </c>
      <c r="O783" s="139">
        <v>21</v>
      </c>
      <c r="P783" s="139">
        <f t="shared" si="168"/>
        <v>0</v>
      </c>
      <c r="Q783" s="139">
        <f t="shared" si="169"/>
        <v>0</v>
      </c>
      <c r="R783" s="9"/>
      <c r="S783" s="9"/>
      <c r="T783" s="9"/>
    </row>
    <row r="784" spans="1:20" outlineLevel="6" x14ac:dyDescent="0.15">
      <c r="B784" s="7"/>
      <c r="C784" s="7"/>
      <c r="D784" s="7"/>
      <c r="E784" s="7"/>
      <c r="F784" s="7"/>
      <c r="G784" s="7"/>
      <c r="H784" s="7"/>
      <c r="I784" s="9"/>
      <c r="J784" s="9"/>
      <c r="K784" s="7"/>
      <c r="L784" s="7"/>
      <c r="M784" s="7"/>
      <c r="N784" s="7"/>
      <c r="O784" s="7"/>
      <c r="P784" s="9"/>
      <c r="Q784" s="9"/>
    </row>
    <row r="785" spans="1:20" ht="9.75" outlineLevel="5" x14ac:dyDescent="0.2">
      <c r="A785" s="82" t="s">
        <v>250</v>
      </c>
      <c r="B785" s="126">
        <v>6</v>
      </c>
      <c r="C785" s="127"/>
      <c r="D785" s="128" t="s">
        <v>657</v>
      </c>
      <c r="E785" s="128"/>
      <c r="F785" s="129" t="s">
        <v>59</v>
      </c>
      <c r="G785" s="128"/>
      <c r="H785" s="130"/>
      <c r="I785" s="131"/>
      <c r="J785" s="84">
        <f>SUBTOTAL(9,J786:J792)</f>
        <v>0</v>
      </c>
      <c r="K785" s="130"/>
      <c r="L785" s="85">
        <f>SUBTOTAL(9,L786:L792)</f>
        <v>8.253722285000002</v>
      </c>
      <c r="M785" s="130"/>
      <c r="N785" s="85">
        <f>SUBTOTAL(9,N786:N792)</f>
        <v>0</v>
      </c>
      <c r="O785" s="132"/>
      <c r="P785" s="84">
        <f>SUBTOTAL(9,P786:P792)</f>
        <v>0</v>
      </c>
      <c r="Q785" s="84">
        <f>SUBTOTAL(9,Q786:Q792)</f>
        <v>0</v>
      </c>
      <c r="R785" s="7"/>
      <c r="S785" s="9"/>
      <c r="T785" s="9"/>
    </row>
    <row r="786" spans="1:20" ht="11.25" outlineLevel="6" x14ac:dyDescent="0.2">
      <c r="A786" s="12"/>
      <c r="B786" s="133"/>
      <c r="C786" s="134">
        <v>554</v>
      </c>
      <c r="D786" s="135" t="s">
        <v>658</v>
      </c>
      <c r="E786" s="136" t="s">
        <v>725</v>
      </c>
      <c r="F786" s="137" t="s">
        <v>726</v>
      </c>
      <c r="G786" s="135" t="s">
        <v>683</v>
      </c>
      <c r="H786" s="138">
        <v>58.22775</v>
      </c>
      <c r="I786" s="140"/>
      <c r="J786" s="139">
        <f t="shared" ref="J786:J791" si="170">H786*I786</f>
        <v>0</v>
      </c>
      <c r="K786" s="138"/>
      <c r="L786" s="138">
        <f t="shared" ref="L786:L791" si="171">H786*K786</f>
        <v>0</v>
      </c>
      <c r="M786" s="138"/>
      <c r="N786" s="138">
        <f t="shared" ref="N786:N791" si="172">H786*M786</f>
        <v>0</v>
      </c>
      <c r="O786" s="139">
        <v>21</v>
      </c>
      <c r="P786" s="139">
        <f t="shared" ref="P786:P791" si="173">J786*(O786/100)</f>
        <v>0</v>
      </c>
      <c r="Q786" s="139">
        <f t="shared" ref="Q786:Q791" si="174">J786+P786</f>
        <v>0</v>
      </c>
      <c r="R786" s="9"/>
      <c r="S786" s="9"/>
      <c r="T786" s="9"/>
    </row>
    <row r="787" spans="1:20" ht="11.25" outlineLevel="6" x14ac:dyDescent="0.2">
      <c r="A787" s="12"/>
      <c r="B787" s="133"/>
      <c r="C787" s="134">
        <v>555</v>
      </c>
      <c r="D787" s="135" t="s">
        <v>658</v>
      </c>
      <c r="E787" s="136" t="s">
        <v>727</v>
      </c>
      <c r="F787" s="137" t="s">
        <v>728</v>
      </c>
      <c r="G787" s="135" t="s">
        <v>683</v>
      </c>
      <c r="H787" s="138">
        <v>58.22775</v>
      </c>
      <c r="I787" s="140"/>
      <c r="J787" s="139">
        <f t="shared" si="170"/>
        <v>0</v>
      </c>
      <c r="K787" s="138"/>
      <c r="L787" s="138">
        <f t="shared" si="171"/>
        <v>0</v>
      </c>
      <c r="M787" s="138"/>
      <c r="N787" s="138">
        <f t="shared" si="172"/>
        <v>0</v>
      </c>
      <c r="O787" s="139">
        <v>21</v>
      </c>
      <c r="P787" s="139">
        <f t="shared" si="173"/>
        <v>0</v>
      </c>
      <c r="Q787" s="139">
        <f t="shared" si="174"/>
        <v>0</v>
      </c>
      <c r="R787" s="9"/>
      <c r="S787" s="9"/>
      <c r="T787" s="9"/>
    </row>
    <row r="788" spans="1:20" ht="11.25" outlineLevel="6" x14ac:dyDescent="0.2">
      <c r="A788" s="12"/>
      <c r="B788" s="133"/>
      <c r="C788" s="134">
        <v>556</v>
      </c>
      <c r="D788" s="135" t="s">
        <v>658</v>
      </c>
      <c r="E788" s="136" t="s">
        <v>729</v>
      </c>
      <c r="F788" s="137" t="s">
        <v>730</v>
      </c>
      <c r="G788" s="135" t="s">
        <v>683</v>
      </c>
      <c r="H788" s="138">
        <v>15.676000000000002</v>
      </c>
      <c r="I788" s="140"/>
      <c r="J788" s="139">
        <f t="shared" si="170"/>
        <v>0</v>
      </c>
      <c r="K788" s="138">
        <v>0.10445</v>
      </c>
      <c r="L788" s="138">
        <f t="shared" si="171"/>
        <v>1.6373582000000002</v>
      </c>
      <c r="M788" s="138"/>
      <c r="N788" s="138">
        <f t="shared" si="172"/>
        <v>0</v>
      </c>
      <c r="O788" s="139">
        <v>21</v>
      </c>
      <c r="P788" s="139">
        <f t="shared" si="173"/>
        <v>0</v>
      </c>
      <c r="Q788" s="139">
        <f t="shared" si="174"/>
        <v>0</v>
      </c>
      <c r="R788" s="9"/>
      <c r="S788" s="9"/>
      <c r="T788" s="9"/>
    </row>
    <row r="789" spans="1:20" ht="11.25" outlineLevel="6" x14ac:dyDescent="0.2">
      <c r="A789" s="12"/>
      <c r="B789" s="133"/>
      <c r="C789" s="134">
        <v>557</v>
      </c>
      <c r="D789" s="135" t="s">
        <v>658</v>
      </c>
      <c r="E789" s="136" t="s">
        <v>731</v>
      </c>
      <c r="F789" s="137" t="s">
        <v>732</v>
      </c>
      <c r="G789" s="135" t="s">
        <v>683</v>
      </c>
      <c r="H789" s="138">
        <v>67.621000000000009</v>
      </c>
      <c r="I789" s="140"/>
      <c r="J789" s="139">
        <f t="shared" si="170"/>
        <v>0</v>
      </c>
      <c r="K789" s="138">
        <v>5.8970000000000002E-2</v>
      </c>
      <c r="L789" s="138">
        <f t="shared" si="171"/>
        <v>3.9876103700000005</v>
      </c>
      <c r="M789" s="138"/>
      <c r="N789" s="138">
        <f t="shared" si="172"/>
        <v>0</v>
      </c>
      <c r="O789" s="139">
        <v>21</v>
      </c>
      <c r="P789" s="139">
        <f t="shared" si="173"/>
        <v>0</v>
      </c>
      <c r="Q789" s="139">
        <f t="shared" si="174"/>
        <v>0</v>
      </c>
      <c r="R789" s="9"/>
      <c r="S789" s="9"/>
      <c r="T789" s="9"/>
    </row>
    <row r="790" spans="1:20" ht="11.25" outlineLevel="6" x14ac:dyDescent="0.2">
      <c r="A790" s="12"/>
      <c r="B790" s="133"/>
      <c r="C790" s="134">
        <v>558</v>
      </c>
      <c r="D790" s="135" t="s">
        <v>658</v>
      </c>
      <c r="E790" s="136" t="s">
        <v>1330</v>
      </c>
      <c r="F790" s="137" t="s">
        <v>1331</v>
      </c>
      <c r="G790" s="135" t="s">
        <v>683</v>
      </c>
      <c r="H790" s="138">
        <v>10.9</v>
      </c>
      <c r="I790" s="140"/>
      <c r="J790" s="139">
        <f t="shared" si="170"/>
        <v>0</v>
      </c>
      <c r="K790" s="138">
        <v>0.17330000000000001</v>
      </c>
      <c r="L790" s="138">
        <f t="shared" si="171"/>
        <v>1.8889700000000003</v>
      </c>
      <c r="M790" s="138"/>
      <c r="N790" s="138">
        <f t="shared" si="172"/>
        <v>0</v>
      </c>
      <c r="O790" s="139">
        <v>21</v>
      </c>
      <c r="P790" s="139">
        <f t="shared" si="173"/>
        <v>0</v>
      </c>
      <c r="Q790" s="139">
        <f t="shared" si="174"/>
        <v>0</v>
      </c>
      <c r="R790" s="9"/>
      <c r="S790" s="9"/>
      <c r="T790" s="9"/>
    </row>
    <row r="791" spans="1:20" ht="11.25" outlineLevel="6" x14ac:dyDescent="0.2">
      <c r="A791" s="12"/>
      <c r="B791" s="133"/>
      <c r="C791" s="134">
        <v>559</v>
      </c>
      <c r="D791" s="135" t="s">
        <v>733</v>
      </c>
      <c r="E791" s="136" t="s">
        <v>734</v>
      </c>
      <c r="F791" s="137" t="s">
        <v>735</v>
      </c>
      <c r="G791" s="135" t="s">
        <v>683</v>
      </c>
      <c r="H791" s="138">
        <v>61.139150000000001</v>
      </c>
      <c r="I791" s="140"/>
      <c r="J791" s="139">
        <f t="shared" si="170"/>
        <v>0</v>
      </c>
      <c r="K791" s="138">
        <v>1.21E-2</v>
      </c>
      <c r="L791" s="138">
        <f t="shared" si="171"/>
        <v>0.73978371499999995</v>
      </c>
      <c r="M791" s="138"/>
      <c r="N791" s="138">
        <f t="shared" si="172"/>
        <v>0</v>
      </c>
      <c r="O791" s="139">
        <v>21</v>
      </c>
      <c r="P791" s="139">
        <f t="shared" si="173"/>
        <v>0</v>
      </c>
      <c r="Q791" s="139">
        <f t="shared" si="174"/>
        <v>0</v>
      </c>
      <c r="R791" s="9"/>
      <c r="S791" s="9"/>
      <c r="T791" s="9"/>
    </row>
    <row r="792" spans="1:20" outlineLevel="6" x14ac:dyDescent="0.15">
      <c r="B792" s="7"/>
      <c r="C792" s="7"/>
      <c r="D792" s="7"/>
      <c r="E792" s="7"/>
      <c r="F792" s="7"/>
      <c r="G792" s="7"/>
      <c r="H792" s="7"/>
      <c r="I792" s="9"/>
      <c r="J792" s="9"/>
      <c r="K792" s="7"/>
      <c r="L792" s="7"/>
      <c r="M792" s="7"/>
      <c r="N792" s="7"/>
      <c r="O792" s="7"/>
      <c r="P792" s="9"/>
      <c r="Q792" s="9"/>
    </row>
    <row r="793" spans="1:20" ht="9" outlineLevel="4" x14ac:dyDescent="0.15">
      <c r="A793" s="78" t="s">
        <v>251</v>
      </c>
      <c r="B793" s="119">
        <v>5</v>
      </c>
      <c r="C793" s="120"/>
      <c r="D793" s="121" t="s">
        <v>656</v>
      </c>
      <c r="E793" s="121"/>
      <c r="F793" s="122" t="s">
        <v>63</v>
      </c>
      <c r="G793" s="121"/>
      <c r="H793" s="123"/>
      <c r="I793" s="124"/>
      <c r="J793" s="80">
        <f>SUBTOTAL(9,J794:J797)</f>
        <v>0</v>
      </c>
      <c r="K793" s="123"/>
      <c r="L793" s="81">
        <f>SUBTOTAL(9,L794:L797)</f>
        <v>0</v>
      </c>
      <c r="M793" s="123"/>
      <c r="N793" s="81">
        <f>SUBTOTAL(9,N794:N797)</f>
        <v>0</v>
      </c>
      <c r="O793" s="125"/>
      <c r="P793" s="80">
        <f>SUBTOTAL(9,P794:P797)</f>
        <v>0</v>
      </c>
      <c r="Q793" s="80">
        <f>SUBTOTAL(9,Q794:Q797)</f>
        <v>0</v>
      </c>
      <c r="R793" s="7"/>
      <c r="S793" s="9"/>
      <c r="T793" s="9"/>
    </row>
    <row r="794" spans="1:20" ht="9.75" outlineLevel="5" x14ac:dyDescent="0.2">
      <c r="A794" s="82" t="s">
        <v>252</v>
      </c>
      <c r="B794" s="126">
        <v>6</v>
      </c>
      <c r="C794" s="127"/>
      <c r="D794" s="128" t="s">
        <v>657</v>
      </c>
      <c r="E794" s="128"/>
      <c r="F794" s="129" t="s">
        <v>69</v>
      </c>
      <c r="G794" s="128"/>
      <c r="H794" s="130"/>
      <c r="I794" s="131"/>
      <c r="J794" s="84">
        <f>SUBTOTAL(9,J795:J797)</f>
        <v>0</v>
      </c>
      <c r="K794" s="130"/>
      <c r="L794" s="85">
        <f>SUBTOTAL(9,L795:L797)</f>
        <v>0</v>
      </c>
      <c r="M794" s="130"/>
      <c r="N794" s="85">
        <f>SUBTOTAL(9,N795:N797)</f>
        <v>0</v>
      </c>
      <c r="O794" s="132"/>
      <c r="P794" s="84">
        <f>SUBTOTAL(9,P795:P797)</f>
        <v>0</v>
      </c>
      <c r="Q794" s="84">
        <f>SUBTOTAL(9,Q795:Q797)</f>
        <v>0</v>
      </c>
      <c r="R794" s="7"/>
      <c r="S794" s="9"/>
      <c r="T794" s="9"/>
    </row>
    <row r="795" spans="1:20" ht="11.25" outlineLevel="6" x14ac:dyDescent="0.2">
      <c r="A795" s="12"/>
      <c r="B795" s="133"/>
      <c r="C795" s="134">
        <v>560</v>
      </c>
      <c r="D795" s="135" t="s">
        <v>733</v>
      </c>
      <c r="E795" s="136" t="s">
        <v>1332</v>
      </c>
      <c r="F795" s="137" t="s">
        <v>1333</v>
      </c>
      <c r="G795" s="135" t="s">
        <v>683</v>
      </c>
      <c r="H795" s="138">
        <v>31.35</v>
      </c>
      <c r="I795" s="140"/>
      <c r="J795" s="139">
        <f>H795*I795</f>
        <v>0</v>
      </c>
      <c r="K795" s="138"/>
      <c r="L795" s="138">
        <f>H795*K795</f>
        <v>0</v>
      </c>
      <c r="M795" s="138"/>
      <c r="N795" s="138">
        <f>H795*M795</f>
        <v>0</v>
      </c>
      <c r="O795" s="139">
        <v>21</v>
      </c>
      <c r="P795" s="139">
        <f>J795*(O795/100)</f>
        <v>0</v>
      </c>
      <c r="Q795" s="139">
        <f>J795+P795</f>
        <v>0</v>
      </c>
      <c r="R795" s="9"/>
      <c r="S795" s="9"/>
      <c r="T795" s="9"/>
    </row>
    <row r="796" spans="1:20" ht="11.25" outlineLevel="6" x14ac:dyDescent="0.2">
      <c r="A796" s="12"/>
      <c r="B796" s="133"/>
      <c r="C796" s="134">
        <v>561</v>
      </c>
      <c r="D796" s="135" t="s">
        <v>658</v>
      </c>
      <c r="E796" s="136" t="s">
        <v>1334</v>
      </c>
      <c r="F796" s="137" t="s">
        <v>1335</v>
      </c>
      <c r="G796" s="135" t="s">
        <v>683</v>
      </c>
      <c r="H796" s="138">
        <v>28.5</v>
      </c>
      <c r="I796" s="140"/>
      <c r="J796" s="139">
        <f>H796*I796</f>
        <v>0</v>
      </c>
      <c r="K796" s="138"/>
      <c r="L796" s="138">
        <f>H796*K796</f>
        <v>0</v>
      </c>
      <c r="M796" s="138"/>
      <c r="N796" s="138">
        <f>H796*M796</f>
        <v>0</v>
      </c>
      <c r="O796" s="139">
        <v>21</v>
      </c>
      <c r="P796" s="139">
        <f>J796*(O796/100)</f>
        <v>0</v>
      </c>
      <c r="Q796" s="139">
        <f>J796+P796</f>
        <v>0</v>
      </c>
      <c r="R796" s="9"/>
      <c r="S796" s="9"/>
      <c r="T796" s="9"/>
    </row>
    <row r="797" spans="1:20" outlineLevel="6" x14ac:dyDescent="0.15">
      <c r="B797" s="7"/>
      <c r="C797" s="7"/>
      <c r="D797" s="7"/>
      <c r="E797" s="7"/>
      <c r="F797" s="7"/>
      <c r="G797" s="7"/>
      <c r="H797" s="7"/>
      <c r="I797" s="9"/>
      <c r="J797" s="9"/>
      <c r="K797" s="7"/>
      <c r="L797" s="7"/>
      <c r="M797" s="7"/>
      <c r="N797" s="7"/>
      <c r="O797" s="7"/>
      <c r="P797" s="9"/>
      <c r="Q797" s="9"/>
    </row>
    <row r="798" spans="1:20" ht="9" outlineLevel="4" x14ac:dyDescent="0.15">
      <c r="A798" s="78" t="s">
        <v>253</v>
      </c>
      <c r="B798" s="119">
        <v>5</v>
      </c>
      <c r="C798" s="120"/>
      <c r="D798" s="121" t="s">
        <v>656</v>
      </c>
      <c r="E798" s="121"/>
      <c r="F798" s="122" t="s">
        <v>71</v>
      </c>
      <c r="G798" s="121"/>
      <c r="H798" s="123"/>
      <c r="I798" s="124"/>
      <c r="J798" s="80">
        <f>SUBTOTAL(9,J799:J840)</f>
        <v>0</v>
      </c>
      <c r="K798" s="123"/>
      <c r="L798" s="81">
        <f>SUBTOTAL(9,L799:L840)</f>
        <v>60.002121198170926</v>
      </c>
      <c r="M798" s="123"/>
      <c r="N798" s="81">
        <f>SUBTOTAL(9,N799:N840)</f>
        <v>0</v>
      </c>
      <c r="O798" s="125"/>
      <c r="P798" s="80">
        <f>SUBTOTAL(9,P799:P840)</f>
        <v>0</v>
      </c>
      <c r="Q798" s="80">
        <f>SUBTOTAL(9,Q799:Q840)</f>
        <v>0</v>
      </c>
      <c r="R798" s="7"/>
      <c r="S798" s="9"/>
      <c r="T798" s="9"/>
    </row>
    <row r="799" spans="1:20" ht="9.75" outlineLevel="5" x14ac:dyDescent="0.2">
      <c r="A799" s="82" t="s">
        <v>254</v>
      </c>
      <c r="B799" s="126">
        <v>6</v>
      </c>
      <c r="C799" s="127"/>
      <c r="D799" s="128" t="s">
        <v>657</v>
      </c>
      <c r="E799" s="128"/>
      <c r="F799" s="129" t="s">
        <v>73</v>
      </c>
      <c r="G799" s="128"/>
      <c r="H799" s="130"/>
      <c r="I799" s="131"/>
      <c r="J799" s="84">
        <f>SUBTOTAL(9,J800:J810)</f>
        <v>0</v>
      </c>
      <c r="K799" s="130"/>
      <c r="L799" s="85">
        <f>SUBTOTAL(9,L800:L810)</f>
        <v>2.2347205466666664</v>
      </c>
      <c r="M799" s="130"/>
      <c r="N799" s="85">
        <f>SUBTOTAL(9,N800:N810)</f>
        <v>0</v>
      </c>
      <c r="O799" s="132"/>
      <c r="P799" s="84">
        <f>SUBTOTAL(9,P800:P810)</f>
        <v>0</v>
      </c>
      <c r="Q799" s="84">
        <f>SUBTOTAL(9,Q800:Q810)</f>
        <v>0</v>
      </c>
      <c r="R799" s="7"/>
      <c r="S799" s="9"/>
      <c r="T799" s="9"/>
    </row>
    <row r="800" spans="1:20" ht="11.25" outlineLevel="6" x14ac:dyDescent="0.2">
      <c r="A800" s="12"/>
      <c r="B800" s="133"/>
      <c r="C800" s="134">
        <v>562</v>
      </c>
      <c r="D800" s="135" t="s">
        <v>733</v>
      </c>
      <c r="E800" s="136" t="s">
        <v>759</v>
      </c>
      <c r="F800" s="137" t="s">
        <v>760</v>
      </c>
      <c r="G800" s="135" t="s">
        <v>761</v>
      </c>
      <c r="H800" s="138">
        <v>35.419999999999995</v>
      </c>
      <c r="I800" s="140"/>
      <c r="J800" s="139">
        <f t="shared" ref="J800:J809" si="175">H800*I800</f>
        <v>0</v>
      </c>
      <c r="K800" s="138">
        <v>1E-4</v>
      </c>
      <c r="L800" s="138">
        <f t="shared" ref="L800:L809" si="176">H800*K800</f>
        <v>3.5419999999999996E-3</v>
      </c>
      <c r="M800" s="138"/>
      <c r="N800" s="138">
        <f t="shared" ref="N800:N809" si="177">H800*M800</f>
        <v>0</v>
      </c>
      <c r="O800" s="139">
        <v>21</v>
      </c>
      <c r="P800" s="139">
        <f t="shared" ref="P800:P809" si="178">J800*(O800/100)</f>
        <v>0</v>
      </c>
      <c r="Q800" s="139">
        <f t="shared" ref="Q800:Q809" si="179">J800+P800</f>
        <v>0</v>
      </c>
      <c r="R800" s="9"/>
      <c r="S800" s="9"/>
      <c r="T800" s="9"/>
    </row>
    <row r="801" spans="1:20" ht="11.25" outlineLevel="6" x14ac:dyDescent="0.2">
      <c r="A801" s="12"/>
      <c r="B801" s="133"/>
      <c r="C801" s="134">
        <v>563</v>
      </c>
      <c r="D801" s="135" t="s">
        <v>733</v>
      </c>
      <c r="E801" s="136" t="s">
        <v>762</v>
      </c>
      <c r="F801" s="137" t="s">
        <v>763</v>
      </c>
      <c r="G801" s="135" t="s">
        <v>761</v>
      </c>
      <c r="H801" s="138">
        <v>33.126133333333335</v>
      </c>
      <c r="I801" s="140"/>
      <c r="J801" s="139">
        <f t="shared" si="175"/>
        <v>0</v>
      </c>
      <c r="K801" s="138">
        <v>5.0000000000000002E-5</v>
      </c>
      <c r="L801" s="138">
        <f t="shared" si="176"/>
        <v>1.6563066666666669E-3</v>
      </c>
      <c r="M801" s="138"/>
      <c r="N801" s="138">
        <f t="shared" si="177"/>
        <v>0</v>
      </c>
      <c r="O801" s="139">
        <v>21</v>
      </c>
      <c r="P801" s="139">
        <f t="shared" si="178"/>
        <v>0</v>
      </c>
      <c r="Q801" s="139">
        <f t="shared" si="179"/>
        <v>0</v>
      </c>
      <c r="R801" s="9"/>
      <c r="S801" s="9"/>
      <c r="T801" s="9"/>
    </row>
    <row r="802" spans="1:20" ht="11.25" outlineLevel="6" x14ac:dyDescent="0.2">
      <c r="A802" s="12"/>
      <c r="B802" s="133"/>
      <c r="C802" s="134">
        <v>564</v>
      </c>
      <c r="D802" s="135" t="s">
        <v>658</v>
      </c>
      <c r="E802" s="136" t="s">
        <v>764</v>
      </c>
      <c r="F802" s="137" t="s">
        <v>765</v>
      </c>
      <c r="G802" s="135" t="s">
        <v>683</v>
      </c>
      <c r="H802" s="138">
        <v>32.5</v>
      </c>
      <c r="I802" s="140"/>
      <c r="J802" s="139">
        <f t="shared" si="175"/>
        <v>0</v>
      </c>
      <c r="K802" s="138">
        <v>7.3499999999999998E-3</v>
      </c>
      <c r="L802" s="138">
        <f t="shared" si="176"/>
        <v>0.238875</v>
      </c>
      <c r="M802" s="138"/>
      <c r="N802" s="138">
        <f t="shared" si="177"/>
        <v>0</v>
      </c>
      <c r="O802" s="139">
        <v>21</v>
      </c>
      <c r="P802" s="139">
        <f t="shared" si="178"/>
        <v>0</v>
      </c>
      <c r="Q802" s="139">
        <f t="shared" si="179"/>
        <v>0</v>
      </c>
      <c r="R802" s="9"/>
      <c r="S802" s="9"/>
      <c r="T802" s="9"/>
    </row>
    <row r="803" spans="1:20" ht="11.25" outlineLevel="6" x14ac:dyDescent="0.2">
      <c r="A803" s="12"/>
      <c r="B803" s="133"/>
      <c r="C803" s="134">
        <v>565</v>
      </c>
      <c r="D803" s="135" t="s">
        <v>658</v>
      </c>
      <c r="E803" s="136" t="s">
        <v>770</v>
      </c>
      <c r="F803" s="137" t="s">
        <v>771</v>
      </c>
      <c r="G803" s="135" t="s">
        <v>683</v>
      </c>
      <c r="H803" s="138">
        <v>10.707999999999998</v>
      </c>
      <c r="I803" s="140"/>
      <c r="J803" s="139">
        <f t="shared" si="175"/>
        <v>0</v>
      </c>
      <c r="K803" s="138">
        <v>7.3499999999999998E-3</v>
      </c>
      <c r="L803" s="138">
        <f t="shared" si="176"/>
        <v>7.870379999999999E-2</v>
      </c>
      <c r="M803" s="138"/>
      <c r="N803" s="138">
        <f t="shared" si="177"/>
        <v>0</v>
      </c>
      <c r="O803" s="139">
        <v>21</v>
      </c>
      <c r="P803" s="139">
        <f t="shared" si="178"/>
        <v>0</v>
      </c>
      <c r="Q803" s="139">
        <f t="shared" si="179"/>
        <v>0</v>
      </c>
      <c r="R803" s="9"/>
      <c r="S803" s="9"/>
      <c r="T803" s="9"/>
    </row>
    <row r="804" spans="1:20" ht="11.25" outlineLevel="6" x14ac:dyDescent="0.2">
      <c r="A804" s="12"/>
      <c r="B804" s="133"/>
      <c r="C804" s="134">
        <v>566</v>
      </c>
      <c r="D804" s="135" t="s">
        <v>658</v>
      </c>
      <c r="E804" s="136" t="s">
        <v>772</v>
      </c>
      <c r="F804" s="137" t="s">
        <v>773</v>
      </c>
      <c r="G804" s="135" t="s">
        <v>683</v>
      </c>
      <c r="H804" s="138">
        <v>110.58000000000003</v>
      </c>
      <c r="I804" s="140"/>
      <c r="J804" s="139">
        <f t="shared" si="175"/>
        <v>0</v>
      </c>
      <c r="K804" s="138">
        <v>4.3800000000000002E-3</v>
      </c>
      <c r="L804" s="138">
        <f t="shared" si="176"/>
        <v>0.48434040000000012</v>
      </c>
      <c r="M804" s="138"/>
      <c r="N804" s="138">
        <f t="shared" si="177"/>
        <v>0</v>
      </c>
      <c r="O804" s="139">
        <v>21</v>
      </c>
      <c r="P804" s="139">
        <f t="shared" si="178"/>
        <v>0</v>
      </c>
      <c r="Q804" s="139">
        <f t="shared" si="179"/>
        <v>0</v>
      </c>
      <c r="R804" s="9"/>
      <c r="S804" s="9"/>
      <c r="T804" s="9"/>
    </row>
    <row r="805" spans="1:20" ht="11.25" outlineLevel="6" x14ac:dyDescent="0.2">
      <c r="A805" s="12"/>
      <c r="B805" s="133"/>
      <c r="C805" s="134">
        <v>567</v>
      </c>
      <c r="D805" s="135" t="s">
        <v>658</v>
      </c>
      <c r="E805" s="136" t="s">
        <v>1336</v>
      </c>
      <c r="F805" s="137" t="s">
        <v>1337</v>
      </c>
      <c r="G805" s="135" t="s">
        <v>683</v>
      </c>
      <c r="H805" s="138">
        <v>10.707999999999998</v>
      </c>
      <c r="I805" s="140"/>
      <c r="J805" s="139">
        <f t="shared" si="175"/>
        <v>0</v>
      </c>
      <c r="K805" s="138">
        <v>1.8380000000000001E-2</v>
      </c>
      <c r="L805" s="138">
        <f t="shared" si="176"/>
        <v>0.19681303999999997</v>
      </c>
      <c r="M805" s="138"/>
      <c r="N805" s="138">
        <f t="shared" si="177"/>
        <v>0</v>
      </c>
      <c r="O805" s="139">
        <v>21</v>
      </c>
      <c r="P805" s="139">
        <f t="shared" si="178"/>
        <v>0</v>
      </c>
      <c r="Q805" s="139">
        <f t="shared" si="179"/>
        <v>0</v>
      </c>
      <c r="R805" s="9"/>
      <c r="S805" s="9"/>
      <c r="T805" s="9"/>
    </row>
    <row r="806" spans="1:20" ht="11.25" outlineLevel="6" x14ac:dyDescent="0.2">
      <c r="A806" s="12"/>
      <c r="B806" s="133"/>
      <c r="C806" s="134">
        <v>568</v>
      </c>
      <c r="D806" s="135" t="s">
        <v>658</v>
      </c>
      <c r="E806" s="136" t="s">
        <v>782</v>
      </c>
      <c r="F806" s="137" t="s">
        <v>783</v>
      </c>
      <c r="G806" s="135" t="s">
        <v>683</v>
      </c>
      <c r="H806" s="138">
        <v>32.5</v>
      </c>
      <c r="I806" s="140"/>
      <c r="J806" s="139">
        <f t="shared" si="175"/>
        <v>0</v>
      </c>
      <c r="K806" s="138">
        <v>3.3579999999999999E-2</v>
      </c>
      <c r="L806" s="138">
        <f t="shared" si="176"/>
        <v>1.09135</v>
      </c>
      <c r="M806" s="138"/>
      <c r="N806" s="138">
        <f t="shared" si="177"/>
        <v>0</v>
      </c>
      <c r="O806" s="139">
        <v>21</v>
      </c>
      <c r="P806" s="139">
        <f t="shared" si="178"/>
        <v>0</v>
      </c>
      <c r="Q806" s="139">
        <f t="shared" si="179"/>
        <v>0</v>
      </c>
      <c r="R806" s="9"/>
      <c r="S806" s="9"/>
      <c r="T806" s="9"/>
    </row>
    <row r="807" spans="1:20" ht="11.25" outlineLevel="6" x14ac:dyDescent="0.2">
      <c r="A807" s="12"/>
      <c r="B807" s="133"/>
      <c r="C807" s="134">
        <v>569</v>
      </c>
      <c r="D807" s="135" t="s">
        <v>658</v>
      </c>
      <c r="E807" s="136" t="s">
        <v>784</v>
      </c>
      <c r="F807" s="137" t="s">
        <v>785</v>
      </c>
      <c r="G807" s="135" t="s">
        <v>761</v>
      </c>
      <c r="H807" s="138">
        <v>92.96</v>
      </c>
      <c r="I807" s="140"/>
      <c r="J807" s="139">
        <f t="shared" si="175"/>
        <v>0</v>
      </c>
      <c r="K807" s="138">
        <v>1.5E-3</v>
      </c>
      <c r="L807" s="138">
        <f t="shared" si="176"/>
        <v>0.13943999999999998</v>
      </c>
      <c r="M807" s="138"/>
      <c r="N807" s="138">
        <f t="shared" si="177"/>
        <v>0</v>
      </c>
      <c r="O807" s="139">
        <v>21</v>
      </c>
      <c r="P807" s="139">
        <f t="shared" si="178"/>
        <v>0</v>
      </c>
      <c r="Q807" s="139">
        <f t="shared" si="179"/>
        <v>0</v>
      </c>
      <c r="R807" s="9"/>
      <c r="S807" s="9"/>
      <c r="T807" s="9"/>
    </row>
    <row r="808" spans="1:20" ht="11.25" outlineLevel="6" x14ac:dyDescent="0.2">
      <c r="A808" s="12"/>
      <c r="B808" s="133"/>
      <c r="C808" s="134">
        <v>570</v>
      </c>
      <c r="D808" s="135" t="s">
        <v>658</v>
      </c>
      <c r="E808" s="136" t="s">
        <v>786</v>
      </c>
      <c r="F808" s="137" t="s">
        <v>787</v>
      </c>
      <c r="G808" s="135" t="s">
        <v>761</v>
      </c>
      <c r="H808" s="138">
        <v>30.799999999999997</v>
      </c>
      <c r="I808" s="140"/>
      <c r="J808" s="139">
        <f t="shared" si="175"/>
        <v>0</v>
      </c>
      <c r="K808" s="138"/>
      <c r="L808" s="138">
        <f t="shared" si="176"/>
        <v>0</v>
      </c>
      <c r="M808" s="138"/>
      <c r="N808" s="138">
        <f t="shared" si="177"/>
        <v>0</v>
      </c>
      <c r="O808" s="139">
        <v>21</v>
      </c>
      <c r="P808" s="139">
        <f t="shared" si="178"/>
        <v>0</v>
      </c>
      <c r="Q808" s="139">
        <f t="shared" si="179"/>
        <v>0</v>
      </c>
      <c r="R808" s="9"/>
      <c r="S808" s="9"/>
      <c r="T808" s="9"/>
    </row>
    <row r="809" spans="1:20" ht="11.25" outlineLevel="6" x14ac:dyDescent="0.2">
      <c r="A809" s="12"/>
      <c r="B809" s="133"/>
      <c r="C809" s="134">
        <v>571</v>
      </c>
      <c r="D809" s="135" t="s">
        <v>658</v>
      </c>
      <c r="E809" s="136" t="s">
        <v>788</v>
      </c>
      <c r="F809" s="137" t="s">
        <v>789</v>
      </c>
      <c r="G809" s="135" t="s">
        <v>761</v>
      </c>
      <c r="H809" s="138">
        <v>28.805333333333337</v>
      </c>
      <c r="I809" s="140"/>
      <c r="J809" s="139">
        <f t="shared" si="175"/>
        <v>0</v>
      </c>
      <c r="K809" s="138"/>
      <c r="L809" s="138">
        <f t="shared" si="176"/>
        <v>0</v>
      </c>
      <c r="M809" s="138"/>
      <c r="N809" s="138">
        <f t="shared" si="177"/>
        <v>0</v>
      </c>
      <c r="O809" s="139">
        <v>21</v>
      </c>
      <c r="P809" s="139">
        <f t="shared" si="178"/>
        <v>0</v>
      </c>
      <c r="Q809" s="139">
        <f t="shared" si="179"/>
        <v>0</v>
      </c>
      <c r="R809" s="9"/>
      <c r="S809" s="9"/>
      <c r="T809" s="9"/>
    </row>
    <row r="810" spans="1:20" outlineLevel="6" x14ac:dyDescent="0.15">
      <c r="B810" s="7"/>
      <c r="C810" s="7"/>
      <c r="D810" s="7"/>
      <c r="E810" s="7"/>
      <c r="F810" s="7"/>
      <c r="G810" s="7"/>
      <c r="H810" s="7"/>
      <c r="I810" s="9"/>
      <c r="J810" s="9"/>
      <c r="K810" s="7"/>
      <c r="L810" s="7"/>
      <c r="M810" s="7"/>
      <c r="N810" s="7"/>
      <c r="O810" s="7"/>
      <c r="P810" s="9"/>
      <c r="Q810" s="9"/>
    </row>
    <row r="811" spans="1:20" ht="9.75" outlineLevel="5" x14ac:dyDescent="0.2">
      <c r="A811" s="82" t="s">
        <v>255</v>
      </c>
      <c r="B811" s="126">
        <v>6</v>
      </c>
      <c r="C811" s="127"/>
      <c r="D811" s="128" t="s">
        <v>657</v>
      </c>
      <c r="E811" s="128"/>
      <c r="F811" s="129" t="s">
        <v>75</v>
      </c>
      <c r="G811" s="128"/>
      <c r="H811" s="130"/>
      <c r="I811" s="131"/>
      <c r="J811" s="84">
        <f>SUBTOTAL(9,J812:J817)</f>
        <v>0</v>
      </c>
      <c r="K811" s="130"/>
      <c r="L811" s="85">
        <f>SUBTOTAL(9,L812:L817)</f>
        <v>0.44544570000000006</v>
      </c>
      <c r="M811" s="130"/>
      <c r="N811" s="85">
        <f>SUBTOTAL(9,N812:N817)</f>
        <v>0</v>
      </c>
      <c r="O811" s="132"/>
      <c r="P811" s="84">
        <f>SUBTOTAL(9,P812:P817)</f>
        <v>0</v>
      </c>
      <c r="Q811" s="84">
        <f>SUBTOTAL(9,Q812:Q817)</f>
        <v>0</v>
      </c>
      <c r="R811" s="7"/>
      <c r="S811" s="9"/>
      <c r="T811" s="9"/>
    </row>
    <row r="812" spans="1:20" ht="11.25" outlineLevel="6" x14ac:dyDescent="0.2">
      <c r="A812" s="12"/>
      <c r="B812" s="133"/>
      <c r="C812" s="134">
        <v>572</v>
      </c>
      <c r="D812" s="135" t="s">
        <v>733</v>
      </c>
      <c r="E812" s="136" t="s">
        <v>1338</v>
      </c>
      <c r="F812" s="137" t="s">
        <v>1339</v>
      </c>
      <c r="G812" s="135" t="s">
        <v>683</v>
      </c>
      <c r="H812" s="138">
        <v>11.025</v>
      </c>
      <c r="I812" s="140"/>
      <c r="J812" s="139">
        <f>H812*I812</f>
        <v>0</v>
      </c>
      <c r="K812" s="138">
        <v>1.15E-3</v>
      </c>
      <c r="L812" s="138">
        <f>H812*K812</f>
        <v>1.2678750000000001E-2</v>
      </c>
      <c r="M812" s="138"/>
      <c r="N812" s="138">
        <f>H812*M812</f>
        <v>0</v>
      </c>
      <c r="O812" s="139">
        <v>21</v>
      </c>
      <c r="P812" s="139">
        <f>J812*(O812/100)</f>
        <v>0</v>
      </c>
      <c r="Q812" s="139">
        <f>J812+P812</f>
        <v>0</v>
      </c>
      <c r="R812" s="9"/>
      <c r="S812" s="9"/>
      <c r="T812" s="9"/>
    </row>
    <row r="813" spans="1:20" ht="11.25" outlineLevel="6" x14ac:dyDescent="0.2">
      <c r="A813" s="12"/>
      <c r="B813" s="133"/>
      <c r="C813" s="134">
        <v>573</v>
      </c>
      <c r="D813" s="135" t="s">
        <v>733</v>
      </c>
      <c r="E813" s="136" t="s">
        <v>1340</v>
      </c>
      <c r="F813" s="137" t="s">
        <v>1341</v>
      </c>
      <c r="G813" s="135" t="s">
        <v>683</v>
      </c>
      <c r="H813" s="138">
        <v>20.506500000000003</v>
      </c>
      <c r="I813" s="140"/>
      <c r="J813" s="139">
        <f>H813*I813</f>
        <v>0</v>
      </c>
      <c r="K813" s="138">
        <v>2.3E-3</v>
      </c>
      <c r="L813" s="138">
        <f>H813*K813</f>
        <v>4.7164950000000004E-2</v>
      </c>
      <c r="M813" s="138"/>
      <c r="N813" s="138">
        <f>H813*M813</f>
        <v>0</v>
      </c>
      <c r="O813" s="139">
        <v>21</v>
      </c>
      <c r="P813" s="139">
        <f>J813*(O813/100)</f>
        <v>0</v>
      </c>
      <c r="Q813" s="139">
        <f>J813+P813</f>
        <v>0</v>
      </c>
      <c r="R813" s="9"/>
      <c r="S813" s="9"/>
      <c r="T813" s="9"/>
    </row>
    <row r="814" spans="1:20" ht="11.25" outlineLevel="6" x14ac:dyDescent="0.2">
      <c r="A814" s="12"/>
      <c r="B814" s="133"/>
      <c r="C814" s="134">
        <v>574</v>
      </c>
      <c r="D814" s="135" t="s">
        <v>658</v>
      </c>
      <c r="E814" s="136" t="s">
        <v>1342</v>
      </c>
      <c r="F814" s="137" t="s">
        <v>1343</v>
      </c>
      <c r="G814" s="135" t="s">
        <v>683</v>
      </c>
      <c r="H814" s="138">
        <v>30.03</v>
      </c>
      <c r="I814" s="140"/>
      <c r="J814" s="139">
        <f>H814*I814</f>
        <v>0</v>
      </c>
      <c r="K814" s="138">
        <v>4.3800000000000002E-3</v>
      </c>
      <c r="L814" s="138">
        <f>H814*K814</f>
        <v>0.13153140000000002</v>
      </c>
      <c r="M814" s="138"/>
      <c r="N814" s="138">
        <f>H814*M814</f>
        <v>0</v>
      </c>
      <c r="O814" s="139">
        <v>21</v>
      </c>
      <c r="P814" s="139">
        <f>J814*(O814/100)</f>
        <v>0</v>
      </c>
      <c r="Q814" s="139">
        <f>J814+P814</f>
        <v>0</v>
      </c>
      <c r="R814" s="9"/>
      <c r="S814" s="9"/>
      <c r="T814" s="9"/>
    </row>
    <row r="815" spans="1:20" ht="22.5" outlineLevel="6" x14ac:dyDescent="0.2">
      <c r="A815" s="12"/>
      <c r="B815" s="133"/>
      <c r="C815" s="134">
        <v>575</v>
      </c>
      <c r="D815" s="135" t="s">
        <v>658</v>
      </c>
      <c r="E815" s="136" t="s">
        <v>1344</v>
      </c>
      <c r="F815" s="137" t="s">
        <v>1345</v>
      </c>
      <c r="G815" s="135" t="s">
        <v>683</v>
      </c>
      <c r="H815" s="138">
        <v>10.5</v>
      </c>
      <c r="I815" s="140"/>
      <c r="J815" s="139">
        <f>H815*I815</f>
        <v>0</v>
      </c>
      <c r="K815" s="138">
        <v>8.3499999999999998E-3</v>
      </c>
      <c r="L815" s="138">
        <f>H815*K815</f>
        <v>8.7675000000000003E-2</v>
      </c>
      <c r="M815" s="138"/>
      <c r="N815" s="138">
        <f>H815*M815</f>
        <v>0</v>
      </c>
      <c r="O815" s="139">
        <v>21</v>
      </c>
      <c r="P815" s="139">
        <f>J815*(O815/100)</f>
        <v>0</v>
      </c>
      <c r="Q815" s="139">
        <f>J815+P815</f>
        <v>0</v>
      </c>
      <c r="R815" s="9"/>
      <c r="S815" s="9"/>
      <c r="T815" s="9"/>
    </row>
    <row r="816" spans="1:20" ht="22.5" outlineLevel="6" x14ac:dyDescent="0.2">
      <c r="A816" s="12"/>
      <c r="B816" s="133"/>
      <c r="C816" s="134">
        <v>576</v>
      </c>
      <c r="D816" s="135" t="s">
        <v>658</v>
      </c>
      <c r="E816" s="136" t="s">
        <v>1346</v>
      </c>
      <c r="F816" s="137" t="s">
        <v>1347</v>
      </c>
      <c r="G816" s="135" t="s">
        <v>683</v>
      </c>
      <c r="H816" s="138">
        <v>19.53</v>
      </c>
      <c r="I816" s="140"/>
      <c r="J816" s="139">
        <f>H816*I816</f>
        <v>0</v>
      </c>
      <c r="K816" s="138">
        <v>8.5199999999999998E-3</v>
      </c>
      <c r="L816" s="138">
        <f>H816*K816</f>
        <v>0.1663956</v>
      </c>
      <c r="M816" s="138"/>
      <c r="N816" s="138">
        <f>H816*M816</f>
        <v>0</v>
      </c>
      <c r="O816" s="139">
        <v>21</v>
      </c>
      <c r="P816" s="139">
        <f>J816*(O816/100)</f>
        <v>0</v>
      </c>
      <c r="Q816" s="139">
        <f>J816+P816</f>
        <v>0</v>
      </c>
      <c r="R816" s="9"/>
      <c r="S816" s="9"/>
      <c r="T816" s="9"/>
    </row>
    <row r="817" spans="1:20" outlineLevel="6" x14ac:dyDescent="0.15">
      <c r="B817" s="7"/>
      <c r="C817" s="7"/>
      <c r="D817" s="7"/>
      <c r="E817" s="7"/>
      <c r="F817" s="7"/>
      <c r="G817" s="7"/>
      <c r="H817" s="7"/>
      <c r="I817" s="9"/>
      <c r="J817" s="9"/>
      <c r="K817" s="7"/>
      <c r="L817" s="7"/>
      <c r="M817" s="7"/>
      <c r="N817" s="7"/>
      <c r="O817" s="7"/>
      <c r="P817" s="9"/>
      <c r="Q817" s="9"/>
    </row>
    <row r="818" spans="1:20" ht="9.75" outlineLevel="5" x14ac:dyDescent="0.2">
      <c r="A818" s="82" t="s">
        <v>256</v>
      </c>
      <c r="B818" s="126">
        <v>6</v>
      </c>
      <c r="C818" s="127"/>
      <c r="D818" s="128" t="s">
        <v>657</v>
      </c>
      <c r="E818" s="128"/>
      <c r="F818" s="129" t="s">
        <v>77</v>
      </c>
      <c r="G818" s="128"/>
      <c r="H818" s="130"/>
      <c r="I818" s="131"/>
      <c r="J818" s="84">
        <f>SUBTOTAL(9,J819:J834)</f>
        <v>0</v>
      </c>
      <c r="K818" s="130"/>
      <c r="L818" s="85">
        <f>SUBTOTAL(9,L819:L834)</f>
        <v>56.727134951504254</v>
      </c>
      <c r="M818" s="130"/>
      <c r="N818" s="85">
        <f>SUBTOTAL(9,N819:N834)</f>
        <v>0</v>
      </c>
      <c r="O818" s="132"/>
      <c r="P818" s="84">
        <f>SUBTOTAL(9,P819:P834)</f>
        <v>0</v>
      </c>
      <c r="Q818" s="84">
        <f>SUBTOTAL(9,Q819:Q834)</f>
        <v>0</v>
      </c>
      <c r="R818" s="7"/>
      <c r="S818" s="9"/>
      <c r="T818" s="9"/>
    </row>
    <row r="819" spans="1:20" ht="11.25" outlineLevel="6" x14ac:dyDescent="0.2">
      <c r="A819" s="12"/>
      <c r="B819" s="133"/>
      <c r="C819" s="134">
        <v>577</v>
      </c>
      <c r="D819" s="135" t="s">
        <v>658</v>
      </c>
      <c r="E819" s="136" t="s">
        <v>1348</v>
      </c>
      <c r="F819" s="137" t="s">
        <v>1349</v>
      </c>
      <c r="G819" s="135" t="s">
        <v>661</v>
      </c>
      <c r="H819" s="138">
        <v>5.336436</v>
      </c>
      <c r="I819" s="140"/>
      <c r="J819" s="139">
        <f t="shared" ref="J819:J833" si="180">H819*I819</f>
        <v>0</v>
      </c>
      <c r="K819" s="138">
        <v>2.45329</v>
      </c>
      <c r="L819" s="138">
        <f t="shared" ref="L819:L833" si="181">H819*K819</f>
        <v>13.091825074439999</v>
      </c>
      <c r="M819" s="138"/>
      <c r="N819" s="138">
        <f t="shared" ref="N819:N833" si="182">H819*M819</f>
        <v>0</v>
      </c>
      <c r="O819" s="139">
        <v>21</v>
      </c>
      <c r="P819" s="139">
        <f t="shared" ref="P819:P833" si="183">J819*(O819/100)</f>
        <v>0</v>
      </c>
      <c r="Q819" s="139">
        <f t="shared" ref="Q819:Q833" si="184">J819+P819</f>
        <v>0</v>
      </c>
      <c r="R819" s="9"/>
      <c r="S819" s="9"/>
      <c r="T819" s="9"/>
    </row>
    <row r="820" spans="1:20" ht="11.25" outlineLevel="6" x14ac:dyDescent="0.2">
      <c r="A820" s="12"/>
      <c r="B820" s="133"/>
      <c r="C820" s="134">
        <v>578</v>
      </c>
      <c r="D820" s="135" t="s">
        <v>658</v>
      </c>
      <c r="E820" s="136" t="s">
        <v>796</v>
      </c>
      <c r="F820" s="137" t="s">
        <v>797</v>
      </c>
      <c r="G820" s="135" t="s">
        <v>661</v>
      </c>
      <c r="H820" s="138">
        <v>5.336436</v>
      </c>
      <c r="I820" s="140"/>
      <c r="J820" s="139">
        <f t="shared" si="180"/>
        <v>0</v>
      </c>
      <c r="K820" s="138"/>
      <c r="L820" s="138">
        <f t="shared" si="181"/>
        <v>0</v>
      </c>
      <c r="M820" s="138"/>
      <c r="N820" s="138">
        <f t="shared" si="182"/>
        <v>0</v>
      </c>
      <c r="O820" s="139">
        <v>21</v>
      </c>
      <c r="P820" s="139">
        <f t="shared" si="183"/>
        <v>0</v>
      </c>
      <c r="Q820" s="139">
        <f t="shared" si="184"/>
        <v>0</v>
      </c>
      <c r="R820" s="9"/>
      <c r="S820" s="9"/>
      <c r="T820" s="9"/>
    </row>
    <row r="821" spans="1:20" ht="11.25" outlineLevel="6" x14ac:dyDescent="0.2">
      <c r="A821" s="12"/>
      <c r="B821" s="133"/>
      <c r="C821" s="134">
        <v>579</v>
      </c>
      <c r="D821" s="135" t="s">
        <v>658</v>
      </c>
      <c r="E821" s="136" t="s">
        <v>800</v>
      </c>
      <c r="F821" s="137" t="s">
        <v>801</v>
      </c>
      <c r="G821" s="135" t="s">
        <v>661</v>
      </c>
      <c r="H821" s="138">
        <v>2.3019919999999998</v>
      </c>
      <c r="I821" s="140"/>
      <c r="J821" s="139">
        <f t="shared" si="180"/>
        <v>0</v>
      </c>
      <c r="K821" s="138"/>
      <c r="L821" s="138">
        <f t="shared" si="181"/>
        <v>0</v>
      </c>
      <c r="M821" s="138"/>
      <c r="N821" s="138">
        <f t="shared" si="182"/>
        <v>0</v>
      </c>
      <c r="O821" s="139">
        <v>21</v>
      </c>
      <c r="P821" s="139">
        <f t="shared" si="183"/>
        <v>0</v>
      </c>
      <c r="Q821" s="139">
        <f t="shared" si="184"/>
        <v>0</v>
      </c>
      <c r="R821" s="9"/>
      <c r="S821" s="9"/>
      <c r="T821" s="9"/>
    </row>
    <row r="822" spans="1:20" ht="11.25" outlineLevel="6" x14ac:dyDescent="0.2">
      <c r="A822" s="12"/>
      <c r="B822" s="133"/>
      <c r="C822" s="134">
        <v>580</v>
      </c>
      <c r="D822" s="135" t="s">
        <v>658</v>
      </c>
      <c r="E822" s="136" t="s">
        <v>802</v>
      </c>
      <c r="F822" s="137" t="s">
        <v>803</v>
      </c>
      <c r="G822" s="135" t="s">
        <v>661</v>
      </c>
      <c r="H822" s="138">
        <v>3.0344440000000001</v>
      </c>
      <c r="I822" s="140"/>
      <c r="J822" s="139">
        <f t="shared" si="180"/>
        <v>0</v>
      </c>
      <c r="K822" s="138">
        <v>2.5250000000000002E-2</v>
      </c>
      <c r="L822" s="138">
        <f t="shared" si="181"/>
        <v>7.6619711000000007E-2</v>
      </c>
      <c r="M822" s="138"/>
      <c r="N822" s="138">
        <f t="shared" si="182"/>
        <v>0</v>
      </c>
      <c r="O822" s="139">
        <v>21</v>
      </c>
      <c r="P822" s="139">
        <f t="shared" si="183"/>
        <v>0</v>
      </c>
      <c r="Q822" s="139">
        <f t="shared" si="184"/>
        <v>0</v>
      </c>
      <c r="R822" s="9"/>
      <c r="S822" s="9"/>
      <c r="T822" s="9"/>
    </row>
    <row r="823" spans="1:20" ht="11.25" outlineLevel="6" x14ac:dyDescent="0.2">
      <c r="A823" s="12"/>
      <c r="B823" s="133"/>
      <c r="C823" s="134">
        <v>581</v>
      </c>
      <c r="D823" s="135" t="s">
        <v>658</v>
      </c>
      <c r="E823" s="136" t="s">
        <v>1156</v>
      </c>
      <c r="F823" s="137" t="s">
        <v>1157</v>
      </c>
      <c r="G823" s="135" t="s">
        <v>683</v>
      </c>
      <c r="H823" s="138">
        <v>6</v>
      </c>
      <c r="I823" s="140"/>
      <c r="J823" s="139">
        <f t="shared" si="180"/>
        <v>0</v>
      </c>
      <c r="K823" s="138">
        <v>1.4630000000000001E-2</v>
      </c>
      <c r="L823" s="138">
        <f t="shared" si="181"/>
        <v>8.7779999999999997E-2</v>
      </c>
      <c r="M823" s="138"/>
      <c r="N823" s="138">
        <f t="shared" si="182"/>
        <v>0</v>
      </c>
      <c r="O823" s="139">
        <v>21</v>
      </c>
      <c r="P823" s="139">
        <f t="shared" si="183"/>
        <v>0</v>
      </c>
      <c r="Q823" s="139">
        <f t="shared" si="184"/>
        <v>0</v>
      </c>
      <c r="R823" s="9"/>
      <c r="S823" s="9"/>
      <c r="T823" s="9"/>
    </row>
    <row r="824" spans="1:20" ht="11.25" outlineLevel="6" x14ac:dyDescent="0.2">
      <c r="A824" s="12"/>
      <c r="B824" s="133"/>
      <c r="C824" s="134">
        <v>582</v>
      </c>
      <c r="D824" s="135" t="s">
        <v>658</v>
      </c>
      <c r="E824" s="136" t="s">
        <v>1158</v>
      </c>
      <c r="F824" s="137" t="s">
        <v>1159</v>
      </c>
      <c r="G824" s="135" t="s">
        <v>683</v>
      </c>
      <c r="H824" s="138">
        <v>6</v>
      </c>
      <c r="I824" s="140"/>
      <c r="J824" s="139">
        <f t="shared" si="180"/>
        <v>0</v>
      </c>
      <c r="K824" s="138"/>
      <c r="L824" s="138">
        <f t="shared" si="181"/>
        <v>0</v>
      </c>
      <c r="M824" s="138"/>
      <c r="N824" s="138">
        <f t="shared" si="182"/>
        <v>0</v>
      </c>
      <c r="O824" s="139">
        <v>21</v>
      </c>
      <c r="P824" s="139">
        <f t="shared" si="183"/>
        <v>0</v>
      </c>
      <c r="Q824" s="139">
        <f t="shared" si="184"/>
        <v>0</v>
      </c>
      <c r="R824" s="9"/>
      <c r="S824" s="9"/>
      <c r="T824" s="9"/>
    </row>
    <row r="825" spans="1:20" ht="11.25" outlineLevel="6" x14ac:dyDescent="0.2">
      <c r="A825" s="12"/>
      <c r="B825" s="133"/>
      <c r="C825" s="134">
        <v>583</v>
      </c>
      <c r="D825" s="135" t="s">
        <v>658</v>
      </c>
      <c r="E825" s="136" t="s">
        <v>808</v>
      </c>
      <c r="F825" s="137" t="s">
        <v>809</v>
      </c>
      <c r="G825" s="135" t="s">
        <v>676</v>
      </c>
      <c r="H825" s="138">
        <v>6.4743524999999996E-2</v>
      </c>
      <c r="I825" s="140"/>
      <c r="J825" s="139">
        <f t="shared" si="180"/>
        <v>0</v>
      </c>
      <c r="K825" s="138">
        <v>1.06277</v>
      </c>
      <c r="L825" s="138">
        <f t="shared" si="181"/>
        <v>6.8807476064250001E-2</v>
      </c>
      <c r="M825" s="138"/>
      <c r="N825" s="138">
        <f t="shared" si="182"/>
        <v>0</v>
      </c>
      <c r="O825" s="139">
        <v>21</v>
      </c>
      <c r="P825" s="139">
        <f t="shared" si="183"/>
        <v>0</v>
      </c>
      <c r="Q825" s="139">
        <f t="shared" si="184"/>
        <v>0</v>
      </c>
      <c r="R825" s="9"/>
      <c r="S825" s="9"/>
      <c r="T825" s="9"/>
    </row>
    <row r="826" spans="1:20" ht="11.25" outlineLevel="6" x14ac:dyDescent="0.2">
      <c r="A826" s="12"/>
      <c r="B826" s="133"/>
      <c r="C826" s="134">
        <v>584</v>
      </c>
      <c r="D826" s="135" t="s">
        <v>658</v>
      </c>
      <c r="E826" s="136" t="s">
        <v>1350</v>
      </c>
      <c r="F826" s="137" t="s">
        <v>1351</v>
      </c>
      <c r="G826" s="135" t="s">
        <v>683</v>
      </c>
      <c r="H826" s="138">
        <v>26.158999999999999</v>
      </c>
      <c r="I826" s="140"/>
      <c r="J826" s="139">
        <f t="shared" si="180"/>
        <v>0</v>
      </c>
      <c r="K826" s="138">
        <v>1.2999999999999999E-4</v>
      </c>
      <c r="L826" s="138">
        <f t="shared" si="181"/>
        <v>3.4006699999999997E-3</v>
      </c>
      <c r="M826" s="138"/>
      <c r="N826" s="138">
        <f t="shared" si="182"/>
        <v>0</v>
      </c>
      <c r="O826" s="139">
        <v>21</v>
      </c>
      <c r="P826" s="139">
        <f t="shared" si="183"/>
        <v>0</v>
      </c>
      <c r="Q826" s="139">
        <f t="shared" si="184"/>
        <v>0</v>
      </c>
      <c r="R826" s="9"/>
      <c r="S826" s="9"/>
      <c r="T826" s="9"/>
    </row>
    <row r="827" spans="1:20" ht="11.25" outlineLevel="6" x14ac:dyDescent="0.2">
      <c r="A827" s="12"/>
      <c r="B827" s="133"/>
      <c r="C827" s="134">
        <v>585</v>
      </c>
      <c r="D827" s="135" t="s">
        <v>658</v>
      </c>
      <c r="E827" s="136" t="s">
        <v>1160</v>
      </c>
      <c r="F827" s="137" t="s">
        <v>1161</v>
      </c>
      <c r="G827" s="135" t="s">
        <v>761</v>
      </c>
      <c r="H827" s="138">
        <v>47.078000000000003</v>
      </c>
      <c r="I827" s="140"/>
      <c r="J827" s="139">
        <f t="shared" si="180"/>
        <v>0</v>
      </c>
      <c r="K827" s="138">
        <v>4.0000000000000003E-5</v>
      </c>
      <c r="L827" s="138">
        <f t="shared" si="181"/>
        <v>1.8831200000000003E-3</v>
      </c>
      <c r="M827" s="138"/>
      <c r="N827" s="138">
        <f t="shared" si="182"/>
        <v>0</v>
      </c>
      <c r="O827" s="139">
        <v>21</v>
      </c>
      <c r="P827" s="139">
        <f t="shared" si="183"/>
        <v>0</v>
      </c>
      <c r="Q827" s="139">
        <f t="shared" si="184"/>
        <v>0</v>
      </c>
      <c r="R827" s="9"/>
      <c r="S827" s="9"/>
      <c r="T827" s="9"/>
    </row>
    <row r="828" spans="1:20" ht="11.25" outlineLevel="6" x14ac:dyDescent="0.2">
      <c r="A828" s="12"/>
      <c r="B828" s="133"/>
      <c r="C828" s="134">
        <v>586</v>
      </c>
      <c r="D828" s="135" t="s">
        <v>658</v>
      </c>
      <c r="E828" s="136" t="s">
        <v>1162</v>
      </c>
      <c r="F828" s="137" t="s">
        <v>1163</v>
      </c>
      <c r="G828" s="135" t="s">
        <v>761</v>
      </c>
      <c r="H828" s="138">
        <v>11.5</v>
      </c>
      <c r="I828" s="140"/>
      <c r="J828" s="139">
        <f t="shared" si="180"/>
        <v>0</v>
      </c>
      <c r="K828" s="138">
        <v>8.0000000000000007E-5</v>
      </c>
      <c r="L828" s="138">
        <f t="shared" si="181"/>
        <v>9.2000000000000003E-4</v>
      </c>
      <c r="M828" s="138"/>
      <c r="N828" s="138">
        <f t="shared" si="182"/>
        <v>0</v>
      </c>
      <c r="O828" s="139">
        <v>21</v>
      </c>
      <c r="P828" s="139">
        <f t="shared" si="183"/>
        <v>0</v>
      </c>
      <c r="Q828" s="139">
        <f t="shared" si="184"/>
        <v>0</v>
      </c>
      <c r="R828" s="9"/>
      <c r="S828" s="9"/>
      <c r="T828" s="9"/>
    </row>
    <row r="829" spans="1:20" ht="11.25" outlineLevel="6" x14ac:dyDescent="0.2">
      <c r="A829" s="12"/>
      <c r="B829" s="133"/>
      <c r="C829" s="134">
        <v>587</v>
      </c>
      <c r="D829" s="135" t="s">
        <v>658</v>
      </c>
      <c r="E829" s="136" t="s">
        <v>1164</v>
      </c>
      <c r="F829" s="137" t="s">
        <v>1165</v>
      </c>
      <c r="G829" s="135" t="s">
        <v>761</v>
      </c>
      <c r="H829" s="138">
        <v>11.5</v>
      </c>
      <c r="I829" s="140"/>
      <c r="J829" s="139">
        <f t="shared" si="180"/>
        <v>0</v>
      </c>
      <c r="K829" s="138">
        <v>1.0000000000000001E-5</v>
      </c>
      <c r="L829" s="138">
        <f t="shared" si="181"/>
        <v>1.15E-4</v>
      </c>
      <c r="M829" s="138"/>
      <c r="N829" s="138">
        <f t="shared" si="182"/>
        <v>0</v>
      </c>
      <c r="O829" s="139">
        <v>21</v>
      </c>
      <c r="P829" s="139">
        <f t="shared" si="183"/>
        <v>0</v>
      </c>
      <c r="Q829" s="139">
        <f t="shared" si="184"/>
        <v>0</v>
      </c>
      <c r="R829" s="9"/>
      <c r="S829" s="9"/>
      <c r="T829" s="9"/>
    </row>
    <row r="830" spans="1:20" ht="11.25" outlineLevel="6" x14ac:dyDescent="0.2">
      <c r="A830" s="12"/>
      <c r="B830" s="133"/>
      <c r="C830" s="134">
        <v>588</v>
      </c>
      <c r="D830" s="135" t="s">
        <v>658</v>
      </c>
      <c r="E830" s="136" t="s">
        <v>1166</v>
      </c>
      <c r="F830" s="137" t="s">
        <v>1167</v>
      </c>
      <c r="G830" s="135" t="s">
        <v>661</v>
      </c>
      <c r="H830" s="138">
        <v>7.4729200000000011</v>
      </c>
      <c r="I830" s="140"/>
      <c r="J830" s="139">
        <f t="shared" si="180"/>
        <v>0</v>
      </c>
      <c r="K830" s="138">
        <v>1.98</v>
      </c>
      <c r="L830" s="138">
        <f t="shared" si="181"/>
        <v>14.796381600000002</v>
      </c>
      <c r="M830" s="138"/>
      <c r="N830" s="138">
        <f t="shared" si="182"/>
        <v>0</v>
      </c>
      <c r="O830" s="139">
        <v>21</v>
      </c>
      <c r="P830" s="139">
        <f t="shared" si="183"/>
        <v>0</v>
      </c>
      <c r="Q830" s="139">
        <f t="shared" si="184"/>
        <v>0</v>
      </c>
      <c r="R830" s="9"/>
      <c r="S830" s="9"/>
      <c r="T830" s="9"/>
    </row>
    <row r="831" spans="1:20" ht="11.25" outlineLevel="6" x14ac:dyDescent="0.2">
      <c r="A831" s="12"/>
      <c r="B831" s="133"/>
      <c r="C831" s="134">
        <v>589</v>
      </c>
      <c r="D831" s="135" t="s">
        <v>658</v>
      </c>
      <c r="E831" s="136" t="s">
        <v>824</v>
      </c>
      <c r="F831" s="137" t="s">
        <v>825</v>
      </c>
      <c r="G831" s="135" t="s">
        <v>661</v>
      </c>
      <c r="H831" s="138">
        <v>13.035525</v>
      </c>
      <c r="I831" s="140"/>
      <c r="J831" s="139">
        <f t="shared" si="180"/>
        <v>0</v>
      </c>
      <c r="K831" s="138">
        <v>1.98</v>
      </c>
      <c r="L831" s="138">
        <f t="shared" si="181"/>
        <v>25.810339499999998</v>
      </c>
      <c r="M831" s="138"/>
      <c r="N831" s="138">
        <f t="shared" si="182"/>
        <v>0</v>
      </c>
      <c r="O831" s="139">
        <v>21</v>
      </c>
      <c r="P831" s="139">
        <f t="shared" si="183"/>
        <v>0</v>
      </c>
      <c r="Q831" s="139">
        <f t="shared" si="184"/>
        <v>0</v>
      </c>
      <c r="R831" s="9"/>
      <c r="S831" s="9"/>
      <c r="T831" s="9"/>
    </row>
    <row r="832" spans="1:20" ht="11.25" outlineLevel="6" x14ac:dyDescent="0.2">
      <c r="A832" s="12"/>
      <c r="B832" s="133"/>
      <c r="C832" s="134">
        <v>590</v>
      </c>
      <c r="D832" s="135" t="s">
        <v>658</v>
      </c>
      <c r="E832" s="136" t="s">
        <v>1352</v>
      </c>
      <c r="F832" s="137" t="s">
        <v>1353</v>
      </c>
      <c r="G832" s="135" t="s">
        <v>683</v>
      </c>
      <c r="H832" s="138">
        <v>2.5019999999999998</v>
      </c>
      <c r="I832" s="140"/>
      <c r="J832" s="139">
        <f t="shared" si="180"/>
        <v>0</v>
      </c>
      <c r="K832" s="138">
        <v>0.45929999999999999</v>
      </c>
      <c r="L832" s="138">
        <f t="shared" si="181"/>
        <v>1.1491685999999999</v>
      </c>
      <c r="M832" s="138"/>
      <c r="N832" s="138">
        <f t="shared" si="182"/>
        <v>0</v>
      </c>
      <c r="O832" s="139">
        <v>21</v>
      </c>
      <c r="P832" s="139">
        <f t="shared" si="183"/>
        <v>0</v>
      </c>
      <c r="Q832" s="139">
        <f t="shared" si="184"/>
        <v>0</v>
      </c>
      <c r="R832" s="9"/>
      <c r="S832" s="9"/>
      <c r="T832" s="9"/>
    </row>
    <row r="833" spans="1:20" ht="11.25" outlineLevel="6" x14ac:dyDescent="0.2">
      <c r="A833" s="12"/>
      <c r="B833" s="133"/>
      <c r="C833" s="134">
        <v>591</v>
      </c>
      <c r="D833" s="135" t="s">
        <v>658</v>
      </c>
      <c r="E833" s="136" t="s">
        <v>1354</v>
      </c>
      <c r="F833" s="137" t="s">
        <v>1355</v>
      </c>
      <c r="G833" s="135" t="s">
        <v>761</v>
      </c>
      <c r="H833" s="138">
        <v>8.34</v>
      </c>
      <c r="I833" s="140"/>
      <c r="J833" s="139">
        <f t="shared" si="180"/>
        <v>0</v>
      </c>
      <c r="K833" s="138">
        <v>0.19663</v>
      </c>
      <c r="L833" s="138">
        <f t="shared" si="181"/>
        <v>1.6398941999999999</v>
      </c>
      <c r="M833" s="138"/>
      <c r="N833" s="138">
        <f t="shared" si="182"/>
        <v>0</v>
      </c>
      <c r="O833" s="139">
        <v>21</v>
      </c>
      <c r="P833" s="139">
        <f t="shared" si="183"/>
        <v>0</v>
      </c>
      <c r="Q833" s="139">
        <f t="shared" si="184"/>
        <v>0</v>
      </c>
      <c r="R833" s="9"/>
      <c r="S833" s="9"/>
      <c r="T833" s="9"/>
    </row>
    <row r="834" spans="1:20" outlineLevel="6" x14ac:dyDescent="0.15">
      <c r="B834" s="7"/>
      <c r="C834" s="7"/>
      <c r="D834" s="7"/>
      <c r="E834" s="7"/>
      <c r="F834" s="7"/>
      <c r="G834" s="7"/>
      <c r="H834" s="7"/>
      <c r="I834" s="9"/>
      <c r="J834" s="9"/>
      <c r="K834" s="7"/>
      <c r="L834" s="7"/>
      <c r="M834" s="7"/>
      <c r="N834" s="7"/>
      <c r="O834" s="7"/>
      <c r="P834" s="9"/>
      <c r="Q834" s="9"/>
    </row>
    <row r="835" spans="1:20" ht="9.75" outlineLevel="5" x14ac:dyDescent="0.2">
      <c r="A835" s="82" t="s">
        <v>257</v>
      </c>
      <c r="B835" s="126">
        <v>6</v>
      </c>
      <c r="C835" s="127"/>
      <c r="D835" s="128" t="s">
        <v>657</v>
      </c>
      <c r="E835" s="128"/>
      <c r="F835" s="129" t="s">
        <v>79</v>
      </c>
      <c r="G835" s="128"/>
      <c r="H835" s="130"/>
      <c r="I835" s="131"/>
      <c r="J835" s="84">
        <f>SUBTOTAL(9,J836:J840)</f>
        <v>0</v>
      </c>
      <c r="K835" s="130"/>
      <c r="L835" s="85">
        <f>SUBTOTAL(9,L836:L840)</f>
        <v>0.59482000000000002</v>
      </c>
      <c r="M835" s="130"/>
      <c r="N835" s="85">
        <f>SUBTOTAL(9,N836:N840)</f>
        <v>0</v>
      </c>
      <c r="O835" s="132"/>
      <c r="P835" s="84">
        <f>SUBTOTAL(9,P836:P840)</f>
        <v>0</v>
      </c>
      <c r="Q835" s="84">
        <f>SUBTOTAL(9,Q836:Q840)</f>
        <v>0</v>
      </c>
      <c r="R835" s="7"/>
      <c r="S835" s="9"/>
      <c r="T835" s="9"/>
    </row>
    <row r="836" spans="1:20" ht="11.25" outlineLevel="6" x14ac:dyDescent="0.2">
      <c r="A836" s="12"/>
      <c r="B836" s="133"/>
      <c r="C836" s="134">
        <v>592</v>
      </c>
      <c r="D836" s="135" t="s">
        <v>733</v>
      </c>
      <c r="E836" s="136" t="s">
        <v>1356</v>
      </c>
      <c r="F836" s="137" t="s">
        <v>1357</v>
      </c>
      <c r="G836" s="135" t="s">
        <v>716</v>
      </c>
      <c r="H836" s="138">
        <v>5</v>
      </c>
      <c r="I836" s="140"/>
      <c r="J836" s="139">
        <f>H836*I836</f>
        <v>0</v>
      </c>
      <c r="K836" s="138">
        <v>1.225E-2</v>
      </c>
      <c r="L836" s="138">
        <f>H836*K836</f>
        <v>6.1249999999999999E-2</v>
      </c>
      <c r="M836" s="138"/>
      <c r="N836" s="138">
        <f>H836*M836</f>
        <v>0</v>
      </c>
      <c r="O836" s="139">
        <v>21</v>
      </c>
      <c r="P836" s="139">
        <f>J836*(O836/100)</f>
        <v>0</v>
      </c>
      <c r="Q836" s="139">
        <f>J836+P836</f>
        <v>0</v>
      </c>
      <c r="R836" s="9"/>
      <c r="S836" s="9"/>
      <c r="T836" s="9"/>
    </row>
    <row r="837" spans="1:20" ht="11.25" outlineLevel="6" x14ac:dyDescent="0.2">
      <c r="A837" s="12"/>
      <c r="B837" s="133"/>
      <c r="C837" s="134">
        <v>593</v>
      </c>
      <c r="D837" s="135" t="s">
        <v>733</v>
      </c>
      <c r="E837" s="136" t="s">
        <v>826</v>
      </c>
      <c r="F837" s="137" t="s">
        <v>827</v>
      </c>
      <c r="G837" s="135" t="s">
        <v>716</v>
      </c>
      <c r="H837" s="138">
        <v>4</v>
      </c>
      <c r="I837" s="140"/>
      <c r="J837" s="139">
        <f>H837*I837</f>
        <v>0</v>
      </c>
      <c r="K837" s="138">
        <v>1.2489999999999999E-2</v>
      </c>
      <c r="L837" s="138">
        <f>H837*K837</f>
        <v>4.9959999999999997E-2</v>
      </c>
      <c r="M837" s="138"/>
      <c r="N837" s="138">
        <f>H837*M837</f>
        <v>0</v>
      </c>
      <c r="O837" s="139">
        <v>21</v>
      </c>
      <c r="P837" s="139">
        <f>J837*(O837/100)</f>
        <v>0</v>
      </c>
      <c r="Q837" s="139">
        <f>J837+P837</f>
        <v>0</v>
      </c>
      <c r="R837" s="9"/>
      <c r="S837" s="9"/>
      <c r="T837" s="9"/>
    </row>
    <row r="838" spans="1:20" ht="11.25" outlineLevel="6" x14ac:dyDescent="0.2">
      <c r="A838" s="12"/>
      <c r="B838" s="133"/>
      <c r="C838" s="134">
        <v>594</v>
      </c>
      <c r="D838" s="135" t="s">
        <v>733</v>
      </c>
      <c r="E838" s="136" t="s">
        <v>1358</v>
      </c>
      <c r="F838" s="137" t="s">
        <v>1359</v>
      </c>
      <c r="G838" s="135" t="s">
        <v>716</v>
      </c>
      <c r="H838" s="138">
        <v>1</v>
      </c>
      <c r="I838" s="140"/>
      <c r="J838" s="139">
        <f>H838*I838</f>
        <v>0</v>
      </c>
      <c r="K838" s="138">
        <v>1.521E-2</v>
      </c>
      <c r="L838" s="138">
        <f>H838*K838</f>
        <v>1.521E-2</v>
      </c>
      <c r="M838" s="138"/>
      <c r="N838" s="138">
        <f>H838*M838</f>
        <v>0</v>
      </c>
      <c r="O838" s="139">
        <v>21</v>
      </c>
      <c r="P838" s="139">
        <f>J838*(O838/100)</f>
        <v>0</v>
      </c>
      <c r="Q838" s="139">
        <f>J838+P838</f>
        <v>0</v>
      </c>
      <c r="R838" s="9"/>
      <c r="S838" s="9"/>
      <c r="T838" s="9"/>
    </row>
    <row r="839" spans="1:20" ht="11.25" outlineLevel="6" x14ac:dyDescent="0.2">
      <c r="A839" s="12"/>
      <c r="B839" s="133"/>
      <c r="C839" s="134">
        <v>595</v>
      </c>
      <c r="D839" s="135" t="s">
        <v>658</v>
      </c>
      <c r="E839" s="136" t="s">
        <v>828</v>
      </c>
      <c r="F839" s="137" t="s">
        <v>829</v>
      </c>
      <c r="G839" s="135" t="s">
        <v>716</v>
      </c>
      <c r="H839" s="138">
        <v>10</v>
      </c>
      <c r="I839" s="140"/>
      <c r="J839" s="139">
        <f>H839*I839</f>
        <v>0</v>
      </c>
      <c r="K839" s="138">
        <v>4.684E-2</v>
      </c>
      <c r="L839" s="138">
        <f>H839*K839</f>
        <v>0.46839999999999998</v>
      </c>
      <c r="M839" s="138"/>
      <c r="N839" s="138">
        <f>H839*M839</f>
        <v>0</v>
      </c>
      <c r="O839" s="139">
        <v>21</v>
      </c>
      <c r="P839" s="139">
        <f>J839*(O839/100)</f>
        <v>0</v>
      </c>
      <c r="Q839" s="139">
        <f>J839+P839</f>
        <v>0</v>
      </c>
      <c r="R839" s="9"/>
      <c r="S839" s="9"/>
      <c r="T839" s="9"/>
    </row>
    <row r="840" spans="1:20" outlineLevel="6" x14ac:dyDescent="0.15">
      <c r="B840" s="7"/>
      <c r="C840" s="7"/>
      <c r="D840" s="7"/>
      <c r="E840" s="7"/>
      <c r="F840" s="7"/>
      <c r="G840" s="7"/>
      <c r="H840" s="7"/>
      <c r="I840" s="9"/>
      <c r="J840" s="9"/>
      <c r="K840" s="7"/>
      <c r="L840" s="7"/>
      <c r="M840" s="7"/>
      <c r="N840" s="7"/>
      <c r="O840" s="7"/>
      <c r="P840" s="9"/>
      <c r="Q840" s="9"/>
    </row>
    <row r="841" spans="1:20" ht="9" outlineLevel="4" x14ac:dyDescent="0.15">
      <c r="A841" s="78" t="s">
        <v>258</v>
      </c>
      <c r="B841" s="119">
        <v>5</v>
      </c>
      <c r="C841" s="120"/>
      <c r="D841" s="121" t="s">
        <v>656</v>
      </c>
      <c r="E841" s="121"/>
      <c r="F841" s="122" t="s">
        <v>81</v>
      </c>
      <c r="G841" s="121"/>
      <c r="H841" s="123"/>
      <c r="I841" s="124"/>
      <c r="J841" s="80">
        <f>SUBTOTAL(9,J842:J860)</f>
        <v>0</v>
      </c>
      <c r="K841" s="123"/>
      <c r="L841" s="81">
        <f>SUBTOTAL(9,L842:L860)</f>
        <v>0.30288200000000004</v>
      </c>
      <c r="M841" s="123"/>
      <c r="N841" s="81">
        <f>SUBTOTAL(9,N842:N860)</f>
        <v>10.704979999999999</v>
      </c>
      <c r="O841" s="125"/>
      <c r="P841" s="80">
        <f>SUBTOTAL(9,P842:P860)</f>
        <v>0</v>
      </c>
      <c r="Q841" s="80">
        <f>SUBTOTAL(9,Q842:Q860)</f>
        <v>0</v>
      </c>
      <c r="R841" s="7"/>
      <c r="S841" s="9"/>
      <c r="T841" s="9"/>
    </row>
    <row r="842" spans="1:20" ht="9.75" outlineLevel="5" x14ac:dyDescent="0.2">
      <c r="A842" s="82" t="s">
        <v>259</v>
      </c>
      <c r="B842" s="126">
        <v>6</v>
      </c>
      <c r="C842" s="127"/>
      <c r="D842" s="128" t="s">
        <v>657</v>
      </c>
      <c r="E842" s="128"/>
      <c r="F842" s="129" t="s">
        <v>85</v>
      </c>
      <c r="G842" s="128"/>
      <c r="H842" s="130"/>
      <c r="I842" s="131"/>
      <c r="J842" s="84">
        <f>SUBTOTAL(9,J843:J845)</f>
        <v>0</v>
      </c>
      <c r="K842" s="130"/>
      <c r="L842" s="85">
        <f>SUBTOTAL(9,L843:L845)</f>
        <v>5.4914999999999999E-3</v>
      </c>
      <c r="M842" s="130"/>
      <c r="N842" s="85">
        <f>SUBTOTAL(9,N843:N845)</f>
        <v>0</v>
      </c>
      <c r="O842" s="132"/>
      <c r="P842" s="84">
        <f>SUBTOTAL(9,P843:P845)</f>
        <v>0</v>
      </c>
      <c r="Q842" s="84">
        <f>SUBTOTAL(9,Q843:Q845)</f>
        <v>0</v>
      </c>
      <c r="R842" s="7"/>
      <c r="S842" s="9"/>
      <c r="T842" s="9"/>
    </row>
    <row r="843" spans="1:20" ht="11.25" outlineLevel="6" x14ac:dyDescent="0.2">
      <c r="A843" s="12"/>
      <c r="B843" s="133"/>
      <c r="C843" s="134">
        <v>596</v>
      </c>
      <c r="D843" s="135" t="s">
        <v>658</v>
      </c>
      <c r="E843" s="136" t="s">
        <v>835</v>
      </c>
      <c r="F843" s="137" t="s">
        <v>836</v>
      </c>
      <c r="G843" s="135" t="s">
        <v>837</v>
      </c>
      <c r="H843" s="138">
        <v>4</v>
      </c>
      <c r="I843" s="140"/>
      <c r="J843" s="139">
        <f>H843*I843</f>
        <v>0</v>
      </c>
      <c r="K843" s="138"/>
      <c r="L843" s="138">
        <f>H843*K843</f>
        <v>0</v>
      </c>
      <c r="M843" s="138"/>
      <c r="N843" s="138">
        <f>H843*M843</f>
        <v>0</v>
      </c>
      <c r="O843" s="139">
        <v>21</v>
      </c>
      <c r="P843" s="139">
        <f>J843*(O843/100)</f>
        <v>0</v>
      </c>
      <c r="Q843" s="139">
        <f>J843+P843</f>
        <v>0</v>
      </c>
      <c r="R843" s="9"/>
      <c r="S843" s="9"/>
      <c r="T843" s="9"/>
    </row>
    <row r="844" spans="1:20" ht="22.5" outlineLevel="6" x14ac:dyDescent="0.2">
      <c r="A844" s="12"/>
      <c r="B844" s="133"/>
      <c r="C844" s="134">
        <v>597</v>
      </c>
      <c r="D844" s="135" t="s">
        <v>658</v>
      </c>
      <c r="E844" s="136" t="s">
        <v>838</v>
      </c>
      <c r="F844" s="137" t="s">
        <v>839</v>
      </c>
      <c r="G844" s="135" t="s">
        <v>683</v>
      </c>
      <c r="H844" s="138">
        <v>26.15</v>
      </c>
      <c r="I844" s="140"/>
      <c r="J844" s="139">
        <f>H844*I844</f>
        <v>0</v>
      </c>
      <c r="K844" s="138">
        <v>2.1000000000000001E-4</v>
      </c>
      <c r="L844" s="138">
        <f>H844*K844</f>
        <v>5.4914999999999999E-3</v>
      </c>
      <c r="M844" s="138"/>
      <c r="N844" s="138">
        <f>H844*M844</f>
        <v>0</v>
      </c>
      <c r="O844" s="139">
        <v>21</v>
      </c>
      <c r="P844" s="139">
        <f>J844*(O844/100)</f>
        <v>0</v>
      </c>
      <c r="Q844" s="139">
        <f>J844+P844</f>
        <v>0</v>
      </c>
      <c r="R844" s="9"/>
      <c r="S844" s="9"/>
      <c r="T844" s="9"/>
    </row>
    <row r="845" spans="1:20" outlineLevel="6" x14ac:dyDescent="0.15">
      <c r="B845" s="7"/>
      <c r="C845" s="7"/>
      <c r="D845" s="7"/>
      <c r="E845" s="7"/>
      <c r="F845" s="7"/>
      <c r="G845" s="7"/>
      <c r="H845" s="7"/>
      <c r="I845" s="9"/>
      <c r="J845" s="9"/>
      <c r="K845" s="7"/>
      <c r="L845" s="7"/>
      <c r="M845" s="7"/>
      <c r="N845" s="7"/>
      <c r="O845" s="7"/>
      <c r="P845" s="9"/>
      <c r="Q845" s="9"/>
    </row>
    <row r="846" spans="1:20" ht="9.75" outlineLevel="5" x14ac:dyDescent="0.2">
      <c r="A846" s="82" t="s">
        <v>260</v>
      </c>
      <c r="B846" s="126">
        <v>6</v>
      </c>
      <c r="C846" s="127"/>
      <c r="D846" s="128" t="s">
        <v>657</v>
      </c>
      <c r="E846" s="128"/>
      <c r="F846" s="129" t="s">
        <v>87</v>
      </c>
      <c r="G846" s="128"/>
      <c r="H846" s="130"/>
      <c r="I846" s="131"/>
      <c r="J846" s="84">
        <f>SUBTOTAL(9,J847:J848)</f>
        <v>0</v>
      </c>
      <c r="K846" s="130"/>
      <c r="L846" s="85">
        <f>SUBTOTAL(9,L847:L848)</f>
        <v>7.8449999999999993E-4</v>
      </c>
      <c r="M846" s="130"/>
      <c r="N846" s="85">
        <f>SUBTOTAL(9,N847:N848)</f>
        <v>0</v>
      </c>
      <c r="O846" s="132"/>
      <c r="P846" s="84">
        <f>SUBTOTAL(9,P847:P848)</f>
        <v>0</v>
      </c>
      <c r="Q846" s="84">
        <f>SUBTOTAL(9,Q847:Q848)</f>
        <v>0</v>
      </c>
      <c r="R846" s="7"/>
      <c r="S846" s="9"/>
      <c r="T846" s="9"/>
    </row>
    <row r="847" spans="1:20" ht="11.25" outlineLevel="6" x14ac:dyDescent="0.2">
      <c r="A847" s="12"/>
      <c r="B847" s="133"/>
      <c r="C847" s="134">
        <v>598</v>
      </c>
      <c r="D847" s="135" t="s">
        <v>658</v>
      </c>
      <c r="E847" s="136" t="s">
        <v>840</v>
      </c>
      <c r="F847" s="137" t="s">
        <v>841</v>
      </c>
      <c r="G847" s="135" t="s">
        <v>683</v>
      </c>
      <c r="H847" s="138">
        <v>26.15</v>
      </c>
      <c r="I847" s="140"/>
      <c r="J847" s="139">
        <f>H847*I847</f>
        <v>0</v>
      </c>
      <c r="K847" s="138">
        <v>3.0000000000000001E-5</v>
      </c>
      <c r="L847" s="138">
        <f>H847*K847</f>
        <v>7.8449999999999993E-4</v>
      </c>
      <c r="M847" s="138"/>
      <c r="N847" s="138">
        <f>H847*M847</f>
        <v>0</v>
      </c>
      <c r="O847" s="139">
        <v>21</v>
      </c>
      <c r="P847" s="139">
        <f>J847*(O847/100)</f>
        <v>0</v>
      </c>
      <c r="Q847" s="139">
        <f>J847+P847</f>
        <v>0</v>
      </c>
      <c r="R847" s="9"/>
      <c r="S847" s="9"/>
      <c r="T847" s="9"/>
    </row>
    <row r="848" spans="1:20" outlineLevel="6" x14ac:dyDescent="0.15">
      <c r="B848" s="7"/>
      <c r="C848" s="7"/>
      <c r="D848" s="7"/>
      <c r="E848" s="7"/>
      <c r="F848" s="7"/>
      <c r="G848" s="7"/>
      <c r="H848" s="7"/>
      <c r="I848" s="9"/>
      <c r="J848" s="9"/>
      <c r="K848" s="7"/>
      <c r="L848" s="7"/>
      <c r="M848" s="7"/>
      <c r="N848" s="7"/>
      <c r="O848" s="7"/>
      <c r="P848" s="9"/>
      <c r="Q848" s="9"/>
    </row>
    <row r="849" spans="1:20" ht="9.75" outlineLevel="5" x14ac:dyDescent="0.2">
      <c r="A849" s="82" t="s">
        <v>261</v>
      </c>
      <c r="B849" s="126">
        <v>6</v>
      </c>
      <c r="C849" s="127"/>
      <c r="D849" s="128" t="s">
        <v>657</v>
      </c>
      <c r="E849" s="128"/>
      <c r="F849" s="129" t="s">
        <v>89</v>
      </c>
      <c r="G849" s="128"/>
      <c r="H849" s="130"/>
      <c r="I849" s="131"/>
      <c r="J849" s="84">
        <f>SUBTOTAL(9,J850:J854)</f>
        <v>0</v>
      </c>
      <c r="K849" s="130"/>
      <c r="L849" s="85">
        <f>SUBTOTAL(9,L850:L854)</f>
        <v>0</v>
      </c>
      <c r="M849" s="130"/>
      <c r="N849" s="85">
        <f>SUBTOTAL(9,N850:N854)</f>
        <v>0.95568000000000008</v>
      </c>
      <c r="O849" s="132"/>
      <c r="P849" s="84">
        <f>SUBTOTAL(9,P850:P854)</f>
        <v>0</v>
      </c>
      <c r="Q849" s="84">
        <f>SUBTOTAL(9,Q850:Q854)</f>
        <v>0</v>
      </c>
      <c r="R849" s="7"/>
      <c r="S849" s="9"/>
      <c r="T849" s="9"/>
    </row>
    <row r="850" spans="1:20" ht="11.25" outlineLevel="6" x14ac:dyDescent="0.2">
      <c r="A850" s="12"/>
      <c r="B850" s="133"/>
      <c r="C850" s="134">
        <v>599</v>
      </c>
      <c r="D850" s="135" t="s">
        <v>658</v>
      </c>
      <c r="E850" s="136" t="s">
        <v>1360</v>
      </c>
      <c r="F850" s="137" t="s">
        <v>1361</v>
      </c>
      <c r="G850" s="135" t="s">
        <v>683</v>
      </c>
      <c r="H850" s="138">
        <v>25.87</v>
      </c>
      <c r="I850" s="140"/>
      <c r="J850" s="139">
        <f>H850*I850</f>
        <v>0</v>
      </c>
      <c r="K850" s="138"/>
      <c r="L850" s="138">
        <f>H850*K850</f>
        <v>0</v>
      </c>
      <c r="M850" s="138"/>
      <c r="N850" s="138">
        <f>H850*M850</f>
        <v>0</v>
      </c>
      <c r="O850" s="139">
        <v>21</v>
      </c>
      <c r="P850" s="139">
        <f>J850*(O850/100)</f>
        <v>0</v>
      </c>
      <c r="Q850" s="139">
        <f>J850+P850</f>
        <v>0</v>
      </c>
      <c r="R850" s="9"/>
      <c r="S850" s="9"/>
      <c r="T850" s="9"/>
    </row>
    <row r="851" spans="1:20" ht="11.25" outlineLevel="6" x14ac:dyDescent="0.2">
      <c r="A851" s="12"/>
      <c r="B851" s="133"/>
      <c r="C851" s="134">
        <v>600</v>
      </c>
      <c r="D851" s="135" t="s">
        <v>658</v>
      </c>
      <c r="E851" s="136" t="s">
        <v>1362</v>
      </c>
      <c r="F851" s="137" t="s">
        <v>1363</v>
      </c>
      <c r="G851" s="135" t="s">
        <v>683</v>
      </c>
      <c r="H851" s="138">
        <v>51.74</v>
      </c>
      <c r="I851" s="140"/>
      <c r="J851" s="139">
        <f>H851*I851</f>
        <v>0</v>
      </c>
      <c r="K851" s="138"/>
      <c r="L851" s="138">
        <f>H851*K851</f>
        <v>0</v>
      </c>
      <c r="M851" s="138"/>
      <c r="N851" s="138">
        <f>H851*M851</f>
        <v>0</v>
      </c>
      <c r="O851" s="139">
        <v>21</v>
      </c>
      <c r="P851" s="139">
        <f>J851*(O851/100)</f>
        <v>0</v>
      </c>
      <c r="Q851" s="139">
        <f>J851+P851</f>
        <v>0</v>
      </c>
      <c r="R851" s="9"/>
      <c r="S851" s="9"/>
      <c r="T851" s="9"/>
    </row>
    <row r="852" spans="1:20" ht="11.25" outlineLevel="6" x14ac:dyDescent="0.2">
      <c r="A852" s="12"/>
      <c r="B852" s="133"/>
      <c r="C852" s="134">
        <v>601</v>
      </c>
      <c r="D852" s="135" t="s">
        <v>658</v>
      </c>
      <c r="E852" s="136" t="s">
        <v>1364</v>
      </c>
      <c r="F852" s="137" t="s">
        <v>1365</v>
      </c>
      <c r="G852" s="135" t="s">
        <v>683</v>
      </c>
      <c r="H852" s="138">
        <v>23.783999999999999</v>
      </c>
      <c r="I852" s="140"/>
      <c r="J852" s="139">
        <f>H852*I852</f>
        <v>0</v>
      </c>
      <c r="K852" s="138"/>
      <c r="L852" s="138">
        <f>H852*K852</f>
        <v>0</v>
      </c>
      <c r="M852" s="138">
        <v>2.5000000000000001E-2</v>
      </c>
      <c r="N852" s="138">
        <f>H852*M852</f>
        <v>0.59460000000000002</v>
      </c>
      <c r="O852" s="139">
        <v>21</v>
      </c>
      <c r="P852" s="139">
        <f>J852*(O852/100)</f>
        <v>0</v>
      </c>
      <c r="Q852" s="139">
        <f>J852+P852</f>
        <v>0</v>
      </c>
      <c r="R852" s="9"/>
      <c r="S852" s="9"/>
      <c r="T852" s="9"/>
    </row>
    <row r="853" spans="1:20" ht="11.25" outlineLevel="6" x14ac:dyDescent="0.2">
      <c r="A853" s="12"/>
      <c r="B853" s="133"/>
      <c r="C853" s="134">
        <v>602</v>
      </c>
      <c r="D853" s="135" t="s">
        <v>658</v>
      </c>
      <c r="E853" s="136" t="s">
        <v>868</v>
      </c>
      <c r="F853" s="137" t="s">
        <v>869</v>
      </c>
      <c r="G853" s="135" t="s">
        <v>683</v>
      </c>
      <c r="H853" s="138">
        <v>6.12</v>
      </c>
      <c r="I853" s="140"/>
      <c r="J853" s="139">
        <f>H853*I853</f>
        <v>0</v>
      </c>
      <c r="K853" s="138"/>
      <c r="L853" s="138">
        <f>H853*K853</f>
        <v>0</v>
      </c>
      <c r="M853" s="138">
        <v>5.8999999999999997E-2</v>
      </c>
      <c r="N853" s="138">
        <f>H853*M853</f>
        <v>0.36108000000000001</v>
      </c>
      <c r="O853" s="139">
        <v>21</v>
      </c>
      <c r="P853" s="139">
        <f>J853*(O853/100)</f>
        <v>0</v>
      </c>
      <c r="Q853" s="139">
        <f>J853+P853</f>
        <v>0</v>
      </c>
      <c r="R853" s="9"/>
      <c r="S853" s="9"/>
      <c r="T853" s="9"/>
    </row>
    <row r="854" spans="1:20" outlineLevel="6" x14ac:dyDescent="0.15">
      <c r="B854" s="7"/>
      <c r="C854" s="7"/>
      <c r="D854" s="7"/>
      <c r="E854" s="7"/>
      <c r="F854" s="7"/>
      <c r="G854" s="7"/>
      <c r="H854" s="7"/>
      <c r="I854" s="9"/>
      <c r="J854" s="9"/>
      <c r="K854" s="7"/>
      <c r="L854" s="7"/>
      <c r="M854" s="7"/>
      <c r="N854" s="7"/>
      <c r="O854" s="7"/>
      <c r="P854" s="9"/>
      <c r="Q854" s="9"/>
    </row>
    <row r="855" spans="1:20" ht="9.75" outlineLevel="5" x14ac:dyDescent="0.2">
      <c r="A855" s="82" t="s">
        <v>262</v>
      </c>
      <c r="B855" s="126">
        <v>6</v>
      </c>
      <c r="C855" s="127"/>
      <c r="D855" s="128" t="s">
        <v>657</v>
      </c>
      <c r="E855" s="128"/>
      <c r="F855" s="129" t="s">
        <v>91</v>
      </c>
      <c r="G855" s="128"/>
      <c r="H855" s="130"/>
      <c r="I855" s="131"/>
      <c r="J855" s="84">
        <f>SUBTOTAL(9,J856:J860)</f>
        <v>0</v>
      </c>
      <c r="K855" s="130"/>
      <c r="L855" s="85">
        <f>SUBTOTAL(9,L856:L860)</f>
        <v>0.29660600000000004</v>
      </c>
      <c r="M855" s="130"/>
      <c r="N855" s="85">
        <f>SUBTOTAL(9,N856:N860)</f>
        <v>9.7492999999999999</v>
      </c>
      <c r="O855" s="132"/>
      <c r="P855" s="84">
        <f>SUBTOTAL(9,P856:P860)</f>
        <v>0</v>
      </c>
      <c r="Q855" s="84">
        <f>SUBTOTAL(9,Q856:Q860)</f>
        <v>0</v>
      </c>
      <c r="R855" s="7"/>
      <c r="S855" s="9"/>
      <c r="T855" s="9"/>
    </row>
    <row r="856" spans="1:20" ht="11.25" outlineLevel="6" x14ac:dyDescent="0.2">
      <c r="A856" s="12"/>
      <c r="B856" s="133"/>
      <c r="C856" s="134">
        <v>603</v>
      </c>
      <c r="D856" s="135" t="s">
        <v>658</v>
      </c>
      <c r="E856" s="136" t="s">
        <v>882</v>
      </c>
      <c r="F856" s="137" t="s">
        <v>1366</v>
      </c>
      <c r="G856" s="135" t="s">
        <v>661</v>
      </c>
      <c r="H856" s="138">
        <v>4.3384999999999998</v>
      </c>
      <c r="I856" s="140"/>
      <c r="J856" s="139">
        <f>H856*I856</f>
        <v>0</v>
      </c>
      <c r="K856" s="138"/>
      <c r="L856" s="138">
        <f>H856*K856</f>
        <v>0</v>
      </c>
      <c r="M856" s="138">
        <v>1.8</v>
      </c>
      <c r="N856" s="138">
        <f>H856*M856</f>
        <v>7.8092999999999995</v>
      </c>
      <c r="O856" s="139">
        <v>21</v>
      </c>
      <c r="P856" s="139">
        <f>J856*(O856/100)</f>
        <v>0</v>
      </c>
      <c r="Q856" s="139">
        <f>J856+P856</f>
        <v>0</v>
      </c>
      <c r="R856" s="9"/>
      <c r="S856" s="9"/>
      <c r="T856" s="9"/>
    </row>
    <row r="857" spans="1:20" ht="11.25" outlineLevel="6" x14ac:dyDescent="0.2">
      <c r="A857" s="12"/>
      <c r="B857" s="133"/>
      <c r="C857" s="134">
        <v>604</v>
      </c>
      <c r="D857" s="135" t="s">
        <v>658</v>
      </c>
      <c r="E857" s="136" t="s">
        <v>884</v>
      </c>
      <c r="F857" s="137" t="s">
        <v>885</v>
      </c>
      <c r="G857" s="135" t="s">
        <v>716</v>
      </c>
      <c r="H857" s="138">
        <v>20</v>
      </c>
      <c r="I857" s="140"/>
      <c r="J857" s="139">
        <f>H857*I857</f>
        <v>0</v>
      </c>
      <c r="K857" s="138"/>
      <c r="L857" s="138">
        <f>H857*K857</f>
        <v>0</v>
      </c>
      <c r="M857" s="138">
        <v>9.7000000000000003E-2</v>
      </c>
      <c r="N857" s="138">
        <f>H857*M857</f>
        <v>1.94</v>
      </c>
      <c r="O857" s="139">
        <v>21</v>
      </c>
      <c r="P857" s="139">
        <f>J857*(O857/100)</f>
        <v>0</v>
      </c>
      <c r="Q857" s="139">
        <f>J857+P857</f>
        <v>0</v>
      </c>
      <c r="R857" s="9"/>
      <c r="S857" s="9"/>
      <c r="T857" s="9"/>
    </row>
    <row r="858" spans="1:20" ht="11.25" outlineLevel="6" x14ac:dyDescent="0.2">
      <c r="A858" s="12"/>
      <c r="B858" s="133"/>
      <c r="C858" s="134">
        <v>605</v>
      </c>
      <c r="D858" s="135" t="s">
        <v>658</v>
      </c>
      <c r="E858" s="136" t="s">
        <v>1367</v>
      </c>
      <c r="F858" s="137" t="s">
        <v>1368</v>
      </c>
      <c r="G858" s="135" t="s">
        <v>761</v>
      </c>
      <c r="H858" s="138">
        <v>6.2</v>
      </c>
      <c r="I858" s="140"/>
      <c r="J858" s="139">
        <f>H858*I858</f>
        <v>0</v>
      </c>
      <c r="K858" s="138">
        <v>4.7370000000000002E-2</v>
      </c>
      <c r="L858" s="138">
        <f>H858*K858</f>
        <v>0.29369400000000001</v>
      </c>
      <c r="M858" s="138"/>
      <c r="N858" s="138">
        <f>H858*M858</f>
        <v>0</v>
      </c>
      <c r="O858" s="139">
        <v>21</v>
      </c>
      <c r="P858" s="139">
        <f>J858*(O858/100)</f>
        <v>0</v>
      </c>
      <c r="Q858" s="139">
        <f>J858+P858</f>
        <v>0</v>
      </c>
      <c r="R858" s="9"/>
      <c r="S858" s="9"/>
      <c r="T858" s="9"/>
    </row>
    <row r="859" spans="1:20" ht="11.25" outlineLevel="6" x14ac:dyDescent="0.2">
      <c r="A859" s="12"/>
      <c r="B859" s="133"/>
      <c r="C859" s="134">
        <v>606</v>
      </c>
      <c r="D859" s="135" t="s">
        <v>658</v>
      </c>
      <c r="E859" s="136" t="s">
        <v>906</v>
      </c>
      <c r="F859" s="137" t="s">
        <v>907</v>
      </c>
      <c r="G859" s="135" t="s">
        <v>761</v>
      </c>
      <c r="H859" s="138">
        <v>36.4</v>
      </c>
      <c r="I859" s="140"/>
      <c r="J859" s="139">
        <f>H859*I859</f>
        <v>0</v>
      </c>
      <c r="K859" s="138">
        <v>8.0000000000000007E-5</v>
      </c>
      <c r="L859" s="138">
        <f>H859*K859</f>
        <v>2.9120000000000001E-3</v>
      </c>
      <c r="M859" s="138"/>
      <c r="N859" s="138">
        <f>H859*M859</f>
        <v>0</v>
      </c>
      <c r="O859" s="139">
        <v>21</v>
      </c>
      <c r="P859" s="139">
        <f>J859*(O859/100)</f>
        <v>0</v>
      </c>
      <c r="Q859" s="139">
        <f>J859+P859</f>
        <v>0</v>
      </c>
      <c r="R859" s="9"/>
      <c r="S859" s="9"/>
      <c r="T859" s="9"/>
    </row>
    <row r="860" spans="1:20" outlineLevel="6" x14ac:dyDescent="0.15">
      <c r="B860" s="7"/>
      <c r="C860" s="7"/>
      <c r="D860" s="7"/>
      <c r="E860" s="7"/>
      <c r="F860" s="7"/>
      <c r="G860" s="7"/>
      <c r="H860" s="7"/>
      <c r="I860" s="9"/>
      <c r="J860" s="9"/>
      <c r="K860" s="7"/>
      <c r="L860" s="7"/>
      <c r="M860" s="7"/>
      <c r="N860" s="7"/>
      <c r="O860" s="7"/>
      <c r="P860" s="9"/>
      <c r="Q860" s="9"/>
    </row>
    <row r="861" spans="1:20" ht="9" outlineLevel="4" x14ac:dyDescent="0.15">
      <c r="A861" s="78" t="s">
        <v>263</v>
      </c>
      <c r="B861" s="119">
        <v>5</v>
      </c>
      <c r="C861" s="120"/>
      <c r="D861" s="121" t="s">
        <v>656</v>
      </c>
      <c r="E861" s="121"/>
      <c r="F861" s="122" t="s">
        <v>93</v>
      </c>
      <c r="G861" s="121"/>
      <c r="H861" s="123"/>
      <c r="I861" s="124"/>
      <c r="J861" s="80">
        <f>SUBTOTAL(9,J862:J870)</f>
        <v>0</v>
      </c>
      <c r="K861" s="123"/>
      <c r="L861" s="81">
        <f>SUBTOTAL(9,L862:L870)</f>
        <v>0</v>
      </c>
      <c r="M861" s="123"/>
      <c r="N861" s="81">
        <f>SUBTOTAL(9,N862:N870)</f>
        <v>0</v>
      </c>
      <c r="O861" s="125"/>
      <c r="P861" s="80">
        <f>SUBTOTAL(9,P862:P870)</f>
        <v>0</v>
      </c>
      <c r="Q861" s="80">
        <f>SUBTOTAL(9,Q862:Q870)</f>
        <v>0</v>
      </c>
      <c r="R861" s="7"/>
      <c r="S861" s="9"/>
      <c r="T861" s="9"/>
    </row>
    <row r="862" spans="1:20" ht="9.75" outlineLevel="5" x14ac:dyDescent="0.2">
      <c r="A862" s="82" t="s">
        <v>264</v>
      </c>
      <c r="B862" s="126">
        <v>6</v>
      </c>
      <c r="C862" s="127"/>
      <c r="D862" s="128" t="s">
        <v>657</v>
      </c>
      <c r="E862" s="128"/>
      <c r="F862" s="129" t="s">
        <v>265</v>
      </c>
      <c r="G862" s="128"/>
      <c r="H862" s="130"/>
      <c r="I862" s="131"/>
      <c r="J862" s="84">
        <f>SUBTOTAL(9,J863:J867)</f>
        <v>0</v>
      </c>
      <c r="K862" s="130"/>
      <c r="L862" s="85">
        <f>SUBTOTAL(9,L863:L867)</f>
        <v>0</v>
      </c>
      <c r="M862" s="130"/>
      <c r="N862" s="85">
        <f>SUBTOTAL(9,N863:N867)</f>
        <v>0</v>
      </c>
      <c r="O862" s="132"/>
      <c r="P862" s="84">
        <f>SUBTOTAL(9,P863:P867)</f>
        <v>0</v>
      </c>
      <c r="Q862" s="84">
        <f>SUBTOTAL(9,Q863:Q867)</f>
        <v>0</v>
      </c>
      <c r="R862" s="7"/>
      <c r="S862" s="9"/>
      <c r="T862" s="9"/>
    </row>
    <row r="863" spans="1:20" ht="11.25" outlineLevel="6" x14ac:dyDescent="0.2">
      <c r="A863" s="12"/>
      <c r="B863" s="133"/>
      <c r="C863" s="134">
        <v>607</v>
      </c>
      <c r="D863" s="135" t="s">
        <v>658</v>
      </c>
      <c r="E863" s="136" t="s">
        <v>870</v>
      </c>
      <c r="F863" s="137" t="s">
        <v>871</v>
      </c>
      <c r="G863" s="135" t="s">
        <v>676</v>
      </c>
      <c r="H863" s="138">
        <v>11.011556999999998</v>
      </c>
      <c r="I863" s="140"/>
      <c r="J863" s="139">
        <f>H863*I863</f>
        <v>0</v>
      </c>
      <c r="K863" s="138"/>
      <c r="L863" s="138">
        <f>H863*K863</f>
        <v>0</v>
      </c>
      <c r="M863" s="138"/>
      <c r="N863" s="138">
        <f>H863*M863</f>
        <v>0</v>
      </c>
      <c r="O863" s="139">
        <v>21</v>
      </c>
      <c r="P863" s="139">
        <f>J863*(O863/100)</f>
        <v>0</v>
      </c>
      <c r="Q863" s="139">
        <f>J863+P863</f>
        <v>0</v>
      </c>
      <c r="R863" s="9"/>
      <c r="S863" s="9"/>
      <c r="T863" s="9"/>
    </row>
    <row r="864" spans="1:20" ht="11.25" outlineLevel="6" x14ac:dyDescent="0.2">
      <c r="A864" s="12"/>
      <c r="B864" s="133"/>
      <c r="C864" s="134">
        <v>608</v>
      </c>
      <c r="D864" s="135" t="s">
        <v>658</v>
      </c>
      <c r="E864" s="136" t="s">
        <v>872</v>
      </c>
      <c r="F864" s="137" t="s">
        <v>873</v>
      </c>
      <c r="G864" s="135" t="s">
        <v>676</v>
      </c>
      <c r="H864" s="138">
        <v>11.011556999999998</v>
      </c>
      <c r="I864" s="140"/>
      <c r="J864" s="139">
        <f>H864*I864</f>
        <v>0</v>
      </c>
      <c r="K864" s="138"/>
      <c r="L864" s="138">
        <f>H864*K864</f>
        <v>0</v>
      </c>
      <c r="M864" s="138"/>
      <c r="N864" s="138">
        <f>H864*M864</f>
        <v>0</v>
      </c>
      <c r="O864" s="139">
        <v>21</v>
      </c>
      <c r="P864" s="139">
        <f>J864*(O864/100)</f>
        <v>0</v>
      </c>
      <c r="Q864" s="139">
        <f>J864+P864</f>
        <v>0</v>
      </c>
      <c r="R864" s="9"/>
      <c r="S864" s="9"/>
      <c r="T864" s="9"/>
    </row>
    <row r="865" spans="1:20" ht="11.25" outlineLevel="6" x14ac:dyDescent="0.2">
      <c r="A865" s="12"/>
      <c r="B865" s="133"/>
      <c r="C865" s="134">
        <v>609</v>
      </c>
      <c r="D865" s="135" t="s">
        <v>658</v>
      </c>
      <c r="E865" s="136" t="s">
        <v>874</v>
      </c>
      <c r="F865" s="137" t="s">
        <v>875</v>
      </c>
      <c r="G865" s="135" t="s">
        <v>676</v>
      </c>
      <c r="H865" s="138">
        <v>183.124</v>
      </c>
      <c r="I865" s="140"/>
      <c r="J865" s="139">
        <f>H865*I865</f>
        <v>0</v>
      </c>
      <c r="K865" s="138"/>
      <c r="L865" s="138">
        <f>H865*K865</f>
        <v>0</v>
      </c>
      <c r="M865" s="138"/>
      <c r="N865" s="138">
        <f>H865*M865</f>
        <v>0</v>
      </c>
      <c r="O865" s="139">
        <v>21</v>
      </c>
      <c r="P865" s="139">
        <f>J865*(O865/100)</f>
        <v>0</v>
      </c>
      <c r="Q865" s="139">
        <f>J865+P865</f>
        <v>0</v>
      </c>
      <c r="R865" s="9"/>
      <c r="S865" s="9"/>
      <c r="T865" s="9"/>
    </row>
    <row r="866" spans="1:20" ht="11.25" outlineLevel="6" x14ac:dyDescent="0.2">
      <c r="A866" s="12"/>
      <c r="B866" s="133"/>
      <c r="C866" s="134">
        <v>610</v>
      </c>
      <c r="D866" s="135" t="s">
        <v>658</v>
      </c>
      <c r="E866" s="136" t="s">
        <v>880</v>
      </c>
      <c r="F866" s="137" t="s">
        <v>881</v>
      </c>
      <c r="G866" s="135" t="s">
        <v>676</v>
      </c>
      <c r="H866" s="138">
        <v>11.012</v>
      </c>
      <c r="I866" s="140"/>
      <c r="J866" s="139">
        <f>H866*I866</f>
        <v>0</v>
      </c>
      <c r="K866" s="138"/>
      <c r="L866" s="138">
        <f>H866*K866</f>
        <v>0</v>
      </c>
      <c r="M866" s="138"/>
      <c r="N866" s="138">
        <f>H866*M866</f>
        <v>0</v>
      </c>
      <c r="O866" s="139">
        <v>21</v>
      </c>
      <c r="P866" s="139">
        <f>J866*(O866/100)</f>
        <v>0</v>
      </c>
      <c r="Q866" s="139">
        <f>J866+P866</f>
        <v>0</v>
      </c>
      <c r="R866" s="9"/>
      <c r="S866" s="9"/>
      <c r="T866" s="9"/>
    </row>
    <row r="867" spans="1:20" outlineLevel="6" x14ac:dyDescent="0.15">
      <c r="B867" s="7"/>
      <c r="C867" s="7"/>
      <c r="D867" s="7"/>
      <c r="E867" s="7"/>
      <c r="F867" s="7"/>
      <c r="G867" s="7"/>
      <c r="H867" s="7"/>
      <c r="I867" s="9"/>
      <c r="J867" s="9"/>
      <c r="K867" s="7"/>
      <c r="L867" s="7"/>
      <c r="M867" s="7"/>
      <c r="N867" s="7"/>
      <c r="O867" s="7"/>
      <c r="P867" s="9"/>
      <c r="Q867" s="9"/>
    </row>
    <row r="868" spans="1:20" ht="9.75" outlineLevel="5" x14ac:dyDescent="0.2">
      <c r="A868" s="82" t="s">
        <v>266</v>
      </c>
      <c r="B868" s="126">
        <v>6</v>
      </c>
      <c r="C868" s="127"/>
      <c r="D868" s="128" t="s">
        <v>657</v>
      </c>
      <c r="E868" s="128"/>
      <c r="F868" s="129" t="s">
        <v>95</v>
      </c>
      <c r="G868" s="128"/>
      <c r="H868" s="130"/>
      <c r="I868" s="131"/>
      <c r="J868" s="84">
        <f>SUBTOTAL(9,J869:J870)</f>
        <v>0</v>
      </c>
      <c r="K868" s="130"/>
      <c r="L868" s="85">
        <f>SUBTOTAL(9,L869:L870)</f>
        <v>0</v>
      </c>
      <c r="M868" s="130"/>
      <c r="N868" s="85">
        <f>SUBTOTAL(9,N869:N870)</f>
        <v>0</v>
      </c>
      <c r="O868" s="132"/>
      <c r="P868" s="84">
        <f>SUBTOTAL(9,P869:P870)</f>
        <v>0</v>
      </c>
      <c r="Q868" s="84">
        <f>SUBTOTAL(9,Q869:Q870)</f>
        <v>0</v>
      </c>
      <c r="R868" s="7"/>
      <c r="S868" s="9"/>
      <c r="T868" s="9"/>
    </row>
    <row r="869" spans="1:20" ht="11.25" outlineLevel="6" x14ac:dyDescent="0.2">
      <c r="A869" s="12"/>
      <c r="B869" s="133"/>
      <c r="C869" s="134">
        <v>611</v>
      </c>
      <c r="D869" s="135" t="s">
        <v>658</v>
      </c>
      <c r="E869" s="136" t="s">
        <v>922</v>
      </c>
      <c r="F869" s="137" t="s">
        <v>923</v>
      </c>
      <c r="G869" s="135" t="s">
        <v>676</v>
      </c>
      <c r="H869" s="138">
        <v>106.045</v>
      </c>
      <c r="I869" s="140"/>
      <c r="J869" s="139">
        <f>H869*I869</f>
        <v>0</v>
      </c>
      <c r="K869" s="138"/>
      <c r="L869" s="138">
        <f>H869*K869</f>
        <v>0</v>
      </c>
      <c r="M869" s="138"/>
      <c r="N869" s="138">
        <f>H869*M869</f>
        <v>0</v>
      </c>
      <c r="O869" s="139">
        <v>21</v>
      </c>
      <c r="P869" s="139">
        <f>J869*(O869/100)</f>
        <v>0</v>
      </c>
      <c r="Q869" s="139">
        <f>J869+P869</f>
        <v>0</v>
      </c>
      <c r="R869" s="9"/>
      <c r="S869" s="9"/>
      <c r="T869" s="9"/>
    </row>
    <row r="870" spans="1:20" outlineLevel="6" x14ac:dyDescent="0.15">
      <c r="B870" s="7"/>
      <c r="C870" s="7"/>
      <c r="D870" s="7"/>
      <c r="E870" s="7"/>
      <c r="F870" s="7"/>
      <c r="G870" s="7"/>
      <c r="H870" s="7"/>
      <c r="I870" s="9"/>
      <c r="J870" s="9"/>
      <c r="K870" s="7"/>
      <c r="L870" s="7"/>
      <c r="M870" s="7"/>
      <c r="N870" s="7"/>
      <c r="O870" s="7"/>
      <c r="P870" s="9"/>
      <c r="Q870" s="9"/>
    </row>
    <row r="871" spans="1:20" ht="9" outlineLevel="4" x14ac:dyDescent="0.15">
      <c r="A871" s="78" t="s">
        <v>267</v>
      </c>
      <c r="B871" s="119">
        <v>5</v>
      </c>
      <c r="C871" s="120"/>
      <c r="D871" s="121" t="s">
        <v>656</v>
      </c>
      <c r="E871" s="121"/>
      <c r="F871" s="122" t="s">
        <v>97</v>
      </c>
      <c r="G871" s="121"/>
      <c r="H871" s="123"/>
      <c r="I871" s="124"/>
      <c r="J871" s="80">
        <f>SUBTOTAL(9,J872:J886)</f>
        <v>0</v>
      </c>
      <c r="K871" s="123"/>
      <c r="L871" s="81">
        <f>SUBTOTAL(9,L872:L886)</f>
        <v>0.12047488000000001</v>
      </c>
      <c r="M871" s="123"/>
      <c r="N871" s="81">
        <f>SUBTOTAL(9,N872:N886)</f>
        <v>0</v>
      </c>
      <c r="O871" s="125"/>
      <c r="P871" s="80">
        <f>SUBTOTAL(9,P872:P886)</f>
        <v>0</v>
      </c>
      <c r="Q871" s="80">
        <f>SUBTOTAL(9,Q872:Q886)</f>
        <v>0</v>
      </c>
      <c r="R871" s="7"/>
      <c r="S871" s="9"/>
      <c r="T871" s="9"/>
    </row>
    <row r="872" spans="1:20" ht="9.75" outlineLevel="5" x14ac:dyDescent="0.2">
      <c r="A872" s="82" t="s">
        <v>268</v>
      </c>
      <c r="B872" s="126">
        <v>6</v>
      </c>
      <c r="C872" s="127"/>
      <c r="D872" s="128" t="s">
        <v>657</v>
      </c>
      <c r="E872" s="128"/>
      <c r="F872" s="129" t="s">
        <v>99</v>
      </c>
      <c r="G872" s="128"/>
      <c r="H872" s="130"/>
      <c r="I872" s="131"/>
      <c r="J872" s="84">
        <f>SUBTOTAL(9,J873:J886)</f>
        <v>0</v>
      </c>
      <c r="K872" s="130"/>
      <c r="L872" s="85">
        <f>SUBTOTAL(9,L873:L886)</f>
        <v>0.12047488000000001</v>
      </c>
      <c r="M872" s="130"/>
      <c r="N872" s="85">
        <f>SUBTOTAL(9,N873:N886)</f>
        <v>0</v>
      </c>
      <c r="O872" s="132"/>
      <c r="P872" s="84">
        <f>SUBTOTAL(9,P873:P886)</f>
        <v>0</v>
      </c>
      <c r="Q872" s="84">
        <f>SUBTOTAL(9,Q873:Q886)</f>
        <v>0</v>
      </c>
      <c r="R872" s="7"/>
      <c r="S872" s="9"/>
      <c r="T872" s="9"/>
    </row>
    <row r="873" spans="1:20" ht="11.25" outlineLevel="6" x14ac:dyDescent="0.2">
      <c r="A873" s="12"/>
      <c r="B873" s="133"/>
      <c r="C873" s="134">
        <v>612</v>
      </c>
      <c r="D873" s="135" t="s">
        <v>733</v>
      </c>
      <c r="E873" s="136" t="s">
        <v>924</v>
      </c>
      <c r="F873" s="137" t="s">
        <v>925</v>
      </c>
      <c r="G873" s="135" t="s">
        <v>683</v>
      </c>
      <c r="H873" s="138">
        <v>35.444200000000002</v>
      </c>
      <c r="I873" s="140"/>
      <c r="J873" s="139">
        <f t="shared" ref="J873:J885" si="185">H873*I873</f>
        <v>0</v>
      </c>
      <c r="K873" s="138">
        <v>2.0999999999999999E-3</v>
      </c>
      <c r="L873" s="138">
        <f t="shared" ref="L873:L885" si="186">H873*K873</f>
        <v>7.4432819999999997E-2</v>
      </c>
      <c r="M873" s="138"/>
      <c r="N873" s="138">
        <f t="shared" ref="N873:N885" si="187">H873*M873</f>
        <v>0</v>
      </c>
      <c r="O873" s="139">
        <v>21</v>
      </c>
      <c r="P873" s="139">
        <f t="shared" ref="P873:P885" si="188">J873*(O873/100)</f>
        <v>0</v>
      </c>
      <c r="Q873" s="139">
        <f t="shared" ref="Q873:Q885" si="189">J873+P873</f>
        <v>0</v>
      </c>
      <c r="R873" s="9"/>
      <c r="S873" s="9"/>
      <c r="T873" s="9"/>
    </row>
    <row r="874" spans="1:20" ht="11.25" outlineLevel="6" x14ac:dyDescent="0.2">
      <c r="A874" s="12"/>
      <c r="B874" s="133"/>
      <c r="C874" s="134">
        <v>613</v>
      </c>
      <c r="D874" s="135" t="s">
        <v>733</v>
      </c>
      <c r="E874" s="136" t="s">
        <v>1175</v>
      </c>
      <c r="F874" s="137" t="s">
        <v>1176</v>
      </c>
      <c r="G874" s="135" t="s">
        <v>683</v>
      </c>
      <c r="H874" s="138">
        <v>21.898800000000001</v>
      </c>
      <c r="I874" s="140"/>
      <c r="J874" s="139">
        <f t="shared" si="185"/>
        <v>0</v>
      </c>
      <c r="K874" s="138">
        <v>2.9999999999999997E-4</v>
      </c>
      <c r="L874" s="138">
        <f t="shared" si="186"/>
        <v>6.5696399999999999E-3</v>
      </c>
      <c r="M874" s="138"/>
      <c r="N874" s="138">
        <f t="shared" si="187"/>
        <v>0</v>
      </c>
      <c r="O874" s="139">
        <v>21</v>
      </c>
      <c r="P874" s="139">
        <f t="shared" si="188"/>
        <v>0</v>
      </c>
      <c r="Q874" s="139">
        <f t="shared" si="189"/>
        <v>0</v>
      </c>
      <c r="R874" s="9"/>
      <c r="S874" s="9"/>
      <c r="T874" s="9"/>
    </row>
    <row r="875" spans="1:20" ht="11.25" outlineLevel="6" x14ac:dyDescent="0.2">
      <c r="A875" s="12"/>
      <c r="B875" s="133"/>
      <c r="C875" s="134">
        <v>614</v>
      </c>
      <c r="D875" s="135" t="s">
        <v>733</v>
      </c>
      <c r="E875" s="136" t="s">
        <v>926</v>
      </c>
      <c r="F875" s="137" t="s">
        <v>927</v>
      </c>
      <c r="G875" s="135" t="s">
        <v>683</v>
      </c>
      <c r="H875" s="138">
        <v>70.888400000000004</v>
      </c>
      <c r="I875" s="140"/>
      <c r="J875" s="139">
        <f t="shared" si="185"/>
        <v>0</v>
      </c>
      <c r="K875" s="138">
        <v>5.0000000000000001E-4</v>
      </c>
      <c r="L875" s="138">
        <f t="shared" si="186"/>
        <v>3.5444200000000002E-2</v>
      </c>
      <c r="M875" s="138"/>
      <c r="N875" s="138">
        <f t="shared" si="187"/>
        <v>0</v>
      </c>
      <c r="O875" s="139">
        <v>21</v>
      </c>
      <c r="P875" s="139">
        <f t="shared" si="188"/>
        <v>0</v>
      </c>
      <c r="Q875" s="139">
        <f t="shared" si="189"/>
        <v>0</v>
      </c>
      <c r="R875" s="9"/>
      <c r="S875" s="9"/>
      <c r="T875" s="9"/>
    </row>
    <row r="876" spans="1:20" ht="11.25" outlineLevel="6" x14ac:dyDescent="0.2">
      <c r="A876" s="12"/>
      <c r="B876" s="133"/>
      <c r="C876" s="134">
        <v>615</v>
      </c>
      <c r="D876" s="135" t="s">
        <v>658</v>
      </c>
      <c r="E876" s="136" t="s">
        <v>1177</v>
      </c>
      <c r="F876" s="137" t="s">
        <v>1178</v>
      </c>
      <c r="G876" s="135" t="s">
        <v>761</v>
      </c>
      <c r="H876" s="138">
        <v>8.4</v>
      </c>
      <c r="I876" s="140"/>
      <c r="J876" s="139">
        <f t="shared" si="185"/>
        <v>0</v>
      </c>
      <c r="K876" s="138">
        <v>1.6000000000000001E-4</v>
      </c>
      <c r="L876" s="138">
        <f t="shared" si="186"/>
        <v>1.3440000000000001E-3</v>
      </c>
      <c r="M876" s="138"/>
      <c r="N876" s="138">
        <f t="shared" si="187"/>
        <v>0</v>
      </c>
      <c r="O876" s="139">
        <v>21</v>
      </c>
      <c r="P876" s="139">
        <f t="shared" si="188"/>
        <v>0</v>
      </c>
      <c r="Q876" s="139">
        <f t="shared" si="189"/>
        <v>0</v>
      </c>
      <c r="R876" s="9"/>
      <c r="S876" s="9"/>
      <c r="T876" s="9"/>
    </row>
    <row r="877" spans="1:20" ht="11.25" outlineLevel="6" x14ac:dyDescent="0.2">
      <c r="A877" s="12"/>
      <c r="B877" s="133"/>
      <c r="C877" s="134">
        <v>616</v>
      </c>
      <c r="D877" s="135" t="s">
        <v>658</v>
      </c>
      <c r="E877" s="136" t="s">
        <v>928</v>
      </c>
      <c r="F877" s="137" t="s">
        <v>929</v>
      </c>
      <c r="G877" s="135" t="s">
        <v>683</v>
      </c>
      <c r="H877" s="138">
        <v>25.16</v>
      </c>
      <c r="I877" s="140"/>
      <c r="J877" s="139">
        <f t="shared" si="185"/>
        <v>0</v>
      </c>
      <c r="K877" s="138">
        <v>3.0000000000000001E-5</v>
      </c>
      <c r="L877" s="138">
        <f t="shared" si="186"/>
        <v>7.5480000000000002E-4</v>
      </c>
      <c r="M877" s="138"/>
      <c r="N877" s="138">
        <f t="shared" si="187"/>
        <v>0</v>
      </c>
      <c r="O877" s="139">
        <v>21</v>
      </c>
      <c r="P877" s="139">
        <f t="shared" si="188"/>
        <v>0</v>
      </c>
      <c r="Q877" s="139">
        <f t="shared" si="189"/>
        <v>0</v>
      </c>
      <c r="R877" s="9"/>
      <c r="S877" s="9"/>
      <c r="T877" s="9"/>
    </row>
    <row r="878" spans="1:20" ht="11.25" outlineLevel="6" x14ac:dyDescent="0.2">
      <c r="A878" s="12"/>
      <c r="B878" s="133"/>
      <c r="C878" s="134">
        <v>617</v>
      </c>
      <c r="D878" s="135" t="s">
        <v>658</v>
      </c>
      <c r="E878" s="136" t="s">
        <v>930</v>
      </c>
      <c r="F878" s="137" t="s">
        <v>931</v>
      </c>
      <c r="G878" s="135" t="s">
        <v>683</v>
      </c>
      <c r="H878" s="138">
        <v>7.0619999999999994</v>
      </c>
      <c r="I878" s="140"/>
      <c r="J878" s="139">
        <f t="shared" si="185"/>
        <v>0</v>
      </c>
      <c r="K878" s="138">
        <v>5.0000000000000002E-5</v>
      </c>
      <c r="L878" s="138">
        <f t="shared" si="186"/>
        <v>3.5309999999999996E-4</v>
      </c>
      <c r="M878" s="138"/>
      <c r="N878" s="138">
        <f t="shared" si="187"/>
        <v>0</v>
      </c>
      <c r="O878" s="139">
        <v>21</v>
      </c>
      <c r="P878" s="139">
        <f t="shared" si="188"/>
        <v>0</v>
      </c>
      <c r="Q878" s="139">
        <f t="shared" si="189"/>
        <v>0</v>
      </c>
      <c r="R878" s="9"/>
      <c r="S878" s="9"/>
      <c r="T878" s="9"/>
    </row>
    <row r="879" spans="1:20" ht="11.25" outlineLevel="6" x14ac:dyDescent="0.2">
      <c r="A879" s="12"/>
      <c r="B879" s="133"/>
      <c r="C879" s="134">
        <v>618</v>
      </c>
      <c r="D879" s="135" t="s">
        <v>658</v>
      </c>
      <c r="E879" s="136" t="s">
        <v>932</v>
      </c>
      <c r="F879" s="137" t="s">
        <v>933</v>
      </c>
      <c r="G879" s="135" t="s">
        <v>683</v>
      </c>
      <c r="H879" s="138">
        <v>25.16</v>
      </c>
      <c r="I879" s="140"/>
      <c r="J879" s="139">
        <f t="shared" si="185"/>
        <v>0</v>
      </c>
      <c r="K879" s="138"/>
      <c r="L879" s="138">
        <f t="shared" si="186"/>
        <v>0</v>
      </c>
      <c r="M879" s="138"/>
      <c r="N879" s="138">
        <f t="shared" si="187"/>
        <v>0</v>
      </c>
      <c r="O879" s="139">
        <v>21</v>
      </c>
      <c r="P879" s="139">
        <f t="shared" si="188"/>
        <v>0</v>
      </c>
      <c r="Q879" s="139">
        <f t="shared" si="189"/>
        <v>0</v>
      </c>
      <c r="R879" s="9"/>
      <c r="S879" s="9"/>
      <c r="T879" s="9"/>
    </row>
    <row r="880" spans="1:20" ht="11.25" outlineLevel="6" x14ac:dyDescent="0.2">
      <c r="A880" s="12"/>
      <c r="B880" s="133"/>
      <c r="C880" s="134">
        <v>619</v>
      </c>
      <c r="D880" s="135" t="s">
        <v>658</v>
      </c>
      <c r="E880" s="136" t="s">
        <v>934</v>
      </c>
      <c r="F880" s="137" t="s">
        <v>935</v>
      </c>
      <c r="G880" s="135" t="s">
        <v>683</v>
      </c>
      <c r="H880" s="138">
        <v>25.16</v>
      </c>
      <c r="I880" s="140"/>
      <c r="J880" s="139">
        <f t="shared" si="185"/>
        <v>0</v>
      </c>
      <c r="K880" s="138"/>
      <c r="L880" s="138">
        <f t="shared" si="186"/>
        <v>0</v>
      </c>
      <c r="M880" s="138"/>
      <c r="N880" s="138">
        <f t="shared" si="187"/>
        <v>0</v>
      </c>
      <c r="O880" s="139">
        <v>21</v>
      </c>
      <c r="P880" s="139">
        <f t="shared" si="188"/>
        <v>0</v>
      </c>
      <c r="Q880" s="139">
        <f t="shared" si="189"/>
        <v>0</v>
      </c>
      <c r="R880" s="9"/>
      <c r="S880" s="9"/>
      <c r="T880" s="9"/>
    </row>
    <row r="881" spans="1:20" ht="11.25" outlineLevel="6" x14ac:dyDescent="0.2">
      <c r="A881" s="12"/>
      <c r="B881" s="133"/>
      <c r="C881" s="134">
        <v>620</v>
      </c>
      <c r="D881" s="135" t="s">
        <v>658</v>
      </c>
      <c r="E881" s="136" t="s">
        <v>936</v>
      </c>
      <c r="F881" s="137" t="s">
        <v>937</v>
      </c>
      <c r="G881" s="135" t="s">
        <v>683</v>
      </c>
      <c r="H881" s="138">
        <v>7.0619999999999994</v>
      </c>
      <c r="I881" s="140"/>
      <c r="J881" s="139">
        <f t="shared" si="185"/>
        <v>0</v>
      </c>
      <c r="K881" s="138"/>
      <c r="L881" s="138">
        <f t="shared" si="186"/>
        <v>0</v>
      </c>
      <c r="M881" s="138"/>
      <c r="N881" s="138">
        <f t="shared" si="187"/>
        <v>0</v>
      </c>
      <c r="O881" s="139">
        <v>21</v>
      </c>
      <c r="P881" s="139">
        <f t="shared" si="188"/>
        <v>0</v>
      </c>
      <c r="Q881" s="139">
        <f t="shared" si="189"/>
        <v>0</v>
      </c>
      <c r="R881" s="9"/>
      <c r="S881" s="9"/>
      <c r="T881" s="9"/>
    </row>
    <row r="882" spans="1:20" ht="11.25" outlineLevel="6" x14ac:dyDescent="0.2">
      <c r="A882" s="12"/>
      <c r="B882" s="133"/>
      <c r="C882" s="134">
        <v>621</v>
      </c>
      <c r="D882" s="135" t="s">
        <v>658</v>
      </c>
      <c r="E882" s="136" t="s">
        <v>938</v>
      </c>
      <c r="F882" s="137" t="s">
        <v>939</v>
      </c>
      <c r="G882" s="135" t="s">
        <v>683</v>
      </c>
      <c r="H882" s="138">
        <v>7.0619999999999994</v>
      </c>
      <c r="I882" s="140"/>
      <c r="J882" s="139">
        <f t="shared" si="185"/>
        <v>0</v>
      </c>
      <c r="K882" s="138"/>
      <c r="L882" s="138">
        <f t="shared" si="186"/>
        <v>0</v>
      </c>
      <c r="M882" s="138"/>
      <c r="N882" s="138">
        <f t="shared" si="187"/>
        <v>0</v>
      </c>
      <c r="O882" s="139">
        <v>21</v>
      </c>
      <c r="P882" s="139">
        <f t="shared" si="188"/>
        <v>0</v>
      </c>
      <c r="Q882" s="139">
        <f t="shared" si="189"/>
        <v>0</v>
      </c>
      <c r="R882" s="9"/>
      <c r="S882" s="9"/>
      <c r="T882" s="9"/>
    </row>
    <row r="883" spans="1:20" ht="11.25" outlineLevel="6" x14ac:dyDescent="0.2">
      <c r="A883" s="12"/>
      <c r="B883" s="133"/>
      <c r="C883" s="134">
        <v>622</v>
      </c>
      <c r="D883" s="135" t="s">
        <v>658</v>
      </c>
      <c r="E883" s="136" t="s">
        <v>1179</v>
      </c>
      <c r="F883" s="137" t="s">
        <v>1180</v>
      </c>
      <c r="G883" s="135" t="s">
        <v>683</v>
      </c>
      <c r="H883" s="138">
        <v>19.908000000000001</v>
      </c>
      <c r="I883" s="140"/>
      <c r="J883" s="139">
        <f t="shared" si="185"/>
        <v>0</v>
      </c>
      <c r="K883" s="138">
        <v>4.0000000000000003E-5</v>
      </c>
      <c r="L883" s="138">
        <f t="shared" si="186"/>
        <v>7.963200000000001E-4</v>
      </c>
      <c r="M883" s="138"/>
      <c r="N883" s="138">
        <f t="shared" si="187"/>
        <v>0</v>
      </c>
      <c r="O883" s="139">
        <v>21</v>
      </c>
      <c r="P883" s="139">
        <f t="shared" si="188"/>
        <v>0</v>
      </c>
      <c r="Q883" s="139">
        <f t="shared" si="189"/>
        <v>0</v>
      </c>
      <c r="R883" s="9"/>
      <c r="S883" s="9"/>
      <c r="T883" s="9"/>
    </row>
    <row r="884" spans="1:20" ht="11.25" outlineLevel="6" x14ac:dyDescent="0.2">
      <c r="A884" s="12"/>
      <c r="B884" s="133"/>
      <c r="C884" s="134">
        <v>623</v>
      </c>
      <c r="D884" s="135" t="s">
        <v>658</v>
      </c>
      <c r="E884" s="136" t="s">
        <v>940</v>
      </c>
      <c r="F884" s="137" t="s">
        <v>941</v>
      </c>
      <c r="G884" s="135" t="s">
        <v>716</v>
      </c>
      <c r="H884" s="138">
        <v>3</v>
      </c>
      <c r="I884" s="140"/>
      <c r="J884" s="139">
        <f t="shared" si="185"/>
        <v>0</v>
      </c>
      <c r="K884" s="138">
        <v>2.5999999999999998E-4</v>
      </c>
      <c r="L884" s="138">
        <f t="shared" si="186"/>
        <v>7.7999999999999988E-4</v>
      </c>
      <c r="M884" s="138"/>
      <c r="N884" s="138">
        <f t="shared" si="187"/>
        <v>0</v>
      </c>
      <c r="O884" s="139">
        <v>21</v>
      </c>
      <c r="P884" s="139">
        <f t="shared" si="188"/>
        <v>0</v>
      </c>
      <c r="Q884" s="139">
        <f t="shared" si="189"/>
        <v>0</v>
      </c>
      <c r="R884" s="9"/>
      <c r="S884" s="9"/>
      <c r="T884" s="9"/>
    </row>
    <row r="885" spans="1:20" ht="11.25" outlineLevel="6" x14ac:dyDescent="0.2">
      <c r="A885" s="12"/>
      <c r="B885" s="133"/>
      <c r="C885" s="134">
        <v>624</v>
      </c>
      <c r="D885" s="135" t="s">
        <v>658</v>
      </c>
      <c r="E885" s="136" t="s">
        <v>942</v>
      </c>
      <c r="F885" s="137" t="s">
        <v>943</v>
      </c>
      <c r="G885" s="135" t="s">
        <v>676</v>
      </c>
      <c r="H885" s="138">
        <v>0.12047487999999999</v>
      </c>
      <c r="I885" s="140"/>
      <c r="J885" s="139">
        <f t="shared" si="185"/>
        <v>0</v>
      </c>
      <c r="K885" s="138"/>
      <c r="L885" s="138">
        <f t="shared" si="186"/>
        <v>0</v>
      </c>
      <c r="M885" s="138"/>
      <c r="N885" s="138">
        <f t="shared" si="187"/>
        <v>0</v>
      </c>
      <c r="O885" s="139">
        <v>21</v>
      </c>
      <c r="P885" s="139">
        <f t="shared" si="188"/>
        <v>0</v>
      </c>
      <c r="Q885" s="139">
        <f t="shared" si="189"/>
        <v>0</v>
      </c>
      <c r="R885" s="9"/>
      <c r="S885" s="9"/>
      <c r="T885" s="9"/>
    </row>
    <row r="886" spans="1:20" outlineLevel="6" x14ac:dyDescent="0.15">
      <c r="B886" s="7"/>
      <c r="C886" s="7"/>
      <c r="D886" s="7"/>
      <c r="E886" s="7"/>
      <c r="F886" s="7"/>
      <c r="G886" s="7"/>
      <c r="H886" s="7"/>
      <c r="I886" s="9"/>
      <c r="J886" s="9"/>
      <c r="K886" s="7"/>
      <c r="L886" s="7"/>
      <c r="M886" s="7"/>
      <c r="N886" s="7"/>
      <c r="O886" s="7"/>
      <c r="P886" s="9"/>
      <c r="Q886" s="9"/>
    </row>
    <row r="887" spans="1:20" ht="9" outlineLevel="4" x14ac:dyDescent="0.15">
      <c r="A887" s="78" t="s">
        <v>269</v>
      </c>
      <c r="B887" s="119">
        <v>5</v>
      </c>
      <c r="C887" s="120"/>
      <c r="D887" s="121" t="s">
        <v>656</v>
      </c>
      <c r="E887" s="121"/>
      <c r="F887" s="122" t="s">
        <v>178</v>
      </c>
      <c r="G887" s="121"/>
      <c r="H887" s="123"/>
      <c r="I887" s="124"/>
      <c r="J887" s="80">
        <f>SUBTOTAL(9,J888:J903)</f>
        <v>0</v>
      </c>
      <c r="K887" s="123"/>
      <c r="L887" s="81">
        <f>SUBTOTAL(9,L888:L903)</f>
        <v>0.13260759999999999</v>
      </c>
      <c r="M887" s="123"/>
      <c r="N887" s="81">
        <f>SUBTOTAL(9,N888:N903)</f>
        <v>0</v>
      </c>
      <c r="O887" s="125"/>
      <c r="P887" s="80">
        <f>SUBTOTAL(9,P888:P903)</f>
        <v>0</v>
      </c>
      <c r="Q887" s="80">
        <f>SUBTOTAL(9,Q888:Q903)</f>
        <v>0</v>
      </c>
      <c r="R887" s="7"/>
      <c r="S887" s="9"/>
      <c r="T887" s="9"/>
    </row>
    <row r="888" spans="1:20" ht="9.75" outlineLevel="5" x14ac:dyDescent="0.2">
      <c r="A888" s="82" t="s">
        <v>270</v>
      </c>
      <c r="B888" s="126">
        <v>6</v>
      </c>
      <c r="C888" s="127"/>
      <c r="D888" s="128" t="s">
        <v>657</v>
      </c>
      <c r="E888" s="128"/>
      <c r="F888" s="129" t="s">
        <v>180</v>
      </c>
      <c r="G888" s="128"/>
      <c r="H888" s="130"/>
      <c r="I888" s="131"/>
      <c r="J888" s="84">
        <f>SUBTOTAL(9,J889:J903)</f>
        <v>0</v>
      </c>
      <c r="K888" s="130"/>
      <c r="L888" s="85">
        <f>SUBTOTAL(9,L889:L903)</f>
        <v>0.13260759999999999</v>
      </c>
      <c r="M888" s="130"/>
      <c r="N888" s="85">
        <f>SUBTOTAL(9,N889:N903)</f>
        <v>0</v>
      </c>
      <c r="O888" s="132"/>
      <c r="P888" s="84">
        <f>SUBTOTAL(9,P889:P903)</f>
        <v>0</v>
      </c>
      <c r="Q888" s="84">
        <f>SUBTOTAL(9,Q889:Q903)</f>
        <v>0</v>
      </c>
      <c r="R888" s="7"/>
      <c r="S888" s="9"/>
      <c r="T888" s="9"/>
    </row>
    <row r="889" spans="1:20" ht="11.25" outlineLevel="6" x14ac:dyDescent="0.2">
      <c r="A889" s="12"/>
      <c r="B889" s="133"/>
      <c r="C889" s="134">
        <v>625</v>
      </c>
      <c r="D889" s="135" t="s">
        <v>733</v>
      </c>
      <c r="E889" s="136" t="s">
        <v>1181</v>
      </c>
      <c r="F889" s="137" t="s">
        <v>1182</v>
      </c>
      <c r="G889" s="135" t="s">
        <v>683</v>
      </c>
      <c r="H889" s="138">
        <v>29.355</v>
      </c>
      <c r="I889" s="140"/>
      <c r="J889" s="139">
        <f t="shared" ref="J889:J902" si="190">H889*I889</f>
        <v>0</v>
      </c>
      <c r="K889" s="138">
        <v>1.9E-3</v>
      </c>
      <c r="L889" s="138">
        <f t="shared" ref="L889:L902" si="191">H889*K889</f>
        <v>5.5774499999999998E-2</v>
      </c>
      <c r="M889" s="138"/>
      <c r="N889" s="138">
        <f t="shared" ref="N889:N902" si="192">H889*M889</f>
        <v>0</v>
      </c>
      <c r="O889" s="139">
        <v>21</v>
      </c>
      <c r="P889" s="139">
        <f t="shared" ref="P889:P902" si="193">J889*(O889/100)</f>
        <v>0</v>
      </c>
      <c r="Q889" s="139">
        <f t="shared" ref="Q889:Q902" si="194">J889+P889</f>
        <v>0</v>
      </c>
      <c r="R889" s="9"/>
      <c r="S889" s="9"/>
      <c r="T889" s="9"/>
    </row>
    <row r="890" spans="1:20" ht="11.25" outlineLevel="6" x14ac:dyDescent="0.2">
      <c r="A890" s="12"/>
      <c r="B890" s="133"/>
      <c r="C890" s="134">
        <v>626</v>
      </c>
      <c r="D890" s="135" t="s">
        <v>733</v>
      </c>
      <c r="E890" s="136" t="s">
        <v>1183</v>
      </c>
      <c r="F890" s="137" t="s">
        <v>1184</v>
      </c>
      <c r="G890" s="135" t="s">
        <v>683</v>
      </c>
      <c r="H890" s="138">
        <v>29.355</v>
      </c>
      <c r="I890" s="140"/>
      <c r="J890" s="139">
        <f t="shared" si="190"/>
        <v>0</v>
      </c>
      <c r="K890" s="138">
        <v>1.8000000000000001E-4</v>
      </c>
      <c r="L890" s="138">
        <f t="shared" si="191"/>
        <v>5.2839000000000002E-3</v>
      </c>
      <c r="M890" s="138"/>
      <c r="N890" s="138">
        <f t="shared" si="192"/>
        <v>0</v>
      </c>
      <c r="O890" s="139">
        <v>21</v>
      </c>
      <c r="P890" s="139">
        <f t="shared" si="193"/>
        <v>0</v>
      </c>
      <c r="Q890" s="139">
        <f t="shared" si="194"/>
        <v>0</v>
      </c>
      <c r="R890" s="9"/>
      <c r="S890" s="9"/>
      <c r="T890" s="9"/>
    </row>
    <row r="891" spans="1:20" ht="11.25" outlineLevel="6" x14ac:dyDescent="0.2">
      <c r="A891" s="12"/>
      <c r="B891" s="133"/>
      <c r="C891" s="134">
        <v>627</v>
      </c>
      <c r="D891" s="135" t="s">
        <v>733</v>
      </c>
      <c r="E891" s="136" t="s">
        <v>1185</v>
      </c>
      <c r="F891" s="137" t="s">
        <v>1186</v>
      </c>
      <c r="G891" s="135" t="s">
        <v>716</v>
      </c>
      <c r="H891" s="138">
        <v>234.84</v>
      </c>
      <c r="I891" s="140"/>
      <c r="J891" s="139">
        <f t="shared" si="190"/>
        <v>0</v>
      </c>
      <c r="K891" s="138">
        <v>3.0000000000000001E-5</v>
      </c>
      <c r="L891" s="138">
        <f t="shared" si="191"/>
        <v>7.0452000000000006E-3</v>
      </c>
      <c r="M891" s="138"/>
      <c r="N891" s="138">
        <f t="shared" si="192"/>
        <v>0</v>
      </c>
      <c r="O891" s="139">
        <v>21</v>
      </c>
      <c r="P891" s="139">
        <f t="shared" si="193"/>
        <v>0</v>
      </c>
      <c r="Q891" s="139">
        <f t="shared" si="194"/>
        <v>0</v>
      </c>
      <c r="R891" s="9"/>
      <c r="S891" s="9"/>
      <c r="T891" s="9"/>
    </row>
    <row r="892" spans="1:20" ht="11.25" outlineLevel="6" x14ac:dyDescent="0.2">
      <c r="A892" s="12"/>
      <c r="B892" s="133"/>
      <c r="C892" s="134">
        <v>628</v>
      </c>
      <c r="D892" s="135" t="s">
        <v>733</v>
      </c>
      <c r="E892" s="136" t="s">
        <v>1187</v>
      </c>
      <c r="F892" s="137" t="s">
        <v>1188</v>
      </c>
      <c r="G892" s="135" t="s">
        <v>683</v>
      </c>
      <c r="H892" s="138">
        <v>62.7</v>
      </c>
      <c r="I892" s="140"/>
      <c r="J892" s="139">
        <f t="shared" si="190"/>
        <v>0</v>
      </c>
      <c r="K892" s="138">
        <v>2.9999999999999997E-4</v>
      </c>
      <c r="L892" s="138">
        <f t="shared" si="191"/>
        <v>1.881E-2</v>
      </c>
      <c r="M892" s="138"/>
      <c r="N892" s="138">
        <f t="shared" si="192"/>
        <v>0</v>
      </c>
      <c r="O892" s="139">
        <v>21</v>
      </c>
      <c r="P892" s="139">
        <f t="shared" si="193"/>
        <v>0</v>
      </c>
      <c r="Q892" s="139">
        <f t="shared" si="194"/>
        <v>0</v>
      </c>
      <c r="R892" s="9"/>
      <c r="S892" s="9"/>
      <c r="T892" s="9"/>
    </row>
    <row r="893" spans="1:20" ht="11.25" outlineLevel="6" x14ac:dyDescent="0.2">
      <c r="A893" s="12"/>
      <c r="B893" s="133"/>
      <c r="C893" s="134">
        <v>629</v>
      </c>
      <c r="D893" s="135" t="s">
        <v>658</v>
      </c>
      <c r="E893" s="136" t="s">
        <v>1189</v>
      </c>
      <c r="F893" s="137" t="s">
        <v>1190</v>
      </c>
      <c r="G893" s="135" t="s">
        <v>683</v>
      </c>
      <c r="H893" s="138">
        <v>28.5</v>
      </c>
      <c r="I893" s="140"/>
      <c r="J893" s="139">
        <f t="shared" si="190"/>
        <v>0</v>
      </c>
      <c r="K893" s="138">
        <v>1.9000000000000001E-4</v>
      </c>
      <c r="L893" s="138">
        <f t="shared" si="191"/>
        <v>5.4150000000000005E-3</v>
      </c>
      <c r="M893" s="138"/>
      <c r="N893" s="138">
        <f t="shared" si="192"/>
        <v>0</v>
      </c>
      <c r="O893" s="139">
        <v>21</v>
      </c>
      <c r="P893" s="139">
        <f t="shared" si="193"/>
        <v>0</v>
      </c>
      <c r="Q893" s="139">
        <f t="shared" si="194"/>
        <v>0</v>
      </c>
      <c r="R893" s="9"/>
      <c r="S893" s="9"/>
      <c r="T893" s="9"/>
    </row>
    <row r="894" spans="1:20" ht="11.25" outlineLevel="6" x14ac:dyDescent="0.2">
      <c r="A894" s="12"/>
      <c r="B894" s="133"/>
      <c r="C894" s="134">
        <v>630</v>
      </c>
      <c r="D894" s="135" t="s">
        <v>658</v>
      </c>
      <c r="E894" s="136" t="s">
        <v>1191</v>
      </c>
      <c r="F894" s="137" t="s">
        <v>1192</v>
      </c>
      <c r="G894" s="135" t="s">
        <v>683</v>
      </c>
      <c r="H894" s="138">
        <v>28.5</v>
      </c>
      <c r="I894" s="140"/>
      <c r="J894" s="139">
        <f t="shared" si="190"/>
        <v>0</v>
      </c>
      <c r="K894" s="138">
        <v>3.0000000000000001E-5</v>
      </c>
      <c r="L894" s="138">
        <f t="shared" si="191"/>
        <v>8.5500000000000007E-4</v>
      </c>
      <c r="M894" s="138"/>
      <c r="N894" s="138">
        <f t="shared" si="192"/>
        <v>0</v>
      </c>
      <c r="O894" s="139">
        <v>21</v>
      </c>
      <c r="P894" s="139">
        <f t="shared" si="193"/>
        <v>0</v>
      </c>
      <c r="Q894" s="139">
        <f t="shared" si="194"/>
        <v>0</v>
      </c>
      <c r="R894" s="9"/>
      <c r="S894" s="9"/>
      <c r="T894" s="9"/>
    </row>
    <row r="895" spans="1:20" ht="11.25" outlineLevel="6" x14ac:dyDescent="0.2">
      <c r="A895" s="12"/>
      <c r="B895" s="133"/>
      <c r="C895" s="134">
        <v>631</v>
      </c>
      <c r="D895" s="135" t="s">
        <v>658</v>
      </c>
      <c r="E895" s="136" t="s">
        <v>1193</v>
      </c>
      <c r="F895" s="137" t="s">
        <v>1194</v>
      </c>
      <c r="G895" s="135" t="s">
        <v>761</v>
      </c>
      <c r="H895" s="138">
        <v>60.3</v>
      </c>
      <c r="I895" s="140"/>
      <c r="J895" s="139">
        <f t="shared" si="190"/>
        <v>0</v>
      </c>
      <c r="K895" s="138"/>
      <c r="L895" s="138">
        <f t="shared" si="191"/>
        <v>0</v>
      </c>
      <c r="M895" s="138"/>
      <c r="N895" s="138">
        <f t="shared" si="192"/>
        <v>0</v>
      </c>
      <c r="O895" s="139">
        <v>21</v>
      </c>
      <c r="P895" s="139">
        <f t="shared" si="193"/>
        <v>0</v>
      </c>
      <c r="Q895" s="139">
        <f t="shared" si="194"/>
        <v>0</v>
      </c>
      <c r="R895" s="9"/>
      <c r="S895" s="9"/>
      <c r="T895" s="9"/>
    </row>
    <row r="896" spans="1:20" ht="11.25" outlineLevel="6" x14ac:dyDescent="0.2">
      <c r="A896" s="12"/>
      <c r="B896" s="133"/>
      <c r="C896" s="134">
        <v>632</v>
      </c>
      <c r="D896" s="135" t="s">
        <v>658</v>
      </c>
      <c r="E896" s="136" t="s">
        <v>1195</v>
      </c>
      <c r="F896" s="137" t="s">
        <v>1196</v>
      </c>
      <c r="G896" s="135" t="s">
        <v>716</v>
      </c>
      <c r="H896" s="138">
        <v>234.84</v>
      </c>
      <c r="I896" s="140"/>
      <c r="J896" s="139">
        <f t="shared" si="190"/>
        <v>0</v>
      </c>
      <c r="K896" s="138"/>
      <c r="L896" s="138">
        <f t="shared" si="191"/>
        <v>0</v>
      </c>
      <c r="M896" s="138"/>
      <c r="N896" s="138">
        <f t="shared" si="192"/>
        <v>0</v>
      </c>
      <c r="O896" s="139">
        <v>21</v>
      </c>
      <c r="P896" s="139">
        <f t="shared" si="193"/>
        <v>0</v>
      </c>
      <c r="Q896" s="139">
        <f t="shared" si="194"/>
        <v>0</v>
      </c>
      <c r="R896" s="9"/>
      <c r="S896" s="9"/>
      <c r="T896" s="9"/>
    </row>
    <row r="897" spans="1:20" ht="11.25" outlineLevel="6" x14ac:dyDescent="0.2">
      <c r="A897" s="12"/>
      <c r="B897" s="133"/>
      <c r="C897" s="134">
        <v>633</v>
      </c>
      <c r="D897" s="135" t="s">
        <v>658</v>
      </c>
      <c r="E897" s="136" t="s">
        <v>1197</v>
      </c>
      <c r="F897" s="137" t="s">
        <v>1198</v>
      </c>
      <c r="G897" s="135" t="s">
        <v>716</v>
      </c>
      <c r="H897" s="138">
        <v>234.84</v>
      </c>
      <c r="I897" s="140"/>
      <c r="J897" s="139">
        <f t="shared" si="190"/>
        <v>0</v>
      </c>
      <c r="K897" s="138"/>
      <c r="L897" s="138">
        <f t="shared" si="191"/>
        <v>0</v>
      </c>
      <c r="M897" s="138"/>
      <c r="N897" s="138">
        <f t="shared" si="192"/>
        <v>0</v>
      </c>
      <c r="O897" s="139">
        <v>21</v>
      </c>
      <c r="P897" s="139">
        <f t="shared" si="193"/>
        <v>0</v>
      </c>
      <c r="Q897" s="139">
        <f t="shared" si="194"/>
        <v>0</v>
      </c>
      <c r="R897" s="9"/>
      <c r="S897" s="9"/>
      <c r="T897" s="9"/>
    </row>
    <row r="898" spans="1:20" ht="11.25" outlineLevel="6" x14ac:dyDescent="0.2">
      <c r="A898" s="12"/>
      <c r="B898" s="133"/>
      <c r="C898" s="134">
        <v>634</v>
      </c>
      <c r="D898" s="135" t="s">
        <v>658</v>
      </c>
      <c r="E898" s="136" t="s">
        <v>1199</v>
      </c>
      <c r="F898" s="137" t="s">
        <v>1200</v>
      </c>
      <c r="G898" s="135" t="s">
        <v>716</v>
      </c>
      <c r="H898" s="138">
        <v>22.7</v>
      </c>
      <c r="I898" s="140"/>
      <c r="J898" s="139">
        <f t="shared" si="190"/>
        <v>0</v>
      </c>
      <c r="K898" s="138">
        <v>1.1199999999999999E-3</v>
      </c>
      <c r="L898" s="138">
        <f t="shared" si="191"/>
        <v>2.5423999999999999E-2</v>
      </c>
      <c r="M898" s="138"/>
      <c r="N898" s="138">
        <f t="shared" si="192"/>
        <v>0</v>
      </c>
      <c r="O898" s="139">
        <v>21</v>
      </c>
      <c r="P898" s="139">
        <f t="shared" si="193"/>
        <v>0</v>
      </c>
      <c r="Q898" s="139">
        <f t="shared" si="194"/>
        <v>0</v>
      </c>
      <c r="R898" s="9"/>
      <c r="S898" s="9"/>
      <c r="T898" s="9"/>
    </row>
    <row r="899" spans="1:20" ht="11.25" outlineLevel="6" x14ac:dyDescent="0.2">
      <c r="A899" s="12"/>
      <c r="B899" s="133"/>
      <c r="C899" s="134">
        <v>635</v>
      </c>
      <c r="D899" s="135" t="s">
        <v>658</v>
      </c>
      <c r="E899" s="136" t="s">
        <v>1201</v>
      </c>
      <c r="F899" s="137" t="s">
        <v>1202</v>
      </c>
      <c r="G899" s="135" t="s">
        <v>716</v>
      </c>
      <c r="H899" s="138">
        <v>12.5</v>
      </c>
      <c r="I899" s="140"/>
      <c r="J899" s="139">
        <f t="shared" si="190"/>
        <v>0</v>
      </c>
      <c r="K899" s="138">
        <v>1.1199999999999999E-3</v>
      </c>
      <c r="L899" s="138">
        <f t="shared" si="191"/>
        <v>1.3999999999999999E-2</v>
      </c>
      <c r="M899" s="138"/>
      <c r="N899" s="138">
        <f t="shared" si="192"/>
        <v>0</v>
      </c>
      <c r="O899" s="139">
        <v>21</v>
      </c>
      <c r="P899" s="139">
        <f t="shared" si="193"/>
        <v>0</v>
      </c>
      <c r="Q899" s="139">
        <f t="shared" si="194"/>
        <v>0</v>
      </c>
      <c r="R899" s="9"/>
      <c r="S899" s="9"/>
      <c r="T899" s="9"/>
    </row>
    <row r="900" spans="1:20" ht="11.25" outlineLevel="6" x14ac:dyDescent="0.2">
      <c r="A900" s="12"/>
      <c r="B900" s="133"/>
      <c r="C900" s="134">
        <v>636</v>
      </c>
      <c r="D900" s="135" t="s">
        <v>658</v>
      </c>
      <c r="E900" s="136" t="s">
        <v>1203</v>
      </c>
      <c r="F900" s="137" t="s">
        <v>1204</v>
      </c>
      <c r="G900" s="135" t="s">
        <v>683</v>
      </c>
      <c r="H900" s="138">
        <v>28.5</v>
      </c>
      <c r="I900" s="140"/>
      <c r="J900" s="139">
        <f t="shared" si="190"/>
        <v>0</v>
      </c>
      <c r="K900" s="138"/>
      <c r="L900" s="138">
        <f t="shared" si="191"/>
        <v>0</v>
      </c>
      <c r="M900" s="138"/>
      <c r="N900" s="138">
        <f t="shared" si="192"/>
        <v>0</v>
      </c>
      <c r="O900" s="139">
        <v>21</v>
      </c>
      <c r="P900" s="139">
        <f t="shared" si="193"/>
        <v>0</v>
      </c>
      <c r="Q900" s="139">
        <f t="shared" si="194"/>
        <v>0</v>
      </c>
      <c r="R900" s="9"/>
      <c r="S900" s="9"/>
      <c r="T900" s="9"/>
    </row>
    <row r="901" spans="1:20" ht="11.25" outlineLevel="6" x14ac:dyDescent="0.2">
      <c r="A901" s="12"/>
      <c r="B901" s="133"/>
      <c r="C901" s="134">
        <v>637</v>
      </c>
      <c r="D901" s="135" t="s">
        <v>658</v>
      </c>
      <c r="E901" s="136" t="s">
        <v>1205</v>
      </c>
      <c r="F901" s="137" t="s">
        <v>1206</v>
      </c>
      <c r="G901" s="135" t="s">
        <v>683</v>
      </c>
      <c r="H901" s="138">
        <v>28.5</v>
      </c>
      <c r="I901" s="140"/>
      <c r="J901" s="139">
        <f t="shared" si="190"/>
        <v>0</v>
      </c>
      <c r="K901" s="138"/>
      <c r="L901" s="138">
        <f t="shared" si="191"/>
        <v>0</v>
      </c>
      <c r="M901" s="138"/>
      <c r="N901" s="138">
        <f t="shared" si="192"/>
        <v>0</v>
      </c>
      <c r="O901" s="139">
        <v>21</v>
      </c>
      <c r="P901" s="139">
        <f t="shared" si="193"/>
        <v>0</v>
      </c>
      <c r="Q901" s="139">
        <f t="shared" si="194"/>
        <v>0</v>
      </c>
      <c r="R901" s="9"/>
      <c r="S901" s="9"/>
      <c r="T901" s="9"/>
    </row>
    <row r="902" spans="1:20" ht="11.25" outlineLevel="6" x14ac:dyDescent="0.2">
      <c r="A902" s="12"/>
      <c r="B902" s="133"/>
      <c r="C902" s="134">
        <v>638</v>
      </c>
      <c r="D902" s="135" t="s">
        <v>658</v>
      </c>
      <c r="E902" s="136" t="s">
        <v>1207</v>
      </c>
      <c r="F902" s="137" t="s">
        <v>1208</v>
      </c>
      <c r="G902" s="135" t="s">
        <v>676</v>
      </c>
      <c r="H902" s="138">
        <v>0.13260759999999999</v>
      </c>
      <c r="I902" s="140"/>
      <c r="J902" s="139">
        <f t="shared" si="190"/>
        <v>0</v>
      </c>
      <c r="K902" s="138"/>
      <c r="L902" s="138">
        <f t="shared" si="191"/>
        <v>0</v>
      </c>
      <c r="M902" s="138"/>
      <c r="N902" s="138">
        <f t="shared" si="192"/>
        <v>0</v>
      </c>
      <c r="O902" s="139">
        <v>21</v>
      </c>
      <c r="P902" s="139">
        <f t="shared" si="193"/>
        <v>0</v>
      </c>
      <c r="Q902" s="139">
        <f t="shared" si="194"/>
        <v>0</v>
      </c>
      <c r="R902" s="9"/>
      <c r="S902" s="9"/>
      <c r="T902" s="9"/>
    </row>
    <row r="903" spans="1:20" outlineLevel="6" x14ac:dyDescent="0.15">
      <c r="B903" s="7"/>
      <c r="C903" s="7"/>
      <c r="D903" s="7"/>
      <c r="E903" s="7"/>
      <c r="F903" s="7"/>
      <c r="G903" s="7"/>
      <c r="H903" s="7"/>
      <c r="I903" s="9"/>
      <c r="J903" s="9"/>
      <c r="K903" s="7"/>
      <c r="L903" s="7"/>
      <c r="M903" s="7"/>
      <c r="N903" s="7"/>
      <c r="O903" s="7"/>
      <c r="P903" s="9"/>
      <c r="Q903" s="9"/>
    </row>
    <row r="904" spans="1:20" ht="9" outlineLevel="4" x14ac:dyDescent="0.15">
      <c r="A904" s="78" t="s">
        <v>271</v>
      </c>
      <c r="B904" s="119">
        <v>5</v>
      </c>
      <c r="C904" s="120"/>
      <c r="D904" s="121" t="s">
        <v>656</v>
      </c>
      <c r="E904" s="121"/>
      <c r="F904" s="122" t="s">
        <v>182</v>
      </c>
      <c r="G904" s="121"/>
      <c r="H904" s="123"/>
      <c r="I904" s="124"/>
      <c r="J904" s="80">
        <f>SUBTOTAL(9,J905:J913)</f>
        <v>0</v>
      </c>
      <c r="K904" s="123"/>
      <c r="L904" s="81">
        <f>SUBTOTAL(9,L905:L913)</f>
        <v>0.48940434627999996</v>
      </c>
      <c r="M904" s="123"/>
      <c r="N904" s="81">
        <f>SUBTOTAL(9,N905:N913)</f>
        <v>0</v>
      </c>
      <c r="O904" s="125"/>
      <c r="P904" s="80">
        <f>SUBTOTAL(9,P905:P913)</f>
        <v>0</v>
      </c>
      <c r="Q904" s="80">
        <f>SUBTOTAL(9,Q905:Q913)</f>
        <v>0</v>
      </c>
      <c r="R904" s="7"/>
      <c r="S904" s="9"/>
      <c r="T904" s="9"/>
    </row>
    <row r="905" spans="1:20" ht="9.75" outlineLevel="5" x14ac:dyDescent="0.2">
      <c r="A905" s="82" t="s">
        <v>272</v>
      </c>
      <c r="B905" s="126">
        <v>6</v>
      </c>
      <c r="C905" s="127"/>
      <c r="D905" s="128" t="s">
        <v>657</v>
      </c>
      <c r="E905" s="128"/>
      <c r="F905" s="129" t="s">
        <v>184</v>
      </c>
      <c r="G905" s="128"/>
      <c r="H905" s="130"/>
      <c r="I905" s="131"/>
      <c r="J905" s="84">
        <f>SUBTOTAL(9,J906:J913)</f>
        <v>0</v>
      </c>
      <c r="K905" s="130"/>
      <c r="L905" s="85">
        <f>SUBTOTAL(9,L906:L913)</f>
        <v>0.48940434627999996</v>
      </c>
      <c r="M905" s="130"/>
      <c r="N905" s="85">
        <f>SUBTOTAL(9,N906:N913)</f>
        <v>0</v>
      </c>
      <c r="O905" s="132"/>
      <c r="P905" s="84">
        <f>SUBTOTAL(9,P906:P913)</f>
        <v>0</v>
      </c>
      <c r="Q905" s="84">
        <f>SUBTOTAL(9,Q906:Q913)</f>
        <v>0</v>
      </c>
      <c r="R905" s="7"/>
      <c r="S905" s="9"/>
      <c r="T905" s="9"/>
    </row>
    <row r="906" spans="1:20" ht="11.25" outlineLevel="6" x14ac:dyDescent="0.2">
      <c r="A906" s="12"/>
      <c r="B906" s="133"/>
      <c r="C906" s="134">
        <v>639</v>
      </c>
      <c r="D906" s="135" t="s">
        <v>733</v>
      </c>
      <c r="E906" s="136" t="s">
        <v>1209</v>
      </c>
      <c r="F906" s="137" t="s">
        <v>1210</v>
      </c>
      <c r="G906" s="135" t="s">
        <v>683</v>
      </c>
      <c r="H906" s="138">
        <v>54.914999999999999</v>
      </c>
      <c r="I906" s="140"/>
      <c r="J906" s="139">
        <f t="shared" ref="J906:J912" si="195">H906*I906</f>
        <v>0</v>
      </c>
      <c r="K906" s="138">
        <v>1.5E-3</v>
      </c>
      <c r="L906" s="138">
        <f t="shared" ref="L906:L912" si="196">H906*K906</f>
        <v>8.2372500000000001E-2</v>
      </c>
      <c r="M906" s="138"/>
      <c r="N906" s="138">
        <f t="shared" ref="N906:N912" si="197">H906*M906</f>
        <v>0</v>
      </c>
      <c r="O906" s="139">
        <v>21</v>
      </c>
      <c r="P906" s="139">
        <f t="shared" ref="P906:P912" si="198">J906*(O906/100)</f>
        <v>0</v>
      </c>
      <c r="Q906" s="139">
        <f t="shared" ref="Q906:Q912" si="199">J906+P906</f>
        <v>0</v>
      </c>
      <c r="R906" s="9"/>
      <c r="S906" s="9"/>
      <c r="T906" s="9"/>
    </row>
    <row r="907" spans="1:20" ht="11.25" outlineLevel="6" x14ac:dyDescent="0.2">
      <c r="A907" s="12"/>
      <c r="B907" s="133"/>
      <c r="C907" s="134">
        <v>640</v>
      </c>
      <c r="D907" s="135" t="s">
        <v>733</v>
      </c>
      <c r="E907" s="136" t="s">
        <v>1369</v>
      </c>
      <c r="F907" s="137" t="s">
        <v>1370</v>
      </c>
      <c r="G907" s="135" t="s">
        <v>683</v>
      </c>
      <c r="H907" s="138">
        <v>63.499507999999999</v>
      </c>
      <c r="I907" s="140"/>
      <c r="J907" s="139">
        <f t="shared" si="195"/>
        <v>0</v>
      </c>
      <c r="K907" s="138">
        <v>2.3999999999999998E-3</v>
      </c>
      <c r="L907" s="138">
        <f t="shared" si="196"/>
        <v>0.15239881919999998</v>
      </c>
      <c r="M907" s="138"/>
      <c r="N907" s="138">
        <f t="shared" si="197"/>
        <v>0</v>
      </c>
      <c r="O907" s="139">
        <v>21</v>
      </c>
      <c r="P907" s="139">
        <f t="shared" si="198"/>
        <v>0</v>
      </c>
      <c r="Q907" s="139">
        <f t="shared" si="199"/>
        <v>0</v>
      </c>
      <c r="R907" s="9"/>
      <c r="S907" s="9"/>
      <c r="T907" s="9"/>
    </row>
    <row r="908" spans="1:20" ht="11.25" outlineLevel="6" x14ac:dyDescent="0.2">
      <c r="A908" s="12"/>
      <c r="B908" s="133"/>
      <c r="C908" s="134">
        <v>641</v>
      </c>
      <c r="D908" s="135" t="s">
        <v>733</v>
      </c>
      <c r="E908" s="136" t="s">
        <v>1371</v>
      </c>
      <c r="F908" s="137" t="s">
        <v>1372</v>
      </c>
      <c r="G908" s="135" t="s">
        <v>683</v>
      </c>
      <c r="H908" s="138">
        <v>31.749753999999999</v>
      </c>
      <c r="I908" s="140"/>
      <c r="J908" s="139">
        <f t="shared" si="195"/>
        <v>0</v>
      </c>
      <c r="K908" s="138">
        <v>8.0199999999999994E-3</v>
      </c>
      <c r="L908" s="138">
        <f t="shared" si="196"/>
        <v>0.25463302707999996</v>
      </c>
      <c r="M908" s="138"/>
      <c r="N908" s="138">
        <f t="shared" si="197"/>
        <v>0</v>
      </c>
      <c r="O908" s="139">
        <v>21</v>
      </c>
      <c r="P908" s="139">
        <f t="shared" si="198"/>
        <v>0</v>
      </c>
      <c r="Q908" s="139">
        <f t="shared" si="199"/>
        <v>0</v>
      </c>
      <c r="R908" s="9"/>
      <c r="S908" s="9"/>
      <c r="T908" s="9"/>
    </row>
    <row r="909" spans="1:20" ht="11.25" outlineLevel="6" x14ac:dyDescent="0.2">
      <c r="A909" s="12"/>
      <c r="B909" s="133"/>
      <c r="C909" s="134">
        <v>642</v>
      </c>
      <c r="D909" s="135" t="s">
        <v>658</v>
      </c>
      <c r="E909" s="136" t="s">
        <v>1373</v>
      </c>
      <c r="F909" s="137" t="s">
        <v>1374</v>
      </c>
      <c r="G909" s="135" t="s">
        <v>683</v>
      </c>
      <c r="H909" s="138">
        <v>52.3</v>
      </c>
      <c r="I909" s="140"/>
      <c r="J909" s="139">
        <f t="shared" si="195"/>
        <v>0</v>
      </c>
      <c r="K909" s="138"/>
      <c r="L909" s="138">
        <f t="shared" si="196"/>
        <v>0</v>
      </c>
      <c r="M909" s="138"/>
      <c r="N909" s="138">
        <f t="shared" si="197"/>
        <v>0</v>
      </c>
      <c r="O909" s="139">
        <v>21</v>
      </c>
      <c r="P909" s="139">
        <f t="shared" si="198"/>
        <v>0</v>
      </c>
      <c r="Q909" s="139">
        <f t="shared" si="199"/>
        <v>0</v>
      </c>
      <c r="R909" s="9"/>
      <c r="S909" s="9"/>
      <c r="T909" s="9"/>
    </row>
    <row r="910" spans="1:20" ht="22.5" outlineLevel="6" x14ac:dyDescent="0.2">
      <c r="A910" s="12"/>
      <c r="B910" s="133"/>
      <c r="C910" s="134">
        <v>643</v>
      </c>
      <c r="D910" s="135" t="s">
        <v>658</v>
      </c>
      <c r="E910" s="136" t="s">
        <v>1213</v>
      </c>
      <c r="F910" s="137" t="s">
        <v>1375</v>
      </c>
      <c r="G910" s="135" t="s">
        <v>683</v>
      </c>
      <c r="H910" s="138">
        <v>30.237853999999999</v>
      </c>
      <c r="I910" s="140"/>
      <c r="J910" s="139">
        <f t="shared" si="195"/>
        <v>0</v>
      </c>
      <c r="K910" s="138"/>
      <c r="L910" s="138">
        <f t="shared" si="196"/>
        <v>0</v>
      </c>
      <c r="M910" s="138"/>
      <c r="N910" s="138">
        <f t="shared" si="197"/>
        <v>0</v>
      </c>
      <c r="O910" s="139">
        <v>21</v>
      </c>
      <c r="P910" s="139">
        <f t="shared" si="198"/>
        <v>0</v>
      </c>
      <c r="Q910" s="139">
        <f t="shared" si="199"/>
        <v>0</v>
      </c>
      <c r="R910" s="9"/>
      <c r="S910" s="9"/>
      <c r="T910" s="9"/>
    </row>
    <row r="911" spans="1:20" ht="22.5" outlineLevel="6" x14ac:dyDescent="0.2">
      <c r="A911" s="12"/>
      <c r="B911" s="133"/>
      <c r="C911" s="134">
        <v>644</v>
      </c>
      <c r="D911" s="135" t="s">
        <v>658</v>
      </c>
      <c r="E911" s="136" t="s">
        <v>1213</v>
      </c>
      <c r="F911" s="137" t="s">
        <v>1214</v>
      </c>
      <c r="G911" s="135" t="s">
        <v>683</v>
      </c>
      <c r="H911" s="138">
        <v>30.237853999999999</v>
      </c>
      <c r="I911" s="140"/>
      <c r="J911" s="139">
        <f t="shared" si="195"/>
        <v>0</v>
      </c>
      <c r="K911" s="138"/>
      <c r="L911" s="138">
        <f t="shared" si="196"/>
        <v>0</v>
      </c>
      <c r="M911" s="138"/>
      <c r="N911" s="138">
        <f t="shared" si="197"/>
        <v>0</v>
      </c>
      <c r="O911" s="139">
        <v>21</v>
      </c>
      <c r="P911" s="139">
        <f t="shared" si="198"/>
        <v>0</v>
      </c>
      <c r="Q911" s="139">
        <f t="shared" si="199"/>
        <v>0</v>
      </c>
      <c r="R911" s="9"/>
      <c r="S911" s="9"/>
      <c r="T911" s="9"/>
    </row>
    <row r="912" spans="1:20" ht="11.25" outlineLevel="6" x14ac:dyDescent="0.2">
      <c r="A912" s="12"/>
      <c r="B912" s="133"/>
      <c r="C912" s="134">
        <v>645</v>
      </c>
      <c r="D912" s="135" t="s">
        <v>658</v>
      </c>
      <c r="E912" s="136" t="s">
        <v>1217</v>
      </c>
      <c r="F912" s="137" t="s">
        <v>1218</v>
      </c>
      <c r="G912" s="135" t="s">
        <v>676</v>
      </c>
      <c r="H912" s="138">
        <v>0.48940434627999996</v>
      </c>
      <c r="I912" s="140"/>
      <c r="J912" s="139">
        <f t="shared" si="195"/>
        <v>0</v>
      </c>
      <c r="K912" s="138"/>
      <c r="L912" s="138">
        <f t="shared" si="196"/>
        <v>0</v>
      </c>
      <c r="M912" s="138"/>
      <c r="N912" s="138">
        <f t="shared" si="197"/>
        <v>0</v>
      </c>
      <c r="O912" s="139">
        <v>21</v>
      </c>
      <c r="P912" s="139">
        <f t="shared" si="198"/>
        <v>0</v>
      </c>
      <c r="Q912" s="139">
        <f t="shared" si="199"/>
        <v>0</v>
      </c>
      <c r="R912" s="9"/>
      <c r="S912" s="9"/>
      <c r="T912" s="9"/>
    </row>
    <row r="913" spans="1:20" outlineLevel="6" x14ac:dyDescent="0.15">
      <c r="B913" s="7"/>
      <c r="C913" s="7"/>
      <c r="D913" s="7"/>
      <c r="E913" s="7"/>
      <c r="F913" s="7"/>
      <c r="G913" s="7"/>
      <c r="H913" s="7"/>
      <c r="I913" s="9"/>
      <c r="J913" s="9"/>
      <c r="K913" s="7"/>
      <c r="L913" s="7"/>
      <c r="M913" s="7"/>
      <c r="N913" s="7"/>
      <c r="O913" s="7"/>
      <c r="P913" s="9"/>
      <c r="Q913" s="9"/>
    </row>
    <row r="914" spans="1:20" ht="9" outlineLevel="4" x14ac:dyDescent="0.15">
      <c r="A914" s="78" t="s">
        <v>273</v>
      </c>
      <c r="B914" s="119">
        <v>5</v>
      </c>
      <c r="C914" s="120"/>
      <c r="D914" s="121" t="s">
        <v>656</v>
      </c>
      <c r="E914" s="121"/>
      <c r="F914" s="122" t="s">
        <v>113</v>
      </c>
      <c r="G914" s="121"/>
      <c r="H914" s="123"/>
      <c r="I914" s="124"/>
      <c r="J914" s="80">
        <f>SUBTOTAL(9,J915:J919)</f>
        <v>0</v>
      </c>
      <c r="K914" s="123"/>
      <c r="L914" s="81">
        <f>SUBTOTAL(9,L915:L919)</f>
        <v>8.6504439999999988E-2</v>
      </c>
      <c r="M914" s="123"/>
      <c r="N914" s="81">
        <f>SUBTOTAL(9,N915:N919)</f>
        <v>8.5170000000000003E-3</v>
      </c>
      <c r="O914" s="125"/>
      <c r="P914" s="80">
        <f>SUBTOTAL(9,P915:P919)</f>
        <v>0</v>
      </c>
      <c r="Q914" s="80">
        <f>SUBTOTAL(9,Q915:Q919)</f>
        <v>0</v>
      </c>
      <c r="R914" s="7"/>
      <c r="S914" s="9"/>
      <c r="T914" s="9"/>
    </row>
    <row r="915" spans="1:20" ht="9.75" outlineLevel="5" x14ac:dyDescent="0.2">
      <c r="A915" s="82" t="s">
        <v>274</v>
      </c>
      <c r="B915" s="126">
        <v>6</v>
      </c>
      <c r="C915" s="127"/>
      <c r="D915" s="128" t="s">
        <v>657</v>
      </c>
      <c r="E915" s="128"/>
      <c r="F915" s="129" t="s">
        <v>115</v>
      </c>
      <c r="G915" s="128"/>
      <c r="H915" s="130"/>
      <c r="I915" s="131"/>
      <c r="J915" s="84">
        <f>SUBTOTAL(9,J916:J919)</f>
        <v>0</v>
      </c>
      <c r="K915" s="130"/>
      <c r="L915" s="85">
        <f>SUBTOTAL(9,L916:L919)</f>
        <v>8.6504439999999988E-2</v>
      </c>
      <c r="M915" s="130"/>
      <c r="N915" s="85">
        <f>SUBTOTAL(9,N916:N919)</f>
        <v>8.5170000000000003E-3</v>
      </c>
      <c r="O915" s="132"/>
      <c r="P915" s="84">
        <f>SUBTOTAL(9,P916:P919)</f>
        <v>0</v>
      </c>
      <c r="Q915" s="84">
        <f>SUBTOTAL(9,Q916:Q919)</f>
        <v>0</v>
      </c>
      <c r="R915" s="7"/>
      <c r="S915" s="9"/>
      <c r="T915" s="9"/>
    </row>
    <row r="916" spans="1:20" ht="11.25" outlineLevel="6" x14ac:dyDescent="0.2">
      <c r="A916" s="12"/>
      <c r="B916" s="133"/>
      <c r="C916" s="134">
        <v>646</v>
      </c>
      <c r="D916" s="135" t="s">
        <v>658</v>
      </c>
      <c r="E916" s="136" t="s">
        <v>969</v>
      </c>
      <c r="F916" s="137" t="s">
        <v>970</v>
      </c>
      <c r="G916" s="135" t="s">
        <v>761</v>
      </c>
      <c r="H916" s="138">
        <v>5.0999999999999996</v>
      </c>
      <c r="I916" s="140"/>
      <c r="J916" s="139">
        <f>H916*I916</f>
        <v>0</v>
      </c>
      <c r="K916" s="138"/>
      <c r="L916" s="138">
        <f>H916*K916</f>
        <v>0</v>
      </c>
      <c r="M916" s="138">
        <v>1.67E-3</v>
      </c>
      <c r="N916" s="138">
        <f>H916*M916</f>
        <v>8.5170000000000003E-3</v>
      </c>
      <c r="O916" s="139">
        <v>21</v>
      </c>
      <c r="P916" s="139">
        <f>J916*(O916/100)</f>
        <v>0</v>
      </c>
      <c r="Q916" s="139">
        <f>J916+P916</f>
        <v>0</v>
      </c>
      <c r="R916" s="9"/>
      <c r="S916" s="9"/>
      <c r="T916" s="9"/>
    </row>
    <row r="917" spans="1:20" ht="11.25" outlineLevel="6" x14ac:dyDescent="0.2">
      <c r="A917" s="12"/>
      <c r="B917" s="133"/>
      <c r="C917" s="134">
        <v>647</v>
      </c>
      <c r="D917" s="135" t="s">
        <v>658</v>
      </c>
      <c r="E917" s="136" t="s">
        <v>971</v>
      </c>
      <c r="F917" s="137" t="s">
        <v>972</v>
      </c>
      <c r="G917" s="135" t="s">
        <v>761</v>
      </c>
      <c r="H917" s="138">
        <v>48.597999999999999</v>
      </c>
      <c r="I917" s="140"/>
      <c r="J917" s="139">
        <f>H917*I917</f>
        <v>0</v>
      </c>
      <c r="K917" s="138">
        <v>1.7799999999999999E-3</v>
      </c>
      <c r="L917" s="138">
        <f>H917*K917</f>
        <v>8.6504439999999988E-2</v>
      </c>
      <c r="M917" s="138"/>
      <c r="N917" s="138">
        <f>H917*M917</f>
        <v>0</v>
      </c>
      <c r="O917" s="139">
        <v>21</v>
      </c>
      <c r="P917" s="139">
        <f>J917*(O917/100)</f>
        <v>0</v>
      </c>
      <c r="Q917" s="139">
        <f>J917+P917</f>
        <v>0</v>
      </c>
      <c r="R917" s="9"/>
      <c r="S917" s="9"/>
      <c r="T917" s="9"/>
    </row>
    <row r="918" spans="1:20" ht="11.25" outlineLevel="6" x14ac:dyDescent="0.2">
      <c r="A918" s="12"/>
      <c r="B918" s="133"/>
      <c r="C918" s="134">
        <v>648</v>
      </c>
      <c r="D918" s="135" t="s">
        <v>658</v>
      </c>
      <c r="E918" s="136" t="s">
        <v>973</v>
      </c>
      <c r="F918" s="137" t="s">
        <v>974</v>
      </c>
      <c r="G918" s="135" t="s">
        <v>676</v>
      </c>
      <c r="H918" s="138">
        <v>8.6504439999999988E-2</v>
      </c>
      <c r="I918" s="140"/>
      <c r="J918" s="139">
        <f>H918*I918</f>
        <v>0</v>
      </c>
      <c r="K918" s="138"/>
      <c r="L918" s="138">
        <f>H918*K918</f>
        <v>0</v>
      </c>
      <c r="M918" s="138"/>
      <c r="N918" s="138">
        <f>H918*M918</f>
        <v>0</v>
      </c>
      <c r="O918" s="139">
        <v>21</v>
      </c>
      <c r="P918" s="139">
        <f>J918*(O918/100)</f>
        <v>0</v>
      </c>
      <c r="Q918" s="139">
        <f>J918+P918</f>
        <v>0</v>
      </c>
      <c r="R918" s="9"/>
      <c r="S918" s="9"/>
      <c r="T918" s="9"/>
    </row>
    <row r="919" spans="1:20" outlineLevel="6" x14ac:dyDescent="0.15">
      <c r="B919" s="7"/>
      <c r="C919" s="7"/>
      <c r="D919" s="7"/>
      <c r="E919" s="7"/>
      <c r="F919" s="7"/>
      <c r="G919" s="7"/>
      <c r="H919" s="7"/>
      <c r="I919" s="9"/>
      <c r="J919" s="9"/>
      <c r="K919" s="7"/>
      <c r="L919" s="7"/>
      <c r="M919" s="7"/>
      <c r="N919" s="7"/>
      <c r="O919" s="7"/>
      <c r="P919" s="9"/>
      <c r="Q919" s="9"/>
    </row>
    <row r="920" spans="1:20" ht="9" outlineLevel="4" x14ac:dyDescent="0.15">
      <c r="A920" s="78" t="s">
        <v>275</v>
      </c>
      <c r="B920" s="119">
        <v>5</v>
      </c>
      <c r="C920" s="120"/>
      <c r="D920" s="121" t="s">
        <v>656</v>
      </c>
      <c r="E920" s="121"/>
      <c r="F920" s="122" t="s">
        <v>117</v>
      </c>
      <c r="G920" s="121"/>
      <c r="H920" s="123"/>
      <c r="I920" s="124"/>
      <c r="J920" s="80">
        <f>SUBTOTAL(9,J921:J927)</f>
        <v>0</v>
      </c>
      <c r="K920" s="123"/>
      <c r="L920" s="81">
        <f>SUBTOTAL(9,L921:L927)</f>
        <v>0.19500000000000001</v>
      </c>
      <c r="M920" s="123"/>
      <c r="N920" s="81">
        <f>SUBTOTAL(9,N921:N927)</f>
        <v>0.25</v>
      </c>
      <c r="O920" s="125"/>
      <c r="P920" s="80">
        <f>SUBTOTAL(9,P921:P927)</f>
        <v>0</v>
      </c>
      <c r="Q920" s="80">
        <f>SUBTOTAL(9,Q921:Q927)</f>
        <v>0</v>
      </c>
      <c r="R920" s="7"/>
      <c r="S920" s="9"/>
      <c r="T920" s="9"/>
    </row>
    <row r="921" spans="1:20" ht="9.75" outlineLevel="5" x14ac:dyDescent="0.2">
      <c r="A921" s="82" t="s">
        <v>276</v>
      </c>
      <c r="B921" s="126">
        <v>6</v>
      </c>
      <c r="C921" s="127"/>
      <c r="D921" s="128" t="s">
        <v>657</v>
      </c>
      <c r="E921" s="128"/>
      <c r="F921" s="129" t="s">
        <v>119</v>
      </c>
      <c r="G921" s="128"/>
      <c r="H921" s="130"/>
      <c r="I921" s="131"/>
      <c r="J921" s="84">
        <f>SUBTOTAL(9,J922:J927)</f>
        <v>0</v>
      </c>
      <c r="K921" s="130"/>
      <c r="L921" s="85">
        <f>SUBTOTAL(9,L922:L927)</f>
        <v>0.19500000000000001</v>
      </c>
      <c r="M921" s="130"/>
      <c r="N921" s="85">
        <f>SUBTOTAL(9,N922:N927)</f>
        <v>0.25</v>
      </c>
      <c r="O921" s="132"/>
      <c r="P921" s="84">
        <f>SUBTOTAL(9,P922:P927)</f>
        <v>0</v>
      </c>
      <c r="Q921" s="84">
        <f>SUBTOTAL(9,Q922:Q927)</f>
        <v>0</v>
      </c>
      <c r="R921" s="7"/>
      <c r="S921" s="9"/>
      <c r="T921" s="9"/>
    </row>
    <row r="922" spans="1:20" ht="11.25" outlineLevel="6" x14ac:dyDescent="0.2">
      <c r="A922" s="12"/>
      <c r="B922" s="133"/>
      <c r="C922" s="134">
        <v>649</v>
      </c>
      <c r="D922" s="135" t="s">
        <v>733</v>
      </c>
      <c r="E922" s="136" t="s">
        <v>1376</v>
      </c>
      <c r="F922" s="137" t="s">
        <v>1377</v>
      </c>
      <c r="G922" s="135" t="s">
        <v>716</v>
      </c>
      <c r="H922" s="138">
        <v>5</v>
      </c>
      <c r="I922" s="140"/>
      <c r="J922" s="139">
        <f>H922*I922</f>
        <v>0</v>
      </c>
      <c r="K922" s="138">
        <v>1.95E-2</v>
      </c>
      <c r="L922" s="138">
        <f>H922*K922</f>
        <v>9.7500000000000003E-2</v>
      </c>
      <c r="M922" s="138"/>
      <c r="N922" s="138">
        <f>H922*M922</f>
        <v>0</v>
      </c>
      <c r="O922" s="139">
        <v>21</v>
      </c>
      <c r="P922" s="139">
        <f>J922*(O922/100)</f>
        <v>0</v>
      </c>
      <c r="Q922" s="139">
        <f>J922+P922</f>
        <v>0</v>
      </c>
      <c r="R922" s="9"/>
      <c r="S922" s="9"/>
      <c r="T922" s="9"/>
    </row>
    <row r="923" spans="1:20" ht="11.25" outlineLevel="6" x14ac:dyDescent="0.2">
      <c r="A923" s="12"/>
      <c r="B923" s="133"/>
      <c r="C923" s="134">
        <v>650</v>
      </c>
      <c r="D923" s="135" t="s">
        <v>733</v>
      </c>
      <c r="E923" s="136" t="s">
        <v>1378</v>
      </c>
      <c r="F923" s="137" t="s">
        <v>1379</v>
      </c>
      <c r="G923" s="135" t="s">
        <v>716</v>
      </c>
      <c r="H923" s="138">
        <v>5</v>
      </c>
      <c r="I923" s="140"/>
      <c r="J923" s="139">
        <f>H923*I923</f>
        <v>0</v>
      </c>
      <c r="K923" s="138">
        <v>1.95E-2</v>
      </c>
      <c r="L923" s="138">
        <f>H923*K923</f>
        <v>9.7500000000000003E-2</v>
      </c>
      <c r="M923" s="138"/>
      <c r="N923" s="138">
        <f>H923*M923</f>
        <v>0</v>
      </c>
      <c r="O923" s="139">
        <v>21</v>
      </c>
      <c r="P923" s="139">
        <f>J923*(O923/100)</f>
        <v>0</v>
      </c>
      <c r="Q923" s="139">
        <f>J923+P923</f>
        <v>0</v>
      </c>
      <c r="R923" s="9"/>
      <c r="S923" s="9"/>
      <c r="T923" s="9"/>
    </row>
    <row r="924" spans="1:20" ht="11.25" outlineLevel="6" x14ac:dyDescent="0.2">
      <c r="A924" s="12"/>
      <c r="B924" s="133"/>
      <c r="C924" s="134">
        <v>651</v>
      </c>
      <c r="D924" s="135" t="s">
        <v>658</v>
      </c>
      <c r="E924" s="136" t="s">
        <v>1221</v>
      </c>
      <c r="F924" s="137" t="s">
        <v>1222</v>
      </c>
      <c r="G924" s="135" t="s">
        <v>716</v>
      </c>
      <c r="H924" s="138">
        <v>2</v>
      </c>
      <c r="I924" s="140"/>
      <c r="J924" s="139">
        <f>H924*I924</f>
        <v>0</v>
      </c>
      <c r="K924" s="138"/>
      <c r="L924" s="138">
        <f>H924*K924</f>
        <v>0</v>
      </c>
      <c r="M924" s="138">
        <v>5.0000000000000001E-3</v>
      </c>
      <c r="N924" s="138">
        <f>H924*M924</f>
        <v>0.01</v>
      </c>
      <c r="O924" s="139">
        <v>21</v>
      </c>
      <c r="P924" s="139">
        <f>J924*(O924/100)</f>
        <v>0</v>
      </c>
      <c r="Q924" s="139">
        <f>J924+P924</f>
        <v>0</v>
      </c>
      <c r="R924" s="9"/>
      <c r="S924" s="9"/>
      <c r="T924" s="9"/>
    </row>
    <row r="925" spans="1:20" ht="11.25" outlineLevel="6" x14ac:dyDescent="0.2">
      <c r="A925" s="12"/>
      <c r="B925" s="133"/>
      <c r="C925" s="134">
        <v>652</v>
      </c>
      <c r="D925" s="135" t="s">
        <v>658</v>
      </c>
      <c r="E925" s="136" t="s">
        <v>1380</v>
      </c>
      <c r="F925" s="137" t="s">
        <v>1381</v>
      </c>
      <c r="G925" s="135" t="s">
        <v>716</v>
      </c>
      <c r="H925" s="138">
        <v>10</v>
      </c>
      <c r="I925" s="140"/>
      <c r="J925" s="139">
        <f>H925*I925</f>
        <v>0</v>
      </c>
      <c r="K925" s="138"/>
      <c r="L925" s="138">
        <f>H925*K925</f>
        <v>0</v>
      </c>
      <c r="M925" s="138">
        <v>2.4E-2</v>
      </c>
      <c r="N925" s="138">
        <f>H925*M925</f>
        <v>0.24</v>
      </c>
      <c r="O925" s="139">
        <v>21</v>
      </c>
      <c r="P925" s="139">
        <f>J925*(O925/100)</f>
        <v>0</v>
      </c>
      <c r="Q925" s="139">
        <f>J925+P925</f>
        <v>0</v>
      </c>
      <c r="R925" s="9"/>
      <c r="S925" s="9"/>
      <c r="T925" s="9"/>
    </row>
    <row r="926" spans="1:20" ht="11.25" outlineLevel="6" x14ac:dyDescent="0.2">
      <c r="A926" s="12"/>
      <c r="B926" s="133"/>
      <c r="C926" s="134">
        <v>653</v>
      </c>
      <c r="D926" s="135" t="s">
        <v>658</v>
      </c>
      <c r="E926" s="136" t="s">
        <v>987</v>
      </c>
      <c r="F926" s="137" t="s">
        <v>988</v>
      </c>
      <c r="G926" s="135" t="s">
        <v>676</v>
      </c>
      <c r="H926" s="138">
        <v>0.19500000000000001</v>
      </c>
      <c r="I926" s="140"/>
      <c r="J926" s="139">
        <f>H926*I926</f>
        <v>0</v>
      </c>
      <c r="K926" s="138"/>
      <c r="L926" s="138">
        <f>H926*K926</f>
        <v>0</v>
      </c>
      <c r="M926" s="138"/>
      <c r="N926" s="138">
        <f>H926*M926</f>
        <v>0</v>
      </c>
      <c r="O926" s="139">
        <v>21</v>
      </c>
      <c r="P926" s="139">
        <f>J926*(O926/100)</f>
        <v>0</v>
      </c>
      <c r="Q926" s="139">
        <f>J926+P926</f>
        <v>0</v>
      </c>
      <c r="R926" s="9"/>
      <c r="S926" s="9"/>
      <c r="T926" s="9"/>
    </row>
    <row r="927" spans="1:20" outlineLevel="6" x14ac:dyDescent="0.15">
      <c r="B927" s="7"/>
      <c r="C927" s="7"/>
      <c r="D927" s="7"/>
      <c r="E927" s="7"/>
      <c r="F927" s="7"/>
      <c r="G927" s="7"/>
      <c r="H927" s="7"/>
      <c r="I927" s="9"/>
      <c r="J927" s="9"/>
      <c r="K927" s="7"/>
      <c r="L927" s="7"/>
      <c r="M927" s="7"/>
      <c r="N927" s="7"/>
      <c r="O927" s="7"/>
      <c r="P927" s="9"/>
      <c r="Q927" s="9"/>
    </row>
    <row r="928" spans="1:20" ht="9" outlineLevel="4" x14ac:dyDescent="0.15">
      <c r="A928" s="78" t="s">
        <v>277</v>
      </c>
      <c r="B928" s="119">
        <v>5</v>
      </c>
      <c r="C928" s="120"/>
      <c r="D928" s="121" t="s">
        <v>656</v>
      </c>
      <c r="E928" s="121"/>
      <c r="F928" s="122" t="s">
        <v>121</v>
      </c>
      <c r="G928" s="121"/>
      <c r="H928" s="123"/>
      <c r="I928" s="124"/>
      <c r="J928" s="80">
        <f>SUBTOTAL(9,J929:J941)</f>
        <v>0</v>
      </c>
      <c r="K928" s="123"/>
      <c r="L928" s="81">
        <f>SUBTOTAL(9,L929:L941)</f>
        <v>1.0526990999999999</v>
      </c>
      <c r="M928" s="123"/>
      <c r="N928" s="81">
        <f>SUBTOTAL(9,N929:N941)</f>
        <v>4.8060000000000005E-2</v>
      </c>
      <c r="O928" s="125"/>
      <c r="P928" s="80">
        <f>SUBTOTAL(9,P929:P941)</f>
        <v>0</v>
      </c>
      <c r="Q928" s="80">
        <f>SUBTOTAL(9,Q929:Q941)</f>
        <v>0</v>
      </c>
      <c r="R928" s="7"/>
      <c r="S928" s="9"/>
      <c r="T928" s="9"/>
    </row>
    <row r="929" spans="1:20" ht="9.75" outlineLevel="5" x14ac:dyDescent="0.2">
      <c r="A929" s="82" t="s">
        <v>278</v>
      </c>
      <c r="B929" s="126">
        <v>6</v>
      </c>
      <c r="C929" s="127"/>
      <c r="D929" s="128" t="s">
        <v>657</v>
      </c>
      <c r="E929" s="128"/>
      <c r="F929" s="129" t="s">
        <v>123</v>
      </c>
      <c r="G929" s="128"/>
      <c r="H929" s="130"/>
      <c r="I929" s="131"/>
      <c r="J929" s="84">
        <f>SUBTOTAL(9,J930:J941)</f>
        <v>0</v>
      </c>
      <c r="K929" s="130"/>
      <c r="L929" s="85">
        <f>SUBTOTAL(9,L930:L941)</f>
        <v>1.0526990999999999</v>
      </c>
      <c r="M929" s="130"/>
      <c r="N929" s="85">
        <f>SUBTOTAL(9,N930:N941)</f>
        <v>4.8060000000000005E-2</v>
      </c>
      <c r="O929" s="132"/>
      <c r="P929" s="84">
        <f>SUBTOTAL(9,P930:P941)</f>
        <v>0</v>
      </c>
      <c r="Q929" s="84">
        <f>SUBTOTAL(9,Q930:Q941)</f>
        <v>0</v>
      </c>
      <c r="R929" s="7"/>
      <c r="S929" s="9"/>
      <c r="T929" s="9"/>
    </row>
    <row r="930" spans="1:20" ht="11.25" outlineLevel="6" x14ac:dyDescent="0.2">
      <c r="A930" s="12"/>
      <c r="B930" s="133"/>
      <c r="C930" s="134">
        <v>654</v>
      </c>
      <c r="D930" s="135" t="s">
        <v>733</v>
      </c>
      <c r="E930" s="136" t="s">
        <v>1382</v>
      </c>
      <c r="F930" s="137" t="s">
        <v>1383</v>
      </c>
      <c r="G930" s="135" t="s">
        <v>676</v>
      </c>
      <c r="H930" s="138">
        <v>0.13822600000000002</v>
      </c>
      <c r="I930" s="140"/>
      <c r="J930" s="139">
        <f t="shared" ref="J930:J940" si="200">H930*I930</f>
        <v>0</v>
      </c>
      <c r="K930" s="138">
        <v>1</v>
      </c>
      <c r="L930" s="138">
        <f t="shared" ref="L930:L940" si="201">H930*K930</f>
        <v>0.13822600000000002</v>
      </c>
      <c r="M930" s="138"/>
      <c r="N930" s="138">
        <f t="shared" ref="N930:N940" si="202">H930*M930</f>
        <v>0</v>
      </c>
      <c r="O930" s="139">
        <v>21</v>
      </c>
      <c r="P930" s="139">
        <f t="shared" ref="P930:P940" si="203">J930*(O930/100)</f>
        <v>0</v>
      </c>
      <c r="Q930" s="139">
        <f t="shared" ref="Q930:Q940" si="204">J930+P930</f>
        <v>0</v>
      </c>
      <c r="R930" s="9"/>
      <c r="S930" s="9"/>
      <c r="T930" s="9"/>
    </row>
    <row r="931" spans="1:20" ht="11.25" outlineLevel="6" x14ac:dyDescent="0.2">
      <c r="A931" s="12"/>
      <c r="B931" s="133"/>
      <c r="C931" s="134">
        <v>655</v>
      </c>
      <c r="D931" s="135" t="s">
        <v>733</v>
      </c>
      <c r="E931" s="136" t="s">
        <v>1384</v>
      </c>
      <c r="F931" s="137" t="s">
        <v>1385</v>
      </c>
      <c r="G931" s="135" t="s">
        <v>676</v>
      </c>
      <c r="H931" s="138">
        <v>5.286600000000001E-2</v>
      </c>
      <c r="I931" s="140"/>
      <c r="J931" s="139">
        <f t="shared" si="200"/>
        <v>0</v>
      </c>
      <c r="K931" s="138">
        <v>1</v>
      </c>
      <c r="L931" s="138">
        <f t="shared" si="201"/>
        <v>5.286600000000001E-2</v>
      </c>
      <c r="M931" s="138"/>
      <c r="N931" s="138">
        <f t="shared" si="202"/>
        <v>0</v>
      </c>
      <c r="O931" s="139">
        <v>21</v>
      </c>
      <c r="P931" s="139">
        <f t="shared" si="203"/>
        <v>0</v>
      </c>
      <c r="Q931" s="139">
        <f t="shared" si="204"/>
        <v>0</v>
      </c>
      <c r="R931" s="9"/>
      <c r="S931" s="9"/>
      <c r="T931" s="9"/>
    </row>
    <row r="932" spans="1:20" ht="11.25" outlineLevel="6" x14ac:dyDescent="0.2">
      <c r="A932" s="12"/>
      <c r="B932" s="133"/>
      <c r="C932" s="134">
        <v>656</v>
      </c>
      <c r="D932" s="135" t="s">
        <v>733</v>
      </c>
      <c r="E932" s="136" t="s">
        <v>1386</v>
      </c>
      <c r="F932" s="137" t="s">
        <v>1387</v>
      </c>
      <c r="G932" s="135" t="s">
        <v>676</v>
      </c>
      <c r="H932" s="138">
        <v>7.430500000000001E-2</v>
      </c>
      <c r="I932" s="140"/>
      <c r="J932" s="139">
        <f t="shared" si="200"/>
        <v>0</v>
      </c>
      <c r="K932" s="138">
        <v>1</v>
      </c>
      <c r="L932" s="138">
        <f t="shared" si="201"/>
        <v>7.430500000000001E-2</v>
      </c>
      <c r="M932" s="138"/>
      <c r="N932" s="138">
        <f t="shared" si="202"/>
        <v>0</v>
      </c>
      <c r="O932" s="139">
        <v>21</v>
      </c>
      <c r="P932" s="139">
        <f t="shared" si="203"/>
        <v>0</v>
      </c>
      <c r="Q932" s="139">
        <f t="shared" si="204"/>
        <v>0</v>
      </c>
      <c r="R932" s="9"/>
      <c r="S932" s="9"/>
      <c r="T932" s="9"/>
    </row>
    <row r="933" spans="1:20" ht="11.25" outlineLevel="6" x14ac:dyDescent="0.2">
      <c r="A933" s="12"/>
      <c r="B933" s="133"/>
      <c r="C933" s="134">
        <v>657</v>
      </c>
      <c r="D933" s="135" t="s">
        <v>733</v>
      </c>
      <c r="E933" s="136" t="s">
        <v>1388</v>
      </c>
      <c r="F933" s="137" t="s">
        <v>1389</v>
      </c>
      <c r="G933" s="135" t="s">
        <v>676</v>
      </c>
      <c r="H933" s="138">
        <v>0.10761300000000001</v>
      </c>
      <c r="I933" s="140"/>
      <c r="J933" s="139">
        <f t="shared" si="200"/>
        <v>0</v>
      </c>
      <c r="K933" s="138">
        <v>1</v>
      </c>
      <c r="L933" s="138">
        <f t="shared" si="201"/>
        <v>0.10761300000000001</v>
      </c>
      <c r="M933" s="138"/>
      <c r="N933" s="138">
        <f t="shared" si="202"/>
        <v>0</v>
      </c>
      <c r="O933" s="139">
        <v>21</v>
      </c>
      <c r="P933" s="139">
        <f t="shared" si="203"/>
        <v>0</v>
      </c>
      <c r="Q933" s="139">
        <f t="shared" si="204"/>
        <v>0</v>
      </c>
      <c r="R933" s="9"/>
      <c r="S933" s="9"/>
      <c r="T933" s="9"/>
    </row>
    <row r="934" spans="1:20" ht="11.25" outlineLevel="6" x14ac:dyDescent="0.2">
      <c r="A934" s="12"/>
      <c r="B934" s="133"/>
      <c r="C934" s="134">
        <v>658</v>
      </c>
      <c r="D934" s="135" t="s">
        <v>733</v>
      </c>
      <c r="E934" s="136" t="s">
        <v>1390</v>
      </c>
      <c r="F934" s="137" t="s">
        <v>1391</v>
      </c>
      <c r="G934" s="135" t="s">
        <v>683</v>
      </c>
      <c r="H934" s="138">
        <v>25.87</v>
      </c>
      <c r="I934" s="140"/>
      <c r="J934" s="139">
        <f t="shared" si="200"/>
        <v>0</v>
      </c>
      <c r="K934" s="138">
        <v>8.0000000000000002E-3</v>
      </c>
      <c r="L934" s="138">
        <f t="shared" si="201"/>
        <v>0.20696000000000001</v>
      </c>
      <c r="M934" s="138"/>
      <c r="N934" s="138">
        <f t="shared" si="202"/>
        <v>0</v>
      </c>
      <c r="O934" s="139">
        <v>21</v>
      </c>
      <c r="P934" s="139">
        <f t="shared" si="203"/>
        <v>0</v>
      </c>
      <c r="Q934" s="139">
        <f t="shared" si="204"/>
        <v>0</v>
      </c>
      <c r="R934" s="9"/>
      <c r="S934" s="9"/>
      <c r="T934" s="9"/>
    </row>
    <row r="935" spans="1:20" ht="11.25" outlineLevel="6" x14ac:dyDescent="0.2">
      <c r="A935" s="12"/>
      <c r="B935" s="133"/>
      <c r="C935" s="134">
        <v>659</v>
      </c>
      <c r="D935" s="135" t="s">
        <v>658</v>
      </c>
      <c r="E935" s="136" t="s">
        <v>996</v>
      </c>
      <c r="F935" s="137" t="s">
        <v>997</v>
      </c>
      <c r="G935" s="135" t="s">
        <v>995</v>
      </c>
      <c r="H935" s="138">
        <v>48.06</v>
      </c>
      <c r="I935" s="140"/>
      <c r="J935" s="139">
        <f t="shared" si="200"/>
        <v>0</v>
      </c>
      <c r="K935" s="138">
        <v>6.0000000000000002E-5</v>
      </c>
      <c r="L935" s="138">
        <f t="shared" si="201"/>
        <v>2.8836000000000001E-3</v>
      </c>
      <c r="M935" s="138"/>
      <c r="N935" s="138">
        <f t="shared" si="202"/>
        <v>0</v>
      </c>
      <c r="O935" s="139">
        <v>21</v>
      </c>
      <c r="P935" s="139">
        <f t="shared" si="203"/>
        <v>0</v>
      </c>
      <c r="Q935" s="139">
        <f t="shared" si="204"/>
        <v>0</v>
      </c>
      <c r="R935" s="9"/>
      <c r="S935" s="9"/>
      <c r="T935" s="9"/>
    </row>
    <row r="936" spans="1:20" ht="11.25" outlineLevel="6" x14ac:dyDescent="0.2">
      <c r="A936" s="12"/>
      <c r="B936" s="133"/>
      <c r="C936" s="134">
        <v>660</v>
      </c>
      <c r="D936" s="135" t="s">
        <v>658</v>
      </c>
      <c r="E936" s="136" t="s">
        <v>1392</v>
      </c>
      <c r="F936" s="137" t="s">
        <v>1393</v>
      </c>
      <c r="G936" s="135" t="s">
        <v>683</v>
      </c>
      <c r="H936" s="138">
        <v>25.87</v>
      </c>
      <c r="I936" s="140"/>
      <c r="J936" s="139">
        <f t="shared" si="200"/>
        <v>0</v>
      </c>
      <c r="K936" s="138">
        <v>5.0000000000000002E-5</v>
      </c>
      <c r="L936" s="138">
        <f t="shared" si="201"/>
        <v>1.2935000000000002E-3</v>
      </c>
      <c r="M936" s="138"/>
      <c r="N936" s="138">
        <f t="shared" si="202"/>
        <v>0</v>
      </c>
      <c r="O936" s="139">
        <v>21</v>
      </c>
      <c r="P936" s="139">
        <f t="shared" si="203"/>
        <v>0</v>
      </c>
      <c r="Q936" s="139">
        <f t="shared" si="204"/>
        <v>0</v>
      </c>
      <c r="R936" s="9"/>
      <c r="S936" s="9"/>
      <c r="T936" s="9"/>
    </row>
    <row r="937" spans="1:20" ht="11.25" outlineLevel="6" x14ac:dyDescent="0.2">
      <c r="A937" s="12"/>
      <c r="B937" s="133"/>
      <c r="C937" s="134">
        <v>661</v>
      </c>
      <c r="D937" s="135" t="s">
        <v>658</v>
      </c>
      <c r="E937" s="136" t="s">
        <v>1394</v>
      </c>
      <c r="F937" s="137" t="s">
        <v>1395</v>
      </c>
      <c r="G937" s="135" t="s">
        <v>716</v>
      </c>
      <c r="H937" s="138">
        <v>1</v>
      </c>
      <c r="I937" s="140"/>
      <c r="J937" s="139">
        <f t="shared" si="200"/>
        <v>0</v>
      </c>
      <c r="K937" s="138">
        <v>0.45400000000000001</v>
      </c>
      <c r="L937" s="138">
        <f t="shared" si="201"/>
        <v>0.45400000000000001</v>
      </c>
      <c r="M937" s="138"/>
      <c r="N937" s="138">
        <f t="shared" si="202"/>
        <v>0</v>
      </c>
      <c r="O937" s="139">
        <v>21</v>
      </c>
      <c r="P937" s="139">
        <f t="shared" si="203"/>
        <v>0</v>
      </c>
      <c r="Q937" s="139">
        <f t="shared" si="204"/>
        <v>0</v>
      </c>
      <c r="R937" s="9"/>
      <c r="S937" s="9"/>
      <c r="T937" s="9"/>
    </row>
    <row r="938" spans="1:20" ht="11.25" outlineLevel="6" x14ac:dyDescent="0.2">
      <c r="A938" s="12"/>
      <c r="B938" s="133"/>
      <c r="C938" s="134">
        <v>662</v>
      </c>
      <c r="D938" s="135" t="s">
        <v>658</v>
      </c>
      <c r="E938" s="136" t="s">
        <v>1396</v>
      </c>
      <c r="F938" s="137" t="s">
        <v>1397</v>
      </c>
      <c r="G938" s="135" t="s">
        <v>995</v>
      </c>
      <c r="H938" s="138">
        <v>291.03999999999996</v>
      </c>
      <c r="I938" s="140"/>
      <c r="J938" s="139">
        <f t="shared" si="200"/>
        <v>0</v>
      </c>
      <c r="K938" s="138">
        <v>5.0000000000000002E-5</v>
      </c>
      <c r="L938" s="138">
        <f t="shared" si="201"/>
        <v>1.4551999999999999E-2</v>
      </c>
      <c r="M938" s="138"/>
      <c r="N938" s="138">
        <f t="shared" si="202"/>
        <v>0</v>
      </c>
      <c r="O938" s="139">
        <v>21</v>
      </c>
      <c r="P938" s="139">
        <f t="shared" si="203"/>
        <v>0</v>
      </c>
      <c r="Q938" s="139">
        <f t="shared" si="204"/>
        <v>0</v>
      </c>
      <c r="R938" s="9"/>
      <c r="S938" s="9"/>
      <c r="T938" s="9"/>
    </row>
    <row r="939" spans="1:20" ht="11.25" outlineLevel="6" x14ac:dyDescent="0.2">
      <c r="A939" s="12"/>
      <c r="B939" s="133"/>
      <c r="C939" s="134">
        <v>663</v>
      </c>
      <c r="D939" s="135" t="s">
        <v>658</v>
      </c>
      <c r="E939" s="136" t="s">
        <v>1398</v>
      </c>
      <c r="F939" s="137" t="s">
        <v>1399</v>
      </c>
      <c r="G939" s="135" t="s">
        <v>995</v>
      </c>
      <c r="H939" s="138">
        <v>48.06</v>
      </c>
      <c r="I939" s="140"/>
      <c r="J939" s="139">
        <f t="shared" si="200"/>
        <v>0</v>
      </c>
      <c r="K939" s="138"/>
      <c r="L939" s="138">
        <f t="shared" si="201"/>
        <v>0</v>
      </c>
      <c r="M939" s="138">
        <v>1E-3</v>
      </c>
      <c r="N939" s="138">
        <f t="shared" si="202"/>
        <v>4.8060000000000005E-2</v>
      </c>
      <c r="O939" s="139">
        <v>21</v>
      </c>
      <c r="P939" s="139">
        <f t="shared" si="203"/>
        <v>0</v>
      </c>
      <c r="Q939" s="139">
        <f t="shared" si="204"/>
        <v>0</v>
      </c>
      <c r="R939" s="9"/>
      <c r="S939" s="9"/>
      <c r="T939" s="9"/>
    </row>
    <row r="940" spans="1:20" ht="11.25" outlineLevel="6" x14ac:dyDescent="0.2">
      <c r="A940" s="12"/>
      <c r="B940" s="133"/>
      <c r="C940" s="134">
        <v>664</v>
      </c>
      <c r="D940" s="135" t="s">
        <v>658</v>
      </c>
      <c r="E940" s="136" t="s">
        <v>1042</v>
      </c>
      <c r="F940" s="137" t="s">
        <v>1043</v>
      </c>
      <c r="G940" s="135" t="s">
        <v>676</v>
      </c>
      <c r="H940" s="138">
        <v>1.0529999999999999</v>
      </c>
      <c r="I940" s="140"/>
      <c r="J940" s="139">
        <f t="shared" si="200"/>
        <v>0</v>
      </c>
      <c r="K940" s="138"/>
      <c r="L940" s="138">
        <f t="shared" si="201"/>
        <v>0</v>
      </c>
      <c r="M940" s="138"/>
      <c r="N940" s="138">
        <f t="shared" si="202"/>
        <v>0</v>
      </c>
      <c r="O940" s="139">
        <v>21</v>
      </c>
      <c r="P940" s="139">
        <f t="shared" si="203"/>
        <v>0</v>
      </c>
      <c r="Q940" s="139">
        <f t="shared" si="204"/>
        <v>0</v>
      </c>
      <c r="R940" s="9"/>
      <c r="S940" s="9"/>
      <c r="T940" s="9"/>
    </row>
    <row r="941" spans="1:20" outlineLevel="6" x14ac:dyDescent="0.15">
      <c r="B941" s="7"/>
      <c r="C941" s="7"/>
      <c r="D941" s="7"/>
      <c r="E941" s="7"/>
      <c r="F941" s="7"/>
      <c r="G941" s="7"/>
      <c r="H941" s="7"/>
      <c r="I941" s="9"/>
      <c r="J941" s="9"/>
      <c r="K941" s="7"/>
      <c r="L941" s="7"/>
      <c r="M941" s="7"/>
      <c r="N941" s="7"/>
      <c r="O941" s="7"/>
      <c r="P941" s="9"/>
      <c r="Q941" s="9"/>
    </row>
    <row r="942" spans="1:20" ht="9" outlineLevel="4" x14ac:dyDescent="0.15">
      <c r="A942" s="78" t="s">
        <v>279</v>
      </c>
      <c r="B942" s="119">
        <v>5</v>
      </c>
      <c r="C942" s="120"/>
      <c r="D942" s="121" t="s">
        <v>656</v>
      </c>
      <c r="E942" s="121"/>
      <c r="F942" s="122" t="s">
        <v>125</v>
      </c>
      <c r="G942" s="121"/>
      <c r="H942" s="123"/>
      <c r="I942" s="124"/>
      <c r="J942" s="80">
        <f>SUBTOTAL(9,J943:J952)</f>
        <v>0</v>
      </c>
      <c r="K942" s="123"/>
      <c r="L942" s="81">
        <f>SUBTOTAL(9,L943:L952)</f>
        <v>0.93613060000000015</v>
      </c>
      <c r="M942" s="123"/>
      <c r="N942" s="81">
        <f>SUBTOTAL(9,N943:N952)</f>
        <v>0</v>
      </c>
      <c r="O942" s="125"/>
      <c r="P942" s="80">
        <f>SUBTOTAL(9,P943:P952)</f>
        <v>0</v>
      </c>
      <c r="Q942" s="80">
        <f>SUBTOTAL(9,Q943:Q952)</f>
        <v>0</v>
      </c>
      <c r="R942" s="7"/>
      <c r="S942" s="9"/>
      <c r="T942" s="9"/>
    </row>
    <row r="943" spans="1:20" ht="9.75" outlineLevel="5" x14ac:dyDescent="0.2">
      <c r="A943" s="82" t="s">
        <v>280</v>
      </c>
      <c r="B943" s="126">
        <v>6</v>
      </c>
      <c r="C943" s="127"/>
      <c r="D943" s="128" t="s">
        <v>657</v>
      </c>
      <c r="E943" s="128"/>
      <c r="F943" s="129" t="s">
        <v>127</v>
      </c>
      <c r="G943" s="128"/>
      <c r="H943" s="130"/>
      <c r="I943" s="131"/>
      <c r="J943" s="84">
        <f>SUBTOTAL(9,J944:J952)</f>
        <v>0</v>
      </c>
      <c r="K943" s="130"/>
      <c r="L943" s="85">
        <f>SUBTOTAL(9,L944:L952)</f>
        <v>0.93613060000000015</v>
      </c>
      <c r="M943" s="130"/>
      <c r="N943" s="85">
        <f>SUBTOTAL(9,N944:N952)</f>
        <v>0</v>
      </c>
      <c r="O943" s="132"/>
      <c r="P943" s="84">
        <f>SUBTOTAL(9,P944:P952)</f>
        <v>0</v>
      </c>
      <c r="Q943" s="84">
        <f>SUBTOTAL(9,Q944:Q952)</f>
        <v>0</v>
      </c>
      <c r="R943" s="7"/>
      <c r="S943" s="9"/>
      <c r="T943" s="9"/>
    </row>
    <row r="944" spans="1:20" ht="11.25" outlineLevel="6" x14ac:dyDescent="0.2">
      <c r="A944" s="12"/>
      <c r="B944" s="133"/>
      <c r="C944" s="134">
        <v>665</v>
      </c>
      <c r="D944" s="135" t="s">
        <v>733</v>
      </c>
      <c r="E944" s="136" t="s">
        <v>1044</v>
      </c>
      <c r="F944" s="137" t="s">
        <v>1045</v>
      </c>
      <c r="G944" s="135" t="s">
        <v>683</v>
      </c>
      <c r="H944" s="138">
        <v>28.457000000000004</v>
      </c>
      <c r="I944" s="140"/>
      <c r="J944" s="139">
        <f t="shared" ref="J944:J951" si="205">H944*I944</f>
        <v>0</v>
      </c>
      <c r="K944" s="138">
        <v>1.7999999999999999E-2</v>
      </c>
      <c r="L944" s="138">
        <f t="shared" ref="L944:L951" si="206">H944*K944</f>
        <v>0.51222600000000007</v>
      </c>
      <c r="M944" s="138"/>
      <c r="N944" s="138">
        <f t="shared" ref="N944:N951" si="207">H944*M944</f>
        <v>0</v>
      </c>
      <c r="O944" s="139">
        <v>21</v>
      </c>
      <c r="P944" s="139">
        <f t="shared" ref="P944:P951" si="208">J944*(O944/100)</f>
        <v>0</v>
      </c>
      <c r="Q944" s="139">
        <f t="shared" ref="Q944:Q951" si="209">J944+P944</f>
        <v>0</v>
      </c>
      <c r="R944" s="9"/>
      <c r="S944" s="9"/>
      <c r="T944" s="9"/>
    </row>
    <row r="945" spans="1:20" ht="11.25" outlineLevel="6" x14ac:dyDescent="0.2">
      <c r="A945" s="12"/>
      <c r="B945" s="133"/>
      <c r="C945" s="134">
        <v>666</v>
      </c>
      <c r="D945" s="135" t="s">
        <v>658</v>
      </c>
      <c r="E945" s="136" t="s">
        <v>1046</v>
      </c>
      <c r="F945" s="137" t="s">
        <v>1047</v>
      </c>
      <c r="G945" s="135" t="s">
        <v>683</v>
      </c>
      <c r="H945" s="138">
        <v>25.87</v>
      </c>
      <c r="I945" s="140"/>
      <c r="J945" s="139">
        <f t="shared" si="205"/>
        <v>0</v>
      </c>
      <c r="K945" s="138">
        <v>2.9999999999999997E-4</v>
      </c>
      <c r="L945" s="138">
        <f t="shared" si="206"/>
        <v>7.7609999999999997E-3</v>
      </c>
      <c r="M945" s="138"/>
      <c r="N945" s="138">
        <f t="shared" si="207"/>
        <v>0</v>
      </c>
      <c r="O945" s="139">
        <v>21</v>
      </c>
      <c r="P945" s="139">
        <f t="shared" si="208"/>
        <v>0</v>
      </c>
      <c r="Q945" s="139">
        <f t="shared" si="209"/>
        <v>0</v>
      </c>
      <c r="R945" s="9"/>
      <c r="S945" s="9"/>
      <c r="T945" s="9"/>
    </row>
    <row r="946" spans="1:20" ht="11.25" outlineLevel="6" x14ac:dyDescent="0.2">
      <c r="A946" s="12"/>
      <c r="B946" s="133"/>
      <c r="C946" s="134">
        <v>667</v>
      </c>
      <c r="D946" s="135" t="s">
        <v>658</v>
      </c>
      <c r="E946" s="136" t="s">
        <v>1400</v>
      </c>
      <c r="F946" s="137" t="s">
        <v>1401</v>
      </c>
      <c r="G946" s="135" t="s">
        <v>683</v>
      </c>
      <c r="H946" s="138">
        <v>25.87</v>
      </c>
      <c r="I946" s="140"/>
      <c r="J946" s="139">
        <f t="shared" si="205"/>
        <v>0</v>
      </c>
      <c r="K946" s="138">
        <v>7.5799999999999999E-3</v>
      </c>
      <c r="L946" s="138">
        <f t="shared" si="206"/>
        <v>0.19609460000000001</v>
      </c>
      <c r="M946" s="138"/>
      <c r="N946" s="138">
        <f t="shared" si="207"/>
        <v>0</v>
      </c>
      <c r="O946" s="139">
        <v>21</v>
      </c>
      <c r="P946" s="139">
        <f t="shared" si="208"/>
        <v>0</v>
      </c>
      <c r="Q946" s="139">
        <f t="shared" si="209"/>
        <v>0</v>
      </c>
      <c r="R946" s="9"/>
      <c r="S946" s="9"/>
      <c r="T946" s="9"/>
    </row>
    <row r="947" spans="1:20" ht="11.25" outlineLevel="6" x14ac:dyDescent="0.2">
      <c r="A947" s="12"/>
      <c r="B947" s="133"/>
      <c r="C947" s="134">
        <v>668</v>
      </c>
      <c r="D947" s="135" t="s">
        <v>658</v>
      </c>
      <c r="E947" s="136" t="s">
        <v>1052</v>
      </c>
      <c r="F947" s="137" t="s">
        <v>1053</v>
      </c>
      <c r="G947" s="135" t="s">
        <v>683</v>
      </c>
      <c r="H947" s="138">
        <v>25.87</v>
      </c>
      <c r="I947" s="140"/>
      <c r="J947" s="139">
        <f t="shared" si="205"/>
        <v>0</v>
      </c>
      <c r="K947" s="138">
        <v>6.3E-3</v>
      </c>
      <c r="L947" s="138">
        <f t="shared" si="206"/>
        <v>0.16298100000000001</v>
      </c>
      <c r="M947" s="138"/>
      <c r="N947" s="138">
        <f t="shared" si="207"/>
        <v>0</v>
      </c>
      <c r="O947" s="139">
        <v>21</v>
      </c>
      <c r="P947" s="139">
        <f t="shared" si="208"/>
        <v>0</v>
      </c>
      <c r="Q947" s="139">
        <f t="shared" si="209"/>
        <v>0</v>
      </c>
      <c r="R947" s="9"/>
      <c r="S947" s="9"/>
      <c r="T947" s="9"/>
    </row>
    <row r="948" spans="1:20" ht="11.25" outlineLevel="6" x14ac:dyDescent="0.2">
      <c r="A948" s="12"/>
      <c r="B948" s="133"/>
      <c r="C948" s="134">
        <v>669</v>
      </c>
      <c r="D948" s="135" t="s">
        <v>658</v>
      </c>
      <c r="E948" s="136" t="s">
        <v>1054</v>
      </c>
      <c r="F948" s="137" t="s">
        <v>1055</v>
      </c>
      <c r="G948" s="135" t="s">
        <v>683</v>
      </c>
      <c r="H948" s="138">
        <v>25.87</v>
      </c>
      <c r="I948" s="140"/>
      <c r="J948" s="139">
        <f t="shared" si="205"/>
        <v>0</v>
      </c>
      <c r="K948" s="138">
        <v>1.5E-3</v>
      </c>
      <c r="L948" s="138">
        <f t="shared" si="206"/>
        <v>3.8804999999999999E-2</v>
      </c>
      <c r="M948" s="138"/>
      <c r="N948" s="138">
        <f t="shared" si="207"/>
        <v>0</v>
      </c>
      <c r="O948" s="139">
        <v>21</v>
      </c>
      <c r="P948" s="139">
        <f t="shared" si="208"/>
        <v>0</v>
      </c>
      <c r="Q948" s="139">
        <f t="shared" si="209"/>
        <v>0</v>
      </c>
      <c r="R948" s="9"/>
      <c r="S948" s="9"/>
      <c r="T948" s="9"/>
    </row>
    <row r="949" spans="1:20" ht="11.25" outlineLevel="6" x14ac:dyDescent="0.2">
      <c r="A949" s="12"/>
      <c r="B949" s="133"/>
      <c r="C949" s="134">
        <v>670</v>
      </c>
      <c r="D949" s="135" t="s">
        <v>658</v>
      </c>
      <c r="E949" s="136" t="s">
        <v>1056</v>
      </c>
      <c r="F949" s="137" t="s">
        <v>1057</v>
      </c>
      <c r="G949" s="135" t="s">
        <v>761</v>
      </c>
      <c r="H949" s="138">
        <v>52.18</v>
      </c>
      <c r="I949" s="140"/>
      <c r="J949" s="139">
        <f t="shared" si="205"/>
        <v>0</v>
      </c>
      <c r="K949" s="138">
        <v>3.0000000000000001E-5</v>
      </c>
      <c r="L949" s="138">
        <f t="shared" si="206"/>
        <v>1.5654E-3</v>
      </c>
      <c r="M949" s="138"/>
      <c r="N949" s="138">
        <f t="shared" si="207"/>
        <v>0</v>
      </c>
      <c r="O949" s="139">
        <v>21</v>
      </c>
      <c r="P949" s="139">
        <f t="shared" si="208"/>
        <v>0</v>
      </c>
      <c r="Q949" s="139">
        <f t="shared" si="209"/>
        <v>0</v>
      </c>
      <c r="R949" s="9"/>
      <c r="S949" s="9"/>
      <c r="T949" s="9"/>
    </row>
    <row r="950" spans="1:20" ht="11.25" outlineLevel="6" x14ac:dyDescent="0.2">
      <c r="A950" s="12"/>
      <c r="B950" s="133"/>
      <c r="C950" s="134">
        <v>671</v>
      </c>
      <c r="D950" s="135" t="s">
        <v>658</v>
      </c>
      <c r="E950" s="136" t="s">
        <v>1058</v>
      </c>
      <c r="F950" s="137" t="s">
        <v>1059</v>
      </c>
      <c r="G950" s="135" t="s">
        <v>761</v>
      </c>
      <c r="H950" s="138">
        <v>52.18</v>
      </c>
      <c r="I950" s="140"/>
      <c r="J950" s="139">
        <f t="shared" si="205"/>
        <v>0</v>
      </c>
      <c r="K950" s="138">
        <v>3.2000000000000003E-4</v>
      </c>
      <c r="L950" s="138">
        <f t="shared" si="206"/>
        <v>1.66976E-2</v>
      </c>
      <c r="M950" s="138"/>
      <c r="N950" s="138">
        <f t="shared" si="207"/>
        <v>0</v>
      </c>
      <c r="O950" s="139">
        <v>21</v>
      </c>
      <c r="P950" s="139">
        <f t="shared" si="208"/>
        <v>0</v>
      </c>
      <c r="Q950" s="139">
        <f t="shared" si="209"/>
        <v>0</v>
      </c>
      <c r="R950" s="9"/>
      <c r="S950" s="9"/>
      <c r="T950" s="9"/>
    </row>
    <row r="951" spans="1:20" ht="11.25" outlineLevel="6" x14ac:dyDescent="0.2">
      <c r="A951" s="12"/>
      <c r="B951" s="133"/>
      <c r="C951" s="134">
        <v>672</v>
      </c>
      <c r="D951" s="135" t="s">
        <v>658</v>
      </c>
      <c r="E951" s="136" t="s">
        <v>1060</v>
      </c>
      <c r="F951" s="137" t="s">
        <v>1061</v>
      </c>
      <c r="G951" s="135" t="s">
        <v>676</v>
      </c>
      <c r="H951" s="138">
        <v>0.93613060000000015</v>
      </c>
      <c r="I951" s="140"/>
      <c r="J951" s="139">
        <f t="shared" si="205"/>
        <v>0</v>
      </c>
      <c r="K951" s="138"/>
      <c r="L951" s="138">
        <f t="shared" si="206"/>
        <v>0</v>
      </c>
      <c r="M951" s="138"/>
      <c r="N951" s="138">
        <f t="shared" si="207"/>
        <v>0</v>
      </c>
      <c r="O951" s="139">
        <v>21</v>
      </c>
      <c r="P951" s="139">
        <f t="shared" si="208"/>
        <v>0</v>
      </c>
      <c r="Q951" s="139">
        <f t="shared" si="209"/>
        <v>0</v>
      </c>
      <c r="R951" s="9"/>
      <c r="S951" s="9"/>
      <c r="T951" s="9"/>
    </row>
    <row r="952" spans="1:20" outlineLevel="6" x14ac:dyDescent="0.15">
      <c r="B952" s="7"/>
      <c r="C952" s="7"/>
      <c r="D952" s="7"/>
      <c r="E952" s="7"/>
      <c r="F952" s="7"/>
      <c r="G952" s="7"/>
      <c r="H952" s="7"/>
      <c r="I952" s="9"/>
      <c r="J952" s="9"/>
      <c r="K952" s="7"/>
      <c r="L952" s="7"/>
      <c r="M952" s="7"/>
      <c r="N952" s="7"/>
      <c r="O952" s="7"/>
      <c r="P952" s="9"/>
      <c r="Q952" s="9"/>
    </row>
    <row r="953" spans="1:20" ht="9" outlineLevel="4" x14ac:dyDescent="0.15">
      <c r="A953" s="78" t="s">
        <v>281</v>
      </c>
      <c r="B953" s="119">
        <v>5</v>
      </c>
      <c r="C953" s="120"/>
      <c r="D953" s="121" t="s">
        <v>656</v>
      </c>
      <c r="E953" s="121"/>
      <c r="F953" s="122" t="s">
        <v>133</v>
      </c>
      <c r="G953" s="121"/>
      <c r="H953" s="123"/>
      <c r="I953" s="124"/>
      <c r="J953" s="80">
        <f>SUBTOTAL(9,J954:J966)</f>
        <v>0</v>
      </c>
      <c r="K953" s="123"/>
      <c r="L953" s="81">
        <f>SUBTOTAL(9,L954:L966)</f>
        <v>3.1877075800000005</v>
      </c>
      <c r="M953" s="123"/>
      <c r="N953" s="81">
        <f>SUBTOTAL(9,N954:N966)</f>
        <v>0</v>
      </c>
      <c r="O953" s="125"/>
      <c r="P953" s="80">
        <f>SUBTOTAL(9,P954:P966)</f>
        <v>0</v>
      </c>
      <c r="Q953" s="80">
        <f>SUBTOTAL(9,Q954:Q966)</f>
        <v>0</v>
      </c>
      <c r="R953" s="7"/>
      <c r="S953" s="9"/>
      <c r="T953" s="9"/>
    </row>
    <row r="954" spans="1:20" ht="9.75" outlineLevel="5" x14ac:dyDescent="0.2">
      <c r="A954" s="82" t="s">
        <v>282</v>
      </c>
      <c r="B954" s="126">
        <v>6</v>
      </c>
      <c r="C954" s="127"/>
      <c r="D954" s="128" t="s">
        <v>657</v>
      </c>
      <c r="E954" s="128"/>
      <c r="F954" s="129" t="s">
        <v>135</v>
      </c>
      <c r="G954" s="128"/>
      <c r="H954" s="130"/>
      <c r="I954" s="131"/>
      <c r="J954" s="84">
        <f>SUBTOTAL(9,J955:J966)</f>
        <v>0</v>
      </c>
      <c r="K954" s="130"/>
      <c r="L954" s="85">
        <f>SUBTOTAL(9,L955:L966)</f>
        <v>3.1877075800000005</v>
      </c>
      <c r="M954" s="130"/>
      <c r="N954" s="85">
        <f>SUBTOTAL(9,N955:N966)</f>
        <v>0</v>
      </c>
      <c r="O954" s="132"/>
      <c r="P954" s="84">
        <f>SUBTOTAL(9,P955:P966)</f>
        <v>0</v>
      </c>
      <c r="Q954" s="84">
        <f>SUBTOTAL(9,Q955:Q966)</f>
        <v>0</v>
      </c>
      <c r="R954" s="7"/>
      <c r="S954" s="9"/>
      <c r="T954" s="9"/>
    </row>
    <row r="955" spans="1:20" ht="11.25" outlineLevel="6" x14ac:dyDescent="0.2">
      <c r="A955" s="12"/>
      <c r="B955" s="133"/>
      <c r="C955" s="134">
        <v>673</v>
      </c>
      <c r="D955" s="135" t="s">
        <v>733</v>
      </c>
      <c r="E955" s="136" t="s">
        <v>1074</v>
      </c>
      <c r="F955" s="137" t="s">
        <v>1075</v>
      </c>
      <c r="G955" s="135" t="s">
        <v>683</v>
      </c>
      <c r="H955" s="138">
        <v>170.11210000000003</v>
      </c>
      <c r="I955" s="140"/>
      <c r="J955" s="139">
        <f t="shared" ref="J955:J965" si="210">H955*I955</f>
        <v>0</v>
      </c>
      <c r="K955" s="138">
        <v>1.18E-2</v>
      </c>
      <c r="L955" s="138">
        <f t="shared" ref="L955:L965" si="211">H955*K955</f>
        <v>2.0073227800000004</v>
      </c>
      <c r="M955" s="138"/>
      <c r="N955" s="138">
        <f t="shared" ref="N955:N965" si="212">H955*M955</f>
        <v>0</v>
      </c>
      <c r="O955" s="139">
        <v>21</v>
      </c>
      <c r="P955" s="139">
        <f t="shared" ref="P955:P965" si="213">J955*(O955/100)</f>
        <v>0</v>
      </c>
      <c r="Q955" s="139">
        <f t="shared" ref="Q955:Q965" si="214">J955+P955</f>
        <v>0</v>
      </c>
      <c r="R955" s="9"/>
      <c r="S955" s="9"/>
      <c r="T955" s="9"/>
    </row>
    <row r="956" spans="1:20" ht="11.25" outlineLevel="6" x14ac:dyDescent="0.2">
      <c r="A956" s="12"/>
      <c r="B956" s="133"/>
      <c r="C956" s="134">
        <v>674</v>
      </c>
      <c r="D956" s="135" t="s">
        <v>658</v>
      </c>
      <c r="E956" s="136" t="s">
        <v>1076</v>
      </c>
      <c r="F956" s="137" t="s">
        <v>1077</v>
      </c>
      <c r="G956" s="135" t="s">
        <v>716</v>
      </c>
      <c r="H956" s="138">
        <v>39</v>
      </c>
      <c r="I956" s="140"/>
      <c r="J956" s="139">
        <f t="shared" si="210"/>
        <v>0</v>
      </c>
      <c r="K956" s="138">
        <v>2.1000000000000001E-4</v>
      </c>
      <c r="L956" s="138">
        <f t="shared" si="211"/>
        <v>8.1900000000000011E-3</v>
      </c>
      <c r="M956" s="138"/>
      <c r="N956" s="138">
        <f t="shared" si="212"/>
        <v>0</v>
      </c>
      <c r="O956" s="139">
        <v>21</v>
      </c>
      <c r="P956" s="139">
        <f t="shared" si="213"/>
        <v>0</v>
      </c>
      <c r="Q956" s="139">
        <f t="shared" si="214"/>
        <v>0</v>
      </c>
      <c r="R956" s="9"/>
      <c r="S956" s="9"/>
      <c r="T956" s="9"/>
    </row>
    <row r="957" spans="1:20" ht="11.25" outlineLevel="6" x14ac:dyDescent="0.2">
      <c r="A957" s="12"/>
      <c r="B957" s="133"/>
      <c r="C957" s="134">
        <v>675</v>
      </c>
      <c r="D957" s="135" t="s">
        <v>658</v>
      </c>
      <c r="E957" s="136" t="s">
        <v>1078</v>
      </c>
      <c r="F957" s="137" t="s">
        <v>1079</v>
      </c>
      <c r="G957" s="135" t="s">
        <v>716</v>
      </c>
      <c r="H957" s="138">
        <v>6</v>
      </c>
      <c r="I957" s="140"/>
      <c r="J957" s="139">
        <f t="shared" si="210"/>
        <v>0</v>
      </c>
      <c r="K957" s="138">
        <v>2.0000000000000001E-4</v>
      </c>
      <c r="L957" s="138">
        <f t="shared" si="211"/>
        <v>1.2000000000000001E-3</v>
      </c>
      <c r="M957" s="138"/>
      <c r="N957" s="138">
        <f t="shared" si="212"/>
        <v>0</v>
      </c>
      <c r="O957" s="139">
        <v>21</v>
      </c>
      <c r="P957" s="139">
        <f t="shared" si="213"/>
        <v>0</v>
      </c>
      <c r="Q957" s="139">
        <f t="shared" si="214"/>
        <v>0</v>
      </c>
      <c r="R957" s="9"/>
      <c r="S957" s="9"/>
      <c r="T957" s="9"/>
    </row>
    <row r="958" spans="1:20" ht="11.25" outlineLevel="6" x14ac:dyDescent="0.2">
      <c r="A958" s="12"/>
      <c r="B958" s="133"/>
      <c r="C958" s="134">
        <v>676</v>
      </c>
      <c r="D958" s="135" t="s">
        <v>658</v>
      </c>
      <c r="E958" s="136" t="s">
        <v>1084</v>
      </c>
      <c r="F958" s="137" t="s">
        <v>1085</v>
      </c>
      <c r="G958" s="135" t="s">
        <v>683</v>
      </c>
      <c r="H958" s="138">
        <v>147.92350000000002</v>
      </c>
      <c r="I958" s="140"/>
      <c r="J958" s="139">
        <f t="shared" si="210"/>
        <v>0</v>
      </c>
      <c r="K958" s="138"/>
      <c r="L958" s="138">
        <f t="shared" si="211"/>
        <v>0</v>
      </c>
      <c r="M958" s="138"/>
      <c r="N958" s="138">
        <f t="shared" si="212"/>
        <v>0</v>
      </c>
      <c r="O958" s="139">
        <v>21</v>
      </c>
      <c r="P958" s="139">
        <f t="shared" si="213"/>
        <v>0</v>
      </c>
      <c r="Q958" s="139">
        <f t="shared" si="214"/>
        <v>0</v>
      </c>
      <c r="R958" s="9"/>
      <c r="S958" s="9"/>
      <c r="T958" s="9"/>
    </row>
    <row r="959" spans="1:20" ht="11.25" outlineLevel="6" x14ac:dyDescent="0.2">
      <c r="A959" s="12"/>
      <c r="B959" s="133"/>
      <c r="C959" s="134">
        <v>677</v>
      </c>
      <c r="D959" s="135" t="s">
        <v>658</v>
      </c>
      <c r="E959" s="136" t="s">
        <v>1086</v>
      </c>
      <c r="F959" s="137" t="s">
        <v>1087</v>
      </c>
      <c r="G959" s="135" t="s">
        <v>683</v>
      </c>
      <c r="H959" s="138">
        <v>147.92350000000002</v>
      </c>
      <c r="I959" s="140"/>
      <c r="J959" s="139">
        <f t="shared" si="210"/>
        <v>0</v>
      </c>
      <c r="K959" s="138">
        <v>2.9999999999999997E-4</v>
      </c>
      <c r="L959" s="138">
        <f t="shared" si="211"/>
        <v>4.4377050000000001E-2</v>
      </c>
      <c r="M959" s="138"/>
      <c r="N959" s="138">
        <f t="shared" si="212"/>
        <v>0</v>
      </c>
      <c r="O959" s="139">
        <v>21</v>
      </c>
      <c r="P959" s="139">
        <f t="shared" si="213"/>
        <v>0</v>
      </c>
      <c r="Q959" s="139">
        <f t="shared" si="214"/>
        <v>0</v>
      </c>
      <c r="R959" s="9"/>
      <c r="S959" s="9"/>
      <c r="T959" s="9"/>
    </row>
    <row r="960" spans="1:20" ht="11.25" outlineLevel="6" x14ac:dyDescent="0.2">
      <c r="A960" s="12"/>
      <c r="B960" s="133"/>
      <c r="C960" s="134">
        <v>678</v>
      </c>
      <c r="D960" s="135" t="s">
        <v>658</v>
      </c>
      <c r="E960" s="136" t="s">
        <v>1088</v>
      </c>
      <c r="F960" s="137" t="s">
        <v>1089</v>
      </c>
      <c r="G960" s="135" t="s">
        <v>683</v>
      </c>
      <c r="H960" s="138">
        <v>147.92350000000002</v>
      </c>
      <c r="I960" s="140"/>
      <c r="J960" s="139">
        <f t="shared" si="210"/>
        <v>0</v>
      </c>
      <c r="K960" s="138">
        <v>1.5E-3</v>
      </c>
      <c r="L960" s="138">
        <f t="shared" si="211"/>
        <v>0.22188525000000003</v>
      </c>
      <c r="M960" s="138"/>
      <c r="N960" s="138">
        <f t="shared" si="212"/>
        <v>0</v>
      </c>
      <c r="O960" s="139">
        <v>21</v>
      </c>
      <c r="P960" s="139">
        <f t="shared" si="213"/>
        <v>0</v>
      </c>
      <c r="Q960" s="139">
        <f t="shared" si="214"/>
        <v>0</v>
      </c>
      <c r="R960" s="9"/>
      <c r="S960" s="9"/>
      <c r="T960" s="9"/>
    </row>
    <row r="961" spans="1:20" ht="11.25" outlineLevel="6" x14ac:dyDescent="0.2">
      <c r="A961" s="12"/>
      <c r="B961" s="133"/>
      <c r="C961" s="134">
        <v>679</v>
      </c>
      <c r="D961" s="135" t="s">
        <v>658</v>
      </c>
      <c r="E961" s="136" t="s">
        <v>1090</v>
      </c>
      <c r="F961" s="137" t="s">
        <v>1091</v>
      </c>
      <c r="G961" s="135" t="s">
        <v>683</v>
      </c>
      <c r="H961" s="138">
        <v>147.92350000000002</v>
      </c>
      <c r="I961" s="140"/>
      <c r="J961" s="139">
        <f t="shared" si="210"/>
        <v>0</v>
      </c>
      <c r="K961" s="138">
        <v>6.0000000000000001E-3</v>
      </c>
      <c r="L961" s="138">
        <f t="shared" si="211"/>
        <v>0.88754100000000014</v>
      </c>
      <c r="M961" s="138"/>
      <c r="N961" s="138">
        <f t="shared" si="212"/>
        <v>0</v>
      </c>
      <c r="O961" s="139">
        <v>21</v>
      </c>
      <c r="P961" s="139">
        <f t="shared" si="213"/>
        <v>0</v>
      </c>
      <c r="Q961" s="139">
        <f t="shared" si="214"/>
        <v>0</v>
      </c>
      <c r="R961" s="9"/>
      <c r="S961" s="9"/>
      <c r="T961" s="9"/>
    </row>
    <row r="962" spans="1:20" ht="11.25" outlineLevel="6" x14ac:dyDescent="0.2">
      <c r="A962" s="12"/>
      <c r="B962" s="133"/>
      <c r="C962" s="134">
        <v>680</v>
      </c>
      <c r="D962" s="135" t="s">
        <v>658</v>
      </c>
      <c r="E962" s="136" t="s">
        <v>1094</v>
      </c>
      <c r="F962" s="137" t="s">
        <v>1095</v>
      </c>
      <c r="G962" s="135" t="s">
        <v>683</v>
      </c>
      <c r="H962" s="138">
        <v>147.92350000000002</v>
      </c>
      <c r="I962" s="140"/>
      <c r="J962" s="139">
        <f t="shared" si="210"/>
        <v>0</v>
      </c>
      <c r="K962" s="138"/>
      <c r="L962" s="138">
        <f t="shared" si="211"/>
        <v>0</v>
      </c>
      <c r="M962" s="138"/>
      <c r="N962" s="138">
        <f t="shared" si="212"/>
        <v>0</v>
      </c>
      <c r="O962" s="139">
        <v>21</v>
      </c>
      <c r="P962" s="139">
        <f t="shared" si="213"/>
        <v>0</v>
      </c>
      <c r="Q962" s="139">
        <f t="shared" si="214"/>
        <v>0</v>
      </c>
      <c r="R962" s="9"/>
      <c r="S962" s="9"/>
      <c r="T962" s="9"/>
    </row>
    <row r="963" spans="1:20" ht="11.25" outlineLevel="6" x14ac:dyDescent="0.2">
      <c r="A963" s="12"/>
      <c r="B963" s="133"/>
      <c r="C963" s="134">
        <v>681</v>
      </c>
      <c r="D963" s="135" t="s">
        <v>658</v>
      </c>
      <c r="E963" s="136" t="s">
        <v>1402</v>
      </c>
      <c r="F963" s="137" t="s">
        <v>1403</v>
      </c>
      <c r="G963" s="135" t="s">
        <v>761</v>
      </c>
      <c r="H963" s="138">
        <v>24.63</v>
      </c>
      <c r="I963" s="140"/>
      <c r="J963" s="139">
        <f t="shared" si="210"/>
        <v>0</v>
      </c>
      <c r="K963" s="138">
        <v>5.5000000000000003E-4</v>
      </c>
      <c r="L963" s="138">
        <f t="shared" si="211"/>
        <v>1.35465E-2</v>
      </c>
      <c r="M963" s="138"/>
      <c r="N963" s="138">
        <f t="shared" si="212"/>
        <v>0</v>
      </c>
      <c r="O963" s="139">
        <v>21</v>
      </c>
      <c r="P963" s="139">
        <f t="shared" si="213"/>
        <v>0</v>
      </c>
      <c r="Q963" s="139">
        <f t="shared" si="214"/>
        <v>0</v>
      </c>
      <c r="R963" s="9"/>
      <c r="S963" s="9"/>
      <c r="T963" s="9"/>
    </row>
    <row r="964" spans="1:20" ht="11.25" outlineLevel="6" x14ac:dyDescent="0.2">
      <c r="A964" s="12"/>
      <c r="B964" s="133"/>
      <c r="C964" s="134">
        <v>682</v>
      </c>
      <c r="D964" s="135" t="s">
        <v>658</v>
      </c>
      <c r="E964" s="136" t="s">
        <v>1096</v>
      </c>
      <c r="F964" s="137" t="s">
        <v>1097</v>
      </c>
      <c r="G964" s="135" t="s">
        <v>761</v>
      </c>
      <c r="H964" s="138">
        <v>121.50000000000001</v>
      </c>
      <c r="I964" s="140"/>
      <c r="J964" s="139">
        <f t="shared" si="210"/>
        <v>0</v>
      </c>
      <c r="K964" s="138">
        <v>3.0000000000000001E-5</v>
      </c>
      <c r="L964" s="138">
        <f t="shared" si="211"/>
        <v>3.6450000000000007E-3</v>
      </c>
      <c r="M964" s="138"/>
      <c r="N964" s="138">
        <f t="shared" si="212"/>
        <v>0</v>
      </c>
      <c r="O964" s="139">
        <v>21</v>
      </c>
      <c r="P964" s="139">
        <f t="shared" si="213"/>
        <v>0</v>
      </c>
      <c r="Q964" s="139">
        <f t="shared" si="214"/>
        <v>0</v>
      </c>
      <c r="R964" s="9"/>
      <c r="S964" s="9"/>
      <c r="T964" s="9"/>
    </row>
    <row r="965" spans="1:20" ht="11.25" outlineLevel="6" x14ac:dyDescent="0.2">
      <c r="A965" s="12"/>
      <c r="B965" s="133"/>
      <c r="C965" s="134">
        <v>683</v>
      </c>
      <c r="D965" s="135" t="s">
        <v>658</v>
      </c>
      <c r="E965" s="136" t="s">
        <v>1098</v>
      </c>
      <c r="F965" s="137" t="s">
        <v>1099</v>
      </c>
      <c r="G965" s="135" t="s">
        <v>676</v>
      </c>
      <c r="H965" s="138">
        <v>3.1877075800000005</v>
      </c>
      <c r="I965" s="140"/>
      <c r="J965" s="139">
        <f t="shared" si="210"/>
        <v>0</v>
      </c>
      <c r="K965" s="138"/>
      <c r="L965" s="138">
        <f t="shared" si="211"/>
        <v>0</v>
      </c>
      <c r="M965" s="138"/>
      <c r="N965" s="138">
        <f t="shared" si="212"/>
        <v>0</v>
      </c>
      <c r="O965" s="139">
        <v>21</v>
      </c>
      <c r="P965" s="139">
        <f t="shared" si="213"/>
        <v>0</v>
      </c>
      <c r="Q965" s="139">
        <f t="shared" si="214"/>
        <v>0</v>
      </c>
      <c r="R965" s="9"/>
      <c r="S965" s="9"/>
      <c r="T965" s="9"/>
    </row>
    <row r="966" spans="1:20" outlineLevel="6" x14ac:dyDescent="0.15">
      <c r="B966" s="7"/>
      <c r="C966" s="7"/>
      <c r="D966" s="7"/>
      <c r="E966" s="7"/>
      <c r="F966" s="7"/>
      <c r="G966" s="7"/>
      <c r="H966" s="7"/>
      <c r="I966" s="9"/>
      <c r="J966" s="9"/>
      <c r="K966" s="7"/>
      <c r="L966" s="7"/>
      <c r="M966" s="7"/>
      <c r="N966" s="7"/>
      <c r="O966" s="7"/>
      <c r="P966" s="9"/>
      <c r="Q966" s="9"/>
    </row>
    <row r="967" spans="1:20" ht="9" outlineLevel="4" x14ac:dyDescent="0.15">
      <c r="A967" s="78" t="s">
        <v>283</v>
      </c>
      <c r="B967" s="119">
        <v>5</v>
      </c>
      <c r="C967" s="120"/>
      <c r="D967" s="121" t="s">
        <v>656</v>
      </c>
      <c r="E967" s="121"/>
      <c r="F967" s="122" t="s">
        <v>139</v>
      </c>
      <c r="G967" s="121"/>
      <c r="H967" s="123"/>
      <c r="I967" s="124"/>
      <c r="J967" s="80">
        <f>SUBTOTAL(9,J968:J972)</f>
        <v>0</v>
      </c>
      <c r="K967" s="123"/>
      <c r="L967" s="81">
        <f>SUBTOTAL(9,L968:L972)</f>
        <v>1.210224E-2</v>
      </c>
      <c r="M967" s="123"/>
      <c r="N967" s="81">
        <f>SUBTOTAL(9,N968:N972)</f>
        <v>0</v>
      </c>
      <c r="O967" s="125"/>
      <c r="P967" s="80">
        <f>SUBTOTAL(9,P968:P972)</f>
        <v>0</v>
      </c>
      <c r="Q967" s="80">
        <f>SUBTOTAL(9,Q968:Q972)</f>
        <v>0</v>
      </c>
      <c r="R967" s="7"/>
      <c r="S967" s="9"/>
      <c r="T967" s="9"/>
    </row>
    <row r="968" spans="1:20" ht="9.75" outlineLevel="5" x14ac:dyDescent="0.2">
      <c r="A968" s="82" t="s">
        <v>284</v>
      </c>
      <c r="B968" s="126">
        <v>6</v>
      </c>
      <c r="C968" s="127"/>
      <c r="D968" s="128" t="s">
        <v>657</v>
      </c>
      <c r="E968" s="128"/>
      <c r="F968" s="129" t="s">
        <v>141</v>
      </c>
      <c r="G968" s="128"/>
      <c r="H968" s="130"/>
      <c r="I968" s="131"/>
      <c r="J968" s="84">
        <f>SUBTOTAL(9,J969:J972)</f>
        <v>0</v>
      </c>
      <c r="K968" s="130"/>
      <c r="L968" s="85">
        <f>SUBTOTAL(9,L969:L972)</f>
        <v>1.210224E-2</v>
      </c>
      <c r="M968" s="130"/>
      <c r="N968" s="85">
        <f>SUBTOTAL(9,N969:N972)</f>
        <v>0</v>
      </c>
      <c r="O968" s="132"/>
      <c r="P968" s="84">
        <f>SUBTOTAL(9,P969:P972)</f>
        <v>0</v>
      </c>
      <c r="Q968" s="84">
        <f>SUBTOTAL(9,Q969:Q972)</f>
        <v>0</v>
      </c>
      <c r="R968" s="7"/>
      <c r="S968" s="9"/>
      <c r="T968" s="9"/>
    </row>
    <row r="969" spans="1:20" ht="11.25" outlineLevel="6" x14ac:dyDescent="0.2">
      <c r="A969" s="12"/>
      <c r="B969" s="133"/>
      <c r="C969" s="134">
        <v>684</v>
      </c>
      <c r="D969" s="135" t="s">
        <v>658</v>
      </c>
      <c r="E969" s="136" t="s">
        <v>1108</v>
      </c>
      <c r="F969" s="137" t="s">
        <v>1109</v>
      </c>
      <c r="G969" s="135" t="s">
        <v>683</v>
      </c>
      <c r="H969" s="138">
        <v>31.848000000000003</v>
      </c>
      <c r="I969" s="140"/>
      <c r="J969" s="139">
        <f>H969*I969</f>
        <v>0</v>
      </c>
      <c r="K969" s="138">
        <v>1.3999999999999999E-4</v>
      </c>
      <c r="L969" s="138">
        <f>H969*K969</f>
        <v>4.4587200000000002E-3</v>
      </c>
      <c r="M969" s="138"/>
      <c r="N969" s="138">
        <f>H969*M969</f>
        <v>0</v>
      </c>
      <c r="O969" s="139">
        <v>21</v>
      </c>
      <c r="P969" s="139">
        <f>J969*(O969/100)</f>
        <v>0</v>
      </c>
      <c r="Q969" s="139">
        <f>J969+P969</f>
        <v>0</v>
      </c>
      <c r="R969" s="9"/>
      <c r="S969" s="9"/>
      <c r="T969" s="9"/>
    </row>
    <row r="970" spans="1:20" ht="11.25" outlineLevel="6" x14ac:dyDescent="0.2">
      <c r="A970" s="12"/>
      <c r="B970" s="133"/>
      <c r="C970" s="134">
        <v>685</v>
      </c>
      <c r="D970" s="135" t="s">
        <v>658</v>
      </c>
      <c r="E970" s="136" t="s">
        <v>1110</v>
      </c>
      <c r="F970" s="137" t="s">
        <v>1111</v>
      </c>
      <c r="G970" s="135" t="s">
        <v>683</v>
      </c>
      <c r="H970" s="138">
        <v>31.848000000000003</v>
      </c>
      <c r="I970" s="140"/>
      <c r="J970" s="139">
        <f>H970*I970</f>
        <v>0</v>
      </c>
      <c r="K970" s="138">
        <v>1.2E-4</v>
      </c>
      <c r="L970" s="138">
        <f>H970*K970</f>
        <v>3.8217600000000004E-3</v>
      </c>
      <c r="M970" s="138"/>
      <c r="N970" s="138">
        <f>H970*M970</f>
        <v>0</v>
      </c>
      <c r="O970" s="139">
        <v>21</v>
      </c>
      <c r="P970" s="139">
        <f>J970*(O970/100)</f>
        <v>0</v>
      </c>
      <c r="Q970" s="139">
        <f>J970+P970</f>
        <v>0</v>
      </c>
      <c r="R970" s="9"/>
      <c r="S970" s="9"/>
      <c r="T970" s="9"/>
    </row>
    <row r="971" spans="1:20" ht="11.25" outlineLevel="6" x14ac:dyDescent="0.2">
      <c r="A971" s="12"/>
      <c r="B971" s="133"/>
      <c r="C971" s="134">
        <v>686</v>
      </c>
      <c r="D971" s="135" t="s">
        <v>658</v>
      </c>
      <c r="E971" s="136" t="s">
        <v>1112</v>
      </c>
      <c r="F971" s="137" t="s">
        <v>1113</v>
      </c>
      <c r="G971" s="135" t="s">
        <v>683</v>
      </c>
      <c r="H971" s="138">
        <v>31.848000000000003</v>
      </c>
      <c r="I971" s="140"/>
      <c r="J971" s="139">
        <f>H971*I971</f>
        <v>0</v>
      </c>
      <c r="K971" s="138">
        <v>1.2E-4</v>
      </c>
      <c r="L971" s="138">
        <f>H971*K971</f>
        <v>3.8217600000000004E-3</v>
      </c>
      <c r="M971" s="138"/>
      <c r="N971" s="138">
        <f>H971*M971</f>
        <v>0</v>
      </c>
      <c r="O971" s="139">
        <v>21</v>
      </c>
      <c r="P971" s="139">
        <f>J971*(O971/100)</f>
        <v>0</v>
      </c>
      <c r="Q971" s="139">
        <f>J971+P971</f>
        <v>0</v>
      </c>
      <c r="R971" s="9"/>
      <c r="S971" s="9"/>
      <c r="T971" s="9"/>
    </row>
    <row r="972" spans="1:20" outlineLevel="6" x14ac:dyDescent="0.15">
      <c r="B972" s="7"/>
      <c r="C972" s="7"/>
      <c r="D972" s="7"/>
      <c r="E972" s="7"/>
      <c r="F972" s="7"/>
      <c r="G972" s="7"/>
      <c r="H972" s="7"/>
      <c r="I972" s="9"/>
      <c r="J972" s="9"/>
      <c r="K972" s="7"/>
      <c r="L972" s="7"/>
      <c r="M972" s="7"/>
      <c r="N972" s="7"/>
      <c r="O972" s="7"/>
      <c r="P972" s="9"/>
      <c r="Q972" s="9"/>
    </row>
    <row r="973" spans="1:20" ht="9" outlineLevel="4" x14ac:dyDescent="0.15">
      <c r="A973" s="78" t="s">
        <v>285</v>
      </c>
      <c r="B973" s="119">
        <v>5</v>
      </c>
      <c r="C973" s="120"/>
      <c r="D973" s="121" t="s">
        <v>656</v>
      </c>
      <c r="E973" s="121"/>
      <c r="F973" s="122" t="s">
        <v>147</v>
      </c>
      <c r="G973" s="121"/>
      <c r="H973" s="123"/>
      <c r="I973" s="124"/>
      <c r="J973" s="80">
        <f>SUBTOTAL(9,J974:J979)</f>
        <v>0</v>
      </c>
      <c r="K973" s="123"/>
      <c r="L973" s="81">
        <f>SUBTOTAL(9,L974:L979)</f>
        <v>0</v>
      </c>
      <c r="M973" s="123"/>
      <c r="N973" s="81">
        <f>SUBTOTAL(9,N974:N979)</f>
        <v>0</v>
      </c>
      <c r="O973" s="125"/>
      <c r="P973" s="80">
        <f>SUBTOTAL(9,P974:P979)</f>
        <v>0</v>
      </c>
      <c r="Q973" s="80">
        <f>SUBTOTAL(9,Q974:Q979)</f>
        <v>0</v>
      </c>
      <c r="R973" s="7"/>
      <c r="S973" s="9"/>
      <c r="T973" s="9"/>
    </row>
    <row r="974" spans="1:20" ht="9.75" outlineLevel="5" x14ac:dyDescent="0.2">
      <c r="A974" s="82" t="s">
        <v>286</v>
      </c>
      <c r="B974" s="126">
        <v>6</v>
      </c>
      <c r="C974" s="127"/>
      <c r="D974" s="128" t="s">
        <v>657</v>
      </c>
      <c r="E974" s="128"/>
      <c r="F974" s="129" t="s">
        <v>147</v>
      </c>
      <c r="G974" s="128"/>
      <c r="H974" s="130"/>
      <c r="I974" s="131"/>
      <c r="J974" s="84">
        <f>SUBTOTAL(9,J975:J979)</f>
        <v>0</v>
      </c>
      <c r="K974" s="130"/>
      <c r="L974" s="85">
        <f>SUBTOTAL(9,L975:L979)</f>
        <v>0</v>
      </c>
      <c r="M974" s="130"/>
      <c r="N974" s="85">
        <f>SUBTOTAL(9,N975:N979)</f>
        <v>0</v>
      </c>
      <c r="O974" s="132"/>
      <c r="P974" s="84">
        <f>SUBTOTAL(9,P975:P979)</f>
        <v>0</v>
      </c>
      <c r="Q974" s="84">
        <f>SUBTOTAL(9,Q975:Q979)</f>
        <v>0</v>
      </c>
      <c r="R974" s="7"/>
      <c r="S974" s="9"/>
      <c r="T974" s="9"/>
    </row>
    <row r="975" spans="1:20" ht="11.25" outlineLevel="6" x14ac:dyDescent="0.2">
      <c r="A975" s="12"/>
      <c r="B975" s="133"/>
      <c r="C975" s="134">
        <v>687</v>
      </c>
      <c r="D975" s="135" t="s">
        <v>1118</v>
      </c>
      <c r="E975" s="136" t="s">
        <v>1404</v>
      </c>
      <c r="F975" s="137" t="s">
        <v>1120</v>
      </c>
      <c r="G975" s="135" t="s">
        <v>966</v>
      </c>
      <c r="H975" s="138">
        <v>1</v>
      </c>
      <c r="I975" s="140"/>
      <c r="J975" s="139">
        <f>H975*I975</f>
        <v>0</v>
      </c>
      <c r="K975" s="138"/>
      <c r="L975" s="138">
        <f>H975*K975</f>
        <v>0</v>
      </c>
      <c r="M975" s="138"/>
      <c r="N975" s="138">
        <f>H975*M975</f>
        <v>0</v>
      </c>
      <c r="O975" s="139">
        <v>21</v>
      </c>
      <c r="P975" s="139">
        <f>J975*(O975/100)</f>
        <v>0</v>
      </c>
      <c r="Q975" s="139">
        <f>J975+P975</f>
        <v>0</v>
      </c>
      <c r="R975" s="9"/>
      <c r="S975" s="9"/>
      <c r="T975" s="9"/>
    </row>
    <row r="976" spans="1:20" ht="11.25" outlineLevel="6" x14ac:dyDescent="0.2">
      <c r="A976" s="12"/>
      <c r="B976" s="133"/>
      <c r="C976" s="134">
        <v>688</v>
      </c>
      <c r="D976" s="135" t="s">
        <v>1118</v>
      </c>
      <c r="E976" s="136" t="s">
        <v>1405</v>
      </c>
      <c r="F976" s="137" t="s">
        <v>1122</v>
      </c>
      <c r="G976" s="135" t="s">
        <v>966</v>
      </c>
      <c r="H976" s="138">
        <v>1</v>
      </c>
      <c r="I976" s="140"/>
      <c r="J976" s="139">
        <f>H976*I976</f>
        <v>0</v>
      </c>
      <c r="K976" s="138"/>
      <c r="L976" s="138">
        <f>H976*K976</f>
        <v>0</v>
      </c>
      <c r="M976" s="138"/>
      <c r="N976" s="138">
        <f>H976*M976</f>
        <v>0</v>
      </c>
      <c r="O976" s="139">
        <v>21</v>
      </c>
      <c r="P976" s="139">
        <f>J976*(O976/100)</f>
        <v>0</v>
      </c>
      <c r="Q976" s="139">
        <f>J976+P976</f>
        <v>0</v>
      </c>
      <c r="R976" s="9"/>
      <c r="S976" s="9"/>
      <c r="T976" s="9"/>
    </row>
    <row r="977" spans="1:20" ht="11.25" outlineLevel="6" x14ac:dyDescent="0.2">
      <c r="A977" s="12"/>
      <c r="B977" s="133"/>
      <c r="C977" s="134">
        <v>689</v>
      </c>
      <c r="D977" s="135" t="s">
        <v>1118</v>
      </c>
      <c r="E977" s="136" t="s">
        <v>1406</v>
      </c>
      <c r="F977" s="137" t="s">
        <v>1124</v>
      </c>
      <c r="G977" s="135" t="s">
        <v>966</v>
      </c>
      <c r="H977" s="138">
        <v>1</v>
      </c>
      <c r="I977" s="140"/>
      <c r="J977" s="139">
        <f>H977*I977</f>
        <v>0</v>
      </c>
      <c r="K977" s="138"/>
      <c r="L977" s="138">
        <f>H977*K977</f>
        <v>0</v>
      </c>
      <c r="M977" s="138"/>
      <c r="N977" s="138">
        <f>H977*M977</f>
        <v>0</v>
      </c>
      <c r="O977" s="139">
        <v>21</v>
      </c>
      <c r="P977" s="139">
        <f>J977*(O977/100)</f>
        <v>0</v>
      </c>
      <c r="Q977" s="139">
        <f>J977+P977</f>
        <v>0</v>
      </c>
      <c r="R977" s="9"/>
      <c r="S977" s="9"/>
      <c r="T977" s="9"/>
    </row>
    <row r="978" spans="1:20" ht="11.25" outlineLevel="6" x14ac:dyDescent="0.2">
      <c r="A978" s="12"/>
      <c r="B978" s="133"/>
      <c r="C978" s="134">
        <v>690</v>
      </c>
      <c r="D978" s="135" t="s">
        <v>1118</v>
      </c>
      <c r="E978" s="136" t="s">
        <v>1407</v>
      </c>
      <c r="F978" s="137" t="s">
        <v>1126</v>
      </c>
      <c r="G978" s="135" t="s">
        <v>966</v>
      </c>
      <c r="H978" s="138">
        <v>1</v>
      </c>
      <c r="I978" s="140"/>
      <c r="J978" s="139">
        <f>H978*I978</f>
        <v>0</v>
      </c>
      <c r="K978" s="138"/>
      <c r="L978" s="138">
        <f>H978*K978</f>
        <v>0</v>
      </c>
      <c r="M978" s="138"/>
      <c r="N978" s="138">
        <f>H978*M978</f>
        <v>0</v>
      </c>
      <c r="O978" s="139">
        <v>21</v>
      </c>
      <c r="P978" s="139">
        <f>J978*(O978/100)</f>
        <v>0</v>
      </c>
      <c r="Q978" s="139">
        <f>J978+P978</f>
        <v>0</v>
      </c>
      <c r="R978" s="9"/>
      <c r="S978" s="9"/>
      <c r="T978" s="9"/>
    </row>
    <row r="979" spans="1:20" outlineLevel="6" x14ac:dyDescent="0.15">
      <c r="B979" s="7"/>
      <c r="C979" s="7"/>
      <c r="D979" s="7"/>
      <c r="E979" s="7"/>
      <c r="F979" s="7"/>
      <c r="G979" s="7"/>
      <c r="H979" s="7"/>
      <c r="I979" s="9"/>
      <c r="J979" s="9"/>
      <c r="K979" s="7"/>
      <c r="L979" s="7"/>
      <c r="M979" s="7"/>
      <c r="N979" s="7"/>
      <c r="O979" s="7"/>
      <c r="P979" s="9"/>
      <c r="Q979" s="9"/>
    </row>
    <row r="980" spans="1:20" ht="11.25" outlineLevel="2" x14ac:dyDescent="0.2">
      <c r="A980" s="70" t="s">
        <v>287</v>
      </c>
      <c r="B980" s="105">
        <v>3</v>
      </c>
      <c r="C980" s="106"/>
      <c r="D980" s="107" t="s">
        <v>654</v>
      </c>
      <c r="E980" s="107"/>
      <c r="F980" s="108" t="s">
        <v>288</v>
      </c>
      <c r="G980" s="107"/>
      <c r="H980" s="109"/>
      <c r="I980" s="110"/>
      <c r="J980" s="72">
        <f>SUBTOTAL(9,J981:J1868)</f>
        <v>0</v>
      </c>
      <c r="K980" s="109"/>
      <c r="L980" s="73">
        <f>SUBTOTAL(9,L981:L1868)</f>
        <v>51.305108260114338</v>
      </c>
      <c r="M980" s="109"/>
      <c r="N980" s="73">
        <f>SUBTOTAL(9,N981:N1868)</f>
        <v>2.9666400000000004</v>
      </c>
      <c r="O980" s="111"/>
      <c r="P980" s="72">
        <f>SUBTOTAL(9,P981:P1868)</f>
        <v>0</v>
      </c>
      <c r="Q980" s="72">
        <f>SUBTOTAL(9,Q981:Q1868)</f>
        <v>0</v>
      </c>
      <c r="R980" s="7"/>
      <c r="S980" s="9"/>
      <c r="T980" s="9"/>
    </row>
    <row r="981" spans="1:20" ht="10.5" outlineLevel="3" x14ac:dyDescent="0.15">
      <c r="A981" s="74" t="s">
        <v>289</v>
      </c>
      <c r="B981" s="112">
        <v>4</v>
      </c>
      <c r="C981" s="113"/>
      <c r="D981" s="114" t="s">
        <v>655</v>
      </c>
      <c r="E981" s="114"/>
      <c r="F981" s="115" t="s">
        <v>290</v>
      </c>
      <c r="G981" s="114"/>
      <c r="H981" s="116"/>
      <c r="I981" s="117"/>
      <c r="J981" s="76">
        <f>SUBTOTAL(9,J982:J1258)</f>
        <v>0</v>
      </c>
      <c r="K981" s="116"/>
      <c r="L981" s="77">
        <f>SUBTOTAL(9,L982:L1258)</f>
        <v>51.202738260114337</v>
      </c>
      <c r="M981" s="116"/>
      <c r="N981" s="77">
        <f>SUBTOTAL(9,N982:N1258)</f>
        <v>2.9666400000000004</v>
      </c>
      <c r="O981" s="118"/>
      <c r="P981" s="76">
        <f>SUBTOTAL(9,P982:P1258)</f>
        <v>0</v>
      </c>
      <c r="Q981" s="76">
        <f>SUBTOTAL(9,Q982:Q1258)</f>
        <v>0</v>
      </c>
      <c r="R981" s="7"/>
      <c r="S981" s="9"/>
      <c r="T981" s="9"/>
    </row>
    <row r="982" spans="1:20" ht="9" outlineLevel="4" x14ac:dyDescent="0.15">
      <c r="A982" s="78" t="s">
        <v>291</v>
      </c>
      <c r="B982" s="119">
        <v>5</v>
      </c>
      <c r="C982" s="120"/>
      <c r="D982" s="121" t="s">
        <v>656</v>
      </c>
      <c r="E982" s="121"/>
      <c r="F982" s="122" t="s">
        <v>47</v>
      </c>
      <c r="G982" s="121"/>
      <c r="H982" s="123"/>
      <c r="I982" s="124"/>
      <c r="J982" s="80">
        <f>SUBTOTAL(9,J983:J1001)</f>
        <v>0</v>
      </c>
      <c r="K982" s="123"/>
      <c r="L982" s="81">
        <f>SUBTOTAL(9,L983:L1001)</f>
        <v>30.180932660114333</v>
      </c>
      <c r="M982" s="123"/>
      <c r="N982" s="81">
        <f>SUBTOTAL(9,N983:N1001)</f>
        <v>0</v>
      </c>
      <c r="O982" s="125"/>
      <c r="P982" s="80">
        <f>SUBTOTAL(9,P983:P1001)</f>
        <v>0</v>
      </c>
      <c r="Q982" s="80">
        <f>SUBTOTAL(9,Q983:Q1001)</f>
        <v>0</v>
      </c>
      <c r="R982" s="7"/>
      <c r="S982" s="9"/>
      <c r="T982" s="9"/>
    </row>
    <row r="983" spans="1:20" ht="9.75" outlineLevel="5" x14ac:dyDescent="0.2">
      <c r="A983" s="82" t="s">
        <v>292</v>
      </c>
      <c r="B983" s="126">
        <v>6</v>
      </c>
      <c r="C983" s="127"/>
      <c r="D983" s="128" t="s">
        <v>657</v>
      </c>
      <c r="E983" s="128"/>
      <c r="F983" s="129" t="s">
        <v>49</v>
      </c>
      <c r="G983" s="128"/>
      <c r="H983" s="130"/>
      <c r="I983" s="131"/>
      <c r="J983" s="84">
        <f>SUBTOTAL(9,J984:J985)</f>
        <v>0</v>
      </c>
      <c r="K983" s="130"/>
      <c r="L983" s="85">
        <f>SUBTOTAL(9,L984:L985)</f>
        <v>30.180932660114333</v>
      </c>
      <c r="M983" s="130"/>
      <c r="N983" s="85">
        <f>SUBTOTAL(9,N984:N985)</f>
        <v>0</v>
      </c>
      <c r="O983" s="132"/>
      <c r="P983" s="84">
        <f>SUBTOTAL(9,P984:P985)</f>
        <v>0</v>
      </c>
      <c r="Q983" s="84">
        <f>SUBTOTAL(9,Q984:Q985)</f>
        <v>0</v>
      </c>
      <c r="R983" s="7"/>
      <c r="S983" s="9"/>
      <c r="T983" s="9"/>
    </row>
    <row r="984" spans="1:20" ht="11.25" outlineLevel="6" x14ac:dyDescent="0.2">
      <c r="A984" s="12"/>
      <c r="B984" s="133"/>
      <c r="C984" s="134">
        <v>691</v>
      </c>
      <c r="D984" s="135" t="s">
        <v>733</v>
      </c>
      <c r="E984" s="136" t="s">
        <v>1408</v>
      </c>
      <c r="F984" s="137" t="s">
        <v>1409</v>
      </c>
      <c r="G984" s="135" t="s">
        <v>676</v>
      </c>
      <c r="H984" s="138">
        <v>30.180932660114333</v>
      </c>
      <c r="I984" s="140"/>
      <c r="J984" s="139">
        <f>H984*I984</f>
        <v>0</v>
      </c>
      <c r="K984" s="138">
        <v>1</v>
      </c>
      <c r="L984" s="138">
        <f>H984*K984</f>
        <v>30.180932660114333</v>
      </c>
      <c r="M984" s="138"/>
      <c r="N984" s="138">
        <f>H984*M984</f>
        <v>0</v>
      </c>
      <c r="O984" s="139">
        <v>21</v>
      </c>
      <c r="P984" s="139">
        <f>J984*(O984/100)</f>
        <v>0</v>
      </c>
      <c r="Q984" s="139">
        <f>J984+P984</f>
        <v>0</v>
      </c>
      <c r="R984" s="9"/>
      <c r="S984" s="9"/>
      <c r="T984" s="9"/>
    </row>
    <row r="985" spans="1:20" outlineLevel="6" x14ac:dyDescent="0.15">
      <c r="B985" s="7"/>
      <c r="C985" s="7"/>
      <c r="D985" s="7"/>
      <c r="E985" s="7"/>
      <c r="F985" s="7"/>
      <c r="G985" s="7"/>
      <c r="H985" s="7"/>
      <c r="I985" s="9"/>
      <c r="J985" s="9"/>
      <c r="K985" s="7"/>
      <c r="L985" s="7"/>
      <c r="M985" s="7"/>
      <c r="N985" s="7"/>
      <c r="O985" s="7"/>
      <c r="P985" s="9"/>
      <c r="Q985" s="9"/>
    </row>
    <row r="986" spans="1:20" ht="9.75" outlineLevel="5" x14ac:dyDescent="0.2">
      <c r="A986" s="82" t="s">
        <v>293</v>
      </c>
      <c r="B986" s="126">
        <v>6</v>
      </c>
      <c r="C986" s="127"/>
      <c r="D986" s="128" t="s">
        <v>657</v>
      </c>
      <c r="E986" s="128"/>
      <c r="F986" s="129" t="s">
        <v>294</v>
      </c>
      <c r="G986" s="128"/>
      <c r="H986" s="130"/>
      <c r="I986" s="131"/>
      <c r="J986" s="84">
        <f>SUBTOTAL(9,J987:J988)</f>
        <v>0</v>
      </c>
      <c r="K986" s="130"/>
      <c r="L986" s="85">
        <f>SUBTOTAL(9,L987:L988)</f>
        <v>0</v>
      </c>
      <c r="M986" s="130"/>
      <c r="N986" s="85">
        <f>SUBTOTAL(9,N987:N988)</f>
        <v>0</v>
      </c>
      <c r="O986" s="132"/>
      <c r="P986" s="84">
        <f>SUBTOTAL(9,P987:P988)</f>
        <v>0</v>
      </c>
      <c r="Q986" s="84">
        <f>SUBTOTAL(9,Q987:Q988)</f>
        <v>0</v>
      </c>
      <c r="R986" s="7"/>
      <c r="S986" s="9"/>
      <c r="T986" s="9"/>
    </row>
    <row r="987" spans="1:20" ht="22.5" outlineLevel="6" x14ac:dyDescent="0.2">
      <c r="A987" s="12"/>
      <c r="B987" s="133"/>
      <c r="C987" s="134">
        <v>692</v>
      </c>
      <c r="D987" s="135" t="s">
        <v>658</v>
      </c>
      <c r="E987" s="136" t="s">
        <v>1410</v>
      </c>
      <c r="F987" s="137" t="s">
        <v>1411</v>
      </c>
      <c r="G987" s="135" t="s">
        <v>661</v>
      </c>
      <c r="H987" s="138">
        <v>57</v>
      </c>
      <c r="I987" s="140"/>
      <c r="J987" s="139">
        <f>H987*I987</f>
        <v>0</v>
      </c>
      <c r="K987" s="138"/>
      <c r="L987" s="138">
        <f>H987*K987</f>
        <v>0</v>
      </c>
      <c r="M987" s="138"/>
      <c r="N987" s="138">
        <f>H987*M987</f>
        <v>0</v>
      </c>
      <c r="O987" s="139">
        <v>21</v>
      </c>
      <c r="P987" s="139">
        <f>J987*(O987/100)</f>
        <v>0</v>
      </c>
      <c r="Q987" s="139">
        <f>J987+P987</f>
        <v>0</v>
      </c>
      <c r="R987" s="9"/>
      <c r="S987" s="9"/>
      <c r="T987" s="9"/>
    </row>
    <row r="988" spans="1:20" outlineLevel="6" x14ac:dyDescent="0.15">
      <c r="B988" s="7"/>
      <c r="C988" s="7"/>
      <c r="D988" s="7"/>
      <c r="E988" s="7"/>
      <c r="F988" s="7"/>
      <c r="G988" s="7"/>
      <c r="H988" s="7"/>
      <c r="I988" s="9"/>
      <c r="J988" s="9"/>
      <c r="K988" s="7"/>
      <c r="L988" s="7"/>
      <c r="M988" s="7"/>
      <c r="N988" s="7"/>
      <c r="O988" s="7"/>
      <c r="P988" s="9"/>
      <c r="Q988" s="9"/>
    </row>
    <row r="989" spans="1:20" ht="9.75" outlineLevel="5" x14ac:dyDescent="0.2">
      <c r="A989" s="82" t="s">
        <v>295</v>
      </c>
      <c r="B989" s="126">
        <v>6</v>
      </c>
      <c r="C989" s="127"/>
      <c r="D989" s="128" t="s">
        <v>657</v>
      </c>
      <c r="E989" s="128"/>
      <c r="F989" s="129" t="s">
        <v>296</v>
      </c>
      <c r="G989" s="128"/>
      <c r="H989" s="130"/>
      <c r="I989" s="131"/>
      <c r="J989" s="84">
        <f>SUBTOTAL(9,J990:J994)</f>
        <v>0</v>
      </c>
      <c r="K989" s="130"/>
      <c r="L989" s="85">
        <f>SUBTOTAL(9,L990:L994)</f>
        <v>0</v>
      </c>
      <c r="M989" s="130"/>
      <c r="N989" s="85">
        <f>SUBTOTAL(9,N990:N994)</f>
        <v>0</v>
      </c>
      <c r="O989" s="132"/>
      <c r="P989" s="84">
        <f>SUBTOTAL(9,P990:P994)</f>
        <v>0</v>
      </c>
      <c r="Q989" s="84">
        <f>SUBTOTAL(9,Q990:Q994)</f>
        <v>0</v>
      </c>
      <c r="R989" s="7"/>
      <c r="S989" s="9"/>
      <c r="T989" s="9"/>
    </row>
    <row r="990" spans="1:20" ht="11.25" outlineLevel="6" x14ac:dyDescent="0.2">
      <c r="A990" s="12"/>
      <c r="B990" s="133"/>
      <c r="C990" s="134">
        <v>693</v>
      </c>
      <c r="D990" s="135" t="s">
        <v>658</v>
      </c>
      <c r="E990" s="136" t="s">
        <v>1412</v>
      </c>
      <c r="F990" s="137" t="s">
        <v>1413</v>
      </c>
      <c r="G990" s="135" t="s">
        <v>661</v>
      </c>
      <c r="H990" s="138">
        <v>57</v>
      </c>
      <c r="I990" s="140"/>
      <c r="J990" s="139">
        <f>H990*I990</f>
        <v>0</v>
      </c>
      <c r="K990" s="138"/>
      <c r="L990" s="138">
        <f>H990*K990</f>
        <v>0</v>
      </c>
      <c r="M990" s="138"/>
      <c r="N990" s="138">
        <f>H990*M990</f>
        <v>0</v>
      </c>
      <c r="O990" s="139">
        <v>21</v>
      </c>
      <c r="P990" s="139">
        <f>J990*(O990/100)</f>
        <v>0</v>
      </c>
      <c r="Q990" s="139">
        <f>J990+P990</f>
        <v>0</v>
      </c>
      <c r="R990" s="9"/>
      <c r="S990" s="9"/>
      <c r="T990" s="9"/>
    </row>
    <row r="991" spans="1:20" ht="11.25" outlineLevel="6" x14ac:dyDescent="0.2">
      <c r="A991" s="12"/>
      <c r="B991" s="133"/>
      <c r="C991" s="134">
        <v>694</v>
      </c>
      <c r="D991" s="135" t="s">
        <v>658</v>
      </c>
      <c r="E991" s="136" t="s">
        <v>1414</v>
      </c>
      <c r="F991" s="137" t="s">
        <v>1415</v>
      </c>
      <c r="G991" s="135" t="s">
        <v>661</v>
      </c>
      <c r="H991" s="138">
        <v>67.259999999999991</v>
      </c>
      <c r="I991" s="140"/>
      <c r="J991" s="139">
        <f>H991*I991</f>
        <v>0</v>
      </c>
      <c r="K991" s="138"/>
      <c r="L991" s="138">
        <f>H991*K991</f>
        <v>0</v>
      </c>
      <c r="M991" s="138"/>
      <c r="N991" s="138">
        <f>H991*M991</f>
        <v>0</v>
      </c>
      <c r="O991" s="139">
        <v>21</v>
      </c>
      <c r="P991" s="139">
        <f>J991*(O991/100)</f>
        <v>0</v>
      </c>
      <c r="Q991" s="139">
        <f>J991+P991</f>
        <v>0</v>
      </c>
      <c r="R991" s="9"/>
      <c r="S991" s="9"/>
      <c r="T991" s="9"/>
    </row>
    <row r="992" spans="1:20" ht="11.25" outlineLevel="6" x14ac:dyDescent="0.2">
      <c r="A992" s="12"/>
      <c r="B992" s="133"/>
      <c r="C992" s="134">
        <v>695</v>
      </c>
      <c r="D992" s="135" t="s">
        <v>658</v>
      </c>
      <c r="E992" s="136" t="s">
        <v>668</v>
      </c>
      <c r="F992" s="137" t="s">
        <v>669</v>
      </c>
      <c r="G992" s="135" t="s">
        <v>661</v>
      </c>
      <c r="H992" s="138">
        <v>23.369999999999997</v>
      </c>
      <c r="I992" s="140"/>
      <c r="J992" s="139">
        <f>H992*I992</f>
        <v>0</v>
      </c>
      <c r="K992" s="138"/>
      <c r="L992" s="138">
        <f>H992*K992</f>
        <v>0</v>
      </c>
      <c r="M992" s="138"/>
      <c r="N992" s="138">
        <f>H992*M992</f>
        <v>0</v>
      </c>
      <c r="O992" s="139">
        <v>21</v>
      </c>
      <c r="P992" s="139">
        <f>J992*(O992/100)</f>
        <v>0</v>
      </c>
      <c r="Q992" s="139">
        <f>J992+P992</f>
        <v>0</v>
      </c>
      <c r="R992" s="9"/>
      <c r="S992" s="9"/>
      <c r="T992" s="9"/>
    </row>
    <row r="993" spans="1:20" ht="11.25" outlineLevel="6" x14ac:dyDescent="0.2">
      <c r="A993" s="12"/>
      <c r="B993" s="133"/>
      <c r="C993" s="134">
        <v>696</v>
      </c>
      <c r="D993" s="135" t="s">
        <v>658</v>
      </c>
      <c r="E993" s="136" t="s">
        <v>1416</v>
      </c>
      <c r="F993" s="137" t="s">
        <v>1417</v>
      </c>
      <c r="G993" s="135" t="s">
        <v>661</v>
      </c>
      <c r="H993" s="138">
        <v>57</v>
      </c>
      <c r="I993" s="140"/>
      <c r="J993" s="139">
        <f>H993*I993</f>
        <v>0</v>
      </c>
      <c r="K993" s="138"/>
      <c r="L993" s="138">
        <f>H993*K993</f>
        <v>0</v>
      </c>
      <c r="M993" s="138"/>
      <c r="N993" s="138">
        <f>H993*M993</f>
        <v>0</v>
      </c>
      <c r="O993" s="139">
        <v>21</v>
      </c>
      <c r="P993" s="139">
        <f>J993*(O993/100)</f>
        <v>0</v>
      </c>
      <c r="Q993" s="139">
        <f>J993+P993</f>
        <v>0</v>
      </c>
      <c r="R993" s="9"/>
      <c r="S993" s="9"/>
      <c r="T993" s="9"/>
    </row>
    <row r="994" spans="1:20" outlineLevel="6" x14ac:dyDescent="0.15">
      <c r="B994" s="7"/>
      <c r="C994" s="7"/>
      <c r="D994" s="7"/>
      <c r="E994" s="7"/>
      <c r="F994" s="7"/>
      <c r="G994" s="7"/>
      <c r="H994" s="7"/>
      <c r="I994" s="9"/>
      <c r="J994" s="9"/>
      <c r="K994" s="7"/>
      <c r="L994" s="7"/>
      <c r="M994" s="7"/>
      <c r="N994" s="7"/>
      <c r="O994" s="7"/>
      <c r="P994" s="9"/>
      <c r="Q994" s="9"/>
    </row>
    <row r="995" spans="1:20" ht="9.75" outlineLevel="5" x14ac:dyDescent="0.2">
      <c r="A995" s="82" t="s">
        <v>297</v>
      </c>
      <c r="B995" s="126">
        <v>6</v>
      </c>
      <c r="C995" s="127"/>
      <c r="D995" s="128" t="s">
        <v>657</v>
      </c>
      <c r="E995" s="128"/>
      <c r="F995" s="129" t="s">
        <v>298</v>
      </c>
      <c r="G995" s="128"/>
      <c r="H995" s="130"/>
      <c r="I995" s="131"/>
      <c r="J995" s="84">
        <f>SUBTOTAL(9,J996:J1001)</f>
        <v>0</v>
      </c>
      <c r="K995" s="130"/>
      <c r="L995" s="85">
        <f>SUBTOTAL(9,L996:L1001)</f>
        <v>0</v>
      </c>
      <c r="M995" s="130"/>
      <c r="N995" s="85">
        <f>SUBTOTAL(9,N996:N1001)</f>
        <v>0</v>
      </c>
      <c r="O995" s="132"/>
      <c r="P995" s="84">
        <f>SUBTOTAL(9,P996:P1001)</f>
        <v>0</v>
      </c>
      <c r="Q995" s="84">
        <f>SUBTOTAL(9,Q996:Q1001)</f>
        <v>0</v>
      </c>
      <c r="R995" s="7"/>
      <c r="S995" s="9"/>
      <c r="T995" s="9"/>
    </row>
    <row r="996" spans="1:20" ht="11.25" outlineLevel="6" x14ac:dyDescent="0.2">
      <c r="A996" s="12"/>
      <c r="B996" s="133"/>
      <c r="C996" s="134">
        <v>697</v>
      </c>
      <c r="D996" s="135" t="s">
        <v>658</v>
      </c>
      <c r="E996" s="136" t="s">
        <v>674</v>
      </c>
      <c r="F996" s="137" t="s">
        <v>675</v>
      </c>
      <c r="G996" s="135" t="s">
        <v>676</v>
      </c>
      <c r="H996" s="138">
        <v>42.065999999999995</v>
      </c>
      <c r="I996" s="140"/>
      <c r="J996" s="139">
        <f>H996*I996</f>
        <v>0</v>
      </c>
      <c r="K996" s="138"/>
      <c r="L996" s="138">
        <f>H996*K996</f>
        <v>0</v>
      </c>
      <c r="M996" s="138"/>
      <c r="N996" s="138">
        <f>H996*M996</f>
        <v>0</v>
      </c>
      <c r="O996" s="139">
        <v>21</v>
      </c>
      <c r="P996" s="139">
        <f>J996*(O996/100)</f>
        <v>0</v>
      </c>
      <c r="Q996" s="139">
        <f>J996+P996</f>
        <v>0</v>
      </c>
      <c r="R996" s="9"/>
      <c r="S996" s="9"/>
      <c r="T996" s="9"/>
    </row>
    <row r="997" spans="1:20" ht="11.25" outlineLevel="6" x14ac:dyDescent="0.2">
      <c r="A997" s="12"/>
      <c r="B997" s="133"/>
      <c r="C997" s="134">
        <v>698</v>
      </c>
      <c r="D997" s="135" t="s">
        <v>658</v>
      </c>
      <c r="E997" s="136" t="s">
        <v>677</v>
      </c>
      <c r="F997" s="137" t="s">
        <v>678</v>
      </c>
      <c r="G997" s="135" t="s">
        <v>661</v>
      </c>
      <c r="H997" s="138">
        <v>23.369999999999997</v>
      </c>
      <c r="I997" s="140"/>
      <c r="J997" s="139">
        <f>H997*I997</f>
        <v>0</v>
      </c>
      <c r="K997" s="138"/>
      <c r="L997" s="138">
        <f>H997*K997</f>
        <v>0</v>
      </c>
      <c r="M997" s="138"/>
      <c r="N997" s="138">
        <f>H997*M997</f>
        <v>0</v>
      </c>
      <c r="O997" s="139">
        <v>21</v>
      </c>
      <c r="P997" s="139">
        <f>J997*(O997/100)</f>
        <v>0</v>
      </c>
      <c r="Q997" s="139">
        <f>J997+P997</f>
        <v>0</v>
      </c>
      <c r="R997" s="9"/>
      <c r="S997" s="9"/>
      <c r="T997" s="9"/>
    </row>
    <row r="998" spans="1:20" ht="11.25" outlineLevel="6" x14ac:dyDescent="0.2">
      <c r="A998" s="12"/>
      <c r="B998" s="133"/>
      <c r="C998" s="134">
        <v>699</v>
      </c>
      <c r="D998" s="135" t="s">
        <v>658</v>
      </c>
      <c r="E998" s="136" t="s">
        <v>677</v>
      </c>
      <c r="F998" s="137" t="s">
        <v>678</v>
      </c>
      <c r="G998" s="135" t="s">
        <v>661</v>
      </c>
      <c r="H998" s="138">
        <v>33.629999999999995</v>
      </c>
      <c r="I998" s="140"/>
      <c r="J998" s="139">
        <f>H998*I998</f>
        <v>0</v>
      </c>
      <c r="K998" s="138"/>
      <c r="L998" s="138">
        <f>H998*K998</f>
        <v>0</v>
      </c>
      <c r="M998" s="138"/>
      <c r="N998" s="138">
        <f>H998*M998</f>
        <v>0</v>
      </c>
      <c r="O998" s="139">
        <v>21</v>
      </c>
      <c r="P998" s="139">
        <f>J998*(O998/100)</f>
        <v>0</v>
      </c>
      <c r="Q998" s="139">
        <f>J998+P998</f>
        <v>0</v>
      </c>
      <c r="R998" s="9"/>
      <c r="S998" s="9"/>
      <c r="T998" s="9"/>
    </row>
    <row r="999" spans="1:20" ht="11.25" outlineLevel="6" x14ac:dyDescent="0.2">
      <c r="A999" s="12"/>
      <c r="B999" s="133"/>
      <c r="C999" s="134">
        <v>700</v>
      </c>
      <c r="D999" s="135" t="s">
        <v>658</v>
      </c>
      <c r="E999" s="136" t="s">
        <v>1418</v>
      </c>
      <c r="F999" s="137" t="s">
        <v>1419</v>
      </c>
      <c r="G999" s="135" t="s">
        <v>661</v>
      </c>
      <c r="H999" s="138">
        <v>33.629999999999995</v>
      </c>
      <c r="I999" s="140"/>
      <c r="J999" s="139">
        <f>H999*I999</f>
        <v>0</v>
      </c>
      <c r="K999" s="138"/>
      <c r="L999" s="138">
        <f>H999*K999</f>
        <v>0</v>
      </c>
      <c r="M999" s="138"/>
      <c r="N999" s="138">
        <f>H999*M999</f>
        <v>0</v>
      </c>
      <c r="O999" s="139">
        <v>21</v>
      </c>
      <c r="P999" s="139">
        <f>J999*(O999/100)</f>
        <v>0</v>
      </c>
      <c r="Q999" s="139">
        <f>J999+P999</f>
        <v>0</v>
      </c>
      <c r="R999" s="9"/>
      <c r="S999" s="9"/>
      <c r="T999" s="9"/>
    </row>
    <row r="1000" spans="1:20" ht="11.25" outlineLevel="6" x14ac:dyDescent="0.2">
      <c r="A1000" s="12"/>
      <c r="B1000" s="133"/>
      <c r="C1000" s="134">
        <v>701</v>
      </c>
      <c r="D1000" s="135" t="s">
        <v>658</v>
      </c>
      <c r="E1000" s="136" t="s">
        <v>1420</v>
      </c>
      <c r="F1000" s="137" t="s">
        <v>1421</v>
      </c>
      <c r="G1000" s="135" t="s">
        <v>661</v>
      </c>
      <c r="H1000" s="138">
        <v>16.76718481117463</v>
      </c>
      <c r="I1000" s="140"/>
      <c r="J1000" s="139">
        <f>H1000*I1000</f>
        <v>0</v>
      </c>
      <c r="K1000" s="138"/>
      <c r="L1000" s="138">
        <f>H1000*K1000</f>
        <v>0</v>
      </c>
      <c r="M1000" s="138"/>
      <c r="N1000" s="138">
        <f>H1000*M1000</f>
        <v>0</v>
      </c>
      <c r="O1000" s="139">
        <v>21</v>
      </c>
      <c r="P1000" s="139">
        <f>J1000*(O1000/100)</f>
        <v>0</v>
      </c>
      <c r="Q1000" s="139">
        <f>J1000+P1000</f>
        <v>0</v>
      </c>
      <c r="R1000" s="9"/>
      <c r="S1000" s="9"/>
      <c r="T1000" s="9"/>
    </row>
    <row r="1001" spans="1:20" outlineLevel="6" x14ac:dyDescent="0.15">
      <c r="B1001" s="7"/>
      <c r="C1001" s="7"/>
      <c r="D1001" s="7"/>
      <c r="E1001" s="7"/>
      <c r="F1001" s="7"/>
      <c r="G1001" s="7"/>
      <c r="H1001" s="7"/>
      <c r="I1001" s="9"/>
      <c r="J1001" s="9"/>
      <c r="K1001" s="7"/>
      <c r="L1001" s="7"/>
      <c r="M1001" s="7"/>
      <c r="N1001" s="7"/>
      <c r="O1001" s="7"/>
      <c r="P1001" s="9"/>
      <c r="Q1001" s="9"/>
    </row>
    <row r="1002" spans="1:20" ht="9" outlineLevel="4" x14ac:dyDescent="0.15">
      <c r="A1002" s="78" t="s">
        <v>299</v>
      </c>
      <c r="B1002" s="119">
        <v>5</v>
      </c>
      <c r="C1002" s="120"/>
      <c r="D1002" s="121" t="s">
        <v>656</v>
      </c>
      <c r="E1002" s="121"/>
      <c r="F1002" s="122" t="s">
        <v>63</v>
      </c>
      <c r="G1002" s="121"/>
      <c r="H1002" s="123"/>
      <c r="I1002" s="124"/>
      <c r="J1002" s="80">
        <f>SUBTOTAL(9,J1003:J1005)</f>
        <v>0</v>
      </c>
      <c r="K1002" s="123"/>
      <c r="L1002" s="81">
        <f>SUBTOTAL(9,L1003:L1005)</f>
        <v>10.777389000000001</v>
      </c>
      <c r="M1002" s="123"/>
      <c r="N1002" s="81">
        <f>SUBTOTAL(9,N1003:N1005)</f>
        <v>0</v>
      </c>
      <c r="O1002" s="125"/>
      <c r="P1002" s="80">
        <f>SUBTOTAL(9,P1003:P1005)</f>
        <v>0</v>
      </c>
      <c r="Q1002" s="80">
        <f>SUBTOTAL(9,Q1003:Q1005)</f>
        <v>0</v>
      </c>
      <c r="R1002" s="7"/>
      <c r="S1002" s="9"/>
      <c r="T1002" s="9"/>
    </row>
    <row r="1003" spans="1:20" ht="9.75" outlineLevel="5" x14ac:dyDescent="0.2">
      <c r="A1003" s="82" t="s">
        <v>300</v>
      </c>
      <c r="B1003" s="126">
        <v>6</v>
      </c>
      <c r="C1003" s="127"/>
      <c r="D1003" s="128" t="s">
        <v>657</v>
      </c>
      <c r="E1003" s="128"/>
      <c r="F1003" s="129" t="s">
        <v>301</v>
      </c>
      <c r="G1003" s="128"/>
      <c r="H1003" s="130"/>
      <c r="I1003" s="131"/>
      <c r="J1003" s="84">
        <f>SUBTOTAL(9,J1004:J1005)</f>
        <v>0</v>
      </c>
      <c r="K1003" s="130"/>
      <c r="L1003" s="85">
        <f>SUBTOTAL(9,L1004:L1005)</f>
        <v>10.777389000000001</v>
      </c>
      <c r="M1003" s="130"/>
      <c r="N1003" s="85">
        <f>SUBTOTAL(9,N1004:N1005)</f>
        <v>0</v>
      </c>
      <c r="O1003" s="132"/>
      <c r="P1003" s="84">
        <f>SUBTOTAL(9,P1004:P1005)</f>
        <v>0</v>
      </c>
      <c r="Q1003" s="84">
        <f>SUBTOTAL(9,Q1004:Q1005)</f>
        <v>0</v>
      </c>
      <c r="R1003" s="7"/>
      <c r="S1003" s="9"/>
      <c r="T1003" s="9"/>
    </row>
    <row r="1004" spans="1:20" ht="11.25" outlineLevel="6" x14ac:dyDescent="0.2">
      <c r="A1004" s="12"/>
      <c r="B1004" s="133"/>
      <c r="C1004" s="134">
        <v>702</v>
      </c>
      <c r="D1004" s="135" t="s">
        <v>658</v>
      </c>
      <c r="E1004" s="136" t="s">
        <v>1422</v>
      </c>
      <c r="F1004" s="137" t="s">
        <v>1423</v>
      </c>
      <c r="G1004" s="135" t="s">
        <v>661</v>
      </c>
      <c r="H1004" s="138">
        <v>5.7</v>
      </c>
      <c r="I1004" s="140"/>
      <c r="J1004" s="139">
        <f>H1004*I1004</f>
        <v>0</v>
      </c>
      <c r="K1004" s="138">
        <v>1.8907700000000001</v>
      </c>
      <c r="L1004" s="138">
        <f>H1004*K1004</f>
        <v>10.777389000000001</v>
      </c>
      <c r="M1004" s="138"/>
      <c r="N1004" s="138">
        <f>H1004*M1004</f>
        <v>0</v>
      </c>
      <c r="O1004" s="139">
        <v>21</v>
      </c>
      <c r="P1004" s="139">
        <f>J1004*(O1004/100)</f>
        <v>0</v>
      </c>
      <c r="Q1004" s="139">
        <f>J1004+P1004</f>
        <v>0</v>
      </c>
      <c r="R1004" s="9"/>
      <c r="S1004" s="9"/>
      <c r="T1004" s="9"/>
    </row>
    <row r="1005" spans="1:20" outlineLevel="6" x14ac:dyDescent="0.15">
      <c r="B1005" s="7"/>
      <c r="C1005" s="7"/>
      <c r="D1005" s="7"/>
      <c r="E1005" s="7"/>
      <c r="F1005" s="7"/>
      <c r="G1005" s="7"/>
      <c r="H1005" s="7"/>
      <c r="I1005" s="9"/>
      <c r="J1005" s="9"/>
      <c r="K1005" s="7"/>
      <c r="L1005" s="7"/>
      <c r="M1005" s="7"/>
      <c r="N1005" s="7"/>
      <c r="O1005" s="7"/>
      <c r="P1005" s="9"/>
      <c r="Q1005" s="9"/>
    </row>
    <row r="1006" spans="1:20" ht="9" outlineLevel="4" x14ac:dyDescent="0.15">
      <c r="A1006" s="78" t="s">
        <v>302</v>
      </c>
      <c r="B1006" s="119">
        <v>5</v>
      </c>
      <c r="C1006" s="120"/>
      <c r="D1006" s="121" t="s">
        <v>656</v>
      </c>
      <c r="E1006" s="121"/>
      <c r="F1006" s="122" t="s">
        <v>71</v>
      </c>
      <c r="G1006" s="121"/>
      <c r="H1006" s="123"/>
      <c r="I1006" s="124"/>
      <c r="J1006" s="80">
        <f>SUBTOTAL(9,J1007:J1009)</f>
        <v>0</v>
      </c>
      <c r="K1006" s="123"/>
      <c r="L1006" s="81">
        <f>SUBTOTAL(9,L1007:L1009)</f>
        <v>0.12</v>
      </c>
      <c r="M1006" s="123"/>
      <c r="N1006" s="81">
        <f>SUBTOTAL(9,N1007:N1009)</f>
        <v>0</v>
      </c>
      <c r="O1006" s="125"/>
      <c r="P1006" s="80">
        <f>SUBTOTAL(9,P1007:P1009)</f>
        <v>0</v>
      </c>
      <c r="Q1006" s="80">
        <f>SUBTOTAL(9,Q1007:Q1009)</f>
        <v>0</v>
      </c>
      <c r="R1006" s="7"/>
      <c r="S1006" s="9"/>
      <c r="T1006" s="9"/>
    </row>
    <row r="1007" spans="1:20" ht="9.75" outlineLevel="5" x14ac:dyDescent="0.2">
      <c r="A1007" s="82" t="s">
        <v>303</v>
      </c>
      <c r="B1007" s="126">
        <v>6</v>
      </c>
      <c r="C1007" s="127"/>
      <c r="D1007" s="128" t="s">
        <v>657</v>
      </c>
      <c r="E1007" s="128"/>
      <c r="F1007" s="129" t="s">
        <v>73</v>
      </c>
      <c r="G1007" s="128"/>
      <c r="H1007" s="130"/>
      <c r="I1007" s="131"/>
      <c r="J1007" s="84">
        <f>SUBTOTAL(9,J1008:J1009)</f>
        <v>0</v>
      </c>
      <c r="K1007" s="130"/>
      <c r="L1007" s="85">
        <f>SUBTOTAL(9,L1008:L1009)</f>
        <v>0.12</v>
      </c>
      <c r="M1007" s="130"/>
      <c r="N1007" s="85">
        <f>SUBTOTAL(9,N1008:N1009)</f>
        <v>0</v>
      </c>
      <c r="O1007" s="132"/>
      <c r="P1007" s="84">
        <f>SUBTOTAL(9,P1008:P1009)</f>
        <v>0</v>
      </c>
      <c r="Q1007" s="84">
        <f>SUBTOTAL(9,Q1008:Q1009)</f>
        <v>0</v>
      </c>
      <c r="R1007" s="7"/>
      <c r="S1007" s="9"/>
      <c r="T1007" s="9"/>
    </row>
    <row r="1008" spans="1:20" ht="11.25" outlineLevel="6" x14ac:dyDescent="0.2">
      <c r="A1008" s="12"/>
      <c r="B1008" s="133"/>
      <c r="C1008" s="134">
        <v>703</v>
      </c>
      <c r="D1008" s="135" t="s">
        <v>658</v>
      </c>
      <c r="E1008" s="136" t="s">
        <v>1424</v>
      </c>
      <c r="F1008" s="137" t="s">
        <v>1425</v>
      </c>
      <c r="G1008" s="135" t="s">
        <v>683</v>
      </c>
      <c r="H1008" s="138">
        <v>3</v>
      </c>
      <c r="I1008" s="140"/>
      <c r="J1008" s="139">
        <f>H1008*I1008</f>
        <v>0</v>
      </c>
      <c r="K1008" s="138">
        <v>0.04</v>
      </c>
      <c r="L1008" s="138">
        <f>H1008*K1008</f>
        <v>0.12</v>
      </c>
      <c r="M1008" s="138"/>
      <c r="N1008" s="138">
        <f>H1008*M1008</f>
        <v>0</v>
      </c>
      <c r="O1008" s="139">
        <v>21</v>
      </c>
      <c r="P1008" s="139">
        <f>J1008*(O1008/100)</f>
        <v>0</v>
      </c>
      <c r="Q1008" s="139">
        <f>J1008+P1008</f>
        <v>0</v>
      </c>
      <c r="R1008" s="9"/>
      <c r="S1008" s="9"/>
      <c r="T1008" s="9"/>
    </row>
    <row r="1009" spans="1:20" outlineLevel="6" x14ac:dyDescent="0.15">
      <c r="B1009" s="7"/>
      <c r="C1009" s="7"/>
      <c r="D1009" s="7"/>
      <c r="E1009" s="7"/>
      <c r="F1009" s="7"/>
      <c r="G1009" s="7"/>
      <c r="H1009" s="7"/>
      <c r="I1009" s="9"/>
      <c r="J1009" s="9"/>
      <c r="K1009" s="7"/>
      <c r="L1009" s="7"/>
      <c r="M1009" s="7"/>
      <c r="N1009" s="7"/>
      <c r="O1009" s="7"/>
      <c r="P1009" s="9"/>
      <c r="Q1009" s="9"/>
    </row>
    <row r="1010" spans="1:20" ht="9" outlineLevel="4" x14ac:dyDescent="0.15">
      <c r="A1010" s="78" t="s">
        <v>304</v>
      </c>
      <c r="B1010" s="119">
        <v>5</v>
      </c>
      <c r="C1010" s="120"/>
      <c r="D1010" s="121" t="s">
        <v>656</v>
      </c>
      <c r="E1010" s="121"/>
      <c r="F1010" s="122" t="s">
        <v>305</v>
      </c>
      <c r="G1010" s="121"/>
      <c r="H1010" s="123"/>
      <c r="I1010" s="124"/>
      <c r="J1010" s="80">
        <f>SUBTOTAL(9,J1011:J1017)</f>
        <v>0</v>
      </c>
      <c r="K1010" s="123"/>
      <c r="L1010" s="81">
        <f>SUBTOTAL(9,L1011:L1017)</f>
        <v>6.4305689999999993</v>
      </c>
      <c r="M1010" s="123"/>
      <c r="N1010" s="81">
        <f>SUBTOTAL(9,N1011:N1017)</f>
        <v>0</v>
      </c>
      <c r="O1010" s="125"/>
      <c r="P1010" s="80">
        <f>SUBTOTAL(9,P1011:P1017)</f>
        <v>0</v>
      </c>
      <c r="Q1010" s="80">
        <f>SUBTOTAL(9,Q1011:Q1017)</f>
        <v>0</v>
      </c>
      <c r="R1010" s="7"/>
      <c r="S1010" s="9"/>
      <c r="T1010" s="9"/>
    </row>
    <row r="1011" spans="1:20" ht="9.75" outlineLevel="5" x14ac:dyDescent="0.2">
      <c r="A1011" s="82" t="s">
        <v>306</v>
      </c>
      <c r="B1011" s="126">
        <v>6</v>
      </c>
      <c r="C1011" s="127"/>
      <c r="D1011" s="128" t="s">
        <v>657</v>
      </c>
      <c r="E1011" s="128"/>
      <c r="F1011" s="129" t="s">
        <v>307</v>
      </c>
      <c r="G1011" s="128"/>
      <c r="H1011" s="130"/>
      <c r="I1011" s="131"/>
      <c r="J1011" s="84">
        <f>SUBTOTAL(9,J1012:J1014)</f>
        <v>0</v>
      </c>
      <c r="K1011" s="130"/>
      <c r="L1011" s="85">
        <f>SUBTOTAL(9,L1012:L1014)</f>
        <v>0</v>
      </c>
      <c r="M1011" s="130"/>
      <c r="N1011" s="85">
        <f>SUBTOTAL(9,N1012:N1014)</f>
        <v>0</v>
      </c>
      <c r="O1011" s="132"/>
      <c r="P1011" s="84">
        <f>SUBTOTAL(9,P1012:P1014)</f>
        <v>0</v>
      </c>
      <c r="Q1011" s="84">
        <f>SUBTOTAL(9,Q1012:Q1014)</f>
        <v>0</v>
      </c>
      <c r="R1011" s="7"/>
      <c r="S1011" s="9"/>
      <c r="T1011" s="9"/>
    </row>
    <row r="1012" spans="1:20" ht="11.25" outlineLevel="6" x14ac:dyDescent="0.2">
      <c r="A1012" s="12"/>
      <c r="B1012" s="133"/>
      <c r="C1012" s="134">
        <v>704</v>
      </c>
      <c r="D1012" s="135" t="s">
        <v>658</v>
      </c>
      <c r="E1012" s="136" t="s">
        <v>1426</v>
      </c>
      <c r="F1012" s="137" t="s">
        <v>1427</v>
      </c>
      <c r="G1012" s="135" t="s">
        <v>761</v>
      </c>
      <c r="H1012" s="138">
        <v>26</v>
      </c>
      <c r="I1012" s="140"/>
      <c r="J1012" s="139">
        <f>H1012*I1012</f>
        <v>0</v>
      </c>
      <c r="K1012" s="138"/>
      <c r="L1012" s="138">
        <f>H1012*K1012</f>
        <v>0</v>
      </c>
      <c r="M1012" s="138"/>
      <c r="N1012" s="138">
        <f>H1012*M1012</f>
        <v>0</v>
      </c>
      <c r="O1012" s="139">
        <v>21</v>
      </c>
      <c r="P1012" s="139">
        <f>J1012*(O1012/100)</f>
        <v>0</v>
      </c>
      <c r="Q1012" s="139">
        <f>J1012+P1012</f>
        <v>0</v>
      </c>
      <c r="R1012" s="9"/>
      <c r="S1012" s="9"/>
      <c r="T1012" s="9"/>
    </row>
    <row r="1013" spans="1:20" ht="11.25" outlineLevel="6" x14ac:dyDescent="0.2">
      <c r="A1013" s="12"/>
      <c r="B1013" s="133"/>
      <c r="C1013" s="134">
        <v>705</v>
      </c>
      <c r="D1013" s="135" t="s">
        <v>658</v>
      </c>
      <c r="E1013" s="136" t="s">
        <v>1428</v>
      </c>
      <c r="F1013" s="137" t="s">
        <v>1429</v>
      </c>
      <c r="G1013" s="135" t="s">
        <v>761</v>
      </c>
      <c r="H1013" s="138">
        <v>10</v>
      </c>
      <c r="I1013" s="140"/>
      <c r="J1013" s="139">
        <f>H1013*I1013</f>
        <v>0</v>
      </c>
      <c r="K1013" s="138"/>
      <c r="L1013" s="138">
        <f>H1013*K1013</f>
        <v>0</v>
      </c>
      <c r="M1013" s="138"/>
      <c r="N1013" s="138">
        <f>H1013*M1013</f>
        <v>0</v>
      </c>
      <c r="O1013" s="139">
        <v>21</v>
      </c>
      <c r="P1013" s="139">
        <f>J1013*(O1013/100)</f>
        <v>0</v>
      </c>
      <c r="Q1013" s="139">
        <f>J1013+P1013</f>
        <v>0</v>
      </c>
      <c r="R1013" s="9"/>
      <c r="S1013" s="9"/>
      <c r="T1013" s="9"/>
    </row>
    <row r="1014" spans="1:20" outlineLevel="6" x14ac:dyDescent="0.15">
      <c r="B1014" s="7"/>
      <c r="C1014" s="7"/>
      <c r="D1014" s="7"/>
      <c r="E1014" s="7"/>
      <c r="F1014" s="7"/>
      <c r="G1014" s="7"/>
      <c r="H1014" s="7"/>
      <c r="I1014" s="9"/>
      <c r="J1014" s="9"/>
      <c r="K1014" s="7"/>
      <c r="L1014" s="7"/>
      <c r="M1014" s="7"/>
      <c r="N1014" s="7"/>
      <c r="O1014" s="7"/>
      <c r="P1014" s="9"/>
      <c r="Q1014" s="9"/>
    </row>
    <row r="1015" spans="1:20" ht="9.75" outlineLevel="5" x14ac:dyDescent="0.2">
      <c r="A1015" s="82" t="s">
        <v>308</v>
      </c>
      <c r="B1015" s="126">
        <v>6</v>
      </c>
      <c r="C1015" s="127"/>
      <c r="D1015" s="128" t="s">
        <v>657</v>
      </c>
      <c r="E1015" s="128"/>
      <c r="F1015" s="129" t="s">
        <v>309</v>
      </c>
      <c r="G1015" s="128"/>
      <c r="H1015" s="130"/>
      <c r="I1015" s="131"/>
      <c r="J1015" s="84">
        <f>SUBTOTAL(9,J1016:J1017)</f>
        <v>0</v>
      </c>
      <c r="K1015" s="130"/>
      <c r="L1015" s="85">
        <f>SUBTOTAL(9,L1016:L1017)</f>
        <v>6.4305689999999993</v>
      </c>
      <c r="M1015" s="130"/>
      <c r="N1015" s="85">
        <f>SUBTOTAL(9,N1016:N1017)</f>
        <v>0</v>
      </c>
      <c r="O1015" s="132"/>
      <c r="P1015" s="84">
        <f>SUBTOTAL(9,P1016:P1017)</f>
        <v>0</v>
      </c>
      <c r="Q1015" s="84">
        <f>SUBTOTAL(9,Q1016:Q1017)</f>
        <v>0</v>
      </c>
      <c r="R1015" s="7"/>
      <c r="S1015" s="9"/>
      <c r="T1015" s="9"/>
    </row>
    <row r="1016" spans="1:20" ht="11.25" outlineLevel="6" x14ac:dyDescent="0.2">
      <c r="A1016" s="12"/>
      <c r="B1016" s="133"/>
      <c r="C1016" s="134">
        <v>706</v>
      </c>
      <c r="D1016" s="135" t="s">
        <v>658</v>
      </c>
      <c r="E1016" s="136" t="s">
        <v>1430</v>
      </c>
      <c r="F1016" s="137" t="s">
        <v>1431</v>
      </c>
      <c r="G1016" s="135" t="s">
        <v>661</v>
      </c>
      <c r="H1016" s="138">
        <v>2.85</v>
      </c>
      <c r="I1016" s="140"/>
      <c r="J1016" s="139">
        <f>H1016*I1016</f>
        <v>0</v>
      </c>
      <c r="K1016" s="138">
        <v>2.2563399999999998</v>
      </c>
      <c r="L1016" s="138">
        <f>H1016*K1016</f>
        <v>6.4305689999999993</v>
      </c>
      <c r="M1016" s="138"/>
      <c r="N1016" s="138">
        <f>H1016*M1016</f>
        <v>0</v>
      </c>
      <c r="O1016" s="139">
        <v>21</v>
      </c>
      <c r="P1016" s="139">
        <f>J1016*(O1016/100)</f>
        <v>0</v>
      </c>
      <c r="Q1016" s="139">
        <f>J1016+P1016</f>
        <v>0</v>
      </c>
      <c r="R1016" s="9"/>
      <c r="S1016" s="9"/>
      <c r="T1016" s="9"/>
    </row>
    <row r="1017" spans="1:20" outlineLevel="6" x14ac:dyDescent="0.15">
      <c r="B1017" s="7"/>
      <c r="C1017" s="7"/>
      <c r="D1017" s="7"/>
      <c r="E1017" s="7"/>
      <c r="F1017" s="7"/>
      <c r="G1017" s="7"/>
      <c r="H1017" s="7"/>
      <c r="I1017" s="9"/>
      <c r="J1017" s="9"/>
      <c r="K1017" s="7"/>
      <c r="L1017" s="7"/>
      <c r="M1017" s="7"/>
      <c r="N1017" s="7"/>
      <c r="O1017" s="7"/>
      <c r="P1017" s="9"/>
      <c r="Q1017" s="9"/>
    </row>
    <row r="1018" spans="1:20" ht="9" outlineLevel="4" x14ac:dyDescent="0.15">
      <c r="A1018" s="78" t="s">
        <v>310</v>
      </c>
      <c r="B1018" s="119">
        <v>5</v>
      </c>
      <c r="C1018" s="120"/>
      <c r="D1018" s="121" t="s">
        <v>656</v>
      </c>
      <c r="E1018" s="121"/>
      <c r="F1018" s="122" t="s">
        <v>81</v>
      </c>
      <c r="G1018" s="121"/>
      <c r="H1018" s="123"/>
      <c r="I1018" s="124"/>
      <c r="J1018" s="80">
        <f>SUBTOTAL(9,J1019:J1031)</f>
        <v>0</v>
      </c>
      <c r="K1018" s="123"/>
      <c r="L1018" s="81">
        <f>SUBTOTAL(9,L1019:L1031)</f>
        <v>1.7700000000000001E-3</v>
      </c>
      <c r="M1018" s="123"/>
      <c r="N1018" s="81">
        <f>SUBTOTAL(9,N1019:N1031)</f>
        <v>1.7270000000000001</v>
      </c>
      <c r="O1018" s="125"/>
      <c r="P1018" s="80">
        <f>SUBTOTAL(9,P1019:P1031)</f>
        <v>0</v>
      </c>
      <c r="Q1018" s="80">
        <f>SUBTOTAL(9,Q1019:Q1031)</f>
        <v>0</v>
      </c>
      <c r="R1018" s="7"/>
      <c r="S1018" s="9"/>
      <c r="T1018" s="9"/>
    </row>
    <row r="1019" spans="1:20" ht="9.75" outlineLevel="5" x14ac:dyDescent="0.2">
      <c r="A1019" s="82" t="s">
        <v>311</v>
      </c>
      <c r="B1019" s="126">
        <v>6</v>
      </c>
      <c r="C1019" s="127"/>
      <c r="D1019" s="128" t="s">
        <v>657</v>
      </c>
      <c r="E1019" s="128"/>
      <c r="F1019" s="129" t="s">
        <v>85</v>
      </c>
      <c r="G1019" s="128"/>
      <c r="H1019" s="130"/>
      <c r="I1019" s="131"/>
      <c r="J1019" s="84">
        <f>SUBTOTAL(9,J1020:J1021)</f>
        <v>0</v>
      </c>
      <c r="K1019" s="130"/>
      <c r="L1019" s="85">
        <f>SUBTOTAL(9,L1020:L1021)</f>
        <v>0</v>
      </c>
      <c r="M1019" s="130"/>
      <c r="N1019" s="85">
        <f>SUBTOTAL(9,N1020:N1021)</f>
        <v>0</v>
      </c>
      <c r="O1019" s="132"/>
      <c r="P1019" s="84">
        <f>SUBTOTAL(9,P1020:P1021)</f>
        <v>0</v>
      </c>
      <c r="Q1019" s="84">
        <f>SUBTOTAL(9,Q1020:Q1021)</f>
        <v>0</v>
      </c>
      <c r="R1019" s="7"/>
      <c r="S1019" s="9"/>
      <c r="T1019" s="9"/>
    </row>
    <row r="1020" spans="1:20" ht="11.25" outlineLevel="6" x14ac:dyDescent="0.2">
      <c r="A1020" s="12"/>
      <c r="B1020" s="133"/>
      <c r="C1020" s="134">
        <v>707</v>
      </c>
      <c r="D1020" s="135" t="s">
        <v>658</v>
      </c>
      <c r="E1020" s="136" t="s">
        <v>835</v>
      </c>
      <c r="F1020" s="137" t="s">
        <v>836</v>
      </c>
      <c r="G1020" s="135" t="s">
        <v>837</v>
      </c>
      <c r="H1020" s="138">
        <v>6</v>
      </c>
      <c r="I1020" s="140"/>
      <c r="J1020" s="139">
        <f>H1020*I1020</f>
        <v>0</v>
      </c>
      <c r="K1020" s="138"/>
      <c r="L1020" s="138">
        <f>H1020*K1020</f>
        <v>0</v>
      </c>
      <c r="M1020" s="138"/>
      <c r="N1020" s="138">
        <f>H1020*M1020</f>
        <v>0</v>
      </c>
      <c r="O1020" s="139">
        <v>21</v>
      </c>
      <c r="P1020" s="139">
        <f>J1020*(O1020/100)</f>
        <v>0</v>
      </c>
      <c r="Q1020" s="139">
        <f>J1020+P1020</f>
        <v>0</v>
      </c>
      <c r="R1020" s="9"/>
      <c r="S1020" s="9"/>
      <c r="T1020" s="9"/>
    </row>
    <row r="1021" spans="1:20" outlineLevel="6" x14ac:dyDescent="0.15">
      <c r="B1021" s="7"/>
      <c r="C1021" s="7"/>
      <c r="D1021" s="7"/>
      <c r="E1021" s="7"/>
      <c r="F1021" s="7"/>
      <c r="G1021" s="7"/>
      <c r="H1021" s="7"/>
      <c r="I1021" s="9"/>
      <c r="J1021" s="9"/>
      <c r="K1021" s="7"/>
      <c r="L1021" s="7"/>
      <c r="M1021" s="7"/>
      <c r="N1021" s="7"/>
      <c r="O1021" s="7"/>
      <c r="P1021" s="9"/>
      <c r="Q1021" s="9"/>
    </row>
    <row r="1022" spans="1:20" ht="9.75" outlineLevel="5" x14ac:dyDescent="0.2">
      <c r="A1022" s="82" t="s">
        <v>312</v>
      </c>
      <c r="B1022" s="126">
        <v>6</v>
      </c>
      <c r="C1022" s="127"/>
      <c r="D1022" s="128" t="s">
        <v>657</v>
      </c>
      <c r="E1022" s="128"/>
      <c r="F1022" s="129" t="s">
        <v>87</v>
      </c>
      <c r="G1022" s="128"/>
      <c r="H1022" s="130"/>
      <c r="I1022" s="131"/>
      <c r="J1022" s="84">
        <f>SUBTOTAL(9,J1023:J1025)</f>
        <v>0</v>
      </c>
      <c r="K1022" s="130"/>
      <c r="L1022" s="85">
        <f>SUBTOTAL(9,L1023:L1025)</f>
        <v>0</v>
      </c>
      <c r="M1022" s="130"/>
      <c r="N1022" s="85">
        <f>SUBTOTAL(9,N1023:N1025)</f>
        <v>0</v>
      </c>
      <c r="O1022" s="132"/>
      <c r="P1022" s="84">
        <f>SUBTOTAL(9,P1023:P1025)</f>
        <v>0</v>
      </c>
      <c r="Q1022" s="84">
        <f>SUBTOTAL(9,Q1023:Q1025)</f>
        <v>0</v>
      </c>
      <c r="R1022" s="7"/>
      <c r="S1022" s="9"/>
      <c r="T1022" s="9"/>
    </row>
    <row r="1023" spans="1:20" ht="11.25" outlineLevel="6" x14ac:dyDescent="0.2">
      <c r="A1023" s="12"/>
      <c r="B1023" s="133"/>
      <c r="C1023" s="134">
        <v>708</v>
      </c>
      <c r="D1023" s="135" t="s">
        <v>658</v>
      </c>
      <c r="E1023" s="136" t="s">
        <v>1432</v>
      </c>
      <c r="F1023" s="137" t="s">
        <v>1433</v>
      </c>
      <c r="G1023" s="135" t="s">
        <v>716</v>
      </c>
      <c r="H1023" s="138">
        <v>29</v>
      </c>
      <c r="I1023" s="140"/>
      <c r="J1023" s="139">
        <f>H1023*I1023</f>
        <v>0</v>
      </c>
      <c r="K1023" s="138"/>
      <c r="L1023" s="138">
        <f>H1023*K1023</f>
        <v>0</v>
      </c>
      <c r="M1023" s="138"/>
      <c r="N1023" s="138">
        <f>H1023*M1023</f>
        <v>0</v>
      </c>
      <c r="O1023" s="139">
        <v>21</v>
      </c>
      <c r="P1023" s="139">
        <f>J1023*(O1023/100)</f>
        <v>0</v>
      </c>
      <c r="Q1023" s="139">
        <f>J1023+P1023</f>
        <v>0</v>
      </c>
      <c r="R1023" s="9"/>
      <c r="S1023" s="9"/>
      <c r="T1023" s="9"/>
    </row>
    <row r="1024" spans="1:20" ht="11.25" outlineLevel="6" x14ac:dyDescent="0.2">
      <c r="A1024" s="12"/>
      <c r="B1024" s="133"/>
      <c r="C1024" s="134">
        <v>709</v>
      </c>
      <c r="D1024" s="135" t="s">
        <v>658</v>
      </c>
      <c r="E1024" s="136" t="s">
        <v>1432</v>
      </c>
      <c r="F1024" s="137" t="s">
        <v>1433</v>
      </c>
      <c r="G1024" s="135" t="s">
        <v>716</v>
      </c>
      <c r="H1024" s="138">
        <v>50</v>
      </c>
      <c r="I1024" s="140"/>
      <c r="J1024" s="139">
        <f>H1024*I1024</f>
        <v>0</v>
      </c>
      <c r="K1024" s="138"/>
      <c r="L1024" s="138">
        <f>H1024*K1024</f>
        <v>0</v>
      </c>
      <c r="M1024" s="138"/>
      <c r="N1024" s="138">
        <f>H1024*M1024</f>
        <v>0</v>
      </c>
      <c r="O1024" s="139">
        <v>21</v>
      </c>
      <c r="P1024" s="139">
        <f>J1024*(O1024/100)</f>
        <v>0</v>
      </c>
      <c r="Q1024" s="139">
        <f>J1024+P1024</f>
        <v>0</v>
      </c>
      <c r="R1024" s="9"/>
      <c r="S1024" s="9"/>
      <c r="T1024" s="9"/>
    </row>
    <row r="1025" spans="1:20" outlineLevel="6" x14ac:dyDescent="0.15">
      <c r="B1025" s="7"/>
      <c r="C1025" s="7"/>
      <c r="D1025" s="7"/>
      <c r="E1025" s="7"/>
      <c r="F1025" s="7"/>
      <c r="G1025" s="7"/>
      <c r="H1025" s="7"/>
      <c r="I1025" s="9"/>
      <c r="J1025" s="9"/>
      <c r="K1025" s="7"/>
      <c r="L1025" s="7"/>
      <c r="M1025" s="7"/>
      <c r="N1025" s="7"/>
      <c r="O1025" s="7"/>
      <c r="P1025" s="9"/>
      <c r="Q1025" s="9"/>
    </row>
    <row r="1026" spans="1:20" ht="9.75" outlineLevel="5" x14ac:dyDescent="0.2">
      <c r="A1026" s="82" t="s">
        <v>313</v>
      </c>
      <c r="B1026" s="126">
        <v>6</v>
      </c>
      <c r="C1026" s="127"/>
      <c r="D1026" s="128" t="s">
        <v>657</v>
      </c>
      <c r="E1026" s="128"/>
      <c r="F1026" s="129" t="s">
        <v>91</v>
      </c>
      <c r="G1026" s="128"/>
      <c r="H1026" s="130"/>
      <c r="I1026" s="131"/>
      <c r="J1026" s="84">
        <f>SUBTOTAL(9,J1027:J1031)</f>
        <v>0</v>
      </c>
      <c r="K1026" s="130"/>
      <c r="L1026" s="85">
        <f>SUBTOTAL(9,L1027:L1031)</f>
        <v>1.7700000000000001E-3</v>
      </c>
      <c r="M1026" s="130"/>
      <c r="N1026" s="85">
        <f>SUBTOTAL(9,N1027:N1031)</f>
        <v>1.7270000000000001</v>
      </c>
      <c r="O1026" s="132"/>
      <c r="P1026" s="84">
        <f>SUBTOTAL(9,P1027:P1031)</f>
        <v>0</v>
      </c>
      <c r="Q1026" s="84">
        <f>SUBTOTAL(9,Q1027:Q1031)</f>
        <v>0</v>
      </c>
      <c r="R1026" s="7"/>
      <c r="S1026" s="9"/>
      <c r="T1026" s="9"/>
    </row>
    <row r="1027" spans="1:20" ht="11.25" outlineLevel="6" x14ac:dyDescent="0.2">
      <c r="A1027" s="12"/>
      <c r="B1027" s="133"/>
      <c r="C1027" s="134">
        <v>710</v>
      </c>
      <c r="D1027" s="135" t="s">
        <v>658</v>
      </c>
      <c r="E1027" s="136" t="s">
        <v>1434</v>
      </c>
      <c r="F1027" s="137" t="s">
        <v>1435</v>
      </c>
      <c r="G1027" s="135" t="s">
        <v>716</v>
      </c>
      <c r="H1027" s="138">
        <v>10</v>
      </c>
      <c r="I1027" s="140"/>
      <c r="J1027" s="139">
        <f>H1027*I1027</f>
        <v>0</v>
      </c>
      <c r="K1027" s="138"/>
      <c r="L1027" s="138">
        <f>H1027*K1027</f>
        <v>0</v>
      </c>
      <c r="M1027" s="138">
        <v>0.03</v>
      </c>
      <c r="N1027" s="138">
        <f>H1027*M1027</f>
        <v>0.3</v>
      </c>
      <c r="O1027" s="139">
        <v>21</v>
      </c>
      <c r="P1027" s="139">
        <f>J1027*(O1027/100)</f>
        <v>0</v>
      </c>
      <c r="Q1027" s="139">
        <f>J1027+P1027</f>
        <v>0</v>
      </c>
      <c r="R1027" s="9"/>
      <c r="S1027" s="9"/>
      <c r="T1027" s="9"/>
    </row>
    <row r="1028" spans="1:20" ht="11.25" outlineLevel="6" x14ac:dyDescent="0.2">
      <c r="A1028" s="12"/>
      <c r="B1028" s="133"/>
      <c r="C1028" s="134">
        <v>711</v>
      </c>
      <c r="D1028" s="135" t="s">
        <v>658</v>
      </c>
      <c r="E1028" s="136" t="s">
        <v>1436</v>
      </c>
      <c r="F1028" s="137" t="s">
        <v>1437</v>
      </c>
      <c r="G1028" s="135" t="s">
        <v>716</v>
      </c>
      <c r="H1028" s="138">
        <v>8</v>
      </c>
      <c r="I1028" s="140"/>
      <c r="J1028" s="139">
        <f>H1028*I1028</f>
        <v>0</v>
      </c>
      <c r="K1028" s="138"/>
      <c r="L1028" s="138">
        <f>H1028*K1028</f>
        <v>0</v>
      </c>
      <c r="M1028" s="138">
        <v>0.13900000000000001</v>
      </c>
      <c r="N1028" s="138">
        <f>H1028*M1028</f>
        <v>1.1120000000000001</v>
      </c>
      <c r="O1028" s="139">
        <v>21</v>
      </c>
      <c r="P1028" s="139">
        <f>J1028*(O1028/100)</f>
        <v>0</v>
      </c>
      <c r="Q1028" s="139">
        <f>J1028+P1028</f>
        <v>0</v>
      </c>
      <c r="R1028" s="9"/>
      <c r="S1028" s="9"/>
      <c r="T1028" s="9"/>
    </row>
    <row r="1029" spans="1:20" ht="11.25" outlineLevel="6" x14ac:dyDescent="0.2">
      <c r="A1029" s="12"/>
      <c r="B1029" s="133"/>
      <c r="C1029" s="134">
        <v>712</v>
      </c>
      <c r="D1029" s="135" t="s">
        <v>658</v>
      </c>
      <c r="E1029" s="136" t="s">
        <v>1438</v>
      </c>
      <c r="F1029" s="137" t="s">
        <v>1439</v>
      </c>
      <c r="G1029" s="135" t="s">
        <v>761</v>
      </c>
      <c r="H1029" s="138">
        <v>15</v>
      </c>
      <c r="I1029" s="140"/>
      <c r="J1029" s="139">
        <f>H1029*I1029</f>
        <v>0</v>
      </c>
      <c r="K1029" s="138"/>
      <c r="L1029" s="138">
        <f>H1029*K1029</f>
        <v>0</v>
      </c>
      <c r="M1029" s="138">
        <v>1.7999999999999999E-2</v>
      </c>
      <c r="N1029" s="138">
        <f>H1029*M1029</f>
        <v>0.26999999999999996</v>
      </c>
      <c r="O1029" s="139">
        <v>21</v>
      </c>
      <c r="P1029" s="139">
        <f>J1029*(O1029/100)</f>
        <v>0</v>
      </c>
      <c r="Q1029" s="139">
        <f>J1029+P1029</f>
        <v>0</v>
      </c>
      <c r="R1029" s="9"/>
      <c r="S1029" s="9"/>
      <c r="T1029" s="9"/>
    </row>
    <row r="1030" spans="1:20" ht="11.25" outlineLevel="6" x14ac:dyDescent="0.2">
      <c r="A1030" s="12"/>
      <c r="B1030" s="133"/>
      <c r="C1030" s="134">
        <v>713</v>
      </c>
      <c r="D1030" s="135" t="s">
        <v>658</v>
      </c>
      <c r="E1030" s="136" t="s">
        <v>1440</v>
      </c>
      <c r="F1030" s="137" t="s">
        <v>1441</v>
      </c>
      <c r="G1030" s="135" t="s">
        <v>761</v>
      </c>
      <c r="H1030" s="138">
        <v>3</v>
      </c>
      <c r="I1030" s="140"/>
      <c r="J1030" s="139">
        <f>H1030*I1030</f>
        <v>0</v>
      </c>
      <c r="K1030" s="138">
        <v>5.9000000000000003E-4</v>
      </c>
      <c r="L1030" s="138">
        <f>H1030*K1030</f>
        <v>1.7700000000000001E-3</v>
      </c>
      <c r="M1030" s="138">
        <v>1.4999999999999999E-2</v>
      </c>
      <c r="N1030" s="138">
        <f>H1030*M1030</f>
        <v>4.4999999999999998E-2</v>
      </c>
      <c r="O1030" s="139">
        <v>21</v>
      </c>
      <c r="P1030" s="139">
        <f>J1030*(O1030/100)</f>
        <v>0</v>
      </c>
      <c r="Q1030" s="139">
        <f>J1030+P1030</f>
        <v>0</v>
      </c>
      <c r="R1030" s="9"/>
      <c r="S1030" s="9"/>
      <c r="T1030" s="9"/>
    </row>
    <row r="1031" spans="1:20" outlineLevel="6" x14ac:dyDescent="0.15">
      <c r="B1031" s="7"/>
      <c r="C1031" s="7"/>
      <c r="D1031" s="7"/>
      <c r="E1031" s="7"/>
      <c r="F1031" s="7"/>
      <c r="G1031" s="7"/>
      <c r="H1031" s="7"/>
      <c r="I1031" s="9"/>
      <c r="J1031" s="9"/>
      <c r="K1031" s="7"/>
      <c r="L1031" s="7"/>
      <c r="M1031" s="7"/>
      <c r="N1031" s="7"/>
      <c r="O1031" s="7"/>
      <c r="P1031" s="9"/>
      <c r="Q1031" s="9"/>
    </row>
    <row r="1032" spans="1:20" ht="9" outlineLevel="4" x14ac:dyDescent="0.15">
      <c r="A1032" s="78" t="s">
        <v>314</v>
      </c>
      <c r="B1032" s="119">
        <v>5</v>
      </c>
      <c r="C1032" s="120"/>
      <c r="D1032" s="121" t="s">
        <v>656</v>
      </c>
      <c r="E1032" s="121"/>
      <c r="F1032" s="122" t="s">
        <v>93</v>
      </c>
      <c r="G1032" s="121"/>
      <c r="H1032" s="123"/>
      <c r="I1032" s="124"/>
      <c r="J1032" s="80">
        <f>SUBTOTAL(9,J1033:J1036)</f>
        <v>0</v>
      </c>
      <c r="K1032" s="123"/>
      <c r="L1032" s="81">
        <f>SUBTOTAL(9,L1033:L1036)</f>
        <v>0</v>
      </c>
      <c r="M1032" s="123"/>
      <c r="N1032" s="81">
        <f>SUBTOTAL(9,N1033:N1036)</f>
        <v>0</v>
      </c>
      <c r="O1032" s="125"/>
      <c r="P1032" s="80">
        <f>SUBTOTAL(9,P1033:P1036)</f>
        <v>0</v>
      </c>
      <c r="Q1032" s="80">
        <f>SUBTOTAL(9,Q1033:Q1036)</f>
        <v>0</v>
      </c>
      <c r="R1032" s="7"/>
      <c r="S1032" s="9"/>
      <c r="T1032" s="9"/>
    </row>
    <row r="1033" spans="1:20" ht="9.75" outlineLevel="5" x14ac:dyDescent="0.2">
      <c r="A1033" s="82" t="s">
        <v>315</v>
      </c>
      <c r="B1033" s="126">
        <v>6</v>
      </c>
      <c r="C1033" s="127"/>
      <c r="D1033" s="128" t="s">
        <v>657</v>
      </c>
      <c r="E1033" s="128"/>
      <c r="F1033" s="129" t="s">
        <v>265</v>
      </c>
      <c r="G1033" s="128"/>
      <c r="H1033" s="130"/>
      <c r="I1033" s="131"/>
      <c r="J1033" s="84">
        <f>SUBTOTAL(9,J1034:J1036)</f>
        <v>0</v>
      </c>
      <c r="K1033" s="130"/>
      <c r="L1033" s="85">
        <f>SUBTOTAL(9,L1034:L1036)</f>
        <v>0</v>
      </c>
      <c r="M1033" s="130"/>
      <c r="N1033" s="85">
        <f>SUBTOTAL(9,N1034:N1036)</f>
        <v>0</v>
      </c>
      <c r="O1033" s="132"/>
      <c r="P1033" s="84">
        <f>SUBTOTAL(9,P1034:P1036)</f>
        <v>0</v>
      </c>
      <c r="Q1033" s="84">
        <f>SUBTOTAL(9,Q1034:Q1036)</f>
        <v>0</v>
      </c>
      <c r="R1033" s="7"/>
      <c r="S1033" s="9"/>
      <c r="T1033" s="9"/>
    </row>
    <row r="1034" spans="1:20" ht="11.25" outlineLevel="6" x14ac:dyDescent="0.2">
      <c r="A1034" s="12"/>
      <c r="B1034" s="133"/>
      <c r="C1034" s="134">
        <v>714</v>
      </c>
      <c r="D1034" s="135" t="s">
        <v>658</v>
      </c>
      <c r="E1034" s="136" t="s">
        <v>1442</v>
      </c>
      <c r="F1034" s="137" t="s">
        <v>1443</v>
      </c>
      <c r="G1034" s="135" t="s">
        <v>676</v>
      </c>
      <c r="H1034" s="138">
        <v>2.9666399999999999</v>
      </c>
      <c r="I1034" s="140"/>
      <c r="J1034" s="139">
        <f>H1034*I1034</f>
        <v>0</v>
      </c>
      <c r="K1034" s="138"/>
      <c r="L1034" s="138">
        <f>H1034*K1034</f>
        <v>0</v>
      </c>
      <c r="M1034" s="138"/>
      <c r="N1034" s="138">
        <f>H1034*M1034</f>
        <v>0</v>
      </c>
      <c r="O1034" s="139">
        <v>21</v>
      </c>
      <c r="P1034" s="139">
        <f>J1034*(O1034/100)</f>
        <v>0</v>
      </c>
      <c r="Q1034" s="139">
        <f>J1034+P1034</f>
        <v>0</v>
      </c>
      <c r="R1034" s="9"/>
      <c r="S1034" s="9"/>
      <c r="T1034" s="9"/>
    </row>
    <row r="1035" spans="1:20" ht="11.25" outlineLevel="6" x14ac:dyDescent="0.2">
      <c r="A1035" s="12"/>
      <c r="B1035" s="133"/>
      <c r="C1035" s="134">
        <v>715</v>
      </c>
      <c r="D1035" s="135" t="s">
        <v>658</v>
      </c>
      <c r="E1035" s="136" t="s">
        <v>872</v>
      </c>
      <c r="F1035" s="137" t="s">
        <v>873</v>
      </c>
      <c r="G1035" s="135" t="s">
        <v>676</v>
      </c>
      <c r="H1035" s="138">
        <v>2.9666399999999999</v>
      </c>
      <c r="I1035" s="140"/>
      <c r="J1035" s="139">
        <f>H1035*I1035</f>
        <v>0</v>
      </c>
      <c r="K1035" s="138"/>
      <c r="L1035" s="138">
        <f>H1035*K1035</f>
        <v>0</v>
      </c>
      <c r="M1035" s="138"/>
      <c r="N1035" s="138">
        <f>H1035*M1035</f>
        <v>0</v>
      </c>
      <c r="O1035" s="139">
        <v>21</v>
      </c>
      <c r="P1035" s="139">
        <f>J1035*(O1035/100)</f>
        <v>0</v>
      </c>
      <c r="Q1035" s="139">
        <f>J1035+P1035</f>
        <v>0</v>
      </c>
      <c r="R1035" s="9"/>
      <c r="S1035" s="9"/>
      <c r="T1035" s="9"/>
    </row>
    <row r="1036" spans="1:20" outlineLevel="6" x14ac:dyDescent="0.15">
      <c r="B1036" s="7"/>
      <c r="C1036" s="7"/>
      <c r="D1036" s="7"/>
      <c r="E1036" s="7"/>
      <c r="F1036" s="7"/>
      <c r="G1036" s="7"/>
      <c r="H1036" s="7"/>
      <c r="I1036" s="9"/>
      <c r="J1036" s="9"/>
      <c r="K1036" s="7"/>
      <c r="L1036" s="7"/>
      <c r="M1036" s="7"/>
      <c r="N1036" s="7"/>
      <c r="O1036" s="7"/>
      <c r="P1036" s="9"/>
      <c r="Q1036" s="9"/>
    </row>
    <row r="1037" spans="1:20" ht="9" outlineLevel="4" x14ac:dyDescent="0.15">
      <c r="A1037" s="78" t="s">
        <v>316</v>
      </c>
      <c r="B1037" s="119">
        <v>5</v>
      </c>
      <c r="C1037" s="120"/>
      <c r="D1037" s="121" t="s">
        <v>656</v>
      </c>
      <c r="E1037" s="121"/>
      <c r="F1037" s="122" t="s">
        <v>317</v>
      </c>
      <c r="G1037" s="121"/>
      <c r="H1037" s="123"/>
      <c r="I1037" s="124"/>
      <c r="J1037" s="80">
        <f>SUBTOTAL(9,J1038:J1041)</f>
        <v>0</v>
      </c>
      <c r="K1037" s="123"/>
      <c r="L1037" s="81">
        <f>SUBTOTAL(9,L1038:L1041)</f>
        <v>0</v>
      </c>
      <c r="M1037" s="123"/>
      <c r="N1037" s="81">
        <f>SUBTOTAL(9,N1038:N1041)</f>
        <v>0</v>
      </c>
      <c r="O1037" s="125"/>
      <c r="P1037" s="80">
        <f>SUBTOTAL(9,P1038:P1041)</f>
        <v>0</v>
      </c>
      <c r="Q1037" s="80">
        <f>SUBTOTAL(9,Q1038:Q1041)</f>
        <v>0</v>
      </c>
      <c r="R1037" s="7"/>
      <c r="S1037" s="9"/>
      <c r="T1037" s="9"/>
    </row>
    <row r="1038" spans="1:20" ht="9.75" outlineLevel="5" x14ac:dyDescent="0.2">
      <c r="A1038" s="82" t="s">
        <v>318</v>
      </c>
      <c r="B1038" s="126">
        <v>6</v>
      </c>
      <c r="C1038" s="127"/>
      <c r="D1038" s="128" t="s">
        <v>657</v>
      </c>
      <c r="E1038" s="128"/>
      <c r="F1038" s="129" t="s">
        <v>319</v>
      </c>
      <c r="G1038" s="128"/>
      <c r="H1038" s="130"/>
      <c r="I1038" s="131"/>
      <c r="J1038" s="84">
        <f>SUBTOTAL(9,J1039:J1041)</f>
        <v>0</v>
      </c>
      <c r="K1038" s="130"/>
      <c r="L1038" s="85">
        <f>SUBTOTAL(9,L1039:L1041)</f>
        <v>0</v>
      </c>
      <c r="M1038" s="130"/>
      <c r="N1038" s="85">
        <f>SUBTOTAL(9,N1039:N1041)</f>
        <v>0</v>
      </c>
      <c r="O1038" s="132"/>
      <c r="P1038" s="84">
        <f>SUBTOTAL(9,P1039:P1041)</f>
        <v>0</v>
      </c>
      <c r="Q1038" s="84">
        <f>SUBTOTAL(9,Q1039:Q1041)</f>
        <v>0</v>
      </c>
      <c r="R1038" s="7"/>
      <c r="S1038" s="9"/>
      <c r="T1038" s="9"/>
    </row>
    <row r="1039" spans="1:20" ht="11.25" outlineLevel="6" x14ac:dyDescent="0.2">
      <c r="A1039" s="12"/>
      <c r="B1039" s="133"/>
      <c r="C1039" s="134">
        <v>716</v>
      </c>
      <c r="D1039" s="135" t="s">
        <v>658</v>
      </c>
      <c r="E1039" s="136" t="s">
        <v>1444</v>
      </c>
      <c r="F1039" s="137" t="s">
        <v>1445</v>
      </c>
      <c r="G1039" s="135" t="s">
        <v>761</v>
      </c>
      <c r="H1039" s="138">
        <v>203.5</v>
      </c>
      <c r="I1039" s="140"/>
      <c r="J1039" s="139">
        <f>H1039*I1039</f>
        <v>0</v>
      </c>
      <c r="K1039" s="138"/>
      <c r="L1039" s="138">
        <f>H1039*K1039</f>
        <v>0</v>
      </c>
      <c r="M1039" s="138"/>
      <c r="N1039" s="138">
        <f>H1039*M1039</f>
        <v>0</v>
      </c>
      <c r="O1039" s="139">
        <v>21</v>
      </c>
      <c r="P1039" s="139">
        <f>J1039*(O1039/100)</f>
        <v>0</v>
      </c>
      <c r="Q1039" s="139">
        <f>J1039+P1039</f>
        <v>0</v>
      </c>
      <c r="R1039" s="9"/>
      <c r="S1039" s="9"/>
      <c r="T1039" s="9"/>
    </row>
    <row r="1040" spans="1:20" ht="11.25" outlineLevel="6" x14ac:dyDescent="0.2">
      <c r="A1040" s="12"/>
      <c r="B1040" s="133"/>
      <c r="C1040" s="134">
        <v>717</v>
      </c>
      <c r="D1040" s="135" t="s">
        <v>658</v>
      </c>
      <c r="E1040" s="136" t="s">
        <v>1446</v>
      </c>
      <c r="F1040" s="137" t="s">
        <v>1447</v>
      </c>
      <c r="G1040" s="135" t="s">
        <v>761</v>
      </c>
      <c r="H1040" s="138">
        <v>203.5</v>
      </c>
      <c r="I1040" s="140"/>
      <c r="J1040" s="139">
        <f>H1040*I1040</f>
        <v>0</v>
      </c>
      <c r="K1040" s="138"/>
      <c r="L1040" s="138">
        <f>H1040*K1040</f>
        <v>0</v>
      </c>
      <c r="M1040" s="138"/>
      <c r="N1040" s="138">
        <f>H1040*M1040</f>
        <v>0</v>
      </c>
      <c r="O1040" s="139">
        <v>21</v>
      </c>
      <c r="P1040" s="139">
        <f>J1040*(O1040/100)</f>
        <v>0</v>
      </c>
      <c r="Q1040" s="139">
        <f>J1040+P1040</f>
        <v>0</v>
      </c>
      <c r="R1040" s="9"/>
      <c r="S1040" s="9"/>
      <c r="T1040" s="9"/>
    </row>
    <row r="1041" spans="1:20" outlineLevel="6" x14ac:dyDescent="0.15">
      <c r="B1041" s="7"/>
      <c r="C1041" s="7"/>
      <c r="D1041" s="7"/>
      <c r="E1041" s="7"/>
      <c r="F1041" s="7"/>
      <c r="G1041" s="7"/>
      <c r="H1041" s="7"/>
      <c r="I1041" s="9"/>
      <c r="J1041" s="9"/>
      <c r="K1041" s="7"/>
      <c r="L1041" s="7"/>
      <c r="M1041" s="7"/>
      <c r="N1041" s="7"/>
      <c r="O1041" s="7"/>
      <c r="P1041" s="9"/>
      <c r="Q1041" s="9"/>
    </row>
    <row r="1042" spans="1:20" ht="9" outlineLevel="4" x14ac:dyDescent="0.15">
      <c r="A1042" s="78" t="s">
        <v>320</v>
      </c>
      <c r="B1042" s="119">
        <v>5</v>
      </c>
      <c r="C1042" s="120"/>
      <c r="D1042" s="121" t="s">
        <v>656</v>
      </c>
      <c r="E1042" s="121"/>
      <c r="F1042" s="122" t="s">
        <v>182</v>
      </c>
      <c r="G1042" s="121"/>
      <c r="H1042" s="123"/>
      <c r="I1042" s="124"/>
      <c r="J1042" s="80">
        <f>SUBTOTAL(9,J1043:J1049)</f>
        <v>0</v>
      </c>
      <c r="K1042" s="123"/>
      <c r="L1042" s="81">
        <f>SUBTOTAL(9,L1043:L1049)</f>
        <v>3.8039999999999997E-2</v>
      </c>
      <c r="M1042" s="123"/>
      <c r="N1042" s="81">
        <f>SUBTOTAL(9,N1043:N1049)</f>
        <v>0</v>
      </c>
      <c r="O1042" s="125"/>
      <c r="P1042" s="80">
        <f>SUBTOTAL(9,P1043:P1049)</f>
        <v>0</v>
      </c>
      <c r="Q1042" s="80">
        <f>SUBTOTAL(9,Q1043:Q1049)</f>
        <v>0</v>
      </c>
      <c r="R1042" s="7"/>
      <c r="S1042" s="9"/>
      <c r="T1042" s="9"/>
    </row>
    <row r="1043" spans="1:20" ht="9.75" outlineLevel="5" x14ac:dyDescent="0.2">
      <c r="A1043" s="82" t="s">
        <v>321</v>
      </c>
      <c r="B1043" s="126">
        <v>6</v>
      </c>
      <c r="C1043" s="127"/>
      <c r="D1043" s="128" t="s">
        <v>657</v>
      </c>
      <c r="E1043" s="128"/>
      <c r="F1043" s="129" t="s">
        <v>322</v>
      </c>
      <c r="G1043" s="128"/>
      <c r="H1043" s="130"/>
      <c r="I1043" s="131"/>
      <c r="J1043" s="84">
        <f>SUBTOTAL(9,J1044:J1046)</f>
        <v>0</v>
      </c>
      <c r="K1043" s="130"/>
      <c r="L1043" s="85">
        <f>SUBTOTAL(9,L1044:L1046)</f>
        <v>0</v>
      </c>
      <c r="M1043" s="130"/>
      <c r="N1043" s="85">
        <f>SUBTOTAL(9,N1044:N1046)</f>
        <v>0</v>
      </c>
      <c r="O1043" s="132"/>
      <c r="P1043" s="84">
        <f>SUBTOTAL(9,P1044:P1046)</f>
        <v>0</v>
      </c>
      <c r="Q1043" s="84">
        <f>SUBTOTAL(9,Q1044:Q1046)</f>
        <v>0</v>
      </c>
      <c r="R1043" s="7"/>
      <c r="S1043" s="9"/>
      <c r="T1043" s="9"/>
    </row>
    <row r="1044" spans="1:20" ht="11.25" outlineLevel="6" x14ac:dyDescent="0.2">
      <c r="A1044" s="12"/>
      <c r="B1044" s="133"/>
      <c r="C1044" s="134">
        <v>718</v>
      </c>
      <c r="D1044" s="135" t="s">
        <v>658</v>
      </c>
      <c r="E1044" s="136" t="s">
        <v>1217</v>
      </c>
      <c r="F1044" s="137" t="s">
        <v>1218</v>
      </c>
      <c r="G1044" s="135" t="s">
        <v>676</v>
      </c>
      <c r="H1044" s="138">
        <v>3.8039999999999997E-2</v>
      </c>
      <c r="I1044" s="140"/>
      <c r="J1044" s="139">
        <f>H1044*I1044</f>
        <v>0</v>
      </c>
      <c r="K1044" s="138"/>
      <c r="L1044" s="138">
        <f>H1044*K1044</f>
        <v>0</v>
      </c>
      <c r="M1044" s="138"/>
      <c r="N1044" s="138">
        <f>H1044*M1044</f>
        <v>0</v>
      </c>
      <c r="O1044" s="139">
        <v>21</v>
      </c>
      <c r="P1044" s="139">
        <f>J1044*(O1044/100)</f>
        <v>0</v>
      </c>
      <c r="Q1044" s="139">
        <f>J1044+P1044</f>
        <v>0</v>
      </c>
      <c r="R1044" s="9"/>
      <c r="S1044" s="9"/>
      <c r="T1044" s="9"/>
    </row>
    <row r="1045" spans="1:20" ht="11.25" outlineLevel="6" x14ac:dyDescent="0.2">
      <c r="A1045" s="12"/>
      <c r="B1045" s="133"/>
      <c r="C1045" s="134">
        <v>719</v>
      </c>
      <c r="D1045" s="135" t="s">
        <v>658</v>
      </c>
      <c r="E1045" s="136" t="s">
        <v>1448</v>
      </c>
      <c r="F1045" s="137" t="s">
        <v>1449</v>
      </c>
      <c r="G1045" s="135" t="s">
        <v>761</v>
      </c>
      <c r="H1045" s="138">
        <v>95.1</v>
      </c>
      <c r="I1045" s="140"/>
      <c r="J1045" s="139">
        <f>H1045*I1045</f>
        <v>0</v>
      </c>
      <c r="K1045" s="138"/>
      <c r="L1045" s="138">
        <f>H1045*K1045</f>
        <v>0</v>
      </c>
      <c r="M1045" s="138"/>
      <c r="N1045" s="138">
        <f>H1045*M1045</f>
        <v>0</v>
      </c>
      <c r="O1045" s="139">
        <v>21</v>
      </c>
      <c r="P1045" s="139">
        <f>J1045*(O1045/100)</f>
        <v>0</v>
      </c>
      <c r="Q1045" s="139">
        <f>J1045+P1045</f>
        <v>0</v>
      </c>
      <c r="R1045" s="9"/>
      <c r="S1045" s="9"/>
      <c r="T1045" s="9"/>
    </row>
    <row r="1046" spans="1:20" outlineLevel="6" x14ac:dyDescent="0.15">
      <c r="B1046" s="7"/>
      <c r="C1046" s="7"/>
      <c r="D1046" s="7"/>
      <c r="E1046" s="7"/>
      <c r="F1046" s="7"/>
      <c r="G1046" s="7"/>
      <c r="H1046" s="7"/>
      <c r="I1046" s="9"/>
      <c r="J1046" s="9"/>
      <c r="K1046" s="7"/>
      <c r="L1046" s="7"/>
      <c r="M1046" s="7"/>
      <c r="N1046" s="7"/>
      <c r="O1046" s="7"/>
      <c r="P1046" s="9"/>
      <c r="Q1046" s="9"/>
    </row>
    <row r="1047" spans="1:20" ht="9.75" outlineLevel="5" x14ac:dyDescent="0.2">
      <c r="A1047" s="82" t="s">
        <v>323</v>
      </c>
      <c r="B1047" s="126">
        <v>6</v>
      </c>
      <c r="C1047" s="127"/>
      <c r="D1047" s="128" t="s">
        <v>657</v>
      </c>
      <c r="E1047" s="128"/>
      <c r="F1047" s="129" t="s">
        <v>324</v>
      </c>
      <c r="G1047" s="128"/>
      <c r="H1047" s="130"/>
      <c r="I1047" s="131"/>
      <c r="J1047" s="84">
        <f>SUBTOTAL(9,J1048:J1049)</f>
        <v>0</v>
      </c>
      <c r="K1047" s="130"/>
      <c r="L1047" s="85">
        <f>SUBTOTAL(9,L1048:L1049)</f>
        <v>3.8039999999999997E-2</v>
      </c>
      <c r="M1047" s="130"/>
      <c r="N1047" s="85">
        <f>SUBTOTAL(9,N1048:N1049)</f>
        <v>0</v>
      </c>
      <c r="O1047" s="132"/>
      <c r="P1047" s="84">
        <f>SUBTOTAL(9,P1048:P1049)</f>
        <v>0</v>
      </c>
      <c r="Q1047" s="84">
        <f>SUBTOTAL(9,Q1048:Q1049)</f>
        <v>0</v>
      </c>
      <c r="R1047" s="7"/>
      <c r="S1047" s="9"/>
      <c r="T1047" s="9"/>
    </row>
    <row r="1048" spans="1:20" ht="11.25" outlineLevel="6" x14ac:dyDescent="0.2">
      <c r="A1048" s="12"/>
      <c r="B1048" s="133"/>
      <c r="C1048" s="134">
        <v>720</v>
      </c>
      <c r="D1048" s="135" t="s">
        <v>658</v>
      </c>
      <c r="E1048" s="136" t="s">
        <v>1450</v>
      </c>
      <c r="F1048" s="137" t="s">
        <v>1451</v>
      </c>
      <c r="G1048" s="135" t="s">
        <v>761</v>
      </c>
      <c r="H1048" s="138">
        <v>95.1</v>
      </c>
      <c r="I1048" s="140"/>
      <c r="J1048" s="139">
        <f>H1048*I1048</f>
        <v>0</v>
      </c>
      <c r="K1048" s="138">
        <v>4.0000000000000002E-4</v>
      </c>
      <c r="L1048" s="138">
        <f>H1048*K1048</f>
        <v>3.8039999999999997E-2</v>
      </c>
      <c r="M1048" s="138"/>
      <c r="N1048" s="138">
        <f>H1048*M1048</f>
        <v>0</v>
      </c>
      <c r="O1048" s="139">
        <v>21</v>
      </c>
      <c r="P1048" s="139">
        <f>J1048*(O1048/100)</f>
        <v>0</v>
      </c>
      <c r="Q1048" s="139">
        <f>J1048+P1048</f>
        <v>0</v>
      </c>
      <c r="R1048" s="9"/>
      <c r="S1048" s="9"/>
      <c r="T1048" s="9"/>
    </row>
    <row r="1049" spans="1:20" outlineLevel="6" x14ac:dyDescent="0.15">
      <c r="B1049" s="7"/>
      <c r="C1049" s="7"/>
      <c r="D1049" s="7"/>
      <c r="E1049" s="7"/>
      <c r="F1049" s="7"/>
      <c r="G1049" s="7"/>
      <c r="H1049" s="7"/>
      <c r="I1049" s="9"/>
      <c r="J1049" s="9"/>
      <c r="K1049" s="7"/>
      <c r="L1049" s="7"/>
      <c r="M1049" s="7"/>
      <c r="N1049" s="7"/>
      <c r="O1049" s="7"/>
      <c r="P1049" s="9"/>
      <c r="Q1049" s="9"/>
    </row>
    <row r="1050" spans="1:20" ht="9" outlineLevel="4" x14ac:dyDescent="0.15">
      <c r="A1050" s="78" t="s">
        <v>325</v>
      </c>
      <c r="B1050" s="119">
        <v>5</v>
      </c>
      <c r="C1050" s="120"/>
      <c r="D1050" s="121" t="s">
        <v>656</v>
      </c>
      <c r="E1050" s="121"/>
      <c r="F1050" s="122" t="s">
        <v>101</v>
      </c>
      <c r="G1050" s="121"/>
      <c r="H1050" s="123"/>
      <c r="I1050" s="124"/>
      <c r="J1050" s="80">
        <f>SUBTOTAL(9,J1051:J1088)</f>
        <v>0</v>
      </c>
      <c r="K1050" s="123"/>
      <c r="L1050" s="81">
        <f>SUBTOTAL(9,L1051:L1088)</f>
        <v>0.55030800000000013</v>
      </c>
      <c r="M1050" s="123"/>
      <c r="N1050" s="81">
        <f>SUBTOTAL(9,N1051:N1088)</f>
        <v>0.62180999999999997</v>
      </c>
      <c r="O1050" s="125"/>
      <c r="P1050" s="80">
        <f>SUBTOTAL(9,P1051:P1088)</f>
        <v>0</v>
      </c>
      <c r="Q1050" s="80">
        <f>SUBTOTAL(9,Q1051:Q1088)</f>
        <v>0</v>
      </c>
      <c r="R1050" s="7"/>
      <c r="S1050" s="9"/>
      <c r="T1050" s="9"/>
    </row>
    <row r="1051" spans="1:20" ht="9.75" outlineLevel="5" x14ac:dyDescent="0.2">
      <c r="A1051" s="82" t="s">
        <v>326</v>
      </c>
      <c r="B1051" s="126">
        <v>6</v>
      </c>
      <c r="C1051" s="127"/>
      <c r="D1051" s="128" t="s">
        <v>657</v>
      </c>
      <c r="E1051" s="128"/>
      <c r="F1051" s="129" t="s">
        <v>327</v>
      </c>
      <c r="G1051" s="128"/>
      <c r="H1051" s="130"/>
      <c r="I1051" s="131"/>
      <c r="J1051" s="84">
        <f>SUBTOTAL(9,J1052:J1070)</f>
        <v>0</v>
      </c>
      <c r="K1051" s="130"/>
      <c r="L1051" s="85">
        <f>SUBTOTAL(9,L1052:L1070)</f>
        <v>6.8999999999999999E-3</v>
      </c>
      <c r="M1051" s="130"/>
      <c r="N1051" s="85">
        <f>SUBTOTAL(9,N1052:N1070)</f>
        <v>0</v>
      </c>
      <c r="O1051" s="132"/>
      <c r="P1051" s="84">
        <f>SUBTOTAL(9,P1052:P1070)</f>
        <v>0</v>
      </c>
      <c r="Q1051" s="84">
        <f>SUBTOTAL(9,Q1052:Q1070)</f>
        <v>0</v>
      </c>
      <c r="R1051" s="7"/>
      <c r="S1051" s="9"/>
      <c r="T1051" s="9"/>
    </row>
    <row r="1052" spans="1:20" ht="11.25" outlineLevel="6" x14ac:dyDescent="0.2">
      <c r="A1052" s="12"/>
      <c r="B1052" s="133"/>
      <c r="C1052" s="134">
        <v>721</v>
      </c>
      <c r="D1052" s="135" t="s">
        <v>733</v>
      </c>
      <c r="E1052" s="136" t="s">
        <v>1452</v>
      </c>
      <c r="F1052" s="137" t="s">
        <v>1453</v>
      </c>
      <c r="G1052" s="135" t="s">
        <v>761</v>
      </c>
      <c r="H1052" s="138">
        <v>10</v>
      </c>
      <c r="I1052" s="140"/>
      <c r="J1052" s="139">
        <f t="shared" ref="J1052:J1069" si="215">H1052*I1052</f>
        <v>0</v>
      </c>
      <c r="K1052" s="138">
        <v>6.7000000000000002E-4</v>
      </c>
      <c r="L1052" s="138">
        <f t="shared" ref="L1052:L1069" si="216">H1052*K1052</f>
        <v>6.7000000000000002E-3</v>
      </c>
      <c r="M1052" s="138"/>
      <c r="N1052" s="138">
        <f t="shared" ref="N1052:N1069" si="217">H1052*M1052</f>
        <v>0</v>
      </c>
      <c r="O1052" s="139">
        <v>21</v>
      </c>
      <c r="P1052" s="139">
        <f t="shared" ref="P1052:P1069" si="218">J1052*(O1052/100)</f>
        <v>0</v>
      </c>
      <c r="Q1052" s="139">
        <f t="shared" ref="Q1052:Q1069" si="219">J1052+P1052</f>
        <v>0</v>
      </c>
      <c r="R1052" s="9"/>
      <c r="S1052" s="9"/>
      <c r="T1052" s="9"/>
    </row>
    <row r="1053" spans="1:20" ht="11.25" outlineLevel="6" x14ac:dyDescent="0.2">
      <c r="A1053" s="12"/>
      <c r="B1053" s="133"/>
      <c r="C1053" s="134">
        <v>722</v>
      </c>
      <c r="D1053" s="135" t="s">
        <v>733</v>
      </c>
      <c r="E1053" s="136" t="s">
        <v>1454</v>
      </c>
      <c r="F1053" s="137" t="s">
        <v>1455</v>
      </c>
      <c r="G1053" s="135" t="s">
        <v>716</v>
      </c>
      <c r="H1053" s="138">
        <v>1</v>
      </c>
      <c r="I1053" s="140"/>
      <c r="J1053" s="139">
        <f t="shared" si="215"/>
        <v>0</v>
      </c>
      <c r="K1053" s="138">
        <v>2.0000000000000001E-4</v>
      </c>
      <c r="L1053" s="138">
        <f t="shared" si="216"/>
        <v>2.0000000000000001E-4</v>
      </c>
      <c r="M1053" s="138"/>
      <c r="N1053" s="138">
        <f t="shared" si="217"/>
        <v>0</v>
      </c>
      <c r="O1053" s="139">
        <v>21</v>
      </c>
      <c r="P1053" s="139">
        <f t="shared" si="218"/>
        <v>0</v>
      </c>
      <c r="Q1053" s="139">
        <f t="shared" si="219"/>
        <v>0</v>
      </c>
      <c r="R1053" s="9"/>
      <c r="S1053" s="9"/>
      <c r="T1053" s="9"/>
    </row>
    <row r="1054" spans="1:20" ht="11.25" outlineLevel="6" x14ac:dyDescent="0.2">
      <c r="A1054" s="12"/>
      <c r="B1054" s="133"/>
      <c r="C1054" s="134">
        <v>723</v>
      </c>
      <c r="D1054" s="135" t="s">
        <v>658</v>
      </c>
      <c r="E1054" s="136" t="s">
        <v>1456</v>
      </c>
      <c r="F1054" s="137" t="s">
        <v>1457</v>
      </c>
      <c r="G1054" s="135" t="s">
        <v>676</v>
      </c>
      <c r="H1054" s="138">
        <v>0.55030800000000002</v>
      </c>
      <c r="I1054" s="140"/>
      <c r="J1054" s="139">
        <f t="shared" si="215"/>
        <v>0</v>
      </c>
      <c r="K1054" s="138"/>
      <c r="L1054" s="138">
        <f t="shared" si="216"/>
        <v>0</v>
      </c>
      <c r="M1054" s="138"/>
      <c r="N1054" s="138">
        <f t="shared" si="217"/>
        <v>0</v>
      </c>
      <c r="O1054" s="139">
        <v>21</v>
      </c>
      <c r="P1054" s="139">
        <f t="shared" si="218"/>
        <v>0</v>
      </c>
      <c r="Q1054" s="139">
        <f t="shared" si="219"/>
        <v>0</v>
      </c>
      <c r="R1054" s="9"/>
      <c r="S1054" s="9"/>
      <c r="T1054" s="9"/>
    </row>
    <row r="1055" spans="1:20" ht="11.25" outlineLevel="6" x14ac:dyDescent="0.2">
      <c r="A1055" s="12"/>
      <c r="B1055" s="133"/>
      <c r="C1055" s="134">
        <v>724</v>
      </c>
      <c r="D1055" s="135" t="s">
        <v>658</v>
      </c>
      <c r="E1055" s="136" t="s">
        <v>1458</v>
      </c>
      <c r="F1055" s="137" t="s">
        <v>1459</v>
      </c>
      <c r="G1055" s="135" t="s">
        <v>716</v>
      </c>
      <c r="H1055" s="138">
        <v>19</v>
      </c>
      <c r="I1055" s="140"/>
      <c r="J1055" s="139">
        <f t="shared" si="215"/>
        <v>0</v>
      </c>
      <c r="K1055" s="138"/>
      <c r="L1055" s="138">
        <f t="shared" si="216"/>
        <v>0</v>
      </c>
      <c r="M1055" s="138"/>
      <c r="N1055" s="138">
        <f t="shared" si="217"/>
        <v>0</v>
      </c>
      <c r="O1055" s="139">
        <v>21</v>
      </c>
      <c r="P1055" s="139">
        <f t="shared" si="218"/>
        <v>0</v>
      </c>
      <c r="Q1055" s="139">
        <f t="shared" si="219"/>
        <v>0</v>
      </c>
      <c r="R1055" s="9"/>
      <c r="S1055" s="9"/>
      <c r="T1055" s="9"/>
    </row>
    <row r="1056" spans="1:20" ht="11.25" outlineLevel="6" x14ac:dyDescent="0.2">
      <c r="A1056" s="12"/>
      <c r="B1056" s="133"/>
      <c r="C1056" s="134">
        <v>725</v>
      </c>
      <c r="D1056" s="135" t="s">
        <v>658</v>
      </c>
      <c r="E1056" s="136" t="s">
        <v>1460</v>
      </c>
      <c r="F1056" s="137" t="s">
        <v>1461</v>
      </c>
      <c r="G1056" s="135" t="s">
        <v>716</v>
      </c>
      <c r="H1056" s="138">
        <v>1</v>
      </c>
      <c r="I1056" s="140"/>
      <c r="J1056" s="139">
        <f t="shared" si="215"/>
        <v>0</v>
      </c>
      <c r="K1056" s="138"/>
      <c r="L1056" s="138">
        <f t="shared" si="216"/>
        <v>0</v>
      </c>
      <c r="M1056" s="138"/>
      <c r="N1056" s="138">
        <f t="shared" si="217"/>
        <v>0</v>
      </c>
      <c r="O1056" s="139">
        <v>21</v>
      </c>
      <c r="P1056" s="139">
        <f t="shared" si="218"/>
        <v>0</v>
      </c>
      <c r="Q1056" s="139">
        <f t="shared" si="219"/>
        <v>0</v>
      </c>
      <c r="R1056" s="9"/>
      <c r="S1056" s="9"/>
      <c r="T1056" s="9"/>
    </row>
    <row r="1057" spans="1:20" ht="11.25" outlineLevel="6" x14ac:dyDescent="0.2">
      <c r="A1057" s="12"/>
      <c r="B1057" s="133"/>
      <c r="C1057" s="134">
        <v>726</v>
      </c>
      <c r="D1057" s="135" t="s">
        <v>658</v>
      </c>
      <c r="E1057" s="136" t="s">
        <v>1462</v>
      </c>
      <c r="F1057" s="137" t="s">
        <v>1463</v>
      </c>
      <c r="G1057" s="135" t="s">
        <v>716</v>
      </c>
      <c r="H1057" s="138">
        <v>8</v>
      </c>
      <c r="I1057" s="140"/>
      <c r="J1057" s="139">
        <f t="shared" si="215"/>
        <v>0</v>
      </c>
      <c r="K1057" s="138"/>
      <c r="L1057" s="138">
        <f t="shared" si="216"/>
        <v>0</v>
      </c>
      <c r="M1057" s="138"/>
      <c r="N1057" s="138">
        <f t="shared" si="217"/>
        <v>0</v>
      </c>
      <c r="O1057" s="139">
        <v>21</v>
      </c>
      <c r="P1057" s="139">
        <f t="shared" si="218"/>
        <v>0</v>
      </c>
      <c r="Q1057" s="139">
        <f t="shared" si="219"/>
        <v>0</v>
      </c>
      <c r="R1057" s="9"/>
      <c r="S1057" s="9"/>
      <c r="T1057" s="9"/>
    </row>
    <row r="1058" spans="1:20" ht="11.25" outlineLevel="6" x14ac:dyDescent="0.2">
      <c r="A1058" s="12"/>
      <c r="B1058" s="133"/>
      <c r="C1058" s="134">
        <v>727</v>
      </c>
      <c r="D1058" s="135" t="s">
        <v>658</v>
      </c>
      <c r="E1058" s="136" t="s">
        <v>1464</v>
      </c>
      <c r="F1058" s="137" t="s">
        <v>1465</v>
      </c>
      <c r="G1058" s="135" t="s">
        <v>716</v>
      </c>
      <c r="H1058" s="138">
        <v>1</v>
      </c>
      <c r="I1058" s="140"/>
      <c r="J1058" s="139">
        <f t="shared" si="215"/>
        <v>0</v>
      </c>
      <c r="K1058" s="138"/>
      <c r="L1058" s="138">
        <f t="shared" si="216"/>
        <v>0</v>
      </c>
      <c r="M1058" s="138"/>
      <c r="N1058" s="138">
        <f t="shared" si="217"/>
        <v>0</v>
      </c>
      <c r="O1058" s="139">
        <v>21</v>
      </c>
      <c r="P1058" s="139">
        <f t="shared" si="218"/>
        <v>0</v>
      </c>
      <c r="Q1058" s="139">
        <f t="shared" si="219"/>
        <v>0</v>
      </c>
      <c r="R1058" s="9"/>
      <c r="S1058" s="9"/>
      <c r="T1058" s="9"/>
    </row>
    <row r="1059" spans="1:20" ht="11.25" outlineLevel="6" x14ac:dyDescent="0.2">
      <c r="A1059" s="12"/>
      <c r="B1059" s="133"/>
      <c r="C1059" s="134">
        <v>728</v>
      </c>
      <c r="D1059" s="135" t="s">
        <v>658</v>
      </c>
      <c r="E1059" s="136" t="s">
        <v>1466</v>
      </c>
      <c r="F1059" s="137" t="s">
        <v>1467</v>
      </c>
      <c r="G1059" s="135" t="s">
        <v>716</v>
      </c>
      <c r="H1059" s="138">
        <v>1</v>
      </c>
      <c r="I1059" s="140"/>
      <c r="J1059" s="139">
        <f t="shared" si="215"/>
        <v>0</v>
      </c>
      <c r="K1059" s="138"/>
      <c r="L1059" s="138">
        <f t="shared" si="216"/>
        <v>0</v>
      </c>
      <c r="M1059" s="138"/>
      <c r="N1059" s="138">
        <f t="shared" si="217"/>
        <v>0</v>
      </c>
      <c r="O1059" s="139">
        <v>21</v>
      </c>
      <c r="P1059" s="139">
        <f t="shared" si="218"/>
        <v>0</v>
      </c>
      <c r="Q1059" s="139">
        <f t="shared" si="219"/>
        <v>0</v>
      </c>
      <c r="R1059" s="9"/>
      <c r="S1059" s="9"/>
      <c r="T1059" s="9"/>
    </row>
    <row r="1060" spans="1:20" ht="11.25" outlineLevel="6" x14ac:dyDescent="0.2">
      <c r="A1060" s="12"/>
      <c r="B1060" s="133"/>
      <c r="C1060" s="134">
        <v>729</v>
      </c>
      <c r="D1060" s="135" t="s">
        <v>658</v>
      </c>
      <c r="E1060" s="136" t="s">
        <v>1468</v>
      </c>
      <c r="F1060" s="137" t="s">
        <v>1469</v>
      </c>
      <c r="G1060" s="135" t="s">
        <v>761</v>
      </c>
      <c r="H1060" s="138">
        <v>4</v>
      </c>
      <c r="I1060" s="140"/>
      <c r="J1060" s="139">
        <f t="shared" si="215"/>
        <v>0</v>
      </c>
      <c r="K1060" s="138"/>
      <c r="L1060" s="138">
        <f t="shared" si="216"/>
        <v>0</v>
      </c>
      <c r="M1060" s="138"/>
      <c r="N1060" s="138">
        <f t="shared" si="217"/>
        <v>0</v>
      </c>
      <c r="O1060" s="139">
        <v>21</v>
      </c>
      <c r="P1060" s="139">
        <f t="shared" si="218"/>
        <v>0</v>
      </c>
      <c r="Q1060" s="139">
        <f t="shared" si="219"/>
        <v>0</v>
      </c>
      <c r="R1060" s="9"/>
      <c r="S1060" s="9"/>
      <c r="T1060" s="9"/>
    </row>
    <row r="1061" spans="1:20" ht="11.25" outlineLevel="6" x14ac:dyDescent="0.2">
      <c r="A1061" s="12"/>
      <c r="B1061" s="133"/>
      <c r="C1061" s="134">
        <v>730</v>
      </c>
      <c r="D1061" s="135" t="s">
        <v>658</v>
      </c>
      <c r="E1061" s="136" t="s">
        <v>1470</v>
      </c>
      <c r="F1061" s="137" t="s">
        <v>1471</v>
      </c>
      <c r="G1061" s="135" t="s">
        <v>716</v>
      </c>
      <c r="H1061" s="138">
        <v>5</v>
      </c>
      <c r="I1061" s="140"/>
      <c r="J1061" s="139">
        <f t="shared" si="215"/>
        <v>0</v>
      </c>
      <c r="K1061" s="138"/>
      <c r="L1061" s="138">
        <f t="shared" si="216"/>
        <v>0</v>
      </c>
      <c r="M1061" s="138"/>
      <c r="N1061" s="138">
        <f t="shared" si="217"/>
        <v>0</v>
      </c>
      <c r="O1061" s="139">
        <v>21</v>
      </c>
      <c r="P1061" s="139">
        <f t="shared" si="218"/>
        <v>0</v>
      </c>
      <c r="Q1061" s="139">
        <f t="shared" si="219"/>
        <v>0</v>
      </c>
      <c r="R1061" s="9"/>
      <c r="S1061" s="9"/>
      <c r="T1061" s="9"/>
    </row>
    <row r="1062" spans="1:20" ht="11.25" outlineLevel="6" x14ac:dyDescent="0.2">
      <c r="A1062" s="12"/>
      <c r="B1062" s="133"/>
      <c r="C1062" s="134">
        <v>731</v>
      </c>
      <c r="D1062" s="135" t="s">
        <v>658</v>
      </c>
      <c r="E1062" s="136" t="s">
        <v>1472</v>
      </c>
      <c r="F1062" s="137" t="s">
        <v>1473</v>
      </c>
      <c r="G1062" s="135" t="s">
        <v>716</v>
      </c>
      <c r="H1062" s="138">
        <v>4</v>
      </c>
      <c r="I1062" s="140"/>
      <c r="J1062" s="139">
        <f t="shared" si="215"/>
        <v>0</v>
      </c>
      <c r="K1062" s="138"/>
      <c r="L1062" s="138">
        <f t="shared" si="216"/>
        <v>0</v>
      </c>
      <c r="M1062" s="138"/>
      <c r="N1062" s="138">
        <f t="shared" si="217"/>
        <v>0</v>
      </c>
      <c r="O1062" s="139">
        <v>21</v>
      </c>
      <c r="P1062" s="139">
        <f t="shared" si="218"/>
        <v>0</v>
      </c>
      <c r="Q1062" s="139">
        <f t="shared" si="219"/>
        <v>0</v>
      </c>
      <c r="R1062" s="9"/>
      <c r="S1062" s="9"/>
      <c r="T1062" s="9"/>
    </row>
    <row r="1063" spans="1:20" ht="11.25" outlineLevel="6" x14ac:dyDescent="0.2">
      <c r="A1063" s="12"/>
      <c r="B1063" s="133"/>
      <c r="C1063" s="134">
        <v>732</v>
      </c>
      <c r="D1063" s="135" t="s">
        <v>658</v>
      </c>
      <c r="E1063" s="136" t="s">
        <v>1474</v>
      </c>
      <c r="F1063" s="137" t="s">
        <v>1475</v>
      </c>
      <c r="G1063" s="135" t="s">
        <v>716</v>
      </c>
      <c r="H1063" s="138">
        <v>2</v>
      </c>
      <c r="I1063" s="140"/>
      <c r="J1063" s="139">
        <f t="shared" si="215"/>
        <v>0</v>
      </c>
      <c r="K1063" s="138"/>
      <c r="L1063" s="138">
        <f t="shared" si="216"/>
        <v>0</v>
      </c>
      <c r="M1063" s="138"/>
      <c r="N1063" s="138">
        <f t="shared" si="217"/>
        <v>0</v>
      </c>
      <c r="O1063" s="139">
        <v>21</v>
      </c>
      <c r="P1063" s="139">
        <f t="shared" si="218"/>
        <v>0</v>
      </c>
      <c r="Q1063" s="139">
        <f t="shared" si="219"/>
        <v>0</v>
      </c>
      <c r="R1063" s="9"/>
      <c r="S1063" s="9"/>
      <c r="T1063" s="9"/>
    </row>
    <row r="1064" spans="1:20" ht="11.25" outlineLevel="6" x14ac:dyDescent="0.2">
      <c r="A1064" s="12"/>
      <c r="B1064" s="133"/>
      <c r="C1064" s="134">
        <v>733</v>
      </c>
      <c r="D1064" s="135" t="s">
        <v>658</v>
      </c>
      <c r="E1064" s="136" t="s">
        <v>1476</v>
      </c>
      <c r="F1064" s="137" t="s">
        <v>1477</v>
      </c>
      <c r="G1064" s="135" t="s">
        <v>716</v>
      </c>
      <c r="H1064" s="138">
        <v>2</v>
      </c>
      <c r="I1064" s="140"/>
      <c r="J1064" s="139">
        <f t="shared" si="215"/>
        <v>0</v>
      </c>
      <c r="K1064" s="138"/>
      <c r="L1064" s="138">
        <f t="shared" si="216"/>
        <v>0</v>
      </c>
      <c r="M1064" s="138"/>
      <c r="N1064" s="138">
        <f t="shared" si="217"/>
        <v>0</v>
      </c>
      <c r="O1064" s="139">
        <v>21</v>
      </c>
      <c r="P1064" s="139">
        <f t="shared" si="218"/>
        <v>0</v>
      </c>
      <c r="Q1064" s="139">
        <f t="shared" si="219"/>
        <v>0</v>
      </c>
      <c r="R1064" s="9"/>
      <c r="S1064" s="9"/>
      <c r="T1064" s="9"/>
    </row>
    <row r="1065" spans="1:20" ht="11.25" outlineLevel="6" x14ac:dyDescent="0.2">
      <c r="A1065" s="12"/>
      <c r="B1065" s="133"/>
      <c r="C1065" s="134">
        <v>734</v>
      </c>
      <c r="D1065" s="135" t="s">
        <v>658</v>
      </c>
      <c r="E1065" s="136" t="s">
        <v>1478</v>
      </c>
      <c r="F1065" s="137" t="s">
        <v>1479</v>
      </c>
      <c r="G1065" s="135" t="s">
        <v>761</v>
      </c>
      <c r="H1065" s="138">
        <v>3</v>
      </c>
      <c r="I1065" s="140"/>
      <c r="J1065" s="139">
        <f t="shared" si="215"/>
        <v>0</v>
      </c>
      <c r="K1065" s="138"/>
      <c r="L1065" s="138">
        <f t="shared" si="216"/>
        <v>0</v>
      </c>
      <c r="M1065" s="138"/>
      <c r="N1065" s="138">
        <f t="shared" si="217"/>
        <v>0</v>
      </c>
      <c r="O1065" s="139">
        <v>21</v>
      </c>
      <c r="P1065" s="139">
        <f t="shared" si="218"/>
        <v>0</v>
      </c>
      <c r="Q1065" s="139">
        <f t="shared" si="219"/>
        <v>0</v>
      </c>
      <c r="R1065" s="9"/>
      <c r="S1065" s="9"/>
      <c r="T1065" s="9"/>
    </row>
    <row r="1066" spans="1:20" ht="11.25" outlineLevel="6" x14ac:dyDescent="0.2">
      <c r="A1066" s="12"/>
      <c r="B1066" s="133"/>
      <c r="C1066" s="134">
        <v>735</v>
      </c>
      <c r="D1066" s="135" t="s">
        <v>658</v>
      </c>
      <c r="E1066" s="136" t="s">
        <v>1480</v>
      </c>
      <c r="F1066" s="137" t="s">
        <v>1481</v>
      </c>
      <c r="G1066" s="135" t="s">
        <v>716</v>
      </c>
      <c r="H1066" s="138">
        <v>1</v>
      </c>
      <c r="I1066" s="140"/>
      <c r="J1066" s="139">
        <f t="shared" si="215"/>
        <v>0</v>
      </c>
      <c r="K1066" s="138"/>
      <c r="L1066" s="138">
        <f t="shared" si="216"/>
        <v>0</v>
      </c>
      <c r="M1066" s="138"/>
      <c r="N1066" s="138">
        <f t="shared" si="217"/>
        <v>0</v>
      </c>
      <c r="O1066" s="139">
        <v>21</v>
      </c>
      <c r="P1066" s="139">
        <f t="shared" si="218"/>
        <v>0</v>
      </c>
      <c r="Q1066" s="139">
        <f t="shared" si="219"/>
        <v>0</v>
      </c>
      <c r="R1066" s="9"/>
      <c r="S1066" s="9"/>
      <c r="T1066" s="9"/>
    </row>
    <row r="1067" spans="1:20" ht="11.25" outlineLevel="6" x14ac:dyDescent="0.2">
      <c r="A1067" s="12"/>
      <c r="B1067" s="133"/>
      <c r="C1067" s="134">
        <v>736</v>
      </c>
      <c r="D1067" s="135" t="s">
        <v>658</v>
      </c>
      <c r="E1067" s="136" t="s">
        <v>1482</v>
      </c>
      <c r="F1067" s="137" t="s">
        <v>1483</v>
      </c>
      <c r="G1067" s="135" t="s">
        <v>716</v>
      </c>
      <c r="H1067" s="138">
        <v>1</v>
      </c>
      <c r="I1067" s="140"/>
      <c r="J1067" s="139">
        <f t="shared" si="215"/>
        <v>0</v>
      </c>
      <c r="K1067" s="138"/>
      <c r="L1067" s="138">
        <f t="shared" si="216"/>
        <v>0</v>
      </c>
      <c r="M1067" s="138"/>
      <c r="N1067" s="138">
        <f t="shared" si="217"/>
        <v>0</v>
      </c>
      <c r="O1067" s="139">
        <v>21</v>
      </c>
      <c r="P1067" s="139">
        <f t="shared" si="218"/>
        <v>0</v>
      </c>
      <c r="Q1067" s="139">
        <f t="shared" si="219"/>
        <v>0</v>
      </c>
      <c r="R1067" s="9"/>
      <c r="S1067" s="9"/>
      <c r="T1067" s="9"/>
    </row>
    <row r="1068" spans="1:20" ht="11.25" outlineLevel="6" x14ac:dyDescent="0.2">
      <c r="A1068" s="12"/>
      <c r="B1068" s="133"/>
      <c r="C1068" s="134">
        <v>737</v>
      </c>
      <c r="D1068" s="135" t="s">
        <v>658</v>
      </c>
      <c r="E1068" s="136" t="s">
        <v>1484</v>
      </c>
      <c r="F1068" s="137" t="s">
        <v>1485</v>
      </c>
      <c r="G1068" s="135" t="s">
        <v>716</v>
      </c>
      <c r="H1068" s="138">
        <v>1</v>
      </c>
      <c r="I1068" s="140"/>
      <c r="J1068" s="139">
        <f t="shared" si="215"/>
        <v>0</v>
      </c>
      <c r="K1068" s="138"/>
      <c r="L1068" s="138">
        <f t="shared" si="216"/>
        <v>0</v>
      </c>
      <c r="M1068" s="138"/>
      <c r="N1068" s="138">
        <f t="shared" si="217"/>
        <v>0</v>
      </c>
      <c r="O1068" s="139">
        <v>21</v>
      </c>
      <c r="P1068" s="139">
        <f t="shared" si="218"/>
        <v>0</v>
      </c>
      <c r="Q1068" s="139">
        <f t="shared" si="219"/>
        <v>0</v>
      </c>
      <c r="R1068" s="9"/>
      <c r="S1068" s="9"/>
      <c r="T1068" s="9"/>
    </row>
    <row r="1069" spans="1:20" ht="11.25" outlineLevel="6" x14ac:dyDescent="0.2">
      <c r="A1069" s="12"/>
      <c r="B1069" s="133"/>
      <c r="C1069" s="134">
        <v>738</v>
      </c>
      <c r="D1069" s="135" t="s">
        <v>658</v>
      </c>
      <c r="E1069" s="136" t="s">
        <v>1486</v>
      </c>
      <c r="F1069" s="137" t="s">
        <v>1487</v>
      </c>
      <c r="G1069" s="135" t="s">
        <v>966</v>
      </c>
      <c r="H1069" s="138">
        <v>5</v>
      </c>
      <c r="I1069" s="140"/>
      <c r="J1069" s="139">
        <f t="shared" si="215"/>
        <v>0</v>
      </c>
      <c r="K1069" s="138"/>
      <c r="L1069" s="138">
        <f t="shared" si="216"/>
        <v>0</v>
      </c>
      <c r="M1069" s="138"/>
      <c r="N1069" s="138">
        <f t="shared" si="217"/>
        <v>0</v>
      </c>
      <c r="O1069" s="139">
        <v>21</v>
      </c>
      <c r="P1069" s="139">
        <f t="shared" si="218"/>
        <v>0</v>
      </c>
      <c r="Q1069" s="139">
        <f t="shared" si="219"/>
        <v>0</v>
      </c>
      <c r="R1069" s="9"/>
      <c r="S1069" s="9"/>
      <c r="T1069" s="9"/>
    </row>
    <row r="1070" spans="1:20" outlineLevel="6" x14ac:dyDescent="0.15">
      <c r="B1070" s="7"/>
      <c r="C1070" s="7"/>
      <c r="D1070" s="7"/>
      <c r="E1070" s="7"/>
      <c r="F1070" s="7"/>
      <c r="G1070" s="7"/>
      <c r="H1070" s="7"/>
      <c r="I1070" s="9"/>
      <c r="J1070" s="9"/>
      <c r="K1070" s="7"/>
      <c r="L1070" s="7"/>
      <c r="M1070" s="7"/>
      <c r="N1070" s="7"/>
      <c r="O1070" s="7"/>
      <c r="P1070" s="9"/>
      <c r="Q1070" s="9"/>
    </row>
    <row r="1071" spans="1:20" ht="9.75" outlineLevel="5" x14ac:dyDescent="0.2">
      <c r="A1071" s="82" t="s">
        <v>328</v>
      </c>
      <c r="B1071" s="126">
        <v>6</v>
      </c>
      <c r="C1071" s="127"/>
      <c r="D1071" s="128" t="s">
        <v>657</v>
      </c>
      <c r="E1071" s="128"/>
      <c r="F1071" s="129" t="s">
        <v>329</v>
      </c>
      <c r="G1071" s="128"/>
      <c r="H1071" s="130"/>
      <c r="I1071" s="131"/>
      <c r="J1071" s="84">
        <f>SUBTOTAL(9,J1072:J1083)</f>
        <v>0</v>
      </c>
      <c r="K1071" s="130"/>
      <c r="L1071" s="85">
        <f>SUBTOTAL(9,L1072:L1083)</f>
        <v>0.5431180000000001</v>
      </c>
      <c r="M1071" s="130"/>
      <c r="N1071" s="85">
        <f>SUBTOTAL(9,N1072:N1083)</f>
        <v>0</v>
      </c>
      <c r="O1071" s="132"/>
      <c r="P1071" s="84">
        <f>SUBTOTAL(9,P1072:P1083)</f>
        <v>0</v>
      </c>
      <c r="Q1071" s="84">
        <f>SUBTOTAL(9,Q1072:Q1083)</f>
        <v>0</v>
      </c>
      <c r="R1071" s="7"/>
      <c r="S1071" s="9"/>
      <c r="T1071" s="9"/>
    </row>
    <row r="1072" spans="1:20" ht="11.25" outlineLevel="6" x14ac:dyDescent="0.2">
      <c r="A1072" s="12"/>
      <c r="B1072" s="133"/>
      <c r="C1072" s="134">
        <v>739</v>
      </c>
      <c r="D1072" s="135" t="s">
        <v>658</v>
      </c>
      <c r="E1072" s="136" t="s">
        <v>1488</v>
      </c>
      <c r="F1072" s="137" t="s">
        <v>1489</v>
      </c>
      <c r="G1072" s="135" t="s">
        <v>761</v>
      </c>
      <c r="H1072" s="138">
        <v>65.400000000000006</v>
      </c>
      <c r="I1072" s="140"/>
      <c r="J1072" s="139">
        <f t="shared" ref="J1072:J1082" si="220">H1072*I1072</f>
        <v>0</v>
      </c>
      <c r="K1072" s="138">
        <v>1.42E-3</v>
      </c>
      <c r="L1072" s="138">
        <f t="shared" ref="L1072:L1082" si="221">H1072*K1072</f>
        <v>9.2868000000000006E-2</v>
      </c>
      <c r="M1072" s="138"/>
      <c r="N1072" s="138">
        <f t="shared" ref="N1072:N1082" si="222">H1072*M1072</f>
        <v>0</v>
      </c>
      <c r="O1072" s="139">
        <v>21</v>
      </c>
      <c r="P1072" s="139">
        <f t="shared" ref="P1072:P1082" si="223">J1072*(O1072/100)</f>
        <v>0</v>
      </c>
      <c r="Q1072" s="139">
        <f t="shared" ref="Q1072:Q1082" si="224">J1072+P1072</f>
        <v>0</v>
      </c>
      <c r="R1072" s="9"/>
      <c r="S1072" s="9"/>
      <c r="T1072" s="9"/>
    </row>
    <row r="1073" spans="1:20" ht="11.25" outlineLevel="6" x14ac:dyDescent="0.2">
      <c r="A1073" s="12"/>
      <c r="B1073" s="133"/>
      <c r="C1073" s="134">
        <v>740</v>
      </c>
      <c r="D1073" s="135" t="s">
        <v>658</v>
      </c>
      <c r="E1073" s="136" t="s">
        <v>1490</v>
      </c>
      <c r="F1073" s="137" t="s">
        <v>1491</v>
      </c>
      <c r="G1073" s="135" t="s">
        <v>761</v>
      </c>
      <c r="H1073" s="138">
        <v>5</v>
      </c>
      <c r="I1073" s="140"/>
      <c r="J1073" s="139">
        <f t="shared" si="220"/>
        <v>0</v>
      </c>
      <c r="K1073" s="138">
        <v>7.4400000000000004E-3</v>
      </c>
      <c r="L1073" s="138">
        <f t="shared" si="221"/>
        <v>3.7200000000000004E-2</v>
      </c>
      <c r="M1073" s="138"/>
      <c r="N1073" s="138">
        <f t="shared" si="222"/>
        <v>0</v>
      </c>
      <c r="O1073" s="139">
        <v>21</v>
      </c>
      <c r="P1073" s="139">
        <f t="shared" si="223"/>
        <v>0</v>
      </c>
      <c r="Q1073" s="139">
        <f t="shared" si="224"/>
        <v>0</v>
      </c>
      <c r="R1073" s="9"/>
      <c r="S1073" s="9"/>
      <c r="T1073" s="9"/>
    </row>
    <row r="1074" spans="1:20" ht="11.25" outlineLevel="6" x14ac:dyDescent="0.2">
      <c r="A1074" s="12"/>
      <c r="B1074" s="133"/>
      <c r="C1074" s="134">
        <v>741</v>
      </c>
      <c r="D1074" s="135" t="s">
        <v>658</v>
      </c>
      <c r="E1074" s="136" t="s">
        <v>1492</v>
      </c>
      <c r="F1074" s="137" t="s">
        <v>1493</v>
      </c>
      <c r="G1074" s="135" t="s">
        <v>761</v>
      </c>
      <c r="H1074" s="138">
        <v>25</v>
      </c>
      <c r="I1074" s="140"/>
      <c r="J1074" s="139">
        <f t="shared" si="220"/>
        <v>0</v>
      </c>
      <c r="K1074" s="138">
        <v>1.2319999999999999E-2</v>
      </c>
      <c r="L1074" s="138">
        <f t="shared" si="221"/>
        <v>0.308</v>
      </c>
      <c r="M1074" s="138"/>
      <c r="N1074" s="138">
        <f t="shared" si="222"/>
        <v>0</v>
      </c>
      <c r="O1074" s="139">
        <v>21</v>
      </c>
      <c r="P1074" s="139">
        <f t="shared" si="223"/>
        <v>0</v>
      </c>
      <c r="Q1074" s="139">
        <f t="shared" si="224"/>
        <v>0</v>
      </c>
      <c r="R1074" s="9"/>
      <c r="S1074" s="9"/>
      <c r="T1074" s="9"/>
    </row>
    <row r="1075" spans="1:20" ht="11.25" outlineLevel="6" x14ac:dyDescent="0.2">
      <c r="A1075" s="12"/>
      <c r="B1075" s="133"/>
      <c r="C1075" s="134">
        <v>742</v>
      </c>
      <c r="D1075" s="135" t="s">
        <v>658</v>
      </c>
      <c r="E1075" s="136" t="s">
        <v>1494</v>
      </c>
      <c r="F1075" s="137" t="s">
        <v>1495</v>
      </c>
      <c r="G1075" s="135" t="s">
        <v>761</v>
      </c>
      <c r="H1075" s="138">
        <v>15</v>
      </c>
      <c r="I1075" s="140"/>
      <c r="J1075" s="139">
        <f t="shared" si="220"/>
        <v>0</v>
      </c>
      <c r="K1075" s="138">
        <v>3.6000000000000002E-4</v>
      </c>
      <c r="L1075" s="138">
        <f t="shared" si="221"/>
        <v>5.4000000000000003E-3</v>
      </c>
      <c r="M1075" s="138"/>
      <c r="N1075" s="138">
        <f t="shared" si="222"/>
        <v>0</v>
      </c>
      <c r="O1075" s="139">
        <v>21</v>
      </c>
      <c r="P1075" s="139">
        <f t="shared" si="223"/>
        <v>0</v>
      </c>
      <c r="Q1075" s="139">
        <f t="shared" si="224"/>
        <v>0</v>
      </c>
      <c r="R1075" s="9"/>
      <c r="S1075" s="9"/>
      <c r="T1075" s="9"/>
    </row>
    <row r="1076" spans="1:20" ht="11.25" outlineLevel="6" x14ac:dyDescent="0.2">
      <c r="A1076" s="12"/>
      <c r="B1076" s="133"/>
      <c r="C1076" s="134">
        <v>743</v>
      </c>
      <c r="D1076" s="135" t="s">
        <v>658</v>
      </c>
      <c r="E1076" s="136" t="s">
        <v>1496</v>
      </c>
      <c r="F1076" s="137" t="s">
        <v>1497</v>
      </c>
      <c r="G1076" s="135" t="s">
        <v>761</v>
      </c>
      <c r="H1076" s="138">
        <v>5</v>
      </c>
      <c r="I1076" s="140"/>
      <c r="J1076" s="139">
        <f t="shared" si="220"/>
        <v>0</v>
      </c>
      <c r="K1076" s="138">
        <v>4.6999999999999999E-4</v>
      </c>
      <c r="L1076" s="138">
        <f t="shared" si="221"/>
        <v>2.3500000000000001E-3</v>
      </c>
      <c r="M1076" s="138"/>
      <c r="N1076" s="138">
        <f t="shared" si="222"/>
        <v>0</v>
      </c>
      <c r="O1076" s="139">
        <v>21</v>
      </c>
      <c r="P1076" s="139">
        <f t="shared" si="223"/>
        <v>0</v>
      </c>
      <c r="Q1076" s="139">
        <f t="shared" si="224"/>
        <v>0</v>
      </c>
      <c r="R1076" s="9"/>
      <c r="S1076" s="9"/>
      <c r="T1076" s="9"/>
    </row>
    <row r="1077" spans="1:20" ht="11.25" outlineLevel="6" x14ac:dyDescent="0.2">
      <c r="A1077" s="12"/>
      <c r="B1077" s="133"/>
      <c r="C1077" s="134">
        <v>744</v>
      </c>
      <c r="D1077" s="135" t="s">
        <v>658</v>
      </c>
      <c r="E1077" s="136" t="s">
        <v>1498</v>
      </c>
      <c r="F1077" s="137" t="s">
        <v>1499</v>
      </c>
      <c r="G1077" s="135" t="s">
        <v>761</v>
      </c>
      <c r="H1077" s="138">
        <v>49</v>
      </c>
      <c r="I1077" s="140"/>
      <c r="J1077" s="139">
        <f t="shared" si="220"/>
        <v>0</v>
      </c>
      <c r="K1077" s="138">
        <v>1.6199999999999999E-3</v>
      </c>
      <c r="L1077" s="138">
        <f t="shared" si="221"/>
        <v>7.9379999999999992E-2</v>
      </c>
      <c r="M1077" s="138"/>
      <c r="N1077" s="138">
        <f t="shared" si="222"/>
        <v>0</v>
      </c>
      <c r="O1077" s="139">
        <v>21</v>
      </c>
      <c r="P1077" s="139">
        <f t="shared" si="223"/>
        <v>0</v>
      </c>
      <c r="Q1077" s="139">
        <f t="shared" si="224"/>
        <v>0</v>
      </c>
      <c r="R1077" s="9"/>
      <c r="S1077" s="9"/>
      <c r="T1077" s="9"/>
    </row>
    <row r="1078" spans="1:20" ht="11.25" outlineLevel="6" x14ac:dyDescent="0.2">
      <c r="A1078" s="12"/>
      <c r="B1078" s="133"/>
      <c r="C1078" s="134">
        <v>745</v>
      </c>
      <c r="D1078" s="135" t="s">
        <v>658</v>
      </c>
      <c r="E1078" s="136" t="s">
        <v>1500</v>
      </c>
      <c r="F1078" s="137" t="s">
        <v>1501</v>
      </c>
      <c r="G1078" s="135" t="s">
        <v>761</v>
      </c>
      <c r="H1078" s="138">
        <v>8</v>
      </c>
      <c r="I1078" s="140"/>
      <c r="J1078" s="139">
        <f t="shared" si="220"/>
        <v>0</v>
      </c>
      <c r="K1078" s="138">
        <v>2.2399999999999998E-3</v>
      </c>
      <c r="L1078" s="138">
        <f t="shared" si="221"/>
        <v>1.7919999999999998E-2</v>
      </c>
      <c r="M1078" s="138"/>
      <c r="N1078" s="138">
        <f t="shared" si="222"/>
        <v>0</v>
      </c>
      <c r="O1078" s="139">
        <v>21</v>
      </c>
      <c r="P1078" s="139">
        <f t="shared" si="223"/>
        <v>0</v>
      </c>
      <c r="Q1078" s="139">
        <f t="shared" si="224"/>
        <v>0</v>
      </c>
      <c r="R1078" s="9"/>
      <c r="S1078" s="9"/>
      <c r="T1078" s="9"/>
    </row>
    <row r="1079" spans="1:20" ht="11.25" outlineLevel="6" x14ac:dyDescent="0.2">
      <c r="A1079" s="12"/>
      <c r="B1079" s="133"/>
      <c r="C1079" s="134">
        <v>746</v>
      </c>
      <c r="D1079" s="135" t="s">
        <v>658</v>
      </c>
      <c r="E1079" s="136" t="s">
        <v>1502</v>
      </c>
      <c r="F1079" s="137" t="s">
        <v>1503</v>
      </c>
      <c r="G1079" s="135" t="s">
        <v>716</v>
      </c>
      <c r="H1079" s="138">
        <v>22</v>
      </c>
      <c r="I1079" s="140"/>
      <c r="J1079" s="139">
        <f t="shared" si="220"/>
        <v>0</v>
      </c>
      <c r="K1079" s="138"/>
      <c r="L1079" s="138">
        <f t="shared" si="221"/>
        <v>0</v>
      </c>
      <c r="M1079" s="138"/>
      <c r="N1079" s="138">
        <f t="shared" si="222"/>
        <v>0</v>
      </c>
      <c r="O1079" s="139">
        <v>21</v>
      </c>
      <c r="P1079" s="139">
        <f t="shared" si="223"/>
        <v>0</v>
      </c>
      <c r="Q1079" s="139">
        <f t="shared" si="224"/>
        <v>0</v>
      </c>
      <c r="R1079" s="9"/>
      <c r="S1079" s="9"/>
      <c r="T1079" s="9"/>
    </row>
    <row r="1080" spans="1:20" ht="11.25" outlineLevel="6" x14ac:dyDescent="0.2">
      <c r="A1080" s="12"/>
      <c r="B1080" s="133"/>
      <c r="C1080" s="134">
        <v>747</v>
      </c>
      <c r="D1080" s="135" t="s">
        <v>658</v>
      </c>
      <c r="E1080" s="136" t="s">
        <v>1504</v>
      </c>
      <c r="F1080" s="137" t="s">
        <v>1505</v>
      </c>
      <c r="G1080" s="135" t="s">
        <v>716</v>
      </c>
      <c r="H1080" s="138">
        <v>4</v>
      </c>
      <c r="I1080" s="140"/>
      <c r="J1080" s="139">
        <f t="shared" si="220"/>
        <v>0</v>
      </c>
      <c r="K1080" s="138"/>
      <c r="L1080" s="138">
        <f t="shared" si="221"/>
        <v>0</v>
      </c>
      <c r="M1080" s="138"/>
      <c r="N1080" s="138">
        <f t="shared" si="222"/>
        <v>0</v>
      </c>
      <c r="O1080" s="139">
        <v>21</v>
      </c>
      <c r="P1080" s="139">
        <f t="shared" si="223"/>
        <v>0</v>
      </c>
      <c r="Q1080" s="139">
        <f t="shared" si="224"/>
        <v>0</v>
      </c>
      <c r="R1080" s="9"/>
      <c r="S1080" s="9"/>
      <c r="T1080" s="9"/>
    </row>
    <row r="1081" spans="1:20" ht="11.25" outlineLevel="6" x14ac:dyDescent="0.2">
      <c r="A1081" s="12"/>
      <c r="B1081" s="133"/>
      <c r="C1081" s="134">
        <v>748</v>
      </c>
      <c r="D1081" s="135" t="s">
        <v>658</v>
      </c>
      <c r="E1081" s="136" t="s">
        <v>1504</v>
      </c>
      <c r="F1081" s="137" t="s">
        <v>1505</v>
      </c>
      <c r="G1081" s="135" t="s">
        <v>716</v>
      </c>
      <c r="H1081" s="138">
        <v>33</v>
      </c>
      <c r="I1081" s="140"/>
      <c r="J1081" s="139">
        <f t="shared" si="220"/>
        <v>0</v>
      </c>
      <c r="K1081" s="138"/>
      <c r="L1081" s="138">
        <f t="shared" si="221"/>
        <v>0</v>
      </c>
      <c r="M1081" s="138"/>
      <c r="N1081" s="138">
        <f t="shared" si="222"/>
        <v>0</v>
      </c>
      <c r="O1081" s="139">
        <v>21</v>
      </c>
      <c r="P1081" s="139">
        <f t="shared" si="223"/>
        <v>0</v>
      </c>
      <c r="Q1081" s="139">
        <f t="shared" si="224"/>
        <v>0</v>
      </c>
      <c r="R1081" s="9"/>
      <c r="S1081" s="9"/>
      <c r="T1081" s="9"/>
    </row>
    <row r="1082" spans="1:20" ht="11.25" outlineLevel="6" x14ac:dyDescent="0.2">
      <c r="A1082" s="12"/>
      <c r="B1082" s="133"/>
      <c r="C1082" s="134">
        <v>749</v>
      </c>
      <c r="D1082" s="135" t="s">
        <v>658</v>
      </c>
      <c r="E1082" s="136" t="s">
        <v>1504</v>
      </c>
      <c r="F1082" s="137" t="s">
        <v>1505</v>
      </c>
      <c r="G1082" s="135" t="s">
        <v>716</v>
      </c>
      <c r="H1082" s="138">
        <v>33</v>
      </c>
      <c r="I1082" s="140"/>
      <c r="J1082" s="139">
        <f t="shared" si="220"/>
        <v>0</v>
      </c>
      <c r="K1082" s="138"/>
      <c r="L1082" s="138">
        <f t="shared" si="221"/>
        <v>0</v>
      </c>
      <c r="M1082" s="138"/>
      <c r="N1082" s="138">
        <f t="shared" si="222"/>
        <v>0</v>
      </c>
      <c r="O1082" s="139">
        <v>21</v>
      </c>
      <c r="P1082" s="139">
        <f t="shared" si="223"/>
        <v>0</v>
      </c>
      <c r="Q1082" s="139">
        <f t="shared" si="224"/>
        <v>0</v>
      </c>
      <c r="R1082" s="9"/>
      <c r="S1082" s="9"/>
      <c r="T1082" s="9"/>
    </row>
    <row r="1083" spans="1:20" outlineLevel="6" x14ac:dyDescent="0.15">
      <c r="B1083" s="7"/>
      <c r="C1083" s="7"/>
      <c r="D1083" s="7"/>
      <c r="E1083" s="7"/>
      <c r="F1083" s="7"/>
      <c r="G1083" s="7"/>
      <c r="H1083" s="7"/>
      <c r="I1083" s="9"/>
      <c r="J1083" s="9"/>
      <c r="K1083" s="7"/>
      <c r="L1083" s="7"/>
      <c r="M1083" s="7"/>
      <c r="N1083" s="7"/>
      <c r="O1083" s="7"/>
      <c r="P1083" s="9"/>
      <c r="Q1083" s="9"/>
    </row>
    <row r="1084" spans="1:20" ht="9.75" outlineLevel="5" x14ac:dyDescent="0.2">
      <c r="A1084" s="82" t="s">
        <v>330</v>
      </c>
      <c r="B1084" s="126">
        <v>6</v>
      </c>
      <c r="C1084" s="127"/>
      <c r="D1084" s="128" t="s">
        <v>657</v>
      </c>
      <c r="E1084" s="128"/>
      <c r="F1084" s="129" t="s">
        <v>103</v>
      </c>
      <c r="G1084" s="128"/>
      <c r="H1084" s="130"/>
      <c r="I1084" s="131"/>
      <c r="J1084" s="84">
        <f>SUBTOTAL(9,J1085:J1088)</f>
        <v>0</v>
      </c>
      <c r="K1084" s="130"/>
      <c r="L1084" s="85">
        <f>SUBTOTAL(9,L1085:L1088)</f>
        <v>2.9E-4</v>
      </c>
      <c r="M1084" s="130"/>
      <c r="N1084" s="85">
        <f>SUBTOTAL(9,N1085:N1088)</f>
        <v>0.62180999999999997</v>
      </c>
      <c r="O1084" s="132"/>
      <c r="P1084" s="84">
        <f>SUBTOTAL(9,P1085:P1088)</f>
        <v>0</v>
      </c>
      <c r="Q1084" s="84">
        <f>SUBTOTAL(9,Q1085:Q1088)</f>
        <v>0</v>
      </c>
      <c r="R1084" s="7"/>
      <c r="S1084" s="9"/>
      <c r="T1084" s="9"/>
    </row>
    <row r="1085" spans="1:20" ht="11.25" outlineLevel="6" x14ac:dyDescent="0.2">
      <c r="A1085" s="12"/>
      <c r="B1085" s="133"/>
      <c r="C1085" s="134">
        <v>750</v>
      </c>
      <c r="D1085" s="135" t="s">
        <v>658</v>
      </c>
      <c r="E1085" s="136" t="s">
        <v>1506</v>
      </c>
      <c r="F1085" s="137" t="s">
        <v>1507</v>
      </c>
      <c r="G1085" s="135" t="s">
        <v>716</v>
      </c>
      <c r="H1085" s="138">
        <v>4</v>
      </c>
      <c r="I1085" s="140"/>
      <c r="J1085" s="139">
        <f>H1085*I1085</f>
        <v>0</v>
      </c>
      <c r="K1085" s="138"/>
      <c r="L1085" s="138">
        <f>H1085*K1085</f>
        <v>0</v>
      </c>
      <c r="M1085" s="138">
        <v>2.9610000000000001E-2</v>
      </c>
      <c r="N1085" s="138">
        <f>H1085*M1085</f>
        <v>0.11844</v>
      </c>
      <c r="O1085" s="139">
        <v>21</v>
      </c>
      <c r="P1085" s="139">
        <f>J1085*(O1085/100)</f>
        <v>0</v>
      </c>
      <c r="Q1085" s="139">
        <f>J1085+P1085</f>
        <v>0</v>
      </c>
      <c r="R1085" s="9"/>
      <c r="S1085" s="9"/>
      <c r="T1085" s="9"/>
    </row>
    <row r="1086" spans="1:20" ht="11.25" outlineLevel="6" x14ac:dyDescent="0.2">
      <c r="A1086" s="12"/>
      <c r="B1086" s="133"/>
      <c r="C1086" s="134">
        <v>751</v>
      </c>
      <c r="D1086" s="135" t="s">
        <v>658</v>
      </c>
      <c r="E1086" s="136" t="s">
        <v>1506</v>
      </c>
      <c r="F1086" s="137" t="s">
        <v>1507</v>
      </c>
      <c r="G1086" s="135" t="s">
        <v>716</v>
      </c>
      <c r="H1086" s="138">
        <v>17</v>
      </c>
      <c r="I1086" s="140"/>
      <c r="J1086" s="139">
        <f>H1086*I1086</f>
        <v>0</v>
      </c>
      <c r="K1086" s="138"/>
      <c r="L1086" s="138">
        <f>H1086*K1086</f>
        <v>0</v>
      </c>
      <c r="M1086" s="138">
        <v>2.9610000000000001E-2</v>
      </c>
      <c r="N1086" s="138">
        <f>H1086*M1086</f>
        <v>0.50336999999999998</v>
      </c>
      <c r="O1086" s="139">
        <v>21</v>
      </c>
      <c r="P1086" s="139">
        <f>J1086*(O1086/100)</f>
        <v>0</v>
      </c>
      <c r="Q1086" s="139">
        <f>J1086+P1086</f>
        <v>0</v>
      </c>
      <c r="R1086" s="9"/>
      <c r="S1086" s="9"/>
      <c r="T1086" s="9"/>
    </row>
    <row r="1087" spans="1:20" ht="11.25" outlineLevel="6" x14ac:dyDescent="0.2">
      <c r="A1087" s="12"/>
      <c r="B1087" s="133"/>
      <c r="C1087" s="134">
        <v>752</v>
      </c>
      <c r="D1087" s="135" t="s">
        <v>658</v>
      </c>
      <c r="E1087" s="136" t="s">
        <v>1508</v>
      </c>
      <c r="F1087" s="137" t="s">
        <v>1509</v>
      </c>
      <c r="G1087" s="135" t="s">
        <v>716</v>
      </c>
      <c r="H1087" s="138">
        <v>1</v>
      </c>
      <c r="I1087" s="140"/>
      <c r="J1087" s="139">
        <f>H1087*I1087</f>
        <v>0</v>
      </c>
      <c r="K1087" s="138">
        <v>2.9E-4</v>
      </c>
      <c r="L1087" s="138">
        <f>H1087*K1087</f>
        <v>2.9E-4</v>
      </c>
      <c r="M1087" s="138"/>
      <c r="N1087" s="138">
        <f>H1087*M1087</f>
        <v>0</v>
      </c>
      <c r="O1087" s="139">
        <v>21</v>
      </c>
      <c r="P1087" s="139">
        <f>J1087*(O1087/100)</f>
        <v>0</v>
      </c>
      <c r="Q1087" s="139">
        <f>J1087+P1087</f>
        <v>0</v>
      </c>
      <c r="R1087" s="9"/>
      <c r="S1087" s="9"/>
      <c r="T1087" s="9"/>
    </row>
    <row r="1088" spans="1:20" outlineLevel="6" x14ac:dyDescent="0.15">
      <c r="B1088" s="7"/>
      <c r="C1088" s="7"/>
      <c r="D1088" s="7"/>
      <c r="E1088" s="7"/>
      <c r="F1088" s="7"/>
      <c r="G1088" s="7"/>
      <c r="H1088" s="7"/>
      <c r="I1088" s="9"/>
      <c r="J1088" s="9"/>
      <c r="K1088" s="7"/>
      <c r="L1088" s="7"/>
      <c r="M1088" s="7"/>
      <c r="N1088" s="7"/>
      <c r="O1088" s="7"/>
      <c r="P1088" s="9"/>
      <c r="Q1088" s="9"/>
    </row>
    <row r="1089" spans="1:20" ht="9" outlineLevel="4" x14ac:dyDescent="0.15">
      <c r="A1089" s="78" t="s">
        <v>331</v>
      </c>
      <c r="B1089" s="119">
        <v>5</v>
      </c>
      <c r="C1089" s="120"/>
      <c r="D1089" s="121" t="s">
        <v>656</v>
      </c>
      <c r="E1089" s="121"/>
      <c r="F1089" s="122" t="s">
        <v>332</v>
      </c>
      <c r="G1089" s="121"/>
      <c r="H1089" s="123"/>
      <c r="I1089" s="124"/>
      <c r="J1089" s="80">
        <f>SUBTOTAL(9,J1090:J1177)</f>
        <v>0</v>
      </c>
      <c r="K1089" s="123"/>
      <c r="L1089" s="81">
        <f>SUBTOTAL(9,L1090:L1177)</f>
        <v>2.8970995999999993</v>
      </c>
      <c r="M1089" s="123"/>
      <c r="N1089" s="81">
        <f>SUBTOTAL(9,N1090:N1177)</f>
        <v>0.15104999999999999</v>
      </c>
      <c r="O1089" s="125"/>
      <c r="P1089" s="80">
        <f>SUBTOTAL(9,P1090:P1177)</f>
        <v>0</v>
      </c>
      <c r="Q1089" s="80">
        <f>SUBTOTAL(9,Q1090:Q1177)</f>
        <v>0</v>
      </c>
      <c r="R1089" s="7"/>
      <c r="S1089" s="9"/>
      <c r="T1089" s="9"/>
    </row>
    <row r="1090" spans="1:20" ht="9.75" outlineLevel="5" x14ac:dyDescent="0.2">
      <c r="A1090" s="82" t="s">
        <v>333</v>
      </c>
      <c r="B1090" s="126">
        <v>6</v>
      </c>
      <c r="C1090" s="127"/>
      <c r="D1090" s="128" t="s">
        <v>657</v>
      </c>
      <c r="E1090" s="128"/>
      <c r="F1090" s="129" t="s">
        <v>334</v>
      </c>
      <c r="G1090" s="128"/>
      <c r="H1090" s="130"/>
      <c r="I1090" s="131"/>
      <c r="J1090" s="84">
        <f>SUBTOTAL(9,J1091:J1113)</f>
        <v>0</v>
      </c>
      <c r="K1090" s="130"/>
      <c r="L1090" s="85">
        <f>SUBTOTAL(9,L1091:L1113)</f>
        <v>0.71145999999999998</v>
      </c>
      <c r="M1090" s="130"/>
      <c r="N1090" s="85">
        <f>SUBTOTAL(9,N1091:N1113)</f>
        <v>0</v>
      </c>
      <c r="O1090" s="132"/>
      <c r="P1090" s="84">
        <f>SUBTOTAL(9,P1091:P1113)</f>
        <v>0</v>
      </c>
      <c r="Q1090" s="84">
        <f>SUBTOTAL(9,Q1091:Q1113)</f>
        <v>0</v>
      </c>
      <c r="R1090" s="7"/>
      <c r="S1090" s="9"/>
      <c r="T1090" s="9"/>
    </row>
    <row r="1091" spans="1:20" ht="11.25" outlineLevel="6" x14ac:dyDescent="0.2">
      <c r="A1091" s="12"/>
      <c r="B1091" s="133"/>
      <c r="C1091" s="134">
        <v>753</v>
      </c>
      <c r="D1091" s="135" t="s">
        <v>733</v>
      </c>
      <c r="E1091" s="136" t="s">
        <v>1510</v>
      </c>
      <c r="F1091" s="137" t="s">
        <v>1511</v>
      </c>
      <c r="G1091" s="135" t="s">
        <v>761</v>
      </c>
      <c r="H1091" s="138">
        <v>116.6</v>
      </c>
      <c r="I1091" s="140"/>
      <c r="J1091" s="139">
        <f t="shared" ref="J1091:J1112" si="225">H1091*I1091</f>
        <v>0</v>
      </c>
      <c r="K1091" s="138">
        <v>1.6000000000000001E-3</v>
      </c>
      <c r="L1091" s="138">
        <f t="shared" ref="L1091:L1112" si="226">H1091*K1091</f>
        <v>0.18656</v>
      </c>
      <c r="M1091" s="138"/>
      <c r="N1091" s="138">
        <f t="shared" ref="N1091:N1112" si="227">H1091*M1091</f>
        <v>0</v>
      </c>
      <c r="O1091" s="139">
        <v>21</v>
      </c>
      <c r="P1091" s="139">
        <f t="shared" ref="P1091:P1112" si="228">J1091*(O1091/100)</f>
        <v>0</v>
      </c>
      <c r="Q1091" s="139">
        <f t="shared" ref="Q1091:Q1112" si="229">J1091+P1091</f>
        <v>0</v>
      </c>
      <c r="R1091" s="9"/>
      <c r="S1091" s="9"/>
      <c r="T1091" s="9"/>
    </row>
    <row r="1092" spans="1:20" ht="11.25" outlineLevel="6" x14ac:dyDescent="0.2">
      <c r="A1092" s="12"/>
      <c r="B1092" s="133"/>
      <c r="C1092" s="134">
        <v>754</v>
      </c>
      <c r="D1092" s="135" t="s">
        <v>733</v>
      </c>
      <c r="E1092" s="136" t="s">
        <v>1512</v>
      </c>
      <c r="F1092" s="137" t="s">
        <v>1513</v>
      </c>
      <c r="G1092" s="135" t="s">
        <v>761</v>
      </c>
      <c r="H1092" s="138">
        <v>48.4</v>
      </c>
      <c r="I1092" s="140"/>
      <c r="J1092" s="139">
        <f t="shared" si="225"/>
        <v>0</v>
      </c>
      <c r="K1092" s="138">
        <v>1.9E-3</v>
      </c>
      <c r="L1092" s="138">
        <f t="shared" si="226"/>
        <v>9.196E-2</v>
      </c>
      <c r="M1092" s="138"/>
      <c r="N1092" s="138">
        <f t="shared" si="227"/>
        <v>0</v>
      </c>
      <c r="O1092" s="139">
        <v>21</v>
      </c>
      <c r="P1092" s="139">
        <f t="shared" si="228"/>
        <v>0</v>
      </c>
      <c r="Q1092" s="139">
        <f t="shared" si="229"/>
        <v>0</v>
      </c>
      <c r="R1092" s="9"/>
      <c r="S1092" s="9"/>
      <c r="T1092" s="9"/>
    </row>
    <row r="1093" spans="1:20" ht="11.25" outlineLevel="6" x14ac:dyDescent="0.2">
      <c r="A1093" s="12"/>
      <c r="B1093" s="133"/>
      <c r="C1093" s="134">
        <v>755</v>
      </c>
      <c r="D1093" s="135" t="s">
        <v>733</v>
      </c>
      <c r="E1093" s="136" t="s">
        <v>1514</v>
      </c>
      <c r="F1093" s="137" t="s">
        <v>1515</v>
      </c>
      <c r="G1093" s="135" t="s">
        <v>761</v>
      </c>
      <c r="H1093" s="138">
        <v>45.1</v>
      </c>
      <c r="I1093" s="140"/>
      <c r="J1093" s="139">
        <f t="shared" si="225"/>
        <v>0</v>
      </c>
      <c r="K1093" s="138">
        <v>2.3999999999999998E-3</v>
      </c>
      <c r="L1093" s="138">
        <f t="shared" si="226"/>
        <v>0.10823999999999999</v>
      </c>
      <c r="M1093" s="138"/>
      <c r="N1093" s="138">
        <f t="shared" si="227"/>
        <v>0</v>
      </c>
      <c r="O1093" s="139">
        <v>21</v>
      </c>
      <c r="P1093" s="139">
        <f t="shared" si="228"/>
        <v>0</v>
      </c>
      <c r="Q1093" s="139">
        <f t="shared" si="229"/>
        <v>0</v>
      </c>
      <c r="R1093" s="9"/>
      <c r="S1093" s="9"/>
      <c r="T1093" s="9"/>
    </row>
    <row r="1094" spans="1:20" ht="11.25" outlineLevel="6" x14ac:dyDescent="0.2">
      <c r="A1094" s="12"/>
      <c r="B1094" s="133"/>
      <c r="C1094" s="134">
        <v>756</v>
      </c>
      <c r="D1094" s="135" t="s">
        <v>733</v>
      </c>
      <c r="E1094" s="136" t="s">
        <v>1516</v>
      </c>
      <c r="F1094" s="137" t="s">
        <v>1517</v>
      </c>
      <c r="G1094" s="135" t="s">
        <v>761</v>
      </c>
      <c r="H1094" s="138">
        <v>59</v>
      </c>
      <c r="I1094" s="140"/>
      <c r="J1094" s="139">
        <f t="shared" si="225"/>
        <v>0</v>
      </c>
      <c r="K1094" s="138">
        <v>3.8999999999999998E-3</v>
      </c>
      <c r="L1094" s="138">
        <f t="shared" si="226"/>
        <v>0.2301</v>
      </c>
      <c r="M1094" s="138"/>
      <c r="N1094" s="138">
        <f t="shared" si="227"/>
        <v>0</v>
      </c>
      <c r="O1094" s="139">
        <v>21</v>
      </c>
      <c r="P1094" s="139">
        <f t="shared" si="228"/>
        <v>0</v>
      </c>
      <c r="Q1094" s="139">
        <f t="shared" si="229"/>
        <v>0</v>
      </c>
      <c r="R1094" s="9"/>
      <c r="S1094" s="9"/>
      <c r="T1094" s="9"/>
    </row>
    <row r="1095" spans="1:20" ht="11.25" outlineLevel="6" x14ac:dyDescent="0.2">
      <c r="A1095" s="12"/>
      <c r="B1095" s="133"/>
      <c r="C1095" s="134">
        <v>757</v>
      </c>
      <c r="D1095" s="135" t="s">
        <v>733</v>
      </c>
      <c r="E1095" s="136" t="s">
        <v>1518</v>
      </c>
      <c r="F1095" s="137" t="s">
        <v>1519</v>
      </c>
      <c r="G1095" s="135" t="s">
        <v>761</v>
      </c>
      <c r="H1095" s="138">
        <v>22</v>
      </c>
      <c r="I1095" s="140"/>
      <c r="J1095" s="139">
        <f t="shared" si="225"/>
        <v>0</v>
      </c>
      <c r="K1095" s="138">
        <v>4.3E-3</v>
      </c>
      <c r="L1095" s="138">
        <f t="shared" si="226"/>
        <v>9.4600000000000004E-2</v>
      </c>
      <c r="M1095" s="138"/>
      <c r="N1095" s="138">
        <f t="shared" si="227"/>
        <v>0</v>
      </c>
      <c r="O1095" s="139">
        <v>21</v>
      </c>
      <c r="P1095" s="139">
        <f t="shared" si="228"/>
        <v>0</v>
      </c>
      <c r="Q1095" s="139">
        <f t="shared" si="229"/>
        <v>0</v>
      </c>
      <c r="R1095" s="9"/>
      <c r="S1095" s="9"/>
      <c r="T1095" s="9"/>
    </row>
    <row r="1096" spans="1:20" ht="11.25" outlineLevel="6" x14ac:dyDescent="0.2">
      <c r="A1096" s="12"/>
      <c r="B1096" s="133"/>
      <c r="C1096" s="134">
        <v>758</v>
      </c>
      <c r="D1096" s="135" t="s">
        <v>658</v>
      </c>
      <c r="E1096" s="136" t="s">
        <v>1520</v>
      </c>
      <c r="F1096" s="137" t="s">
        <v>1521</v>
      </c>
      <c r="G1096" s="135" t="s">
        <v>676</v>
      </c>
      <c r="H1096" s="138">
        <v>2.8970996000000002</v>
      </c>
      <c r="I1096" s="140"/>
      <c r="J1096" s="139">
        <f t="shared" si="225"/>
        <v>0</v>
      </c>
      <c r="K1096" s="138"/>
      <c r="L1096" s="138">
        <f t="shared" si="226"/>
        <v>0</v>
      </c>
      <c r="M1096" s="138"/>
      <c r="N1096" s="138">
        <f t="shared" si="227"/>
        <v>0</v>
      </c>
      <c r="O1096" s="139">
        <v>21</v>
      </c>
      <c r="P1096" s="139">
        <f t="shared" si="228"/>
        <v>0</v>
      </c>
      <c r="Q1096" s="139">
        <f t="shared" si="229"/>
        <v>0</v>
      </c>
      <c r="R1096" s="9"/>
      <c r="S1096" s="9"/>
      <c r="T1096" s="9"/>
    </row>
    <row r="1097" spans="1:20" ht="11.25" outlineLevel="6" x14ac:dyDescent="0.2">
      <c r="A1097" s="12"/>
      <c r="B1097" s="133"/>
      <c r="C1097" s="134">
        <v>759</v>
      </c>
      <c r="D1097" s="135" t="s">
        <v>658</v>
      </c>
      <c r="E1097" s="136" t="s">
        <v>1522</v>
      </c>
      <c r="F1097" s="137" t="s">
        <v>1523</v>
      </c>
      <c r="G1097" s="135" t="s">
        <v>716</v>
      </c>
      <c r="H1097" s="138">
        <v>7</v>
      </c>
      <c r="I1097" s="140"/>
      <c r="J1097" s="139">
        <f t="shared" si="225"/>
        <v>0</v>
      </c>
      <c r="K1097" s="138"/>
      <c r="L1097" s="138">
        <f t="shared" si="226"/>
        <v>0</v>
      </c>
      <c r="M1097" s="138"/>
      <c r="N1097" s="138">
        <f t="shared" si="227"/>
        <v>0</v>
      </c>
      <c r="O1097" s="139">
        <v>21</v>
      </c>
      <c r="P1097" s="139">
        <f t="shared" si="228"/>
        <v>0</v>
      </c>
      <c r="Q1097" s="139">
        <f t="shared" si="229"/>
        <v>0</v>
      </c>
      <c r="R1097" s="9"/>
      <c r="S1097" s="9"/>
      <c r="T1097" s="9"/>
    </row>
    <row r="1098" spans="1:20" ht="11.25" outlineLevel="6" x14ac:dyDescent="0.2">
      <c r="A1098" s="12"/>
      <c r="B1098" s="133"/>
      <c r="C1098" s="134">
        <v>760</v>
      </c>
      <c r="D1098" s="135" t="s">
        <v>658</v>
      </c>
      <c r="E1098" s="136" t="s">
        <v>1524</v>
      </c>
      <c r="F1098" s="137" t="s">
        <v>1525</v>
      </c>
      <c r="G1098" s="135" t="s">
        <v>716</v>
      </c>
      <c r="H1098" s="138">
        <v>1</v>
      </c>
      <c r="I1098" s="140"/>
      <c r="J1098" s="139">
        <f t="shared" si="225"/>
        <v>0</v>
      </c>
      <c r="K1098" s="138"/>
      <c r="L1098" s="138">
        <f t="shared" si="226"/>
        <v>0</v>
      </c>
      <c r="M1098" s="138"/>
      <c r="N1098" s="138">
        <f t="shared" si="227"/>
        <v>0</v>
      </c>
      <c r="O1098" s="139">
        <v>21</v>
      </c>
      <c r="P1098" s="139">
        <f t="shared" si="228"/>
        <v>0</v>
      </c>
      <c r="Q1098" s="139">
        <f t="shared" si="229"/>
        <v>0</v>
      </c>
      <c r="R1098" s="9"/>
      <c r="S1098" s="9"/>
      <c r="T1098" s="9"/>
    </row>
    <row r="1099" spans="1:20" ht="11.25" outlineLevel="6" x14ac:dyDescent="0.2">
      <c r="A1099" s="12"/>
      <c r="B1099" s="133"/>
      <c r="C1099" s="134">
        <v>761</v>
      </c>
      <c r="D1099" s="135" t="s">
        <v>658</v>
      </c>
      <c r="E1099" s="136" t="s">
        <v>1526</v>
      </c>
      <c r="F1099" s="137" t="s">
        <v>1527</v>
      </c>
      <c r="G1099" s="135" t="s">
        <v>716</v>
      </c>
      <c r="H1099" s="138">
        <v>1</v>
      </c>
      <c r="I1099" s="140"/>
      <c r="J1099" s="139">
        <f t="shared" si="225"/>
        <v>0</v>
      </c>
      <c r="K1099" s="138"/>
      <c r="L1099" s="138">
        <f t="shared" si="226"/>
        <v>0</v>
      </c>
      <c r="M1099" s="138"/>
      <c r="N1099" s="138">
        <f t="shared" si="227"/>
        <v>0</v>
      </c>
      <c r="O1099" s="139">
        <v>21</v>
      </c>
      <c r="P1099" s="139">
        <f t="shared" si="228"/>
        <v>0</v>
      </c>
      <c r="Q1099" s="139">
        <f t="shared" si="229"/>
        <v>0</v>
      </c>
      <c r="R1099" s="9"/>
      <c r="S1099" s="9"/>
      <c r="T1099" s="9"/>
    </row>
    <row r="1100" spans="1:20" ht="11.25" outlineLevel="6" x14ac:dyDescent="0.2">
      <c r="A1100" s="12"/>
      <c r="B1100" s="133"/>
      <c r="C1100" s="134">
        <v>762</v>
      </c>
      <c r="D1100" s="135" t="s">
        <v>658</v>
      </c>
      <c r="E1100" s="136" t="s">
        <v>1528</v>
      </c>
      <c r="F1100" s="137" t="s">
        <v>1529</v>
      </c>
      <c r="G1100" s="135" t="s">
        <v>716</v>
      </c>
      <c r="H1100" s="138">
        <v>1</v>
      </c>
      <c r="I1100" s="140"/>
      <c r="J1100" s="139">
        <f t="shared" si="225"/>
        <v>0</v>
      </c>
      <c r="K1100" s="138"/>
      <c r="L1100" s="138">
        <f t="shared" si="226"/>
        <v>0</v>
      </c>
      <c r="M1100" s="138"/>
      <c r="N1100" s="138">
        <f t="shared" si="227"/>
        <v>0</v>
      </c>
      <c r="O1100" s="139">
        <v>21</v>
      </c>
      <c r="P1100" s="139">
        <f t="shared" si="228"/>
        <v>0</v>
      </c>
      <c r="Q1100" s="139">
        <f t="shared" si="229"/>
        <v>0</v>
      </c>
      <c r="R1100" s="9"/>
      <c r="S1100" s="9"/>
      <c r="T1100" s="9"/>
    </row>
    <row r="1101" spans="1:20" ht="11.25" outlineLevel="6" x14ac:dyDescent="0.2">
      <c r="A1101" s="12"/>
      <c r="B1101" s="133"/>
      <c r="C1101" s="134">
        <v>763</v>
      </c>
      <c r="D1101" s="135" t="s">
        <v>658</v>
      </c>
      <c r="E1101" s="136" t="s">
        <v>1530</v>
      </c>
      <c r="F1101" s="137" t="s">
        <v>1531</v>
      </c>
      <c r="G1101" s="135" t="s">
        <v>716</v>
      </c>
      <c r="H1101" s="138">
        <v>2</v>
      </c>
      <c r="I1101" s="140"/>
      <c r="J1101" s="139">
        <f t="shared" si="225"/>
        <v>0</v>
      </c>
      <c r="K1101" s="138"/>
      <c r="L1101" s="138">
        <f t="shared" si="226"/>
        <v>0</v>
      </c>
      <c r="M1101" s="138"/>
      <c r="N1101" s="138">
        <f t="shared" si="227"/>
        <v>0</v>
      </c>
      <c r="O1101" s="139">
        <v>21</v>
      </c>
      <c r="P1101" s="139">
        <f t="shared" si="228"/>
        <v>0</v>
      </c>
      <c r="Q1101" s="139">
        <f t="shared" si="229"/>
        <v>0</v>
      </c>
      <c r="R1101" s="9"/>
      <c r="S1101" s="9"/>
      <c r="T1101" s="9"/>
    </row>
    <row r="1102" spans="1:20" ht="11.25" outlineLevel="6" x14ac:dyDescent="0.2">
      <c r="A1102" s="12"/>
      <c r="B1102" s="133"/>
      <c r="C1102" s="134">
        <v>764</v>
      </c>
      <c r="D1102" s="135" t="s">
        <v>658</v>
      </c>
      <c r="E1102" s="136" t="s">
        <v>1532</v>
      </c>
      <c r="F1102" s="137" t="s">
        <v>1533</v>
      </c>
      <c r="G1102" s="135" t="s">
        <v>716</v>
      </c>
      <c r="H1102" s="138">
        <v>1</v>
      </c>
      <c r="I1102" s="140"/>
      <c r="J1102" s="139">
        <f t="shared" si="225"/>
        <v>0</v>
      </c>
      <c r="K1102" s="138"/>
      <c r="L1102" s="138">
        <f t="shared" si="226"/>
        <v>0</v>
      </c>
      <c r="M1102" s="138"/>
      <c r="N1102" s="138">
        <f t="shared" si="227"/>
        <v>0</v>
      </c>
      <c r="O1102" s="139">
        <v>21</v>
      </c>
      <c r="P1102" s="139">
        <f t="shared" si="228"/>
        <v>0</v>
      </c>
      <c r="Q1102" s="139">
        <f t="shared" si="229"/>
        <v>0</v>
      </c>
      <c r="R1102" s="9"/>
      <c r="S1102" s="9"/>
      <c r="T1102" s="9"/>
    </row>
    <row r="1103" spans="1:20" ht="11.25" outlineLevel="6" x14ac:dyDescent="0.2">
      <c r="A1103" s="12"/>
      <c r="B1103" s="133"/>
      <c r="C1103" s="134">
        <v>765</v>
      </c>
      <c r="D1103" s="135" t="s">
        <v>658</v>
      </c>
      <c r="E1103" s="136" t="s">
        <v>1534</v>
      </c>
      <c r="F1103" s="137" t="s">
        <v>1535</v>
      </c>
      <c r="G1103" s="135" t="s">
        <v>716</v>
      </c>
      <c r="H1103" s="138">
        <v>5</v>
      </c>
      <c r="I1103" s="140"/>
      <c r="J1103" s="139">
        <f t="shared" si="225"/>
        <v>0</v>
      </c>
      <c r="K1103" s="138"/>
      <c r="L1103" s="138">
        <f t="shared" si="226"/>
        <v>0</v>
      </c>
      <c r="M1103" s="138"/>
      <c r="N1103" s="138">
        <f t="shared" si="227"/>
        <v>0</v>
      </c>
      <c r="O1103" s="139">
        <v>21</v>
      </c>
      <c r="P1103" s="139">
        <f t="shared" si="228"/>
        <v>0</v>
      </c>
      <c r="Q1103" s="139">
        <f t="shared" si="229"/>
        <v>0</v>
      </c>
      <c r="R1103" s="9"/>
      <c r="S1103" s="9"/>
      <c r="T1103" s="9"/>
    </row>
    <row r="1104" spans="1:20" ht="11.25" outlineLevel="6" x14ac:dyDescent="0.2">
      <c r="A1104" s="12"/>
      <c r="B1104" s="133"/>
      <c r="C1104" s="134">
        <v>766</v>
      </c>
      <c r="D1104" s="135" t="s">
        <v>658</v>
      </c>
      <c r="E1104" s="136" t="s">
        <v>1536</v>
      </c>
      <c r="F1104" s="137" t="s">
        <v>1537</v>
      </c>
      <c r="G1104" s="135" t="s">
        <v>716</v>
      </c>
      <c r="H1104" s="138">
        <v>1</v>
      </c>
      <c r="I1104" s="140"/>
      <c r="J1104" s="139">
        <f t="shared" si="225"/>
        <v>0</v>
      </c>
      <c r="K1104" s="138"/>
      <c r="L1104" s="138">
        <f t="shared" si="226"/>
        <v>0</v>
      </c>
      <c r="M1104" s="138"/>
      <c r="N1104" s="138">
        <f t="shared" si="227"/>
        <v>0</v>
      </c>
      <c r="O1104" s="139">
        <v>21</v>
      </c>
      <c r="P1104" s="139">
        <f t="shared" si="228"/>
        <v>0</v>
      </c>
      <c r="Q1104" s="139">
        <f t="shared" si="229"/>
        <v>0</v>
      </c>
      <c r="R1104" s="9"/>
      <c r="S1104" s="9"/>
      <c r="T1104" s="9"/>
    </row>
    <row r="1105" spans="1:20" ht="11.25" outlineLevel="6" x14ac:dyDescent="0.2">
      <c r="A1105" s="12"/>
      <c r="B1105" s="133"/>
      <c r="C1105" s="134">
        <v>767</v>
      </c>
      <c r="D1105" s="135" t="s">
        <v>658</v>
      </c>
      <c r="E1105" s="136" t="s">
        <v>1538</v>
      </c>
      <c r="F1105" s="137" t="s">
        <v>1539</v>
      </c>
      <c r="G1105" s="135" t="s">
        <v>716</v>
      </c>
      <c r="H1105" s="138">
        <v>1</v>
      </c>
      <c r="I1105" s="140"/>
      <c r="J1105" s="139">
        <f t="shared" si="225"/>
        <v>0</v>
      </c>
      <c r="K1105" s="138"/>
      <c r="L1105" s="138">
        <f t="shared" si="226"/>
        <v>0</v>
      </c>
      <c r="M1105" s="138"/>
      <c r="N1105" s="138">
        <f t="shared" si="227"/>
        <v>0</v>
      </c>
      <c r="O1105" s="139">
        <v>21</v>
      </c>
      <c r="P1105" s="139">
        <f t="shared" si="228"/>
        <v>0</v>
      </c>
      <c r="Q1105" s="139">
        <f t="shared" si="229"/>
        <v>0</v>
      </c>
      <c r="R1105" s="9"/>
      <c r="S1105" s="9"/>
      <c r="T1105" s="9"/>
    </row>
    <row r="1106" spans="1:20" ht="11.25" outlineLevel="6" x14ac:dyDescent="0.2">
      <c r="A1106" s="12"/>
      <c r="B1106" s="133"/>
      <c r="C1106" s="134">
        <v>768</v>
      </c>
      <c r="D1106" s="135" t="s">
        <v>658</v>
      </c>
      <c r="E1106" s="136" t="s">
        <v>1540</v>
      </c>
      <c r="F1106" s="137" t="s">
        <v>1541</v>
      </c>
      <c r="G1106" s="135" t="s">
        <v>716</v>
      </c>
      <c r="H1106" s="138">
        <v>1</v>
      </c>
      <c r="I1106" s="140"/>
      <c r="J1106" s="139">
        <f t="shared" si="225"/>
        <v>0</v>
      </c>
      <c r="K1106" s="138"/>
      <c r="L1106" s="138">
        <f t="shared" si="226"/>
        <v>0</v>
      </c>
      <c r="M1106" s="138"/>
      <c r="N1106" s="138">
        <f t="shared" si="227"/>
        <v>0</v>
      </c>
      <c r="O1106" s="139">
        <v>21</v>
      </c>
      <c r="P1106" s="139">
        <f t="shared" si="228"/>
        <v>0</v>
      </c>
      <c r="Q1106" s="139">
        <f t="shared" si="229"/>
        <v>0</v>
      </c>
      <c r="R1106" s="9"/>
      <c r="S1106" s="9"/>
      <c r="T1106" s="9"/>
    </row>
    <row r="1107" spans="1:20" ht="11.25" outlineLevel="6" x14ac:dyDescent="0.2">
      <c r="A1107" s="12"/>
      <c r="B1107" s="133"/>
      <c r="C1107" s="134">
        <v>769</v>
      </c>
      <c r="D1107" s="135" t="s">
        <v>658</v>
      </c>
      <c r="E1107" s="136" t="s">
        <v>1542</v>
      </c>
      <c r="F1107" s="137" t="s">
        <v>1543</v>
      </c>
      <c r="G1107" s="135" t="s">
        <v>716</v>
      </c>
      <c r="H1107" s="138">
        <v>1</v>
      </c>
      <c r="I1107" s="140"/>
      <c r="J1107" s="139">
        <f t="shared" si="225"/>
        <v>0</v>
      </c>
      <c r="K1107" s="138"/>
      <c r="L1107" s="138">
        <f t="shared" si="226"/>
        <v>0</v>
      </c>
      <c r="M1107" s="138"/>
      <c r="N1107" s="138">
        <f t="shared" si="227"/>
        <v>0</v>
      </c>
      <c r="O1107" s="139">
        <v>21</v>
      </c>
      <c r="P1107" s="139">
        <f t="shared" si="228"/>
        <v>0</v>
      </c>
      <c r="Q1107" s="139">
        <f t="shared" si="229"/>
        <v>0</v>
      </c>
      <c r="R1107" s="9"/>
      <c r="S1107" s="9"/>
      <c r="T1107" s="9"/>
    </row>
    <row r="1108" spans="1:20" ht="11.25" outlineLevel="6" x14ac:dyDescent="0.2">
      <c r="A1108" s="12"/>
      <c r="B1108" s="133"/>
      <c r="C1108" s="134">
        <v>770</v>
      </c>
      <c r="D1108" s="135" t="s">
        <v>658</v>
      </c>
      <c r="E1108" s="136" t="s">
        <v>1544</v>
      </c>
      <c r="F1108" s="137" t="s">
        <v>1545</v>
      </c>
      <c r="G1108" s="135" t="s">
        <v>716</v>
      </c>
      <c r="H1108" s="138">
        <v>1</v>
      </c>
      <c r="I1108" s="140"/>
      <c r="J1108" s="139">
        <f t="shared" si="225"/>
        <v>0</v>
      </c>
      <c r="K1108" s="138"/>
      <c r="L1108" s="138">
        <f t="shared" si="226"/>
        <v>0</v>
      </c>
      <c r="M1108" s="138"/>
      <c r="N1108" s="138">
        <f t="shared" si="227"/>
        <v>0</v>
      </c>
      <c r="O1108" s="139">
        <v>21</v>
      </c>
      <c r="P1108" s="139">
        <f t="shared" si="228"/>
        <v>0</v>
      </c>
      <c r="Q1108" s="139">
        <f t="shared" si="229"/>
        <v>0</v>
      </c>
      <c r="R1108" s="9"/>
      <c r="S1108" s="9"/>
      <c r="T1108" s="9"/>
    </row>
    <row r="1109" spans="1:20" ht="11.25" outlineLevel="6" x14ac:dyDescent="0.2">
      <c r="A1109" s="12"/>
      <c r="B1109" s="133"/>
      <c r="C1109" s="134">
        <v>771</v>
      </c>
      <c r="D1109" s="135" t="s">
        <v>658</v>
      </c>
      <c r="E1109" s="136" t="s">
        <v>1546</v>
      </c>
      <c r="F1109" s="137" t="s">
        <v>1547</v>
      </c>
      <c r="G1109" s="135" t="s">
        <v>716</v>
      </c>
      <c r="H1109" s="138">
        <v>1</v>
      </c>
      <c r="I1109" s="140"/>
      <c r="J1109" s="139">
        <f t="shared" si="225"/>
        <v>0</v>
      </c>
      <c r="K1109" s="138"/>
      <c r="L1109" s="138">
        <f t="shared" si="226"/>
        <v>0</v>
      </c>
      <c r="M1109" s="138"/>
      <c r="N1109" s="138">
        <f t="shared" si="227"/>
        <v>0</v>
      </c>
      <c r="O1109" s="139">
        <v>21</v>
      </c>
      <c r="P1109" s="139">
        <f t="shared" si="228"/>
        <v>0</v>
      </c>
      <c r="Q1109" s="139">
        <f t="shared" si="229"/>
        <v>0</v>
      </c>
      <c r="R1109" s="9"/>
      <c r="S1109" s="9"/>
      <c r="T1109" s="9"/>
    </row>
    <row r="1110" spans="1:20" ht="11.25" outlineLevel="6" x14ac:dyDescent="0.2">
      <c r="A1110" s="12"/>
      <c r="B1110" s="133"/>
      <c r="C1110" s="134">
        <v>772</v>
      </c>
      <c r="D1110" s="135" t="s">
        <v>658</v>
      </c>
      <c r="E1110" s="136" t="s">
        <v>1548</v>
      </c>
      <c r="F1110" s="137" t="s">
        <v>1549</v>
      </c>
      <c r="G1110" s="135" t="s">
        <v>716</v>
      </c>
      <c r="H1110" s="138">
        <v>20</v>
      </c>
      <c r="I1110" s="140"/>
      <c r="J1110" s="139">
        <f t="shared" si="225"/>
        <v>0</v>
      </c>
      <c r="K1110" s="138"/>
      <c r="L1110" s="138">
        <f t="shared" si="226"/>
        <v>0</v>
      </c>
      <c r="M1110" s="138"/>
      <c r="N1110" s="138">
        <f t="shared" si="227"/>
        <v>0</v>
      </c>
      <c r="O1110" s="139">
        <v>21</v>
      </c>
      <c r="P1110" s="139">
        <f t="shared" si="228"/>
        <v>0</v>
      </c>
      <c r="Q1110" s="139">
        <f t="shared" si="229"/>
        <v>0</v>
      </c>
      <c r="R1110" s="9"/>
      <c r="S1110" s="9"/>
      <c r="T1110" s="9"/>
    </row>
    <row r="1111" spans="1:20" ht="11.25" outlineLevel="6" x14ac:dyDescent="0.2">
      <c r="A1111" s="12"/>
      <c r="B1111" s="133"/>
      <c r="C1111" s="134">
        <v>773</v>
      </c>
      <c r="D1111" s="135" t="s">
        <v>658</v>
      </c>
      <c r="E1111" s="136" t="s">
        <v>1550</v>
      </c>
      <c r="F1111" s="137" t="s">
        <v>1551</v>
      </c>
      <c r="G1111" s="135" t="s">
        <v>716</v>
      </c>
      <c r="H1111" s="138">
        <v>1</v>
      </c>
      <c r="I1111" s="140"/>
      <c r="J1111" s="139">
        <f t="shared" si="225"/>
        <v>0</v>
      </c>
      <c r="K1111" s="138"/>
      <c r="L1111" s="138">
        <f t="shared" si="226"/>
        <v>0</v>
      </c>
      <c r="M1111" s="138"/>
      <c r="N1111" s="138">
        <f t="shared" si="227"/>
        <v>0</v>
      </c>
      <c r="O1111" s="139">
        <v>21</v>
      </c>
      <c r="P1111" s="139">
        <f t="shared" si="228"/>
        <v>0</v>
      </c>
      <c r="Q1111" s="139">
        <f t="shared" si="229"/>
        <v>0</v>
      </c>
      <c r="R1111" s="9"/>
      <c r="S1111" s="9"/>
      <c r="T1111" s="9"/>
    </row>
    <row r="1112" spans="1:20" ht="11.25" outlineLevel="6" x14ac:dyDescent="0.2">
      <c r="A1112" s="12"/>
      <c r="B1112" s="133"/>
      <c r="C1112" s="134">
        <v>774</v>
      </c>
      <c r="D1112" s="135" t="s">
        <v>658</v>
      </c>
      <c r="E1112" s="136" t="s">
        <v>1552</v>
      </c>
      <c r="F1112" s="137" t="s">
        <v>1447</v>
      </c>
      <c r="G1112" s="135" t="s">
        <v>761</v>
      </c>
      <c r="H1112" s="138">
        <v>750</v>
      </c>
      <c r="I1112" s="140"/>
      <c r="J1112" s="139">
        <f t="shared" si="225"/>
        <v>0</v>
      </c>
      <c r="K1112" s="138"/>
      <c r="L1112" s="138">
        <f t="shared" si="226"/>
        <v>0</v>
      </c>
      <c r="M1112" s="138"/>
      <c r="N1112" s="138">
        <f t="shared" si="227"/>
        <v>0</v>
      </c>
      <c r="O1112" s="139">
        <v>21</v>
      </c>
      <c r="P1112" s="139">
        <f t="shared" si="228"/>
        <v>0</v>
      </c>
      <c r="Q1112" s="139">
        <f t="shared" si="229"/>
        <v>0</v>
      </c>
      <c r="R1112" s="9"/>
      <c r="S1112" s="9"/>
      <c r="T1112" s="9"/>
    </row>
    <row r="1113" spans="1:20" outlineLevel="6" x14ac:dyDescent="0.15">
      <c r="B1113" s="7"/>
      <c r="C1113" s="7"/>
      <c r="D1113" s="7"/>
      <c r="E1113" s="7"/>
      <c r="F1113" s="7"/>
      <c r="G1113" s="7"/>
      <c r="H1113" s="7"/>
      <c r="I1113" s="9"/>
      <c r="J1113" s="9"/>
      <c r="K1113" s="7"/>
      <c r="L1113" s="7"/>
      <c r="M1113" s="7"/>
      <c r="N1113" s="7"/>
      <c r="O1113" s="7"/>
      <c r="P1113" s="9"/>
      <c r="Q1113" s="9"/>
    </row>
    <row r="1114" spans="1:20" ht="9.75" outlineLevel="5" x14ac:dyDescent="0.2">
      <c r="A1114" s="82" t="s">
        <v>335</v>
      </c>
      <c r="B1114" s="126">
        <v>6</v>
      </c>
      <c r="C1114" s="127"/>
      <c r="D1114" s="128" t="s">
        <v>657</v>
      </c>
      <c r="E1114" s="128"/>
      <c r="F1114" s="129" t="s">
        <v>336</v>
      </c>
      <c r="G1114" s="128"/>
      <c r="H1114" s="130"/>
      <c r="I1114" s="131"/>
      <c r="J1114" s="84">
        <f>SUBTOTAL(9,J1115:J1140)</f>
        <v>0</v>
      </c>
      <c r="K1114" s="130"/>
      <c r="L1114" s="85">
        <f>SUBTOTAL(9,L1115:L1140)</f>
        <v>1.9392396000000001</v>
      </c>
      <c r="M1114" s="130"/>
      <c r="N1114" s="85">
        <f>SUBTOTAL(9,N1115:N1140)</f>
        <v>0.15104999999999999</v>
      </c>
      <c r="O1114" s="132"/>
      <c r="P1114" s="84">
        <f>SUBTOTAL(9,P1115:P1140)</f>
        <v>0</v>
      </c>
      <c r="Q1114" s="84">
        <f>SUBTOTAL(9,Q1115:Q1140)</f>
        <v>0</v>
      </c>
      <c r="R1114" s="7"/>
      <c r="S1114" s="9"/>
      <c r="T1114" s="9"/>
    </row>
    <row r="1115" spans="1:20" ht="11.25" outlineLevel="6" x14ac:dyDescent="0.2">
      <c r="A1115" s="12"/>
      <c r="B1115" s="133"/>
      <c r="C1115" s="134">
        <v>775</v>
      </c>
      <c r="D1115" s="135" t="s">
        <v>658</v>
      </c>
      <c r="E1115" s="136" t="s">
        <v>1553</v>
      </c>
      <c r="F1115" s="137" t="s">
        <v>1554</v>
      </c>
      <c r="G1115" s="135" t="s">
        <v>761</v>
      </c>
      <c r="H1115" s="138">
        <v>87</v>
      </c>
      <c r="I1115" s="140"/>
      <c r="J1115" s="139">
        <f t="shared" ref="J1115:J1139" si="230">H1115*I1115</f>
        <v>0</v>
      </c>
      <c r="K1115" s="138">
        <v>1.57E-3</v>
      </c>
      <c r="L1115" s="138">
        <f t="shared" ref="L1115:L1139" si="231">H1115*K1115</f>
        <v>0.13658999999999999</v>
      </c>
      <c r="M1115" s="138"/>
      <c r="N1115" s="138">
        <f t="shared" ref="N1115:N1139" si="232">H1115*M1115</f>
        <v>0</v>
      </c>
      <c r="O1115" s="139">
        <v>21</v>
      </c>
      <c r="P1115" s="139">
        <f t="shared" ref="P1115:P1139" si="233">J1115*(O1115/100)</f>
        <v>0</v>
      </c>
      <c r="Q1115" s="139">
        <f t="shared" ref="Q1115:Q1139" si="234">J1115+P1115</f>
        <v>0</v>
      </c>
      <c r="R1115" s="9"/>
      <c r="S1115" s="9"/>
      <c r="T1115" s="9"/>
    </row>
    <row r="1116" spans="1:20" ht="11.25" outlineLevel="6" x14ac:dyDescent="0.2">
      <c r="A1116" s="12"/>
      <c r="B1116" s="133"/>
      <c r="C1116" s="134">
        <v>776</v>
      </c>
      <c r="D1116" s="135" t="s">
        <v>658</v>
      </c>
      <c r="E1116" s="136" t="s">
        <v>1555</v>
      </c>
      <c r="F1116" s="137" t="s">
        <v>1556</v>
      </c>
      <c r="G1116" s="135" t="s">
        <v>761</v>
      </c>
      <c r="H1116" s="138">
        <v>12</v>
      </c>
      <c r="I1116" s="140"/>
      <c r="J1116" s="139">
        <f t="shared" si="230"/>
        <v>0</v>
      </c>
      <c r="K1116" s="138">
        <v>2.4499999999999999E-3</v>
      </c>
      <c r="L1116" s="138">
        <f t="shared" si="231"/>
        <v>2.9399999999999999E-2</v>
      </c>
      <c r="M1116" s="138"/>
      <c r="N1116" s="138">
        <f t="shared" si="232"/>
        <v>0</v>
      </c>
      <c r="O1116" s="139">
        <v>21</v>
      </c>
      <c r="P1116" s="139">
        <f t="shared" si="233"/>
        <v>0</v>
      </c>
      <c r="Q1116" s="139">
        <f t="shared" si="234"/>
        <v>0</v>
      </c>
      <c r="R1116" s="9"/>
      <c r="S1116" s="9"/>
      <c r="T1116" s="9"/>
    </row>
    <row r="1117" spans="1:20" ht="11.25" outlineLevel="6" x14ac:dyDescent="0.2">
      <c r="A1117" s="12"/>
      <c r="B1117" s="133"/>
      <c r="C1117" s="134">
        <v>777</v>
      </c>
      <c r="D1117" s="135" t="s">
        <v>658</v>
      </c>
      <c r="E1117" s="136" t="s">
        <v>1555</v>
      </c>
      <c r="F1117" s="137" t="s">
        <v>1556</v>
      </c>
      <c r="G1117" s="135" t="s">
        <v>761</v>
      </c>
      <c r="H1117" s="138">
        <v>24</v>
      </c>
      <c r="I1117" s="140"/>
      <c r="J1117" s="139">
        <f t="shared" si="230"/>
        <v>0</v>
      </c>
      <c r="K1117" s="138">
        <v>2.4499999999999999E-3</v>
      </c>
      <c r="L1117" s="138">
        <f t="shared" si="231"/>
        <v>5.8799999999999998E-2</v>
      </c>
      <c r="M1117" s="138"/>
      <c r="N1117" s="138">
        <f t="shared" si="232"/>
        <v>0</v>
      </c>
      <c r="O1117" s="139">
        <v>21</v>
      </c>
      <c r="P1117" s="139">
        <f t="shared" si="233"/>
        <v>0</v>
      </c>
      <c r="Q1117" s="139">
        <f t="shared" si="234"/>
        <v>0</v>
      </c>
      <c r="R1117" s="9"/>
      <c r="S1117" s="9"/>
      <c r="T1117" s="9"/>
    </row>
    <row r="1118" spans="1:20" ht="11.25" outlineLevel="6" x14ac:dyDescent="0.2">
      <c r="A1118" s="12"/>
      <c r="B1118" s="133"/>
      <c r="C1118" s="134">
        <v>778</v>
      </c>
      <c r="D1118" s="135" t="s">
        <v>658</v>
      </c>
      <c r="E1118" s="136" t="s">
        <v>1557</v>
      </c>
      <c r="F1118" s="137" t="s">
        <v>1558</v>
      </c>
      <c r="G1118" s="135" t="s">
        <v>761</v>
      </c>
      <c r="H1118" s="138">
        <v>5</v>
      </c>
      <c r="I1118" s="140"/>
      <c r="J1118" s="139">
        <f t="shared" si="230"/>
        <v>0</v>
      </c>
      <c r="K1118" s="138">
        <v>3.0899999999999999E-3</v>
      </c>
      <c r="L1118" s="138">
        <f t="shared" si="231"/>
        <v>1.5449999999999998E-2</v>
      </c>
      <c r="M1118" s="138"/>
      <c r="N1118" s="138">
        <f t="shared" si="232"/>
        <v>0</v>
      </c>
      <c r="O1118" s="139">
        <v>21</v>
      </c>
      <c r="P1118" s="139">
        <f t="shared" si="233"/>
        <v>0</v>
      </c>
      <c r="Q1118" s="139">
        <f t="shared" si="234"/>
        <v>0</v>
      </c>
      <c r="R1118" s="9"/>
      <c r="S1118" s="9"/>
      <c r="T1118" s="9"/>
    </row>
    <row r="1119" spans="1:20" ht="11.25" outlineLevel="6" x14ac:dyDescent="0.2">
      <c r="A1119" s="12"/>
      <c r="B1119" s="133"/>
      <c r="C1119" s="134">
        <v>779</v>
      </c>
      <c r="D1119" s="135" t="s">
        <v>658</v>
      </c>
      <c r="E1119" s="136" t="s">
        <v>1559</v>
      </c>
      <c r="F1119" s="137" t="s">
        <v>1560</v>
      </c>
      <c r="G1119" s="135" t="s">
        <v>761</v>
      </c>
      <c r="H1119" s="138">
        <v>5</v>
      </c>
      <c r="I1119" s="140"/>
      <c r="J1119" s="139">
        <f t="shared" si="230"/>
        <v>0</v>
      </c>
      <c r="K1119" s="138">
        <v>6.4000000000000003E-3</v>
      </c>
      <c r="L1119" s="138">
        <f t="shared" si="231"/>
        <v>3.2000000000000001E-2</v>
      </c>
      <c r="M1119" s="138"/>
      <c r="N1119" s="138">
        <f t="shared" si="232"/>
        <v>0</v>
      </c>
      <c r="O1119" s="139">
        <v>21</v>
      </c>
      <c r="P1119" s="139">
        <f t="shared" si="233"/>
        <v>0</v>
      </c>
      <c r="Q1119" s="139">
        <f t="shared" si="234"/>
        <v>0</v>
      </c>
      <c r="R1119" s="9"/>
      <c r="S1119" s="9"/>
      <c r="T1119" s="9"/>
    </row>
    <row r="1120" spans="1:20" ht="11.25" outlineLevel="6" x14ac:dyDescent="0.2">
      <c r="A1120" s="12"/>
      <c r="B1120" s="133"/>
      <c r="C1120" s="134">
        <v>780</v>
      </c>
      <c r="D1120" s="135" t="s">
        <v>658</v>
      </c>
      <c r="E1120" s="136" t="s">
        <v>1561</v>
      </c>
      <c r="F1120" s="137" t="s">
        <v>1562</v>
      </c>
      <c r="G1120" s="135" t="s">
        <v>761</v>
      </c>
      <c r="H1120" s="138">
        <v>18</v>
      </c>
      <c r="I1120" s="140"/>
      <c r="J1120" s="139">
        <f t="shared" si="230"/>
        <v>0</v>
      </c>
      <c r="K1120" s="138"/>
      <c r="L1120" s="138">
        <f t="shared" si="231"/>
        <v>0</v>
      </c>
      <c r="M1120" s="138">
        <v>6.7000000000000002E-3</v>
      </c>
      <c r="N1120" s="138">
        <f t="shared" si="232"/>
        <v>0.1206</v>
      </c>
      <c r="O1120" s="139">
        <v>21</v>
      </c>
      <c r="P1120" s="139">
        <f t="shared" si="233"/>
        <v>0</v>
      </c>
      <c r="Q1120" s="139">
        <f t="shared" si="234"/>
        <v>0</v>
      </c>
      <c r="R1120" s="9"/>
      <c r="S1120" s="9"/>
      <c r="T1120" s="9"/>
    </row>
    <row r="1121" spans="1:20" ht="11.25" outlineLevel="6" x14ac:dyDescent="0.2">
      <c r="A1121" s="12"/>
      <c r="B1121" s="133"/>
      <c r="C1121" s="134">
        <v>781</v>
      </c>
      <c r="D1121" s="135" t="s">
        <v>658</v>
      </c>
      <c r="E1121" s="136" t="s">
        <v>1563</v>
      </c>
      <c r="F1121" s="137" t="s">
        <v>1564</v>
      </c>
      <c r="G1121" s="135" t="s">
        <v>761</v>
      </c>
      <c r="H1121" s="138">
        <v>105</v>
      </c>
      <c r="I1121" s="140"/>
      <c r="J1121" s="139">
        <f t="shared" si="230"/>
        <v>0</v>
      </c>
      <c r="K1121" s="138"/>
      <c r="L1121" s="138">
        <f t="shared" si="231"/>
        <v>0</v>
      </c>
      <c r="M1121" s="138">
        <v>2.9E-4</v>
      </c>
      <c r="N1121" s="138">
        <f t="shared" si="232"/>
        <v>3.0450000000000001E-2</v>
      </c>
      <c r="O1121" s="139">
        <v>21</v>
      </c>
      <c r="P1121" s="139">
        <f t="shared" si="233"/>
        <v>0</v>
      </c>
      <c r="Q1121" s="139">
        <f t="shared" si="234"/>
        <v>0</v>
      </c>
      <c r="R1121" s="9"/>
      <c r="S1121" s="9"/>
      <c r="T1121" s="9"/>
    </row>
    <row r="1122" spans="1:20" ht="11.25" outlineLevel="6" x14ac:dyDescent="0.2">
      <c r="A1122" s="12"/>
      <c r="B1122" s="133"/>
      <c r="C1122" s="134">
        <v>782</v>
      </c>
      <c r="D1122" s="135" t="s">
        <v>658</v>
      </c>
      <c r="E1122" s="136" t="s">
        <v>1565</v>
      </c>
      <c r="F1122" s="137" t="s">
        <v>1566</v>
      </c>
      <c r="G1122" s="135" t="s">
        <v>761</v>
      </c>
      <c r="H1122" s="138">
        <v>148</v>
      </c>
      <c r="I1122" s="140"/>
      <c r="J1122" s="139">
        <f t="shared" si="230"/>
        <v>0</v>
      </c>
      <c r="K1122" s="138">
        <v>8.4000000000000003E-4</v>
      </c>
      <c r="L1122" s="138">
        <f t="shared" si="231"/>
        <v>0.12432</v>
      </c>
      <c r="M1122" s="138"/>
      <c r="N1122" s="138">
        <f t="shared" si="232"/>
        <v>0</v>
      </c>
      <c r="O1122" s="139">
        <v>21</v>
      </c>
      <c r="P1122" s="139">
        <f t="shared" si="233"/>
        <v>0</v>
      </c>
      <c r="Q1122" s="139">
        <f t="shared" si="234"/>
        <v>0</v>
      </c>
      <c r="R1122" s="9"/>
      <c r="S1122" s="9"/>
      <c r="T1122" s="9"/>
    </row>
    <row r="1123" spans="1:20" ht="11.25" outlineLevel="6" x14ac:dyDescent="0.2">
      <c r="A1123" s="12"/>
      <c r="B1123" s="133"/>
      <c r="C1123" s="134">
        <v>783</v>
      </c>
      <c r="D1123" s="135" t="s">
        <v>658</v>
      </c>
      <c r="E1123" s="136" t="s">
        <v>1565</v>
      </c>
      <c r="F1123" s="137" t="s">
        <v>1566</v>
      </c>
      <c r="G1123" s="135" t="s">
        <v>761</v>
      </c>
      <c r="H1123" s="138">
        <v>421.4</v>
      </c>
      <c r="I1123" s="140"/>
      <c r="J1123" s="139">
        <f t="shared" si="230"/>
        <v>0</v>
      </c>
      <c r="K1123" s="138">
        <v>8.4000000000000003E-4</v>
      </c>
      <c r="L1123" s="138">
        <f t="shared" si="231"/>
        <v>0.35397600000000001</v>
      </c>
      <c r="M1123" s="138"/>
      <c r="N1123" s="138">
        <f t="shared" si="232"/>
        <v>0</v>
      </c>
      <c r="O1123" s="139">
        <v>21</v>
      </c>
      <c r="P1123" s="139">
        <f t="shared" si="233"/>
        <v>0</v>
      </c>
      <c r="Q1123" s="139">
        <f t="shared" si="234"/>
        <v>0</v>
      </c>
      <c r="R1123" s="9"/>
      <c r="S1123" s="9"/>
      <c r="T1123" s="9"/>
    </row>
    <row r="1124" spans="1:20" ht="11.25" outlineLevel="6" x14ac:dyDescent="0.2">
      <c r="A1124" s="12"/>
      <c r="B1124" s="133"/>
      <c r="C1124" s="134">
        <v>784</v>
      </c>
      <c r="D1124" s="135" t="s">
        <v>658</v>
      </c>
      <c r="E1124" s="136" t="s">
        <v>1567</v>
      </c>
      <c r="F1124" s="137" t="s">
        <v>1568</v>
      </c>
      <c r="G1124" s="135" t="s">
        <v>761</v>
      </c>
      <c r="H1124" s="138">
        <v>11.8</v>
      </c>
      <c r="I1124" s="140"/>
      <c r="J1124" s="139">
        <f t="shared" si="230"/>
        <v>0</v>
      </c>
      <c r="K1124" s="138">
        <v>1.16E-3</v>
      </c>
      <c r="L1124" s="138">
        <f t="shared" si="231"/>
        <v>1.3688000000000001E-2</v>
      </c>
      <c r="M1124" s="138"/>
      <c r="N1124" s="138">
        <f t="shared" si="232"/>
        <v>0</v>
      </c>
      <c r="O1124" s="139">
        <v>21</v>
      </c>
      <c r="P1124" s="139">
        <f t="shared" si="233"/>
        <v>0</v>
      </c>
      <c r="Q1124" s="139">
        <f t="shared" si="234"/>
        <v>0</v>
      </c>
      <c r="R1124" s="9"/>
      <c r="S1124" s="9"/>
      <c r="T1124" s="9"/>
    </row>
    <row r="1125" spans="1:20" ht="11.25" outlineLevel="6" x14ac:dyDescent="0.2">
      <c r="A1125" s="12"/>
      <c r="B1125" s="133"/>
      <c r="C1125" s="134">
        <v>785</v>
      </c>
      <c r="D1125" s="135" t="s">
        <v>658</v>
      </c>
      <c r="E1125" s="136" t="s">
        <v>1567</v>
      </c>
      <c r="F1125" s="137" t="s">
        <v>1568</v>
      </c>
      <c r="G1125" s="135" t="s">
        <v>761</v>
      </c>
      <c r="H1125" s="138">
        <v>86.57</v>
      </c>
      <c r="I1125" s="140"/>
      <c r="J1125" s="139">
        <f t="shared" si="230"/>
        <v>0</v>
      </c>
      <c r="K1125" s="138">
        <v>1.16E-3</v>
      </c>
      <c r="L1125" s="138">
        <f t="shared" si="231"/>
        <v>0.10042119999999999</v>
      </c>
      <c r="M1125" s="138"/>
      <c r="N1125" s="138">
        <f t="shared" si="232"/>
        <v>0</v>
      </c>
      <c r="O1125" s="139">
        <v>21</v>
      </c>
      <c r="P1125" s="139">
        <f t="shared" si="233"/>
        <v>0</v>
      </c>
      <c r="Q1125" s="139">
        <f t="shared" si="234"/>
        <v>0</v>
      </c>
      <c r="R1125" s="9"/>
      <c r="S1125" s="9"/>
      <c r="T1125" s="9"/>
    </row>
    <row r="1126" spans="1:20" ht="11.25" outlineLevel="6" x14ac:dyDescent="0.2">
      <c r="A1126" s="12"/>
      <c r="B1126" s="133"/>
      <c r="C1126" s="134">
        <v>786</v>
      </c>
      <c r="D1126" s="135" t="s">
        <v>658</v>
      </c>
      <c r="E1126" s="136" t="s">
        <v>1569</v>
      </c>
      <c r="F1126" s="137" t="s">
        <v>1570</v>
      </c>
      <c r="G1126" s="135" t="s">
        <v>761</v>
      </c>
      <c r="H1126" s="138">
        <v>3.3</v>
      </c>
      <c r="I1126" s="140"/>
      <c r="J1126" s="139">
        <f t="shared" si="230"/>
        <v>0</v>
      </c>
      <c r="K1126" s="138">
        <v>1.4400000000000001E-3</v>
      </c>
      <c r="L1126" s="138">
        <f t="shared" si="231"/>
        <v>4.7520000000000001E-3</v>
      </c>
      <c r="M1126" s="138"/>
      <c r="N1126" s="138">
        <f t="shared" si="232"/>
        <v>0</v>
      </c>
      <c r="O1126" s="139">
        <v>21</v>
      </c>
      <c r="P1126" s="139">
        <f t="shared" si="233"/>
        <v>0</v>
      </c>
      <c r="Q1126" s="139">
        <f t="shared" si="234"/>
        <v>0</v>
      </c>
      <c r="R1126" s="9"/>
      <c r="S1126" s="9"/>
      <c r="T1126" s="9"/>
    </row>
    <row r="1127" spans="1:20" ht="11.25" outlineLevel="6" x14ac:dyDescent="0.2">
      <c r="A1127" s="12"/>
      <c r="B1127" s="133"/>
      <c r="C1127" s="134">
        <v>787</v>
      </c>
      <c r="D1127" s="135" t="s">
        <v>658</v>
      </c>
      <c r="E1127" s="136" t="s">
        <v>1569</v>
      </c>
      <c r="F1127" s="137" t="s">
        <v>1570</v>
      </c>
      <c r="G1127" s="135" t="s">
        <v>761</v>
      </c>
      <c r="H1127" s="138">
        <v>127.16</v>
      </c>
      <c r="I1127" s="140"/>
      <c r="J1127" s="139">
        <f t="shared" si="230"/>
        <v>0</v>
      </c>
      <c r="K1127" s="138">
        <v>1.4400000000000001E-3</v>
      </c>
      <c r="L1127" s="138">
        <f t="shared" si="231"/>
        <v>0.18311040000000001</v>
      </c>
      <c r="M1127" s="138"/>
      <c r="N1127" s="138">
        <f t="shared" si="232"/>
        <v>0</v>
      </c>
      <c r="O1127" s="139">
        <v>21</v>
      </c>
      <c r="P1127" s="139">
        <f t="shared" si="233"/>
        <v>0</v>
      </c>
      <c r="Q1127" s="139">
        <f t="shared" si="234"/>
        <v>0</v>
      </c>
      <c r="R1127" s="9"/>
      <c r="S1127" s="9"/>
      <c r="T1127" s="9"/>
    </row>
    <row r="1128" spans="1:20" ht="11.25" outlineLevel="6" x14ac:dyDescent="0.2">
      <c r="A1128" s="12"/>
      <c r="B1128" s="133"/>
      <c r="C1128" s="134">
        <v>788</v>
      </c>
      <c r="D1128" s="135" t="s">
        <v>658</v>
      </c>
      <c r="E1128" s="136" t="s">
        <v>1571</v>
      </c>
      <c r="F1128" s="137" t="s">
        <v>1572</v>
      </c>
      <c r="G1128" s="135" t="s">
        <v>761</v>
      </c>
      <c r="H1128" s="138">
        <v>41.8</v>
      </c>
      <c r="I1128" s="140"/>
      <c r="J1128" s="139">
        <f t="shared" si="230"/>
        <v>0</v>
      </c>
      <c r="K1128" s="138">
        <v>2.81E-3</v>
      </c>
      <c r="L1128" s="138">
        <f t="shared" si="231"/>
        <v>0.11745799999999999</v>
      </c>
      <c r="M1128" s="138"/>
      <c r="N1128" s="138">
        <f t="shared" si="232"/>
        <v>0</v>
      </c>
      <c r="O1128" s="139">
        <v>21</v>
      </c>
      <c r="P1128" s="139">
        <f t="shared" si="233"/>
        <v>0</v>
      </c>
      <c r="Q1128" s="139">
        <f t="shared" si="234"/>
        <v>0</v>
      </c>
      <c r="R1128" s="9"/>
      <c r="S1128" s="9"/>
      <c r="T1128" s="9"/>
    </row>
    <row r="1129" spans="1:20" ht="11.25" outlineLevel="6" x14ac:dyDescent="0.2">
      <c r="A1129" s="12"/>
      <c r="B1129" s="133"/>
      <c r="C1129" s="134">
        <v>789</v>
      </c>
      <c r="D1129" s="135" t="s">
        <v>658</v>
      </c>
      <c r="E1129" s="136" t="s">
        <v>1573</v>
      </c>
      <c r="F1129" s="137" t="s">
        <v>1574</v>
      </c>
      <c r="G1129" s="135" t="s">
        <v>761</v>
      </c>
      <c r="H1129" s="138">
        <v>140.25</v>
      </c>
      <c r="I1129" s="140"/>
      <c r="J1129" s="139">
        <f t="shared" si="230"/>
        <v>0</v>
      </c>
      <c r="K1129" s="138">
        <v>3.62E-3</v>
      </c>
      <c r="L1129" s="138">
        <f t="shared" si="231"/>
        <v>0.50770499999999996</v>
      </c>
      <c r="M1129" s="138"/>
      <c r="N1129" s="138">
        <f t="shared" si="232"/>
        <v>0</v>
      </c>
      <c r="O1129" s="139">
        <v>21</v>
      </c>
      <c r="P1129" s="139">
        <f t="shared" si="233"/>
        <v>0</v>
      </c>
      <c r="Q1129" s="139">
        <f t="shared" si="234"/>
        <v>0</v>
      </c>
      <c r="R1129" s="9"/>
      <c r="S1129" s="9"/>
      <c r="T1129" s="9"/>
    </row>
    <row r="1130" spans="1:20" ht="11.25" outlineLevel="6" x14ac:dyDescent="0.2">
      <c r="A1130" s="12"/>
      <c r="B1130" s="133"/>
      <c r="C1130" s="134">
        <v>790</v>
      </c>
      <c r="D1130" s="135" t="s">
        <v>658</v>
      </c>
      <c r="E1130" s="136" t="s">
        <v>1575</v>
      </c>
      <c r="F1130" s="137" t="s">
        <v>1576</v>
      </c>
      <c r="G1130" s="135" t="s">
        <v>761</v>
      </c>
      <c r="H1130" s="138">
        <v>38.06</v>
      </c>
      <c r="I1130" s="140"/>
      <c r="J1130" s="139">
        <f t="shared" si="230"/>
        <v>0</v>
      </c>
      <c r="K1130" s="138">
        <v>6.1000000000000004E-3</v>
      </c>
      <c r="L1130" s="138">
        <f t="shared" si="231"/>
        <v>0.23216600000000004</v>
      </c>
      <c r="M1130" s="138"/>
      <c r="N1130" s="138">
        <f t="shared" si="232"/>
        <v>0</v>
      </c>
      <c r="O1130" s="139">
        <v>21</v>
      </c>
      <c r="P1130" s="139">
        <f t="shared" si="233"/>
        <v>0</v>
      </c>
      <c r="Q1130" s="139">
        <f t="shared" si="234"/>
        <v>0</v>
      </c>
      <c r="R1130" s="9"/>
      <c r="S1130" s="9"/>
      <c r="T1130" s="9"/>
    </row>
    <row r="1131" spans="1:20" ht="11.25" outlineLevel="6" x14ac:dyDescent="0.2">
      <c r="A1131" s="12"/>
      <c r="B1131" s="133"/>
      <c r="C1131" s="134">
        <v>791</v>
      </c>
      <c r="D1131" s="135" t="s">
        <v>658</v>
      </c>
      <c r="E1131" s="136" t="s">
        <v>1577</v>
      </c>
      <c r="F1131" s="137" t="s">
        <v>1578</v>
      </c>
      <c r="G1131" s="135" t="s">
        <v>761</v>
      </c>
      <c r="H1131" s="138">
        <v>38.5</v>
      </c>
      <c r="I1131" s="140"/>
      <c r="J1131" s="139">
        <f t="shared" si="230"/>
        <v>0</v>
      </c>
      <c r="K1131" s="138">
        <v>4.0000000000000003E-5</v>
      </c>
      <c r="L1131" s="138">
        <f t="shared" si="231"/>
        <v>1.5400000000000001E-3</v>
      </c>
      <c r="M1131" s="138"/>
      <c r="N1131" s="138">
        <f t="shared" si="232"/>
        <v>0</v>
      </c>
      <c r="O1131" s="139">
        <v>21</v>
      </c>
      <c r="P1131" s="139">
        <f t="shared" si="233"/>
        <v>0</v>
      </c>
      <c r="Q1131" s="139">
        <f t="shared" si="234"/>
        <v>0</v>
      </c>
      <c r="R1131" s="9"/>
      <c r="S1131" s="9"/>
      <c r="T1131" s="9"/>
    </row>
    <row r="1132" spans="1:20" ht="11.25" outlineLevel="6" x14ac:dyDescent="0.2">
      <c r="A1132" s="12"/>
      <c r="B1132" s="133"/>
      <c r="C1132" s="134">
        <v>792</v>
      </c>
      <c r="D1132" s="135" t="s">
        <v>658</v>
      </c>
      <c r="E1132" s="136" t="s">
        <v>1579</v>
      </c>
      <c r="F1132" s="137" t="s">
        <v>1580</v>
      </c>
      <c r="G1132" s="135" t="s">
        <v>761</v>
      </c>
      <c r="H1132" s="138">
        <v>16.5</v>
      </c>
      <c r="I1132" s="140"/>
      <c r="J1132" s="139">
        <f t="shared" si="230"/>
        <v>0</v>
      </c>
      <c r="K1132" s="138">
        <v>4.0000000000000003E-5</v>
      </c>
      <c r="L1132" s="138">
        <f t="shared" si="231"/>
        <v>6.600000000000001E-4</v>
      </c>
      <c r="M1132" s="138"/>
      <c r="N1132" s="138">
        <f t="shared" si="232"/>
        <v>0</v>
      </c>
      <c r="O1132" s="139">
        <v>21</v>
      </c>
      <c r="P1132" s="139">
        <f t="shared" si="233"/>
        <v>0</v>
      </c>
      <c r="Q1132" s="139">
        <f t="shared" si="234"/>
        <v>0</v>
      </c>
      <c r="R1132" s="9"/>
      <c r="S1132" s="9"/>
      <c r="T1132" s="9"/>
    </row>
    <row r="1133" spans="1:20" ht="11.25" outlineLevel="6" x14ac:dyDescent="0.2">
      <c r="A1133" s="12"/>
      <c r="B1133" s="133"/>
      <c r="C1133" s="134">
        <v>793</v>
      </c>
      <c r="D1133" s="135" t="s">
        <v>658</v>
      </c>
      <c r="E1133" s="136" t="s">
        <v>1581</v>
      </c>
      <c r="F1133" s="137" t="s">
        <v>1582</v>
      </c>
      <c r="G1133" s="135" t="s">
        <v>761</v>
      </c>
      <c r="H1133" s="138">
        <v>78.099999999999994</v>
      </c>
      <c r="I1133" s="140"/>
      <c r="J1133" s="139">
        <f t="shared" si="230"/>
        <v>0</v>
      </c>
      <c r="K1133" s="138">
        <v>6.9999999999999994E-5</v>
      </c>
      <c r="L1133" s="138">
        <f t="shared" si="231"/>
        <v>5.4669999999999988E-3</v>
      </c>
      <c r="M1133" s="138"/>
      <c r="N1133" s="138">
        <f t="shared" si="232"/>
        <v>0</v>
      </c>
      <c r="O1133" s="139">
        <v>21</v>
      </c>
      <c r="P1133" s="139">
        <f t="shared" si="233"/>
        <v>0</v>
      </c>
      <c r="Q1133" s="139">
        <f t="shared" si="234"/>
        <v>0</v>
      </c>
      <c r="R1133" s="9"/>
      <c r="S1133" s="9"/>
      <c r="T1133" s="9"/>
    </row>
    <row r="1134" spans="1:20" ht="11.25" outlineLevel="6" x14ac:dyDescent="0.2">
      <c r="A1134" s="12"/>
      <c r="B1134" s="133"/>
      <c r="C1134" s="134">
        <v>794</v>
      </c>
      <c r="D1134" s="135" t="s">
        <v>658</v>
      </c>
      <c r="E1134" s="136" t="s">
        <v>1583</v>
      </c>
      <c r="F1134" s="137" t="s">
        <v>1584</v>
      </c>
      <c r="G1134" s="135" t="s">
        <v>761</v>
      </c>
      <c r="H1134" s="138">
        <v>13.2</v>
      </c>
      <c r="I1134" s="140"/>
      <c r="J1134" s="139">
        <f t="shared" si="230"/>
        <v>0</v>
      </c>
      <c r="K1134" s="138">
        <v>9.0000000000000006E-5</v>
      </c>
      <c r="L1134" s="138">
        <f t="shared" si="231"/>
        <v>1.188E-3</v>
      </c>
      <c r="M1134" s="138"/>
      <c r="N1134" s="138">
        <f t="shared" si="232"/>
        <v>0</v>
      </c>
      <c r="O1134" s="139">
        <v>21</v>
      </c>
      <c r="P1134" s="139">
        <f t="shared" si="233"/>
        <v>0</v>
      </c>
      <c r="Q1134" s="139">
        <f t="shared" si="234"/>
        <v>0</v>
      </c>
      <c r="R1134" s="9"/>
      <c r="S1134" s="9"/>
      <c r="T1134" s="9"/>
    </row>
    <row r="1135" spans="1:20" ht="11.25" outlineLevel="6" x14ac:dyDescent="0.2">
      <c r="A1135" s="12"/>
      <c r="B1135" s="133"/>
      <c r="C1135" s="134">
        <v>795</v>
      </c>
      <c r="D1135" s="135" t="s">
        <v>658</v>
      </c>
      <c r="E1135" s="136" t="s">
        <v>1585</v>
      </c>
      <c r="F1135" s="137" t="s">
        <v>1586</v>
      </c>
      <c r="G1135" s="135" t="s">
        <v>761</v>
      </c>
      <c r="H1135" s="138">
        <v>59.4</v>
      </c>
      <c r="I1135" s="140"/>
      <c r="J1135" s="139">
        <f t="shared" si="230"/>
        <v>0</v>
      </c>
      <c r="K1135" s="138">
        <v>1.2E-4</v>
      </c>
      <c r="L1135" s="138">
        <f t="shared" si="231"/>
        <v>7.1279999999999998E-3</v>
      </c>
      <c r="M1135" s="138"/>
      <c r="N1135" s="138">
        <f t="shared" si="232"/>
        <v>0</v>
      </c>
      <c r="O1135" s="139">
        <v>21</v>
      </c>
      <c r="P1135" s="139">
        <f t="shared" si="233"/>
        <v>0</v>
      </c>
      <c r="Q1135" s="139">
        <f t="shared" si="234"/>
        <v>0</v>
      </c>
      <c r="R1135" s="9"/>
      <c r="S1135" s="9"/>
      <c r="T1135" s="9"/>
    </row>
    <row r="1136" spans="1:20" ht="11.25" outlineLevel="6" x14ac:dyDescent="0.2">
      <c r="A1136" s="12"/>
      <c r="B1136" s="133"/>
      <c r="C1136" s="134">
        <v>796</v>
      </c>
      <c r="D1136" s="135" t="s">
        <v>658</v>
      </c>
      <c r="E1136" s="136" t="s">
        <v>1587</v>
      </c>
      <c r="F1136" s="137" t="s">
        <v>1588</v>
      </c>
      <c r="G1136" s="135" t="s">
        <v>761</v>
      </c>
      <c r="H1136" s="138">
        <v>31.9</v>
      </c>
      <c r="I1136" s="140"/>
      <c r="J1136" s="139">
        <f t="shared" si="230"/>
        <v>0</v>
      </c>
      <c r="K1136" s="138">
        <v>1.6000000000000001E-4</v>
      </c>
      <c r="L1136" s="138">
        <f t="shared" si="231"/>
        <v>5.104E-3</v>
      </c>
      <c r="M1136" s="138"/>
      <c r="N1136" s="138">
        <f t="shared" si="232"/>
        <v>0</v>
      </c>
      <c r="O1136" s="139">
        <v>21</v>
      </c>
      <c r="P1136" s="139">
        <f t="shared" si="233"/>
        <v>0</v>
      </c>
      <c r="Q1136" s="139">
        <f t="shared" si="234"/>
        <v>0</v>
      </c>
      <c r="R1136" s="9"/>
      <c r="S1136" s="9"/>
      <c r="T1136" s="9"/>
    </row>
    <row r="1137" spans="1:20" ht="11.25" outlineLevel="6" x14ac:dyDescent="0.2">
      <c r="A1137" s="12"/>
      <c r="B1137" s="133"/>
      <c r="C1137" s="134">
        <v>797</v>
      </c>
      <c r="D1137" s="135" t="s">
        <v>658</v>
      </c>
      <c r="E1137" s="136" t="s">
        <v>1589</v>
      </c>
      <c r="F1137" s="137" t="s">
        <v>1590</v>
      </c>
      <c r="G1137" s="135" t="s">
        <v>761</v>
      </c>
      <c r="H1137" s="138">
        <v>34.65</v>
      </c>
      <c r="I1137" s="140"/>
      <c r="J1137" s="139">
        <f t="shared" si="230"/>
        <v>0</v>
      </c>
      <c r="K1137" s="138">
        <v>2.4000000000000001E-4</v>
      </c>
      <c r="L1137" s="138">
        <f t="shared" si="231"/>
        <v>8.3160000000000005E-3</v>
      </c>
      <c r="M1137" s="138"/>
      <c r="N1137" s="138">
        <f t="shared" si="232"/>
        <v>0</v>
      </c>
      <c r="O1137" s="139">
        <v>21</v>
      </c>
      <c r="P1137" s="139">
        <f t="shared" si="233"/>
        <v>0</v>
      </c>
      <c r="Q1137" s="139">
        <f t="shared" si="234"/>
        <v>0</v>
      </c>
      <c r="R1137" s="9"/>
      <c r="S1137" s="9"/>
      <c r="T1137" s="9"/>
    </row>
    <row r="1138" spans="1:20" ht="11.25" outlineLevel="6" x14ac:dyDescent="0.2">
      <c r="A1138" s="12"/>
      <c r="B1138" s="133"/>
      <c r="C1138" s="134">
        <v>798</v>
      </c>
      <c r="D1138" s="135" t="s">
        <v>658</v>
      </c>
      <c r="E1138" s="136" t="s">
        <v>1591</v>
      </c>
      <c r="F1138" s="137" t="s">
        <v>1592</v>
      </c>
      <c r="G1138" s="135" t="s">
        <v>716</v>
      </c>
      <c r="H1138" s="138">
        <v>49</v>
      </c>
      <c r="I1138" s="140"/>
      <c r="J1138" s="139">
        <f t="shared" si="230"/>
        <v>0</v>
      </c>
      <c r="K1138" s="138"/>
      <c r="L1138" s="138">
        <f t="shared" si="231"/>
        <v>0</v>
      </c>
      <c r="M1138" s="138"/>
      <c r="N1138" s="138">
        <f t="shared" si="232"/>
        <v>0</v>
      </c>
      <c r="O1138" s="139">
        <v>21</v>
      </c>
      <c r="P1138" s="139">
        <f t="shared" si="233"/>
        <v>0</v>
      </c>
      <c r="Q1138" s="139">
        <f t="shared" si="234"/>
        <v>0</v>
      </c>
      <c r="R1138" s="9"/>
      <c r="S1138" s="9"/>
      <c r="T1138" s="9"/>
    </row>
    <row r="1139" spans="1:20" ht="11.25" outlineLevel="6" x14ac:dyDescent="0.2">
      <c r="A1139" s="12"/>
      <c r="B1139" s="133"/>
      <c r="C1139" s="134">
        <v>799</v>
      </c>
      <c r="D1139" s="135" t="s">
        <v>658</v>
      </c>
      <c r="E1139" s="136" t="s">
        <v>1593</v>
      </c>
      <c r="F1139" s="137" t="s">
        <v>1594</v>
      </c>
      <c r="G1139" s="135" t="s">
        <v>716</v>
      </c>
      <c r="H1139" s="138">
        <v>10</v>
      </c>
      <c r="I1139" s="140"/>
      <c r="J1139" s="139">
        <f t="shared" si="230"/>
        <v>0</v>
      </c>
      <c r="K1139" s="138"/>
      <c r="L1139" s="138">
        <f t="shared" si="231"/>
        <v>0</v>
      </c>
      <c r="M1139" s="138"/>
      <c r="N1139" s="138">
        <f t="shared" si="232"/>
        <v>0</v>
      </c>
      <c r="O1139" s="139">
        <v>21</v>
      </c>
      <c r="P1139" s="139">
        <f t="shared" si="233"/>
        <v>0</v>
      </c>
      <c r="Q1139" s="139">
        <f t="shared" si="234"/>
        <v>0</v>
      </c>
      <c r="R1139" s="9"/>
      <c r="S1139" s="9"/>
      <c r="T1139" s="9"/>
    </row>
    <row r="1140" spans="1:20" outlineLevel="6" x14ac:dyDescent="0.15">
      <c r="B1140" s="7"/>
      <c r="C1140" s="7"/>
      <c r="D1140" s="7"/>
      <c r="E1140" s="7"/>
      <c r="F1140" s="7"/>
      <c r="G1140" s="7"/>
      <c r="H1140" s="7"/>
      <c r="I1140" s="9"/>
      <c r="J1140" s="9"/>
      <c r="K1140" s="7"/>
      <c r="L1140" s="7"/>
      <c r="M1140" s="7"/>
      <c r="N1140" s="7"/>
      <c r="O1140" s="7"/>
      <c r="P1140" s="9"/>
      <c r="Q1140" s="9"/>
    </row>
    <row r="1141" spans="1:20" ht="9.75" outlineLevel="5" x14ac:dyDescent="0.2">
      <c r="A1141" s="82" t="s">
        <v>337</v>
      </c>
      <c r="B1141" s="126">
        <v>6</v>
      </c>
      <c r="C1141" s="127"/>
      <c r="D1141" s="128" t="s">
        <v>657</v>
      </c>
      <c r="E1141" s="128"/>
      <c r="F1141" s="129" t="s">
        <v>338</v>
      </c>
      <c r="G1141" s="128"/>
      <c r="H1141" s="130"/>
      <c r="I1141" s="131"/>
      <c r="J1141" s="84">
        <f>SUBTOTAL(9,J1142:J1160)</f>
        <v>0</v>
      </c>
      <c r="K1141" s="130"/>
      <c r="L1141" s="85">
        <f>SUBTOTAL(9,L1142:L1160)</f>
        <v>0.23665000000000003</v>
      </c>
      <c r="M1141" s="130"/>
      <c r="N1141" s="85">
        <f>SUBTOTAL(9,N1142:N1160)</f>
        <v>0</v>
      </c>
      <c r="O1141" s="132"/>
      <c r="P1141" s="84">
        <f>SUBTOTAL(9,P1142:P1160)</f>
        <v>0</v>
      </c>
      <c r="Q1141" s="84">
        <f>SUBTOTAL(9,Q1142:Q1160)</f>
        <v>0</v>
      </c>
      <c r="R1141" s="7"/>
      <c r="S1141" s="9"/>
      <c r="T1141" s="9"/>
    </row>
    <row r="1142" spans="1:20" ht="11.25" outlineLevel="6" x14ac:dyDescent="0.2">
      <c r="A1142" s="12"/>
      <c r="B1142" s="133"/>
      <c r="C1142" s="134">
        <v>800</v>
      </c>
      <c r="D1142" s="135" t="s">
        <v>658</v>
      </c>
      <c r="E1142" s="136" t="s">
        <v>1595</v>
      </c>
      <c r="F1142" s="137" t="s">
        <v>1596</v>
      </c>
      <c r="G1142" s="135" t="s">
        <v>716</v>
      </c>
      <c r="H1142" s="138">
        <v>4</v>
      </c>
      <c r="I1142" s="140"/>
      <c r="J1142" s="139">
        <f t="shared" ref="J1142:J1159" si="235">H1142*I1142</f>
        <v>0</v>
      </c>
      <c r="K1142" s="138">
        <v>1.7000000000000001E-4</v>
      </c>
      <c r="L1142" s="138">
        <f t="shared" ref="L1142:L1159" si="236">H1142*K1142</f>
        <v>6.8000000000000005E-4</v>
      </c>
      <c r="M1142" s="138"/>
      <c r="N1142" s="138">
        <f t="shared" ref="N1142:N1159" si="237">H1142*M1142</f>
        <v>0</v>
      </c>
      <c r="O1142" s="139">
        <v>21</v>
      </c>
      <c r="P1142" s="139">
        <f t="shared" ref="P1142:P1159" si="238">J1142*(O1142/100)</f>
        <v>0</v>
      </c>
      <c r="Q1142" s="139">
        <f t="shared" ref="Q1142:Q1159" si="239">J1142+P1142</f>
        <v>0</v>
      </c>
      <c r="R1142" s="9"/>
      <c r="S1142" s="9"/>
      <c r="T1142" s="9"/>
    </row>
    <row r="1143" spans="1:20" ht="11.25" outlineLevel="6" x14ac:dyDescent="0.2">
      <c r="A1143" s="12"/>
      <c r="B1143" s="133"/>
      <c r="C1143" s="134">
        <v>801</v>
      </c>
      <c r="D1143" s="135" t="s">
        <v>658</v>
      </c>
      <c r="E1143" s="136" t="s">
        <v>1597</v>
      </c>
      <c r="F1143" s="137" t="s">
        <v>1598</v>
      </c>
      <c r="G1143" s="135" t="s">
        <v>716</v>
      </c>
      <c r="H1143" s="138">
        <v>2</v>
      </c>
      <c r="I1143" s="140"/>
      <c r="J1143" s="139">
        <f t="shared" si="235"/>
        <v>0</v>
      </c>
      <c r="K1143" s="138">
        <v>2.2000000000000001E-4</v>
      </c>
      <c r="L1143" s="138">
        <f t="shared" si="236"/>
        <v>4.4000000000000002E-4</v>
      </c>
      <c r="M1143" s="138"/>
      <c r="N1143" s="138">
        <f t="shared" si="237"/>
        <v>0</v>
      </c>
      <c r="O1143" s="139">
        <v>21</v>
      </c>
      <c r="P1143" s="139">
        <f t="shared" si="238"/>
        <v>0</v>
      </c>
      <c r="Q1143" s="139">
        <f t="shared" si="239"/>
        <v>0</v>
      </c>
      <c r="R1143" s="9"/>
      <c r="S1143" s="9"/>
      <c r="T1143" s="9"/>
    </row>
    <row r="1144" spans="1:20" ht="11.25" outlineLevel="6" x14ac:dyDescent="0.2">
      <c r="A1144" s="12"/>
      <c r="B1144" s="133"/>
      <c r="C1144" s="134">
        <v>802</v>
      </c>
      <c r="D1144" s="135" t="s">
        <v>658</v>
      </c>
      <c r="E1144" s="136" t="s">
        <v>1597</v>
      </c>
      <c r="F1144" s="137" t="s">
        <v>1598</v>
      </c>
      <c r="G1144" s="135" t="s">
        <v>716</v>
      </c>
      <c r="H1144" s="138">
        <v>2</v>
      </c>
      <c r="I1144" s="140"/>
      <c r="J1144" s="139">
        <f t="shared" si="235"/>
        <v>0</v>
      </c>
      <c r="K1144" s="138">
        <v>2.2000000000000001E-4</v>
      </c>
      <c r="L1144" s="138">
        <f t="shared" si="236"/>
        <v>4.4000000000000002E-4</v>
      </c>
      <c r="M1144" s="138"/>
      <c r="N1144" s="138">
        <f t="shared" si="237"/>
        <v>0</v>
      </c>
      <c r="O1144" s="139">
        <v>21</v>
      </c>
      <c r="P1144" s="139">
        <f t="shared" si="238"/>
        <v>0</v>
      </c>
      <c r="Q1144" s="139">
        <f t="shared" si="239"/>
        <v>0</v>
      </c>
      <c r="R1144" s="9"/>
      <c r="S1144" s="9"/>
      <c r="T1144" s="9"/>
    </row>
    <row r="1145" spans="1:20" ht="11.25" outlineLevel="6" x14ac:dyDescent="0.2">
      <c r="A1145" s="12"/>
      <c r="B1145" s="133"/>
      <c r="C1145" s="134">
        <v>803</v>
      </c>
      <c r="D1145" s="135" t="s">
        <v>658</v>
      </c>
      <c r="E1145" s="136" t="s">
        <v>1599</v>
      </c>
      <c r="F1145" s="137" t="s">
        <v>1600</v>
      </c>
      <c r="G1145" s="135" t="s">
        <v>716</v>
      </c>
      <c r="H1145" s="138">
        <v>1</v>
      </c>
      <c r="I1145" s="140"/>
      <c r="J1145" s="139">
        <f t="shared" si="235"/>
        <v>0</v>
      </c>
      <c r="K1145" s="138">
        <v>1.7000000000000001E-4</v>
      </c>
      <c r="L1145" s="138">
        <f t="shared" si="236"/>
        <v>1.7000000000000001E-4</v>
      </c>
      <c r="M1145" s="138"/>
      <c r="N1145" s="138">
        <f t="shared" si="237"/>
        <v>0</v>
      </c>
      <c r="O1145" s="139">
        <v>21</v>
      </c>
      <c r="P1145" s="139">
        <f t="shared" si="238"/>
        <v>0</v>
      </c>
      <c r="Q1145" s="139">
        <f t="shared" si="239"/>
        <v>0</v>
      </c>
      <c r="R1145" s="9"/>
      <c r="S1145" s="9"/>
      <c r="T1145" s="9"/>
    </row>
    <row r="1146" spans="1:20" ht="11.25" outlineLevel="6" x14ac:dyDescent="0.2">
      <c r="A1146" s="12"/>
      <c r="B1146" s="133"/>
      <c r="C1146" s="134">
        <v>804</v>
      </c>
      <c r="D1146" s="135" t="s">
        <v>658</v>
      </c>
      <c r="E1146" s="136" t="s">
        <v>1601</v>
      </c>
      <c r="F1146" s="137" t="s">
        <v>1602</v>
      </c>
      <c r="G1146" s="135" t="s">
        <v>716</v>
      </c>
      <c r="H1146" s="138">
        <v>19</v>
      </c>
      <c r="I1146" s="140"/>
      <c r="J1146" s="139">
        <f t="shared" si="235"/>
        <v>0</v>
      </c>
      <c r="K1146" s="138">
        <v>2.1000000000000001E-4</v>
      </c>
      <c r="L1146" s="138">
        <f t="shared" si="236"/>
        <v>3.9900000000000005E-3</v>
      </c>
      <c r="M1146" s="138"/>
      <c r="N1146" s="138">
        <f t="shared" si="237"/>
        <v>0</v>
      </c>
      <c r="O1146" s="139">
        <v>21</v>
      </c>
      <c r="P1146" s="139">
        <f t="shared" si="238"/>
        <v>0</v>
      </c>
      <c r="Q1146" s="139">
        <f t="shared" si="239"/>
        <v>0</v>
      </c>
      <c r="R1146" s="9"/>
      <c r="S1146" s="9"/>
      <c r="T1146" s="9"/>
    </row>
    <row r="1147" spans="1:20" ht="11.25" outlineLevel="6" x14ac:dyDescent="0.2">
      <c r="A1147" s="12"/>
      <c r="B1147" s="133"/>
      <c r="C1147" s="134">
        <v>805</v>
      </c>
      <c r="D1147" s="135" t="s">
        <v>658</v>
      </c>
      <c r="E1147" s="136" t="s">
        <v>1601</v>
      </c>
      <c r="F1147" s="137" t="s">
        <v>1602</v>
      </c>
      <c r="G1147" s="135" t="s">
        <v>716</v>
      </c>
      <c r="H1147" s="138">
        <v>41</v>
      </c>
      <c r="I1147" s="140"/>
      <c r="J1147" s="139">
        <f t="shared" si="235"/>
        <v>0</v>
      </c>
      <c r="K1147" s="138">
        <v>2.1000000000000001E-4</v>
      </c>
      <c r="L1147" s="138">
        <f t="shared" si="236"/>
        <v>8.6099999999999996E-3</v>
      </c>
      <c r="M1147" s="138"/>
      <c r="N1147" s="138">
        <f t="shared" si="237"/>
        <v>0</v>
      </c>
      <c r="O1147" s="139">
        <v>21</v>
      </c>
      <c r="P1147" s="139">
        <f t="shared" si="238"/>
        <v>0</v>
      </c>
      <c r="Q1147" s="139">
        <f t="shared" si="239"/>
        <v>0</v>
      </c>
      <c r="R1147" s="9"/>
      <c r="S1147" s="9"/>
      <c r="T1147" s="9"/>
    </row>
    <row r="1148" spans="1:20" ht="11.25" outlineLevel="6" x14ac:dyDescent="0.2">
      <c r="A1148" s="12"/>
      <c r="B1148" s="133"/>
      <c r="C1148" s="134">
        <v>806</v>
      </c>
      <c r="D1148" s="135" t="s">
        <v>658</v>
      </c>
      <c r="E1148" s="136" t="s">
        <v>1603</v>
      </c>
      <c r="F1148" s="137" t="s">
        <v>1604</v>
      </c>
      <c r="G1148" s="135" t="s">
        <v>716</v>
      </c>
      <c r="H1148" s="138">
        <v>1</v>
      </c>
      <c r="I1148" s="140"/>
      <c r="J1148" s="139">
        <f t="shared" si="235"/>
        <v>0</v>
      </c>
      <c r="K1148" s="138">
        <v>3.4000000000000002E-4</v>
      </c>
      <c r="L1148" s="138">
        <f t="shared" si="236"/>
        <v>3.4000000000000002E-4</v>
      </c>
      <c r="M1148" s="138"/>
      <c r="N1148" s="138">
        <f t="shared" si="237"/>
        <v>0</v>
      </c>
      <c r="O1148" s="139">
        <v>21</v>
      </c>
      <c r="P1148" s="139">
        <f t="shared" si="238"/>
        <v>0</v>
      </c>
      <c r="Q1148" s="139">
        <f t="shared" si="239"/>
        <v>0</v>
      </c>
      <c r="R1148" s="9"/>
      <c r="S1148" s="9"/>
      <c r="T1148" s="9"/>
    </row>
    <row r="1149" spans="1:20" ht="11.25" outlineLevel="6" x14ac:dyDescent="0.2">
      <c r="A1149" s="12"/>
      <c r="B1149" s="133"/>
      <c r="C1149" s="134">
        <v>807</v>
      </c>
      <c r="D1149" s="135" t="s">
        <v>658</v>
      </c>
      <c r="E1149" s="136" t="s">
        <v>1603</v>
      </c>
      <c r="F1149" s="137" t="s">
        <v>1604</v>
      </c>
      <c r="G1149" s="135" t="s">
        <v>716</v>
      </c>
      <c r="H1149" s="138">
        <v>2</v>
      </c>
      <c r="I1149" s="140"/>
      <c r="J1149" s="139">
        <f t="shared" si="235"/>
        <v>0</v>
      </c>
      <c r="K1149" s="138">
        <v>3.4000000000000002E-4</v>
      </c>
      <c r="L1149" s="138">
        <f t="shared" si="236"/>
        <v>6.8000000000000005E-4</v>
      </c>
      <c r="M1149" s="138"/>
      <c r="N1149" s="138">
        <f t="shared" si="237"/>
        <v>0</v>
      </c>
      <c r="O1149" s="139">
        <v>21</v>
      </c>
      <c r="P1149" s="139">
        <f t="shared" si="238"/>
        <v>0</v>
      </c>
      <c r="Q1149" s="139">
        <f t="shared" si="239"/>
        <v>0</v>
      </c>
      <c r="R1149" s="9"/>
      <c r="S1149" s="9"/>
      <c r="T1149" s="9"/>
    </row>
    <row r="1150" spans="1:20" ht="11.25" outlineLevel="6" x14ac:dyDescent="0.2">
      <c r="A1150" s="12"/>
      <c r="B1150" s="133"/>
      <c r="C1150" s="134">
        <v>808</v>
      </c>
      <c r="D1150" s="135" t="s">
        <v>658</v>
      </c>
      <c r="E1150" s="136" t="s">
        <v>1603</v>
      </c>
      <c r="F1150" s="137" t="s">
        <v>1604</v>
      </c>
      <c r="G1150" s="135" t="s">
        <v>716</v>
      </c>
      <c r="H1150" s="138">
        <v>2</v>
      </c>
      <c r="I1150" s="140"/>
      <c r="J1150" s="139">
        <f t="shared" si="235"/>
        <v>0</v>
      </c>
      <c r="K1150" s="138">
        <v>3.4000000000000002E-4</v>
      </c>
      <c r="L1150" s="138">
        <f t="shared" si="236"/>
        <v>6.8000000000000005E-4</v>
      </c>
      <c r="M1150" s="138"/>
      <c r="N1150" s="138">
        <f t="shared" si="237"/>
        <v>0</v>
      </c>
      <c r="O1150" s="139">
        <v>21</v>
      </c>
      <c r="P1150" s="139">
        <f t="shared" si="238"/>
        <v>0</v>
      </c>
      <c r="Q1150" s="139">
        <f t="shared" si="239"/>
        <v>0</v>
      </c>
      <c r="R1150" s="9"/>
      <c r="S1150" s="9"/>
      <c r="T1150" s="9"/>
    </row>
    <row r="1151" spans="1:20" ht="11.25" outlineLevel="6" x14ac:dyDescent="0.2">
      <c r="A1151" s="12"/>
      <c r="B1151" s="133"/>
      <c r="C1151" s="134">
        <v>809</v>
      </c>
      <c r="D1151" s="135" t="s">
        <v>658</v>
      </c>
      <c r="E1151" s="136" t="s">
        <v>1605</v>
      </c>
      <c r="F1151" s="137" t="s">
        <v>1606</v>
      </c>
      <c r="G1151" s="135" t="s">
        <v>716</v>
      </c>
      <c r="H1151" s="138">
        <v>2</v>
      </c>
      <c r="I1151" s="140"/>
      <c r="J1151" s="139">
        <f t="shared" si="235"/>
        <v>0</v>
      </c>
      <c r="K1151" s="138">
        <v>5.0000000000000001E-4</v>
      </c>
      <c r="L1151" s="138">
        <f t="shared" si="236"/>
        <v>1E-3</v>
      </c>
      <c r="M1151" s="138"/>
      <c r="N1151" s="138">
        <f t="shared" si="237"/>
        <v>0</v>
      </c>
      <c r="O1151" s="139">
        <v>21</v>
      </c>
      <c r="P1151" s="139">
        <f t="shared" si="238"/>
        <v>0</v>
      </c>
      <c r="Q1151" s="139">
        <f t="shared" si="239"/>
        <v>0</v>
      </c>
      <c r="R1151" s="9"/>
      <c r="S1151" s="9"/>
      <c r="T1151" s="9"/>
    </row>
    <row r="1152" spans="1:20" ht="11.25" outlineLevel="6" x14ac:dyDescent="0.2">
      <c r="A1152" s="12"/>
      <c r="B1152" s="133"/>
      <c r="C1152" s="134">
        <v>810</v>
      </c>
      <c r="D1152" s="135" t="s">
        <v>658</v>
      </c>
      <c r="E1152" s="136" t="s">
        <v>1605</v>
      </c>
      <c r="F1152" s="137" t="s">
        <v>1606</v>
      </c>
      <c r="G1152" s="135" t="s">
        <v>716</v>
      </c>
      <c r="H1152" s="138">
        <v>13</v>
      </c>
      <c r="I1152" s="140"/>
      <c r="J1152" s="139">
        <f t="shared" si="235"/>
        <v>0</v>
      </c>
      <c r="K1152" s="138">
        <v>5.0000000000000001E-4</v>
      </c>
      <c r="L1152" s="138">
        <f t="shared" si="236"/>
        <v>6.5000000000000006E-3</v>
      </c>
      <c r="M1152" s="138"/>
      <c r="N1152" s="138">
        <f t="shared" si="237"/>
        <v>0</v>
      </c>
      <c r="O1152" s="139">
        <v>21</v>
      </c>
      <c r="P1152" s="139">
        <f t="shared" si="238"/>
        <v>0</v>
      </c>
      <c r="Q1152" s="139">
        <f t="shared" si="239"/>
        <v>0</v>
      </c>
      <c r="R1152" s="9"/>
      <c r="S1152" s="9"/>
      <c r="T1152" s="9"/>
    </row>
    <row r="1153" spans="1:20" ht="11.25" outlineLevel="6" x14ac:dyDescent="0.2">
      <c r="A1153" s="12"/>
      <c r="B1153" s="133"/>
      <c r="C1153" s="134">
        <v>811</v>
      </c>
      <c r="D1153" s="135" t="s">
        <v>658</v>
      </c>
      <c r="E1153" s="136" t="s">
        <v>1607</v>
      </c>
      <c r="F1153" s="137" t="s">
        <v>1608</v>
      </c>
      <c r="G1153" s="135" t="s">
        <v>716</v>
      </c>
      <c r="H1153" s="138">
        <v>4</v>
      </c>
      <c r="I1153" s="140"/>
      <c r="J1153" s="139">
        <f t="shared" si="235"/>
        <v>0</v>
      </c>
      <c r="K1153" s="138">
        <v>6.9999999999999999E-4</v>
      </c>
      <c r="L1153" s="138">
        <f t="shared" si="236"/>
        <v>2.8E-3</v>
      </c>
      <c r="M1153" s="138"/>
      <c r="N1153" s="138">
        <f t="shared" si="237"/>
        <v>0</v>
      </c>
      <c r="O1153" s="139">
        <v>21</v>
      </c>
      <c r="P1153" s="139">
        <f t="shared" si="238"/>
        <v>0</v>
      </c>
      <c r="Q1153" s="139">
        <f t="shared" si="239"/>
        <v>0</v>
      </c>
      <c r="R1153" s="9"/>
      <c r="S1153" s="9"/>
      <c r="T1153" s="9"/>
    </row>
    <row r="1154" spans="1:20" ht="11.25" outlineLevel="6" x14ac:dyDescent="0.2">
      <c r="A1154" s="12"/>
      <c r="B1154" s="133"/>
      <c r="C1154" s="134">
        <v>812</v>
      </c>
      <c r="D1154" s="135" t="s">
        <v>658</v>
      </c>
      <c r="E1154" s="136" t="s">
        <v>1609</v>
      </c>
      <c r="F1154" s="137" t="s">
        <v>1610</v>
      </c>
      <c r="G1154" s="135" t="s">
        <v>716</v>
      </c>
      <c r="H1154" s="138">
        <v>32</v>
      </c>
      <c r="I1154" s="140"/>
      <c r="J1154" s="139">
        <f t="shared" si="235"/>
        <v>0</v>
      </c>
      <c r="K1154" s="138">
        <v>1.07E-3</v>
      </c>
      <c r="L1154" s="138">
        <f t="shared" si="236"/>
        <v>3.424E-2</v>
      </c>
      <c r="M1154" s="138"/>
      <c r="N1154" s="138">
        <f t="shared" si="237"/>
        <v>0</v>
      </c>
      <c r="O1154" s="139">
        <v>21</v>
      </c>
      <c r="P1154" s="139">
        <f t="shared" si="238"/>
        <v>0</v>
      </c>
      <c r="Q1154" s="139">
        <f t="shared" si="239"/>
        <v>0</v>
      </c>
      <c r="R1154" s="9"/>
      <c r="S1154" s="9"/>
      <c r="T1154" s="9"/>
    </row>
    <row r="1155" spans="1:20" ht="11.25" outlineLevel="6" x14ac:dyDescent="0.2">
      <c r="A1155" s="12"/>
      <c r="B1155" s="133"/>
      <c r="C1155" s="134">
        <v>813</v>
      </c>
      <c r="D1155" s="135" t="s">
        <v>658</v>
      </c>
      <c r="E1155" s="136" t="s">
        <v>1611</v>
      </c>
      <c r="F1155" s="137" t="s">
        <v>1612</v>
      </c>
      <c r="G1155" s="135" t="s">
        <v>716</v>
      </c>
      <c r="H1155" s="138">
        <v>2</v>
      </c>
      <c r="I1155" s="140"/>
      <c r="J1155" s="139">
        <f t="shared" si="235"/>
        <v>0</v>
      </c>
      <c r="K1155" s="138">
        <v>1.6800000000000001E-3</v>
      </c>
      <c r="L1155" s="138">
        <f t="shared" si="236"/>
        <v>3.3600000000000001E-3</v>
      </c>
      <c r="M1155" s="138"/>
      <c r="N1155" s="138">
        <f t="shared" si="237"/>
        <v>0</v>
      </c>
      <c r="O1155" s="139">
        <v>21</v>
      </c>
      <c r="P1155" s="139">
        <f t="shared" si="238"/>
        <v>0</v>
      </c>
      <c r="Q1155" s="139">
        <f t="shared" si="239"/>
        <v>0</v>
      </c>
      <c r="R1155" s="9"/>
      <c r="S1155" s="9"/>
      <c r="T1155" s="9"/>
    </row>
    <row r="1156" spans="1:20" ht="11.25" outlineLevel="6" x14ac:dyDescent="0.2">
      <c r="A1156" s="12"/>
      <c r="B1156" s="133"/>
      <c r="C1156" s="134">
        <v>814</v>
      </c>
      <c r="D1156" s="135" t="s">
        <v>658</v>
      </c>
      <c r="E1156" s="136" t="s">
        <v>1613</v>
      </c>
      <c r="F1156" s="137" t="s">
        <v>1614</v>
      </c>
      <c r="G1156" s="135" t="s">
        <v>716</v>
      </c>
      <c r="H1156" s="138">
        <v>2</v>
      </c>
      <c r="I1156" s="140"/>
      <c r="J1156" s="139">
        <f t="shared" si="235"/>
        <v>0</v>
      </c>
      <c r="K1156" s="138">
        <v>4.0000000000000002E-4</v>
      </c>
      <c r="L1156" s="138">
        <f t="shared" si="236"/>
        <v>8.0000000000000004E-4</v>
      </c>
      <c r="M1156" s="138"/>
      <c r="N1156" s="138">
        <f t="shared" si="237"/>
        <v>0</v>
      </c>
      <c r="O1156" s="139">
        <v>21</v>
      </c>
      <c r="P1156" s="139">
        <f t="shared" si="238"/>
        <v>0</v>
      </c>
      <c r="Q1156" s="139">
        <f t="shared" si="239"/>
        <v>0</v>
      </c>
      <c r="R1156" s="9"/>
      <c r="S1156" s="9"/>
      <c r="T1156" s="9"/>
    </row>
    <row r="1157" spans="1:20" ht="11.25" outlineLevel="6" x14ac:dyDescent="0.2">
      <c r="A1157" s="12"/>
      <c r="B1157" s="133"/>
      <c r="C1157" s="134">
        <v>815</v>
      </c>
      <c r="D1157" s="135" t="s">
        <v>658</v>
      </c>
      <c r="E1157" s="136" t="s">
        <v>1615</v>
      </c>
      <c r="F1157" s="137" t="s">
        <v>1616</v>
      </c>
      <c r="G1157" s="135" t="s">
        <v>716</v>
      </c>
      <c r="H1157" s="138">
        <v>1</v>
      </c>
      <c r="I1157" s="140"/>
      <c r="J1157" s="139">
        <f t="shared" si="235"/>
        <v>0</v>
      </c>
      <c r="K1157" s="138">
        <v>2.2000000000000001E-4</v>
      </c>
      <c r="L1157" s="138">
        <f t="shared" si="236"/>
        <v>2.2000000000000001E-4</v>
      </c>
      <c r="M1157" s="138"/>
      <c r="N1157" s="138">
        <f t="shared" si="237"/>
        <v>0</v>
      </c>
      <c r="O1157" s="139">
        <v>21</v>
      </c>
      <c r="P1157" s="139">
        <f t="shared" si="238"/>
        <v>0</v>
      </c>
      <c r="Q1157" s="139">
        <f t="shared" si="239"/>
        <v>0</v>
      </c>
      <c r="R1157" s="9"/>
      <c r="S1157" s="9"/>
      <c r="T1157" s="9"/>
    </row>
    <row r="1158" spans="1:20" ht="11.25" outlineLevel="6" x14ac:dyDescent="0.2">
      <c r="A1158" s="12"/>
      <c r="B1158" s="133"/>
      <c r="C1158" s="134">
        <v>816</v>
      </c>
      <c r="D1158" s="135" t="s">
        <v>658</v>
      </c>
      <c r="E1158" s="136" t="s">
        <v>1617</v>
      </c>
      <c r="F1158" s="137" t="s">
        <v>1618</v>
      </c>
      <c r="G1158" s="135" t="s">
        <v>1619</v>
      </c>
      <c r="H1158" s="138">
        <v>1</v>
      </c>
      <c r="I1158" s="140"/>
      <c r="J1158" s="139">
        <f t="shared" si="235"/>
        <v>0</v>
      </c>
      <c r="K1158" s="138">
        <v>2.92E-2</v>
      </c>
      <c r="L1158" s="138">
        <f t="shared" si="236"/>
        <v>2.92E-2</v>
      </c>
      <c r="M1158" s="138"/>
      <c r="N1158" s="138">
        <f t="shared" si="237"/>
        <v>0</v>
      </c>
      <c r="O1158" s="139">
        <v>21</v>
      </c>
      <c r="P1158" s="139">
        <f t="shared" si="238"/>
        <v>0</v>
      </c>
      <c r="Q1158" s="139">
        <f t="shared" si="239"/>
        <v>0</v>
      </c>
      <c r="R1158" s="9"/>
      <c r="S1158" s="9"/>
      <c r="T1158" s="9"/>
    </row>
    <row r="1159" spans="1:20" ht="11.25" outlineLevel="6" x14ac:dyDescent="0.2">
      <c r="A1159" s="12"/>
      <c r="B1159" s="133"/>
      <c r="C1159" s="134">
        <v>817</v>
      </c>
      <c r="D1159" s="135" t="s">
        <v>658</v>
      </c>
      <c r="E1159" s="136" t="s">
        <v>1620</v>
      </c>
      <c r="F1159" s="137" t="s">
        <v>1621</v>
      </c>
      <c r="G1159" s="135" t="s">
        <v>761</v>
      </c>
      <c r="H1159" s="138">
        <v>750</v>
      </c>
      <c r="I1159" s="140"/>
      <c r="J1159" s="139">
        <f t="shared" si="235"/>
        <v>0</v>
      </c>
      <c r="K1159" s="138">
        <v>1.9000000000000001E-4</v>
      </c>
      <c r="L1159" s="138">
        <f t="shared" si="236"/>
        <v>0.14250000000000002</v>
      </c>
      <c r="M1159" s="138"/>
      <c r="N1159" s="138">
        <f t="shared" si="237"/>
        <v>0</v>
      </c>
      <c r="O1159" s="139">
        <v>21</v>
      </c>
      <c r="P1159" s="139">
        <f t="shared" si="238"/>
        <v>0</v>
      </c>
      <c r="Q1159" s="139">
        <f t="shared" si="239"/>
        <v>0</v>
      </c>
      <c r="R1159" s="9"/>
      <c r="S1159" s="9"/>
      <c r="T1159" s="9"/>
    </row>
    <row r="1160" spans="1:20" outlineLevel="6" x14ac:dyDescent="0.15">
      <c r="B1160" s="7"/>
      <c r="C1160" s="7"/>
      <c r="D1160" s="7"/>
      <c r="E1160" s="7"/>
      <c r="F1160" s="7"/>
      <c r="G1160" s="7"/>
      <c r="H1160" s="7"/>
      <c r="I1160" s="9"/>
      <c r="J1160" s="9"/>
      <c r="K1160" s="7"/>
      <c r="L1160" s="7"/>
      <c r="M1160" s="7"/>
      <c r="N1160" s="7"/>
      <c r="O1160" s="7"/>
      <c r="P1160" s="9"/>
      <c r="Q1160" s="9"/>
    </row>
    <row r="1161" spans="1:20" ht="9.75" outlineLevel="5" x14ac:dyDescent="0.2">
      <c r="A1161" s="82" t="s">
        <v>339</v>
      </c>
      <c r="B1161" s="126">
        <v>6</v>
      </c>
      <c r="C1161" s="127"/>
      <c r="D1161" s="128" t="s">
        <v>657</v>
      </c>
      <c r="E1161" s="128"/>
      <c r="F1161" s="129" t="s">
        <v>340</v>
      </c>
      <c r="G1161" s="128"/>
      <c r="H1161" s="130"/>
      <c r="I1161" s="131"/>
      <c r="J1161" s="84">
        <f>SUBTOTAL(9,J1162:J1168)</f>
        <v>0</v>
      </c>
      <c r="K1161" s="130"/>
      <c r="L1161" s="85">
        <f>SUBTOTAL(9,L1162:L1168)</f>
        <v>1.4499999999999999E-3</v>
      </c>
      <c r="M1161" s="130"/>
      <c r="N1161" s="85">
        <f>SUBTOTAL(9,N1162:N1168)</f>
        <v>0</v>
      </c>
      <c r="O1161" s="132"/>
      <c r="P1161" s="84">
        <f>SUBTOTAL(9,P1162:P1168)</f>
        <v>0</v>
      </c>
      <c r="Q1161" s="84">
        <f>SUBTOTAL(9,Q1162:Q1168)</f>
        <v>0</v>
      </c>
      <c r="R1161" s="7"/>
      <c r="S1161" s="9"/>
      <c r="T1161" s="9"/>
    </row>
    <row r="1162" spans="1:20" ht="11.25" outlineLevel="6" x14ac:dyDescent="0.2">
      <c r="A1162" s="12"/>
      <c r="B1162" s="133"/>
      <c r="C1162" s="134">
        <v>818</v>
      </c>
      <c r="D1162" s="135" t="s">
        <v>733</v>
      </c>
      <c r="E1162" s="136" t="s">
        <v>1622</v>
      </c>
      <c r="F1162" s="137" t="s">
        <v>1623</v>
      </c>
      <c r="G1162" s="135" t="s">
        <v>761</v>
      </c>
      <c r="H1162" s="138">
        <v>5</v>
      </c>
      <c r="I1162" s="140"/>
      <c r="J1162" s="139">
        <f t="shared" ref="J1162:J1167" si="240">H1162*I1162</f>
        <v>0</v>
      </c>
      <c r="K1162" s="138">
        <v>2.9E-4</v>
      </c>
      <c r="L1162" s="138">
        <f t="shared" ref="L1162:L1167" si="241">H1162*K1162</f>
        <v>1.4499999999999999E-3</v>
      </c>
      <c r="M1162" s="138"/>
      <c r="N1162" s="138">
        <f t="shared" ref="N1162:N1167" si="242">H1162*M1162</f>
        <v>0</v>
      </c>
      <c r="O1162" s="139">
        <v>21</v>
      </c>
      <c r="P1162" s="139">
        <f t="shared" ref="P1162:P1167" si="243">J1162*(O1162/100)</f>
        <v>0</v>
      </c>
      <c r="Q1162" s="139">
        <f t="shared" ref="Q1162:Q1167" si="244">J1162+P1162</f>
        <v>0</v>
      </c>
      <c r="R1162" s="9"/>
      <c r="S1162" s="9"/>
      <c r="T1162" s="9"/>
    </row>
    <row r="1163" spans="1:20" ht="11.25" outlineLevel="6" x14ac:dyDescent="0.2">
      <c r="A1163" s="12"/>
      <c r="B1163" s="133"/>
      <c r="C1163" s="134">
        <v>819</v>
      </c>
      <c r="D1163" s="135" t="s">
        <v>658</v>
      </c>
      <c r="E1163" s="136" t="s">
        <v>1624</v>
      </c>
      <c r="F1163" s="137" t="s">
        <v>1625</v>
      </c>
      <c r="G1163" s="135" t="s">
        <v>716</v>
      </c>
      <c r="H1163" s="138">
        <v>2</v>
      </c>
      <c r="I1163" s="140"/>
      <c r="J1163" s="139">
        <f t="shared" si="240"/>
        <v>0</v>
      </c>
      <c r="K1163" s="138"/>
      <c r="L1163" s="138">
        <f t="shared" si="241"/>
        <v>0</v>
      </c>
      <c r="M1163" s="138"/>
      <c r="N1163" s="138">
        <f t="shared" si="242"/>
        <v>0</v>
      </c>
      <c r="O1163" s="139">
        <v>21</v>
      </c>
      <c r="P1163" s="139">
        <f t="shared" si="243"/>
        <v>0</v>
      </c>
      <c r="Q1163" s="139">
        <f t="shared" si="244"/>
        <v>0</v>
      </c>
      <c r="R1163" s="9"/>
      <c r="S1163" s="9"/>
      <c r="T1163" s="9"/>
    </row>
    <row r="1164" spans="1:20" ht="11.25" outlineLevel="6" x14ac:dyDescent="0.2">
      <c r="A1164" s="12"/>
      <c r="B1164" s="133"/>
      <c r="C1164" s="134">
        <v>820</v>
      </c>
      <c r="D1164" s="135" t="s">
        <v>658</v>
      </c>
      <c r="E1164" s="136" t="s">
        <v>1626</v>
      </c>
      <c r="F1164" s="137" t="s">
        <v>1627</v>
      </c>
      <c r="G1164" s="135" t="s">
        <v>716</v>
      </c>
      <c r="H1164" s="138">
        <v>2</v>
      </c>
      <c r="I1164" s="140"/>
      <c r="J1164" s="139">
        <f t="shared" si="240"/>
        <v>0</v>
      </c>
      <c r="K1164" s="138"/>
      <c r="L1164" s="138">
        <f t="shared" si="241"/>
        <v>0</v>
      </c>
      <c r="M1164" s="138"/>
      <c r="N1164" s="138">
        <f t="shared" si="242"/>
        <v>0</v>
      </c>
      <c r="O1164" s="139">
        <v>21</v>
      </c>
      <c r="P1164" s="139">
        <f t="shared" si="243"/>
        <v>0</v>
      </c>
      <c r="Q1164" s="139">
        <f t="shared" si="244"/>
        <v>0</v>
      </c>
      <c r="R1164" s="9"/>
      <c r="S1164" s="9"/>
      <c r="T1164" s="9"/>
    </row>
    <row r="1165" spans="1:20" ht="11.25" outlineLevel="6" x14ac:dyDescent="0.2">
      <c r="A1165" s="12"/>
      <c r="B1165" s="133"/>
      <c r="C1165" s="134">
        <v>821</v>
      </c>
      <c r="D1165" s="135" t="s">
        <v>658</v>
      </c>
      <c r="E1165" s="136" t="s">
        <v>1628</v>
      </c>
      <c r="F1165" s="137" t="s">
        <v>1629</v>
      </c>
      <c r="G1165" s="135" t="s">
        <v>716</v>
      </c>
      <c r="H1165" s="138">
        <v>2</v>
      </c>
      <c r="I1165" s="140"/>
      <c r="J1165" s="139">
        <f t="shared" si="240"/>
        <v>0</v>
      </c>
      <c r="K1165" s="138"/>
      <c r="L1165" s="138">
        <f t="shared" si="241"/>
        <v>0</v>
      </c>
      <c r="M1165" s="138"/>
      <c r="N1165" s="138">
        <f t="shared" si="242"/>
        <v>0</v>
      </c>
      <c r="O1165" s="139">
        <v>21</v>
      </c>
      <c r="P1165" s="139">
        <f t="shared" si="243"/>
        <v>0</v>
      </c>
      <c r="Q1165" s="139">
        <f t="shared" si="244"/>
        <v>0</v>
      </c>
      <c r="R1165" s="9"/>
      <c r="S1165" s="9"/>
      <c r="T1165" s="9"/>
    </row>
    <row r="1166" spans="1:20" ht="11.25" outlineLevel="6" x14ac:dyDescent="0.2">
      <c r="A1166" s="12"/>
      <c r="B1166" s="133"/>
      <c r="C1166" s="134">
        <v>822</v>
      </c>
      <c r="D1166" s="135" t="s">
        <v>658</v>
      </c>
      <c r="E1166" s="136" t="s">
        <v>1630</v>
      </c>
      <c r="F1166" s="137" t="s">
        <v>1631</v>
      </c>
      <c r="G1166" s="135" t="s">
        <v>716</v>
      </c>
      <c r="H1166" s="138">
        <v>9</v>
      </c>
      <c r="I1166" s="140"/>
      <c r="J1166" s="139">
        <f t="shared" si="240"/>
        <v>0</v>
      </c>
      <c r="K1166" s="138"/>
      <c r="L1166" s="138">
        <f t="shared" si="241"/>
        <v>0</v>
      </c>
      <c r="M1166" s="138"/>
      <c r="N1166" s="138">
        <f t="shared" si="242"/>
        <v>0</v>
      </c>
      <c r="O1166" s="139">
        <v>21</v>
      </c>
      <c r="P1166" s="139">
        <f t="shared" si="243"/>
        <v>0</v>
      </c>
      <c r="Q1166" s="139">
        <f t="shared" si="244"/>
        <v>0</v>
      </c>
      <c r="R1166" s="9"/>
      <c r="S1166" s="9"/>
      <c r="T1166" s="9"/>
    </row>
    <row r="1167" spans="1:20" ht="11.25" outlineLevel="6" x14ac:dyDescent="0.2">
      <c r="A1167" s="12"/>
      <c r="B1167" s="133"/>
      <c r="C1167" s="134">
        <v>823</v>
      </c>
      <c r="D1167" s="135" t="s">
        <v>658</v>
      </c>
      <c r="E1167" s="136" t="s">
        <v>1632</v>
      </c>
      <c r="F1167" s="137" t="s">
        <v>1633</v>
      </c>
      <c r="G1167" s="135" t="s">
        <v>716</v>
      </c>
      <c r="H1167" s="138">
        <v>12</v>
      </c>
      <c r="I1167" s="140"/>
      <c r="J1167" s="139">
        <f t="shared" si="240"/>
        <v>0</v>
      </c>
      <c r="K1167" s="138"/>
      <c r="L1167" s="138">
        <f t="shared" si="241"/>
        <v>0</v>
      </c>
      <c r="M1167" s="138"/>
      <c r="N1167" s="138">
        <f t="shared" si="242"/>
        <v>0</v>
      </c>
      <c r="O1167" s="139">
        <v>21</v>
      </c>
      <c r="P1167" s="139">
        <f t="shared" si="243"/>
        <v>0</v>
      </c>
      <c r="Q1167" s="139">
        <f t="shared" si="244"/>
        <v>0</v>
      </c>
      <c r="R1167" s="9"/>
      <c r="S1167" s="9"/>
      <c r="T1167" s="9"/>
    </row>
    <row r="1168" spans="1:20" outlineLevel="6" x14ac:dyDescent="0.15">
      <c r="B1168" s="7"/>
      <c r="C1168" s="7"/>
      <c r="D1168" s="7"/>
      <c r="E1168" s="7"/>
      <c r="F1168" s="7"/>
      <c r="G1168" s="7"/>
      <c r="H1168" s="7"/>
      <c r="I1168" s="9"/>
      <c r="J1168" s="9"/>
      <c r="K1168" s="7"/>
      <c r="L1168" s="7"/>
      <c r="M1168" s="7"/>
      <c r="N1168" s="7"/>
      <c r="O1168" s="7"/>
      <c r="P1168" s="9"/>
      <c r="Q1168" s="9"/>
    </row>
    <row r="1169" spans="1:20" ht="9.75" outlineLevel="5" x14ac:dyDescent="0.2">
      <c r="A1169" s="82" t="s">
        <v>341</v>
      </c>
      <c r="B1169" s="126">
        <v>6</v>
      </c>
      <c r="C1169" s="127"/>
      <c r="D1169" s="128" t="s">
        <v>657</v>
      </c>
      <c r="E1169" s="128"/>
      <c r="F1169" s="129" t="s">
        <v>342</v>
      </c>
      <c r="G1169" s="128"/>
      <c r="H1169" s="130"/>
      <c r="I1169" s="131"/>
      <c r="J1169" s="84">
        <f>SUBTOTAL(9,J1170:J1177)</f>
        <v>0</v>
      </c>
      <c r="K1169" s="130"/>
      <c r="L1169" s="85">
        <f>SUBTOTAL(9,L1170:L1177)</f>
        <v>8.3000000000000001E-3</v>
      </c>
      <c r="M1169" s="130"/>
      <c r="N1169" s="85">
        <f>SUBTOTAL(9,N1170:N1177)</f>
        <v>0</v>
      </c>
      <c r="O1169" s="132"/>
      <c r="P1169" s="84">
        <f>SUBTOTAL(9,P1170:P1177)</f>
        <v>0</v>
      </c>
      <c r="Q1169" s="84">
        <f>SUBTOTAL(9,Q1170:Q1177)</f>
        <v>0</v>
      </c>
      <c r="R1169" s="7"/>
      <c r="S1169" s="9"/>
      <c r="T1169" s="9"/>
    </row>
    <row r="1170" spans="1:20" ht="11.25" outlineLevel="6" x14ac:dyDescent="0.2">
      <c r="A1170" s="12"/>
      <c r="B1170" s="133"/>
      <c r="C1170" s="134">
        <v>824</v>
      </c>
      <c r="D1170" s="135" t="s">
        <v>733</v>
      </c>
      <c r="E1170" s="136" t="s">
        <v>1634</v>
      </c>
      <c r="F1170" s="137" t="s">
        <v>1635</v>
      </c>
      <c r="G1170" s="135" t="s">
        <v>761</v>
      </c>
      <c r="H1170" s="138">
        <v>26</v>
      </c>
      <c r="I1170" s="140"/>
      <c r="J1170" s="139">
        <f t="shared" ref="J1170:J1176" si="245">H1170*I1170</f>
        <v>0</v>
      </c>
      <c r="K1170" s="138">
        <v>2.7E-4</v>
      </c>
      <c r="L1170" s="138">
        <f t="shared" ref="L1170:L1176" si="246">H1170*K1170</f>
        <v>7.0200000000000002E-3</v>
      </c>
      <c r="M1170" s="138"/>
      <c r="N1170" s="138">
        <f t="shared" ref="N1170:N1176" si="247">H1170*M1170</f>
        <v>0</v>
      </c>
      <c r="O1170" s="139">
        <v>21</v>
      </c>
      <c r="P1170" s="139">
        <f t="shared" ref="P1170:P1176" si="248">J1170*(O1170/100)</f>
        <v>0</v>
      </c>
      <c r="Q1170" s="139">
        <f t="shared" ref="Q1170:Q1176" si="249">J1170+P1170</f>
        <v>0</v>
      </c>
      <c r="R1170" s="9"/>
      <c r="S1170" s="9"/>
      <c r="T1170" s="9"/>
    </row>
    <row r="1171" spans="1:20" ht="11.25" outlineLevel="6" x14ac:dyDescent="0.2">
      <c r="A1171" s="12"/>
      <c r="B1171" s="133"/>
      <c r="C1171" s="134">
        <v>825</v>
      </c>
      <c r="D1171" s="135" t="s">
        <v>733</v>
      </c>
      <c r="E1171" s="136" t="s">
        <v>1636</v>
      </c>
      <c r="F1171" s="137" t="s">
        <v>1637</v>
      </c>
      <c r="G1171" s="135" t="s">
        <v>716</v>
      </c>
      <c r="H1171" s="138">
        <v>3</v>
      </c>
      <c r="I1171" s="140"/>
      <c r="J1171" s="139">
        <f t="shared" si="245"/>
        <v>0</v>
      </c>
      <c r="K1171" s="138">
        <v>8.0000000000000007E-5</v>
      </c>
      <c r="L1171" s="138">
        <f t="shared" si="246"/>
        <v>2.4000000000000003E-4</v>
      </c>
      <c r="M1171" s="138"/>
      <c r="N1171" s="138">
        <f t="shared" si="247"/>
        <v>0</v>
      </c>
      <c r="O1171" s="139">
        <v>21</v>
      </c>
      <c r="P1171" s="139">
        <f t="shared" si="248"/>
        <v>0</v>
      </c>
      <c r="Q1171" s="139">
        <f t="shared" si="249"/>
        <v>0</v>
      </c>
      <c r="R1171" s="9"/>
      <c r="S1171" s="9"/>
      <c r="T1171" s="9"/>
    </row>
    <row r="1172" spans="1:20" ht="11.25" outlineLevel="6" x14ac:dyDescent="0.2">
      <c r="A1172" s="12"/>
      <c r="B1172" s="133"/>
      <c r="C1172" s="134">
        <v>826</v>
      </c>
      <c r="D1172" s="135" t="s">
        <v>733</v>
      </c>
      <c r="E1172" s="136" t="s">
        <v>1638</v>
      </c>
      <c r="F1172" s="137" t="s">
        <v>1639</v>
      </c>
      <c r="G1172" s="135" t="s">
        <v>716</v>
      </c>
      <c r="H1172" s="138">
        <v>1</v>
      </c>
      <c r="I1172" s="140"/>
      <c r="J1172" s="139">
        <f t="shared" si="245"/>
        <v>0</v>
      </c>
      <c r="K1172" s="138">
        <v>1.7000000000000001E-4</v>
      </c>
      <c r="L1172" s="138">
        <f t="shared" si="246"/>
        <v>1.7000000000000001E-4</v>
      </c>
      <c r="M1172" s="138"/>
      <c r="N1172" s="138">
        <f t="shared" si="247"/>
        <v>0</v>
      </c>
      <c r="O1172" s="139">
        <v>21</v>
      </c>
      <c r="P1172" s="139">
        <f t="shared" si="248"/>
        <v>0</v>
      </c>
      <c r="Q1172" s="139">
        <f t="shared" si="249"/>
        <v>0</v>
      </c>
      <c r="R1172" s="9"/>
      <c r="S1172" s="9"/>
      <c r="T1172" s="9"/>
    </row>
    <row r="1173" spans="1:20" ht="11.25" outlineLevel="6" x14ac:dyDescent="0.2">
      <c r="A1173" s="12"/>
      <c r="B1173" s="133"/>
      <c r="C1173" s="134">
        <v>827</v>
      </c>
      <c r="D1173" s="135" t="s">
        <v>733</v>
      </c>
      <c r="E1173" s="136" t="s">
        <v>1622</v>
      </c>
      <c r="F1173" s="137" t="s">
        <v>1623</v>
      </c>
      <c r="G1173" s="135" t="s">
        <v>761</v>
      </c>
      <c r="H1173" s="138">
        <v>3</v>
      </c>
      <c r="I1173" s="140"/>
      <c r="J1173" s="139">
        <f t="shared" si="245"/>
        <v>0</v>
      </c>
      <c r="K1173" s="138">
        <v>2.9E-4</v>
      </c>
      <c r="L1173" s="138">
        <f t="shared" si="246"/>
        <v>8.7000000000000001E-4</v>
      </c>
      <c r="M1173" s="138"/>
      <c r="N1173" s="138">
        <f t="shared" si="247"/>
        <v>0</v>
      </c>
      <c r="O1173" s="139">
        <v>21</v>
      </c>
      <c r="P1173" s="139">
        <f t="shared" si="248"/>
        <v>0</v>
      </c>
      <c r="Q1173" s="139">
        <f t="shared" si="249"/>
        <v>0</v>
      </c>
      <c r="R1173" s="9"/>
      <c r="S1173" s="9"/>
      <c r="T1173" s="9"/>
    </row>
    <row r="1174" spans="1:20" ht="11.25" outlineLevel="6" x14ac:dyDescent="0.2">
      <c r="A1174" s="12"/>
      <c r="B1174" s="133"/>
      <c r="C1174" s="134">
        <v>828</v>
      </c>
      <c r="D1174" s="135" t="s">
        <v>658</v>
      </c>
      <c r="E1174" s="136" t="s">
        <v>1640</v>
      </c>
      <c r="F1174" s="137" t="s">
        <v>1641</v>
      </c>
      <c r="G1174" s="135" t="s">
        <v>716</v>
      </c>
      <c r="H1174" s="138">
        <v>3</v>
      </c>
      <c r="I1174" s="140"/>
      <c r="J1174" s="139">
        <f t="shared" si="245"/>
        <v>0</v>
      </c>
      <c r="K1174" s="138"/>
      <c r="L1174" s="138">
        <f t="shared" si="246"/>
        <v>0</v>
      </c>
      <c r="M1174" s="138"/>
      <c r="N1174" s="138">
        <f t="shared" si="247"/>
        <v>0</v>
      </c>
      <c r="O1174" s="139">
        <v>21</v>
      </c>
      <c r="P1174" s="139">
        <f t="shared" si="248"/>
        <v>0</v>
      </c>
      <c r="Q1174" s="139">
        <f t="shared" si="249"/>
        <v>0</v>
      </c>
      <c r="R1174" s="9"/>
      <c r="S1174" s="9"/>
      <c r="T1174" s="9"/>
    </row>
    <row r="1175" spans="1:20" ht="11.25" outlineLevel="6" x14ac:dyDescent="0.2">
      <c r="A1175" s="12"/>
      <c r="B1175" s="133"/>
      <c r="C1175" s="134">
        <v>829</v>
      </c>
      <c r="D1175" s="135" t="s">
        <v>658</v>
      </c>
      <c r="E1175" s="136" t="s">
        <v>1642</v>
      </c>
      <c r="F1175" s="137" t="s">
        <v>1643</v>
      </c>
      <c r="G1175" s="135" t="s">
        <v>716</v>
      </c>
      <c r="H1175" s="138">
        <v>2</v>
      </c>
      <c r="I1175" s="140"/>
      <c r="J1175" s="139">
        <f t="shared" si="245"/>
        <v>0</v>
      </c>
      <c r="K1175" s="138"/>
      <c r="L1175" s="138">
        <f t="shared" si="246"/>
        <v>0</v>
      </c>
      <c r="M1175" s="138"/>
      <c r="N1175" s="138">
        <f t="shared" si="247"/>
        <v>0</v>
      </c>
      <c r="O1175" s="139">
        <v>21</v>
      </c>
      <c r="P1175" s="139">
        <f t="shared" si="248"/>
        <v>0</v>
      </c>
      <c r="Q1175" s="139">
        <f t="shared" si="249"/>
        <v>0</v>
      </c>
      <c r="R1175" s="9"/>
      <c r="S1175" s="9"/>
      <c r="T1175" s="9"/>
    </row>
    <row r="1176" spans="1:20" ht="11.25" outlineLevel="6" x14ac:dyDescent="0.2">
      <c r="A1176" s="12"/>
      <c r="B1176" s="133"/>
      <c r="C1176" s="134">
        <v>830</v>
      </c>
      <c r="D1176" s="135" t="s">
        <v>658</v>
      </c>
      <c r="E1176" s="136" t="s">
        <v>1644</v>
      </c>
      <c r="F1176" s="137" t="s">
        <v>1645</v>
      </c>
      <c r="G1176" s="135" t="s">
        <v>716</v>
      </c>
      <c r="H1176" s="138">
        <v>10</v>
      </c>
      <c r="I1176" s="140"/>
      <c r="J1176" s="139">
        <f t="shared" si="245"/>
        <v>0</v>
      </c>
      <c r="K1176" s="138"/>
      <c r="L1176" s="138">
        <f t="shared" si="246"/>
        <v>0</v>
      </c>
      <c r="M1176" s="138"/>
      <c r="N1176" s="138">
        <f t="shared" si="247"/>
        <v>0</v>
      </c>
      <c r="O1176" s="139">
        <v>21</v>
      </c>
      <c r="P1176" s="139">
        <f t="shared" si="248"/>
        <v>0</v>
      </c>
      <c r="Q1176" s="139">
        <f t="shared" si="249"/>
        <v>0</v>
      </c>
      <c r="R1176" s="9"/>
      <c r="S1176" s="9"/>
      <c r="T1176" s="9"/>
    </row>
    <row r="1177" spans="1:20" outlineLevel="6" x14ac:dyDescent="0.15">
      <c r="B1177" s="7"/>
      <c r="C1177" s="7"/>
      <c r="D1177" s="7"/>
      <c r="E1177" s="7"/>
      <c r="F1177" s="7"/>
      <c r="G1177" s="7"/>
      <c r="H1177" s="7"/>
      <c r="I1177" s="9"/>
      <c r="J1177" s="9"/>
      <c r="K1177" s="7"/>
      <c r="L1177" s="7"/>
      <c r="M1177" s="7"/>
      <c r="N1177" s="7"/>
      <c r="O1177" s="7"/>
      <c r="P1177" s="9"/>
      <c r="Q1177" s="9"/>
    </row>
    <row r="1178" spans="1:20" ht="9" outlineLevel="4" x14ac:dyDescent="0.15">
      <c r="A1178" s="78" t="s">
        <v>343</v>
      </c>
      <c r="B1178" s="119">
        <v>5</v>
      </c>
      <c r="C1178" s="120"/>
      <c r="D1178" s="121" t="s">
        <v>656</v>
      </c>
      <c r="E1178" s="121"/>
      <c r="F1178" s="122" t="s">
        <v>344</v>
      </c>
      <c r="G1178" s="121"/>
      <c r="H1178" s="123"/>
      <c r="I1178" s="124"/>
      <c r="J1178" s="80">
        <f>SUBTOTAL(9,J1179:J1232)</f>
        <v>0</v>
      </c>
      <c r="K1178" s="123"/>
      <c r="L1178" s="81">
        <f>SUBTOTAL(9,L1179:L1232)</f>
        <v>0</v>
      </c>
      <c r="M1178" s="123"/>
      <c r="N1178" s="81">
        <f>SUBTOTAL(9,N1179:N1232)</f>
        <v>0</v>
      </c>
      <c r="O1178" s="125"/>
      <c r="P1178" s="80">
        <f>SUBTOTAL(9,P1179:P1232)</f>
        <v>0</v>
      </c>
      <c r="Q1178" s="80">
        <f>SUBTOTAL(9,Q1179:Q1232)</f>
        <v>0</v>
      </c>
      <c r="R1178" s="7"/>
      <c r="S1178" s="9"/>
      <c r="T1178" s="9"/>
    </row>
    <row r="1179" spans="1:20" ht="9.75" outlineLevel="5" x14ac:dyDescent="0.2">
      <c r="A1179" s="82" t="s">
        <v>345</v>
      </c>
      <c r="B1179" s="126">
        <v>6</v>
      </c>
      <c r="C1179" s="127"/>
      <c r="D1179" s="128" t="s">
        <v>657</v>
      </c>
      <c r="E1179" s="128"/>
      <c r="F1179" s="129" t="s">
        <v>346</v>
      </c>
      <c r="G1179" s="128"/>
      <c r="H1179" s="130"/>
      <c r="I1179" s="131"/>
      <c r="J1179" s="84">
        <f>SUBTOTAL(9,J1180:J1192)</f>
        <v>0</v>
      </c>
      <c r="K1179" s="130"/>
      <c r="L1179" s="85">
        <f>SUBTOTAL(9,L1180:L1192)</f>
        <v>0</v>
      </c>
      <c r="M1179" s="130"/>
      <c r="N1179" s="85">
        <f>SUBTOTAL(9,N1180:N1192)</f>
        <v>0</v>
      </c>
      <c r="O1179" s="132"/>
      <c r="P1179" s="84">
        <f>SUBTOTAL(9,P1180:P1192)</f>
        <v>0</v>
      </c>
      <c r="Q1179" s="84">
        <f>SUBTOTAL(9,Q1180:Q1192)</f>
        <v>0</v>
      </c>
      <c r="R1179" s="7"/>
      <c r="S1179" s="9"/>
      <c r="T1179" s="9"/>
    </row>
    <row r="1180" spans="1:20" ht="11.25" outlineLevel="6" x14ac:dyDescent="0.2">
      <c r="A1180" s="12"/>
      <c r="B1180" s="133"/>
      <c r="C1180" s="134">
        <v>831</v>
      </c>
      <c r="D1180" s="135" t="s">
        <v>658</v>
      </c>
      <c r="E1180" s="136" t="s">
        <v>1646</v>
      </c>
      <c r="F1180" s="137" t="s">
        <v>1647</v>
      </c>
      <c r="G1180" s="135" t="s">
        <v>966</v>
      </c>
      <c r="H1180" s="138">
        <v>3</v>
      </c>
      <c r="I1180" s="140"/>
      <c r="J1180" s="139">
        <f t="shared" ref="J1180:J1191" si="250">H1180*I1180</f>
        <v>0</v>
      </c>
      <c r="K1180" s="138"/>
      <c r="L1180" s="138">
        <f t="shared" ref="L1180:L1191" si="251">H1180*K1180</f>
        <v>0</v>
      </c>
      <c r="M1180" s="138"/>
      <c r="N1180" s="138">
        <f t="shared" ref="N1180:N1191" si="252">H1180*M1180</f>
        <v>0</v>
      </c>
      <c r="O1180" s="139">
        <v>21</v>
      </c>
      <c r="P1180" s="139">
        <f t="shared" ref="P1180:P1191" si="253">J1180*(O1180/100)</f>
        <v>0</v>
      </c>
      <c r="Q1180" s="139">
        <f t="shared" ref="Q1180:Q1191" si="254">J1180+P1180</f>
        <v>0</v>
      </c>
      <c r="R1180" s="9"/>
      <c r="S1180" s="9"/>
      <c r="T1180" s="9"/>
    </row>
    <row r="1181" spans="1:20" ht="11.25" outlineLevel="6" x14ac:dyDescent="0.2">
      <c r="A1181" s="12"/>
      <c r="B1181" s="133"/>
      <c r="C1181" s="134">
        <v>832</v>
      </c>
      <c r="D1181" s="135" t="s">
        <v>658</v>
      </c>
      <c r="E1181" s="136" t="s">
        <v>1648</v>
      </c>
      <c r="F1181" s="137" t="s">
        <v>1649</v>
      </c>
      <c r="G1181" s="135" t="s">
        <v>966</v>
      </c>
      <c r="H1181" s="138">
        <v>3</v>
      </c>
      <c r="I1181" s="140"/>
      <c r="J1181" s="139">
        <f t="shared" si="250"/>
        <v>0</v>
      </c>
      <c r="K1181" s="138"/>
      <c r="L1181" s="138">
        <f t="shared" si="251"/>
        <v>0</v>
      </c>
      <c r="M1181" s="138"/>
      <c r="N1181" s="138">
        <f t="shared" si="252"/>
        <v>0</v>
      </c>
      <c r="O1181" s="139">
        <v>21</v>
      </c>
      <c r="P1181" s="139">
        <f t="shared" si="253"/>
        <v>0</v>
      </c>
      <c r="Q1181" s="139">
        <f t="shared" si="254"/>
        <v>0</v>
      </c>
      <c r="R1181" s="9"/>
      <c r="S1181" s="9"/>
      <c r="T1181" s="9"/>
    </row>
    <row r="1182" spans="1:20" ht="11.25" outlineLevel="6" x14ac:dyDescent="0.2">
      <c r="A1182" s="12"/>
      <c r="B1182" s="133"/>
      <c r="C1182" s="134">
        <v>833</v>
      </c>
      <c r="D1182" s="135" t="s">
        <v>658</v>
      </c>
      <c r="E1182" s="136" t="s">
        <v>1650</v>
      </c>
      <c r="F1182" s="137" t="s">
        <v>1651</v>
      </c>
      <c r="G1182" s="135" t="s">
        <v>966</v>
      </c>
      <c r="H1182" s="138">
        <v>3</v>
      </c>
      <c r="I1182" s="140"/>
      <c r="J1182" s="139">
        <f t="shared" si="250"/>
        <v>0</v>
      </c>
      <c r="K1182" s="138"/>
      <c r="L1182" s="138">
        <f t="shared" si="251"/>
        <v>0</v>
      </c>
      <c r="M1182" s="138"/>
      <c r="N1182" s="138">
        <f t="shared" si="252"/>
        <v>0</v>
      </c>
      <c r="O1182" s="139">
        <v>21</v>
      </c>
      <c r="P1182" s="139">
        <f t="shared" si="253"/>
        <v>0</v>
      </c>
      <c r="Q1182" s="139">
        <f t="shared" si="254"/>
        <v>0</v>
      </c>
      <c r="R1182" s="9"/>
      <c r="S1182" s="9"/>
      <c r="T1182" s="9"/>
    </row>
    <row r="1183" spans="1:20" ht="11.25" outlineLevel="6" x14ac:dyDescent="0.2">
      <c r="A1183" s="12"/>
      <c r="B1183" s="133"/>
      <c r="C1183" s="134">
        <v>834</v>
      </c>
      <c r="D1183" s="135" t="s">
        <v>658</v>
      </c>
      <c r="E1183" s="136" t="s">
        <v>1652</v>
      </c>
      <c r="F1183" s="137" t="s">
        <v>1653</v>
      </c>
      <c r="G1183" s="135" t="s">
        <v>966</v>
      </c>
      <c r="H1183" s="138">
        <v>3</v>
      </c>
      <c r="I1183" s="140"/>
      <c r="J1183" s="139">
        <f t="shared" si="250"/>
        <v>0</v>
      </c>
      <c r="K1183" s="138"/>
      <c r="L1183" s="138">
        <f t="shared" si="251"/>
        <v>0</v>
      </c>
      <c r="M1183" s="138"/>
      <c r="N1183" s="138">
        <f t="shared" si="252"/>
        <v>0</v>
      </c>
      <c r="O1183" s="139">
        <v>21</v>
      </c>
      <c r="P1183" s="139">
        <f t="shared" si="253"/>
        <v>0</v>
      </c>
      <c r="Q1183" s="139">
        <f t="shared" si="254"/>
        <v>0</v>
      </c>
      <c r="R1183" s="9"/>
      <c r="S1183" s="9"/>
      <c r="T1183" s="9"/>
    </row>
    <row r="1184" spans="1:20" ht="11.25" outlineLevel="6" x14ac:dyDescent="0.2">
      <c r="A1184" s="12"/>
      <c r="B1184" s="133"/>
      <c r="C1184" s="134">
        <v>835</v>
      </c>
      <c r="D1184" s="135" t="s">
        <v>658</v>
      </c>
      <c r="E1184" s="136" t="s">
        <v>1654</v>
      </c>
      <c r="F1184" s="137" t="s">
        <v>1655</v>
      </c>
      <c r="G1184" s="135" t="s">
        <v>966</v>
      </c>
      <c r="H1184" s="138">
        <v>3</v>
      </c>
      <c r="I1184" s="140"/>
      <c r="J1184" s="139">
        <f t="shared" si="250"/>
        <v>0</v>
      </c>
      <c r="K1184" s="138"/>
      <c r="L1184" s="138">
        <f t="shared" si="251"/>
        <v>0</v>
      </c>
      <c r="M1184" s="138"/>
      <c r="N1184" s="138">
        <f t="shared" si="252"/>
        <v>0</v>
      </c>
      <c r="O1184" s="139">
        <v>21</v>
      </c>
      <c r="P1184" s="139">
        <f t="shared" si="253"/>
        <v>0</v>
      </c>
      <c r="Q1184" s="139">
        <f t="shared" si="254"/>
        <v>0</v>
      </c>
      <c r="R1184" s="9"/>
      <c r="S1184" s="9"/>
      <c r="T1184" s="9"/>
    </row>
    <row r="1185" spans="1:20" ht="11.25" outlineLevel="6" x14ac:dyDescent="0.2">
      <c r="A1185" s="12"/>
      <c r="B1185" s="133"/>
      <c r="C1185" s="134">
        <v>836</v>
      </c>
      <c r="D1185" s="135" t="s">
        <v>658</v>
      </c>
      <c r="E1185" s="136" t="s">
        <v>1656</v>
      </c>
      <c r="F1185" s="137" t="s">
        <v>1657</v>
      </c>
      <c r="G1185" s="135" t="s">
        <v>966</v>
      </c>
      <c r="H1185" s="138">
        <v>3</v>
      </c>
      <c r="I1185" s="140"/>
      <c r="J1185" s="139">
        <f t="shared" si="250"/>
        <v>0</v>
      </c>
      <c r="K1185" s="138"/>
      <c r="L1185" s="138">
        <f t="shared" si="251"/>
        <v>0</v>
      </c>
      <c r="M1185" s="138"/>
      <c r="N1185" s="138">
        <f t="shared" si="252"/>
        <v>0</v>
      </c>
      <c r="O1185" s="139">
        <v>21</v>
      </c>
      <c r="P1185" s="139">
        <f t="shared" si="253"/>
        <v>0</v>
      </c>
      <c r="Q1185" s="139">
        <f t="shared" si="254"/>
        <v>0</v>
      </c>
      <c r="R1185" s="9"/>
      <c r="S1185" s="9"/>
      <c r="T1185" s="9"/>
    </row>
    <row r="1186" spans="1:20" ht="11.25" outlineLevel="6" x14ac:dyDescent="0.2">
      <c r="A1186" s="12"/>
      <c r="B1186" s="133"/>
      <c r="C1186" s="134">
        <v>837</v>
      </c>
      <c r="D1186" s="135" t="s">
        <v>658</v>
      </c>
      <c r="E1186" s="136" t="s">
        <v>1658</v>
      </c>
      <c r="F1186" s="137" t="s">
        <v>1659</v>
      </c>
      <c r="G1186" s="135" t="s">
        <v>966</v>
      </c>
      <c r="H1186" s="138">
        <v>3</v>
      </c>
      <c r="I1186" s="140"/>
      <c r="J1186" s="139">
        <f t="shared" si="250"/>
        <v>0</v>
      </c>
      <c r="K1186" s="138"/>
      <c r="L1186" s="138">
        <f t="shared" si="251"/>
        <v>0</v>
      </c>
      <c r="M1186" s="138"/>
      <c r="N1186" s="138">
        <f t="shared" si="252"/>
        <v>0</v>
      </c>
      <c r="O1186" s="139">
        <v>21</v>
      </c>
      <c r="P1186" s="139">
        <f t="shared" si="253"/>
        <v>0</v>
      </c>
      <c r="Q1186" s="139">
        <f t="shared" si="254"/>
        <v>0</v>
      </c>
      <c r="R1186" s="9"/>
      <c r="S1186" s="9"/>
      <c r="T1186" s="9"/>
    </row>
    <row r="1187" spans="1:20" ht="11.25" outlineLevel="6" x14ac:dyDescent="0.2">
      <c r="A1187" s="12"/>
      <c r="B1187" s="133"/>
      <c r="C1187" s="134">
        <v>838</v>
      </c>
      <c r="D1187" s="135" t="s">
        <v>658</v>
      </c>
      <c r="E1187" s="136" t="s">
        <v>1660</v>
      </c>
      <c r="F1187" s="137" t="s">
        <v>1661</v>
      </c>
      <c r="G1187" s="135" t="s">
        <v>966</v>
      </c>
      <c r="H1187" s="138">
        <v>3</v>
      </c>
      <c r="I1187" s="140"/>
      <c r="J1187" s="139">
        <f t="shared" si="250"/>
        <v>0</v>
      </c>
      <c r="K1187" s="138"/>
      <c r="L1187" s="138">
        <f t="shared" si="251"/>
        <v>0</v>
      </c>
      <c r="M1187" s="138"/>
      <c r="N1187" s="138">
        <f t="shared" si="252"/>
        <v>0</v>
      </c>
      <c r="O1187" s="139">
        <v>21</v>
      </c>
      <c r="P1187" s="139">
        <f t="shared" si="253"/>
        <v>0</v>
      </c>
      <c r="Q1187" s="139">
        <f t="shared" si="254"/>
        <v>0</v>
      </c>
      <c r="R1187" s="9"/>
      <c r="S1187" s="9"/>
      <c r="T1187" s="9"/>
    </row>
    <row r="1188" spans="1:20" ht="11.25" outlineLevel="6" x14ac:dyDescent="0.2">
      <c r="A1188" s="12"/>
      <c r="B1188" s="133"/>
      <c r="C1188" s="134">
        <v>839</v>
      </c>
      <c r="D1188" s="135" t="s">
        <v>658</v>
      </c>
      <c r="E1188" s="136" t="s">
        <v>1662</v>
      </c>
      <c r="F1188" s="137" t="s">
        <v>1663</v>
      </c>
      <c r="G1188" s="135" t="s">
        <v>966</v>
      </c>
      <c r="H1188" s="138">
        <v>3</v>
      </c>
      <c r="I1188" s="140"/>
      <c r="J1188" s="139">
        <f t="shared" si="250"/>
        <v>0</v>
      </c>
      <c r="K1188" s="138"/>
      <c r="L1188" s="138">
        <f t="shared" si="251"/>
        <v>0</v>
      </c>
      <c r="M1188" s="138"/>
      <c r="N1188" s="138">
        <f t="shared" si="252"/>
        <v>0</v>
      </c>
      <c r="O1188" s="139">
        <v>21</v>
      </c>
      <c r="P1188" s="139">
        <f t="shared" si="253"/>
        <v>0</v>
      </c>
      <c r="Q1188" s="139">
        <f t="shared" si="254"/>
        <v>0</v>
      </c>
      <c r="R1188" s="9"/>
      <c r="S1188" s="9"/>
      <c r="T1188" s="9"/>
    </row>
    <row r="1189" spans="1:20" ht="11.25" outlineLevel="6" x14ac:dyDescent="0.2">
      <c r="A1189" s="12"/>
      <c r="B1189" s="133"/>
      <c r="C1189" s="134">
        <v>840</v>
      </c>
      <c r="D1189" s="135" t="s">
        <v>658</v>
      </c>
      <c r="E1189" s="136" t="s">
        <v>1664</v>
      </c>
      <c r="F1189" s="137" t="s">
        <v>1665</v>
      </c>
      <c r="G1189" s="135" t="s">
        <v>966</v>
      </c>
      <c r="H1189" s="138">
        <v>3</v>
      </c>
      <c r="I1189" s="140"/>
      <c r="J1189" s="139">
        <f t="shared" si="250"/>
        <v>0</v>
      </c>
      <c r="K1189" s="138"/>
      <c r="L1189" s="138">
        <f t="shared" si="251"/>
        <v>0</v>
      </c>
      <c r="M1189" s="138"/>
      <c r="N1189" s="138">
        <f t="shared" si="252"/>
        <v>0</v>
      </c>
      <c r="O1189" s="139">
        <v>21</v>
      </c>
      <c r="P1189" s="139">
        <f t="shared" si="253"/>
        <v>0</v>
      </c>
      <c r="Q1189" s="139">
        <f t="shared" si="254"/>
        <v>0</v>
      </c>
      <c r="R1189" s="9"/>
      <c r="S1189" s="9"/>
      <c r="T1189" s="9"/>
    </row>
    <row r="1190" spans="1:20" ht="11.25" outlineLevel="6" x14ac:dyDescent="0.2">
      <c r="A1190" s="12"/>
      <c r="B1190" s="133"/>
      <c r="C1190" s="134">
        <v>841</v>
      </c>
      <c r="D1190" s="135" t="s">
        <v>658</v>
      </c>
      <c r="E1190" s="136" t="s">
        <v>1666</v>
      </c>
      <c r="F1190" s="137" t="s">
        <v>1667</v>
      </c>
      <c r="G1190" s="135" t="s">
        <v>966</v>
      </c>
      <c r="H1190" s="138">
        <v>3</v>
      </c>
      <c r="I1190" s="140"/>
      <c r="J1190" s="139">
        <f t="shared" si="250"/>
        <v>0</v>
      </c>
      <c r="K1190" s="138"/>
      <c r="L1190" s="138">
        <f t="shared" si="251"/>
        <v>0</v>
      </c>
      <c r="M1190" s="138"/>
      <c r="N1190" s="138">
        <f t="shared" si="252"/>
        <v>0</v>
      </c>
      <c r="O1190" s="139">
        <v>21</v>
      </c>
      <c r="P1190" s="139">
        <f t="shared" si="253"/>
        <v>0</v>
      </c>
      <c r="Q1190" s="139">
        <f t="shared" si="254"/>
        <v>0</v>
      </c>
      <c r="R1190" s="9"/>
      <c r="S1190" s="9"/>
      <c r="T1190" s="9"/>
    </row>
    <row r="1191" spans="1:20" ht="11.25" outlineLevel="6" x14ac:dyDescent="0.2">
      <c r="A1191" s="12"/>
      <c r="B1191" s="133"/>
      <c r="C1191" s="134">
        <v>842</v>
      </c>
      <c r="D1191" s="135" t="s">
        <v>658</v>
      </c>
      <c r="E1191" s="136" t="s">
        <v>1668</v>
      </c>
      <c r="F1191" s="137" t="s">
        <v>1669</v>
      </c>
      <c r="G1191" s="135" t="s">
        <v>966</v>
      </c>
      <c r="H1191" s="138">
        <v>1</v>
      </c>
      <c r="I1191" s="140"/>
      <c r="J1191" s="139">
        <f t="shared" si="250"/>
        <v>0</v>
      </c>
      <c r="K1191" s="138"/>
      <c r="L1191" s="138">
        <f t="shared" si="251"/>
        <v>0</v>
      </c>
      <c r="M1191" s="138"/>
      <c r="N1191" s="138">
        <f t="shared" si="252"/>
        <v>0</v>
      </c>
      <c r="O1191" s="139">
        <v>21</v>
      </c>
      <c r="P1191" s="139">
        <f t="shared" si="253"/>
        <v>0</v>
      </c>
      <c r="Q1191" s="139">
        <f t="shared" si="254"/>
        <v>0</v>
      </c>
      <c r="R1191" s="9"/>
      <c r="S1191" s="9"/>
      <c r="T1191" s="9"/>
    </row>
    <row r="1192" spans="1:20" outlineLevel="6" x14ac:dyDescent="0.15">
      <c r="B1192" s="7"/>
      <c r="C1192" s="7"/>
      <c r="D1192" s="7"/>
      <c r="E1192" s="7"/>
      <c r="F1192" s="7"/>
      <c r="G1192" s="7"/>
      <c r="H1192" s="7"/>
      <c r="I1192" s="9"/>
      <c r="J1192" s="9"/>
      <c r="K1192" s="7"/>
      <c r="L1192" s="7"/>
      <c r="M1192" s="7"/>
      <c r="N1192" s="7"/>
      <c r="O1192" s="7"/>
      <c r="P1192" s="9"/>
      <c r="Q1192" s="9"/>
    </row>
    <row r="1193" spans="1:20" ht="9.75" outlineLevel="5" x14ac:dyDescent="0.2">
      <c r="A1193" s="82" t="s">
        <v>347</v>
      </c>
      <c r="B1193" s="126">
        <v>6</v>
      </c>
      <c r="C1193" s="127"/>
      <c r="D1193" s="128" t="s">
        <v>657</v>
      </c>
      <c r="E1193" s="128"/>
      <c r="F1193" s="129" t="s">
        <v>348</v>
      </c>
      <c r="G1193" s="128"/>
      <c r="H1193" s="130"/>
      <c r="I1193" s="131"/>
      <c r="J1193" s="84">
        <f>SUBTOTAL(9,J1194:J1205)</f>
        <v>0</v>
      </c>
      <c r="K1193" s="130"/>
      <c r="L1193" s="85">
        <f>SUBTOTAL(9,L1194:L1205)</f>
        <v>0</v>
      </c>
      <c r="M1193" s="130"/>
      <c r="N1193" s="85">
        <f>SUBTOTAL(9,N1194:N1205)</f>
        <v>0</v>
      </c>
      <c r="O1193" s="132"/>
      <c r="P1193" s="84">
        <f>SUBTOTAL(9,P1194:P1205)</f>
        <v>0</v>
      </c>
      <c r="Q1193" s="84">
        <f>SUBTOTAL(9,Q1194:Q1205)</f>
        <v>0</v>
      </c>
      <c r="R1193" s="7"/>
      <c r="S1193" s="9"/>
      <c r="T1193" s="9"/>
    </row>
    <row r="1194" spans="1:20" ht="11.25" outlineLevel="6" x14ac:dyDescent="0.2">
      <c r="A1194" s="12"/>
      <c r="B1194" s="133"/>
      <c r="C1194" s="134">
        <v>843</v>
      </c>
      <c r="D1194" s="135" t="s">
        <v>658</v>
      </c>
      <c r="E1194" s="136" t="s">
        <v>1670</v>
      </c>
      <c r="F1194" s="137" t="s">
        <v>1671</v>
      </c>
      <c r="G1194" s="135" t="s">
        <v>761</v>
      </c>
      <c r="H1194" s="138">
        <v>74</v>
      </c>
      <c r="I1194" s="140"/>
      <c r="J1194" s="139">
        <f t="shared" ref="J1194:J1204" si="255">H1194*I1194</f>
        <v>0</v>
      </c>
      <c r="K1194" s="138"/>
      <c r="L1194" s="138">
        <f t="shared" ref="L1194:L1204" si="256">H1194*K1194</f>
        <v>0</v>
      </c>
      <c r="M1194" s="138"/>
      <c r="N1194" s="138">
        <f t="shared" ref="N1194:N1204" si="257">H1194*M1194</f>
        <v>0</v>
      </c>
      <c r="O1194" s="139">
        <v>21</v>
      </c>
      <c r="P1194" s="139">
        <f t="shared" ref="P1194:P1204" si="258">J1194*(O1194/100)</f>
        <v>0</v>
      </c>
      <c r="Q1194" s="139">
        <f t="shared" ref="Q1194:Q1204" si="259">J1194+P1194</f>
        <v>0</v>
      </c>
      <c r="R1194" s="9"/>
      <c r="S1194" s="9"/>
      <c r="T1194" s="9"/>
    </row>
    <row r="1195" spans="1:20" ht="11.25" outlineLevel="6" x14ac:dyDescent="0.2">
      <c r="A1195" s="12"/>
      <c r="B1195" s="133"/>
      <c r="C1195" s="134">
        <v>844</v>
      </c>
      <c r="D1195" s="135" t="s">
        <v>658</v>
      </c>
      <c r="E1195" s="136" t="s">
        <v>1672</v>
      </c>
      <c r="F1195" s="137" t="s">
        <v>1673</v>
      </c>
      <c r="G1195" s="135" t="s">
        <v>966</v>
      </c>
      <c r="H1195" s="138">
        <v>30</v>
      </c>
      <c r="I1195" s="140"/>
      <c r="J1195" s="139">
        <f t="shared" si="255"/>
        <v>0</v>
      </c>
      <c r="K1195" s="138"/>
      <c r="L1195" s="138">
        <f t="shared" si="256"/>
        <v>0</v>
      </c>
      <c r="M1195" s="138"/>
      <c r="N1195" s="138">
        <f t="shared" si="257"/>
        <v>0</v>
      </c>
      <c r="O1195" s="139">
        <v>21</v>
      </c>
      <c r="P1195" s="139">
        <f t="shared" si="258"/>
        <v>0</v>
      </c>
      <c r="Q1195" s="139">
        <f t="shared" si="259"/>
        <v>0</v>
      </c>
      <c r="R1195" s="9"/>
      <c r="S1195" s="9"/>
      <c r="T1195" s="9"/>
    </row>
    <row r="1196" spans="1:20" ht="11.25" outlineLevel="6" x14ac:dyDescent="0.2">
      <c r="A1196" s="12"/>
      <c r="B1196" s="133"/>
      <c r="C1196" s="134">
        <v>845</v>
      </c>
      <c r="D1196" s="135" t="s">
        <v>658</v>
      </c>
      <c r="E1196" s="136" t="s">
        <v>1674</v>
      </c>
      <c r="F1196" s="137" t="s">
        <v>1675</v>
      </c>
      <c r="G1196" s="135" t="s">
        <v>966</v>
      </c>
      <c r="H1196" s="138">
        <v>2</v>
      </c>
      <c r="I1196" s="140"/>
      <c r="J1196" s="139">
        <f t="shared" si="255"/>
        <v>0</v>
      </c>
      <c r="K1196" s="138"/>
      <c r="L1196" s="138">
        <f t="shared" si="256"/>
        <v>0</v>
      </c>
      <c r="M1196" s="138"/>
      <c r="N1196" s="138">
        <f t="shared" si="257"/>
        <v>0</v>
      </c>
      <c r="O1196" s="139">
        <v>21</v>
      </c>
      <c r="P1196" s="139">
        <f t="shared" si="258"/>
        <v>0</v>
      </c>
      <c r="Q1196" s="139">
        <f t="shared" si="259"/>
        <v>0</v>
      </c>
      <c r="R1196" s="9"/>
      <c r="S1196" s="9"/>
      <c r="T1196" s="9"/>
    </row>
    <row r="1197" spans="1:20" ht="11.25" outlineLevel="6" x14ac:dyDescent="0.2">
      <c r="A1197" s="12"/>
      <c r="B1197" s="133"/>
      <c r="C1197" s="134">
        <v>846</v>
      </c>
      <c r="D1197" s="135" t="s">
        <v>658</v>
      </c>
      <c r="E1197" s="136" t="s">
        <v>1676</v>
      </c>
      <c r="F1197" s="137" t="s">
        <v>1677</v>
      </c>
      <c r="G1197" s="135" t="s">
        <v>966</v>
      </c>
      <c r="H1197" s="138">
        <v>5</v>
      </c>
      <c r="I1197" s="140"/>
      <c r="J1197" s="139">
        <f t="shared" si="255"/>
        <v>0</v>
      </c>
      <c r="K1197" s="138"/>
      <c r="L1197" s="138">
        <f t="shared" si="256"/>
        <v>0</v>
      </c>
      <c r="M1197" s="138"/>
      <c r="N1197" s="138">
        <f t="shared" si="257"/>
        <v>0</v>
      </c>
      <c r="O1197" s="139">
        <v>21</v>
      </c>
      <c r="P1197" s="139">
        <f t="shared" si="258"/>
        <v>0</v>
      </c>
      <c r="Q1197" s="139">
        <f t="shared" si="259"/>
        <v>0</v>
      </c>
      <c r="R1197" s="9"/>
      <c r="S1197" s="9"/>
      <c r="T1197" s="9"/>
    </row>
    <row r="1198" spans="1:20" ht="11.25" outlineLevel="6" x14ac:dyDescent="0.2">
      <c r="A1198" s="12"/>
      <c r="B1198" s="133"/>
      <c r="C1198" s="134">
        <v>847</v>
      </c>
      <c r="D1198" s="135" t="s">
        <v>658</v>
      </c>
      <c r="E1198" s="136" t="s">
        <v>1678</v>
      </c>
      <c r="F1198" s="137" t="s">
        <v>1679</v>
      </c>
      <c r="G1198" s="135" t="s">
        <v>966</v>
      </c>
      <c r="H1198" s="138">
        <v>1</v>
      </c>
      <c r="I1198" s="140"/>
      <c r="J1198" s="139">
        <f t="shared" si="255"/>
        <v>0</v>
      </c>
      <c r="K1198" s="138"/>
      <c r="L1198" s="138">
        <f t="shared" si="256"/>
        <v>0</v>
      </c>
      <c r="M1198" s="138"/>
      <c r="N1198" s="138">
        <f t="shared" si="257"/>
        <v>0</v>
      </c>
      <c r="O1198" s="139">
        <v>21</v>
      </c>
      <c r="P1198" s="139">
        <f t="shared" si="258"/>
        <v>0</v>
      </c>
      <c r="Q1198" s="139">
        <f t="shared" si="259"/>
        <v>0</v>
      </c>
      <c r="R1198" s="9"/>
      <c r="S1198" s="9"/>
      <c r="T1198" s="9"/>
    </row>
    <row r="1199" spans="1:20" ht="11.25" outlineLevel="6" x14ac:dyDescent="0.2">
      <c r="A1199" s="12"/>
      <c r="B1199" s="133"/>
      <c r="C1199" s="134">
        <v>848</v>
      </c>
      <c r="D1199" s="135" t="s">
        <v>658</v>
      </c>
      <c r="E1199" s="136" t="s">
        <v>1680</v>
      </c>
      <c r="F1199" s="137" t="s">
        <v>1681</v>
      </c>
      <c r="G1199" s="135" t="s">
        <v>966</v>
      </c>
      <c r="H1199" s="138">
        <v>4</v>
      </c>
      <c r="I1199" s="140"/>
      <c r="J1199" s="139">
        <f t="shared" si="255"/>
        <v>0</v>
      </c>
      <c r="K1199" s="138"/>
      <c r="L1199" s="138">
        <f t="shared" si="256"/>
        <v>0</v>
      </c>
      <c r="M1199" s="138"/>
      <c r="N1199" s="138">
        <f t="shared" si="257"/>
        <v>0</v>
      </c>
      <c r="O1199" s="139">
        <v>21</v>
      </c>
      <c r="P1199" s="139">
        <f t="shared" si="258"/>
        <v>0</v>
      </c>
      <c r="Q1199" s="139">
        <f t="shared" si="259"/>
        <v>0</v>
      </c>
      <c r="R1199" s="9"/>
      <c r="S1199" s="9"/>
      <c r="T1199" s="9"/>
    </row>
    <row r="1200" spans="1:20" ht="11.25" outlineLevel="6" x14ac:dyDescent="0.2">
      <c r="A1200" s="12"/>
      <c r="B1200" s="133"/>
      <c r="C1200" s="134">
        <v>849</v>
      </c>
      <c r="D1200" s="135" t="s">
        <v>658</v>
      </c>
      <c r="E1200" s="136" t="s">
        <v>1682</v>
      </c>
      <c r="F1200" s="137" t="s">
        <v>1445</v>
      </c>
      <c r="G1200" s="135" t="s">
        <v>761</v>
      </c>
      <c r="H1200" s="138">
        <v>74</v>
      </c>
      <c r="I1200" s="140"/>
      <c r="J1200" s="139">
        <f t="shared" si="255"/>
        <v>0</v>
      </c>
      <c r="K1200" s="138"/>
      <c r="L1200" s="138">
        <f t="shared" si="256"/>
        <v>0</v>
      </c>
      <c r="M1200" s="138"/>
      <c r="N1200" s="138">
        <f t="shared" si="257"/>
        <v>0</v>
      </c>
      <c r="O1200" s="139">
        <v>21</v>
      </c>
      <c r="P1200" s="139">
        <f t="shared" si="258"/>
        <v>0</v>
      </c>
      <c r="Q1200" s="139">
        <f t="shared" si="259"/>
        <v>0</v>
      </c>
      <c r="R1200" s="9"/>
      <c r="S1200" s="9"/>
      <c r="T1200" s="9"/>
    </row>
    <row r="1201" spans="1:20" ht="11.25" outlineLevel="6" x14ac:dyDescent="0.2">
      <c r="A1201" s="12"/>
      <c r="B1201" s="133"/>
      <c r="C1201" s="134">
        <v>850</v>
      </c>
      <c r="D1201" s="135" t="s">
        <v>658</v>
      </c>
      <c r="E1201" s="136" t="s">
        <v>1683</v>
      </c>
      <c r="F1201" s="137" t="s">
        <v>1684</v>
      </c>
      <c r="G1201" s="135" t="s">
        <v>1685</v>
      </c>
      <c r="H1201" s="138">
        <v>1</v>
      </c>
      <c r="I1201" s="140"/>
      <c r="J1201" s="139">
        <f t="shared" si="255"/>
        <v>0</v>
      </c>
      <c r="K1201" s="138"/>
      <c r="L1201" s="138">
        <f t="shared" si="256"/>
        <v>0</v>
      </c>
      <c r="M1201" s="138"/>
      <c r="N1201" s="138">
        <f t="shared" si="257"/>
        <v>0</v>
      </c>
      <c r="O1201" s="139">
        <v>21</v>
      </c>
      <c r="P1201" s="139">
        <f t="shared" si="258"/>
        <v>0</v>
      </c>
      <c r="Q1201" s="139">
        <f t="shared" si="259"/>
        <v>0</v>
      </c>
      <c r="R1201" s="9"/>
      <c r="S1201" s="9"/>
      <c r="T1201" s="9"/>
    </row>
    <row r="1202" spans="1:20" ht="11.25" outlineLevel="6" x14ac:dyDescent="0.2">
      <c r="A1202" s="12"/>
      <c r="B1202" s="133"/>
      <c r="C1202" s="134">
        <v>851</v>
      </c>
      <c r="D1202" s="135" t="s">
        <v>658</v>
      </c>
      <c r="E1202" s="136" t="s">
        <v>1686</v>
      </c>
      <c r="F1202" s="137" t="s">
        <v>1687</v>
      </c>
      <c r="G1202" s="135" t="s">
        <v>966</v>
      </c>
      <c r="H1202" s="138">
        <v>30</v>
      </c>
      <c r="I1202" s="140"/>
      <c r="J1202" s="139">
        <f t="shared" si="255"/>
        <v>0</v>
      </c>
      <c r="K1202" s="138"/>
      <c r="L1202" s="138">
        <f t="shared" si="256"/>
        <v>0</v>
      </c>
      <c r="M1202" s="138"/>
      <c r="N1202" s="138">
        <f t="shared" si="257"/>
        <v>0</v>
      </c>
      <c r="O1202" s="139">
        <v>21</v>
      </c>
      <c r="P1202" s="139">
        <f t="shared" si="258"/>
        <v>0</v>
      </c>
      <c r="Q1202" s="139">
        <f t="shared" si="259"/>
        <v>0</v>
      </c>
      <c r="R1202" s="9"/>
      <c r="S1202" s="9"/>
      <c r="T1202" s="9"/>
    </row>
    <row r="1203" spans="1:20" ht="11.25" outlineLevel="6" x14ac:dyDescent="0.2">
      <c r="A1203" s="12"/>
      <c r="B1203" s="133"/>
      <c r="C1203" s="134">
        <v>852</v>
      </c>
      <c r="D1203" s="135" t="s">
        <v>658</v>
      </c>
      <c r="E1203" s="136" t="s">
        <v>1688</v>
      </c>
      <c r="F1203" s="137" t="s">
        <v>1689</v>
      </c>
      <c r="G1203" s="135" t="s">
        <v>966</v>
      </c>
      <c r="H1203" s="138">
        <v>8</v>
      </c>
      <c r="I1203" s="140"/>
      <c r="J1203" s="139">
        <f t="shared" si="255"/>
        <v>0</v>
      </c>
      <c r="K1203" s="138"/>
      <c r="L1203" s="138">
        <f t="shared" si="256"/>
        <v>0</v>
      </c>
      <c r="M1203" s="138"/>
      <c r="N1203" s="138">
        <f t="shared" si="257"/>
        <v>0</v>
      </c>
      <c r="O1203" s="139">
        <v>21</v>
      </c>
      <c r="P1203" s="139">
        <f t="shared" si="258"/>
        <v>0</v>
      </c>
      <c r="Q1203" s="139">
        <f t="shared" si="259"/>
        <v>0</v>
      </c>
      <c r="R1203" s="9"/>
      <c r="S1203" s="9"/>
      <c r="T1203" s="9"/>
    </row>
    <row r="1204" spans="1:20" ht="11.25" outlineLevel="6" x14ac:dyDescent="0.2">
      <c r="A1204" s="12"/>
      <c r="B1204" s="133"/>
      <c r="C1204" s="134">
        <v>853</v>
      </c>
      <c r="D1204" s="135" t="s">
        <v>658</v>
      </c>
      <c r="E1204" s="136" t="s">
        <v>1690</v>
      </c>
      <c r="F1204" s="137" t="s">
        <v>1487</v>
      </c>
      <c r="G1204" s="135" t="s">
        <v>966</v>
      </c>
      <c r="H1204" s="138">
        <v>82</v>
      </c>
      <c r="I1204" s="140"/>
      <c r="J1204" s="139">
        <f t="shared" si="255"/>
        <v>0</v>
      </c>
      <c r="K1204" s="138"/>
      <c r="L1204" s="138">
        <f t="shared" si="256"/>
        <v>0</v>
      </c>
      <c r="M1204" s="138"/>
      <c r="N1204" s="138">
        <f t="shared" si="257"/>
        <v>0</v>
      </c>
      <c r="O1204" s="139">
        <v>21</v>
      </c>
      <c r="P1204" s="139">
        <f t="shared" si="258"/>
        <v>0</v>
      </c>
      <c r="Q1204" s="139">
        <f t="shared" si="259"/>
        <v>0</v>
      </c>
      <c r="R1204" s="9"/>
      <c r="S1204" s="9"/>
      <c r="T1204" s="9"/>
    </row>
    <row r="1205" spans="1:20" outlineLevel="6" x14ac:dyDescent="0.15">
      <c r="B1205" s="7"/>
      <c r="C1205" s="7"/>
      <c r="D1205" s="7"/>
      <c r="E1205" s="7"/>
      <c r="F1205" s="7"/>
      <c r="G1205" s="7"/>
      <c r="H1205" s="7"/>
      <c r="I1205" s="9"/>
      <c r="J1205" s="9"/>
      <c r="K1205" s="7"/>
      <c r="L1205" s="7"/>
      <c r="M1205" s="7"/>
      <c r="N1205" s="7"/>
      <c r="O1205" s="7"/>
      <c r="P1205" s="9"/>
      <c r="Q1205" s="9"/>
    </row>
    <row r="1206" spans="1:20" ht="9.75" outlineLevel="5" x14ac:dyDescent="0.2">
      <c r="A1206" s="82" t="s">
        <v>349</v>
      </c>
      <c r="B1206" s="126">
        <v>6</v>
      </c>
      <c r="C1206" s="127"/>
      <c r="D1206" s="128" t="s">
        <v>657</v>
      </c>
      <c r="E1206" s="128"/>
      <c r="F1206" s="129" t="s">
        <v>350</v>
      </c>
      <c r="G1206" s="128"/>
      <c r="H1206" s="130"/>
      <c r="I1206" s="131"/>
      <c r="J1206" s="84">
        <f>SUBTOTAL(9,J1207:J1232)</f>
        <v>0</v>
      </c>
      <c r="K1206" s="130"/>
      <c r="L1206" s="85">
        <f>SUBTOTAL(9,L1207:L1232)</f>
        <v>0</v>
      </c>
      <c r="M1206" s="130"/>
      <c r="N1206" s="85">
        <f>SUBTOTAL(9,N1207:N1232)</f>
        <v>0</v>
      </c>
      <c r="O1206" s="132"/>
      <c r="P1206" s="84">
        <f>SUBTOTAL(9,P1207:P1232)</f>
        <v>0</v>
      </c>
      <c r="Q1206" s="84">
        <f>SUBTOTAL(9,Q1207:Q1232)</f>
        <v>0</v>
      </c>
      <c r="R1206" s="7"/>
      <c r="S1206" s="9"/>
      <c r="T1206" s="9"/>
    </row>
    <row r="1207" spans="1:20" ht="11.25" outlineLevel="6" x14ac:dyDescent="0.2">
      <c r="A1207" s="12"/>
      <c r="B1207" s="133"/>
      <c r="C1207" s="134">
        <v>854</v>
      </c>
      <c r="D1207" s="135" t="s">
        <v>658</v>
      </c>
      <c r="E1207" s="136" t="s">
        <v>1691</v>
      </c>
      <c r="F1207" s="137" t="s">
        <v>1671</v>
      </c>
      <c r="G1207" s="135" t="s">
        <v>761</v>
      </c>
      <c r="H1207" s="138">
        <v>26</v>
      </c>
      <c r="I1207" s="140"/>
      <c r="J1207" s="139">
        <f t="shared" ref="J1207:J1231" si="260">H1207*I1207</f>
        <v>0</v>
      </c>
      <c r="K1207" s="138"/>
      <c r="L1207" s="138">
        <f t="shared" ref="L1207:L1231" si="261">H1207*K1207</f>
        <v>0</v>
      </c>
      <c r="M1207" s="138"/>
      <c r="N1207" s="138">
        <f t="shared" ref="N1207:N1231" si="262">H1207*M1207</f>
        <v>0</v>
      </c>
      <c r="O1207" s="139">
        <v>21</v>
      </c>
      <c r="P1207" s="139">
        <f t="shared" ref="P1207:P1231" si="263">J1207*(O1207/100)</f>
        <v>0</v>
      </c>
      <c r="Q1207" s="139">
        <f t="shared" ref="Q1207:Q1231" si="264">J1207+P1207</f>
        <v>0</v>
      </c>
      <c r="R1207" s="9"/>
      <c r="S1207" s="9"/>
      <c r="T1207" s="9"/>
    </row>
    <row r="1208" spans="1:20" ht="11.25" outlineLevel="6" x14ac:dyDescent="0.2">
      <c r="A1208" s="12"/>
      <c r="B1208" s="133"/>
      <c r="C1208" s="134">
        <v>855</v>
      </c>
      <c r="D1208" s="135" t="s">
        <v>658</v>
      </c>
      <c r="E1208" s="136" t="s">
        <v>1692</v>
      </c>
      <c r="F1208" s="137" t="s">
        <v>1693</v>
      </c>
      <c r="G1208" s="135" t="s">
        <v>761</v>
      </c>
      <c r="H1208" s="138">
        <v>20</v>
      </c>
      <c r="I1208" s="140"/>
      <c r="J1208" s="139">
        <f t="shared" si="260"/>
        <v>0</v>
      </c>
      <c r="K1208" s="138"/>
      <c r="L1208" s="138">
        <f t="shared" si="261"/>
        <v>0</v>
      </c>
      <c r="M1208" s="138"/>
      <c r="N1208" s="138">
        <f t="shared" si="262"/>
        <v>0</v>
      </c>
      <c r="O1208" s="139">
        <v>21</v>
      </c>
      <c r="P1208" s="139">
        <f t="shared" si="263"/>
        <v>0</v>
      </c>
      <c r="Q1208" s="139">
        <f t="shared" si="264"/>
        <v>0</v>
      </c>
      <c r="R1208" s="9"/>
      <c r="S1208" s="9"/>
      <c r="T1208" s="9"/>
    </row>
    <row r="1209" spans="1:20" ht="11.25" outlineLevel="6" x14ac:dyDescent="0.2">
      <c r="A1209" s="12"/>
      <c r="B1209" s="133"/>
      <c r="C1209" s="134">
        <v>856</v>
      </c>
      <c r="D1209" s="135" t="s">
        <v>658</v>
      </c>
      <c r="E1209" s="136" t="s">
        <v>1694</v>
      </c>
      <c r="F1209" s="137" t="s">
        <v>1695</v>
      </c>
      <c r="G1209" s="135" t="s">
        <v>761</v>
      </c>
      <c r="H1209" s="138">
        <v>24</v>
      </c>
      <c r="I1209" s="140"/>
      <c r="J1209" s="139">
        <f t="shared" si="260"/>
        <v>0</v>
      </c>
      <c r="K1209" s="138"/>
      <c r="L1209" s="138">
        <f t="shared" si="261"/>
        <v>0</v>
      </c>
      <c r="M1209" s="138"/>
      <c r="N1209" s="138">
        <f t="shared" si="262"/>
        <v>0</v>
      </c>
      <c r="O1209" s="139">
        <v>21</v>
      </c>
      <c r="P1209" s="139">
        <f t="shared" si="263"/>
        <v>0</v>
      </c>
      <c r="Q1209" s="139">
        <f t="shared" si="264"/>
        <v>0</v>
      </c>
      <c r="R1209" s="9"/>
      <c r="S1209" s="9"/>
      <c r="T1209" s="9"/>
    </row>
    <row r="1210" spans="1:20" ht="11.25" outlineLevel="6" x14ac:dyDescent="0.2">
      <c r="A1210" s="12"/>
      <c r="B1210" s="133"/>
      <c r="C1210" s="134">
        <v>857</v>
      </c>
      <c r="D1210" s="135" t="s">
        <v>658</v>
      </c>
      <c r="E1210" s="136" t="s">
        <v>1696</v>
      </c>
      <c r="F1210" s="137" t="s">
        <v>1697</v>
      </c>
      <c r="G1210" s="135" t="s">
        <v>966</v>
      </c>
      <c r="H1210" s="138">
        <v>14</v>
      </c>
      <c r="I1210" s="140"/>
      <c r="J1210" s="139">
        <f t="shared" si="260"/>
        <v>0</v>
      </c>
      <c r="K1210" s="138"/>
      <c r="L1210" s="138">
        <f t="shared" si="261"/>
        <v>0</v>
      </c>
      <c r="M1210" s="138"/>
      <c r="N1210" s="138">
        <f t="shared" si="262"/>
        <v>0</v>
      </c>
      <c r="O1210" s="139">
        <v>21</v>
      </c>
      <c r="P1210" s="139">
        <f t="shared" si="263"/>
        <v>0</v>
      </c>
      <c r="Q1210" s="139">
        <f t="shared" si="264"/>
        <v>0</v>
      </c>
      <c r="R1210" s="9"/>
      <c r="S1210" s="9"/>
      <c r="T1210" s="9"/>
    </row>
    <row r="1211" spans="1:20" ht="11.25" outlineLevel="6" x14ac:dyDescent="0.2">
      <c r="A1211" s="12"/>
      <c r="B1211" s="133"/>
      <c r="C1211" s="134">
        <v>858</v>
      </c>
      <c r="D1211" s="135" t="s">
        <v>658</v>
      </c>
      <c r="E1211" s="136" t="s">
        <v>1698</v>
      </c>
      <c r="F1211" s="137" t="s">
        <v>1699</v>
      </c>
      <c r="G1211" s="135" t="s">
        <v>966</v>
      </c>
      <c r="H1211" s="138">
        <v>6</v>
      </c>
      <c r="I1211" s="140"/>
      <c r="J1211" s="139">
        <f t="shared" si="260"/>
        <v>0</v>
      </c>
      <c r="K1211" s="138"/>
      <c r="L1211" s="138">
        <f t="shared" si="261"/>
        <v>0</v>
      </c>
      <c r="M1211" s="138"/>
      <c r="N1211" s="138">
        <f t="shared" si="262"/>
        <v>0</v>
      </c>
      <c r="O1211" s="139">
        <v>21</v>
      </c>
      <c r="P1211" s="139">
        <f t="shared" si="263"/>
        <v>0</v>
      </c>
      <c r="Q1211" s="139">
        <f t="shared" si="264"/>
        <v>0</v>
      </c>
      <c r="R1211" s="9"/>
      <c r="S1211" s="9"/>
      <c r="T1211" s="9"/>
    </row>
    <row r="1212" spans="1:20" ht="11.25" outlineLevel="6" x14ac:dyDescent="0.2">
      <c r="A1212" s="12"/>
      <c r="B1212" s="133"/>
      <c r="C1212" s="134">
        <v>859</v>
      </c>
      <c r="D1212" s="135" t="s">
        <v>658</v>
      </c>
      <c r="E1212" s="136" t="s">
        <v>1700</v>
      </c>
      <c r="F1212" s="137" t="s">
        <v>1701</v>
      </c>
      <c r="G1212" s="135" t="s">
        <v>966</v>
      </c>
      <c r="H1212" s="138">
        <v>10</v>
      </c>
      <c r="I1212" s="140"/>
      <c r="J1212" s="139">
        <f t="shared" si="260"/>
        <v>0</v>
      </c>
      <c r="K1212" s="138"/>
      <c r="L1212" s="138">
        <f t="shared" si="261"/>
        <v>0</v>
      </c>
      <c r="M1212" s="138"/>
      <c r="N1212" s="138">
        <f t="shared" si="262"/>
        <v>0</v>
      </c>
      <c r="O1212" s="139">
        <v>21</v>
      </c>
      <c r="P1212" s="139">
        <f t="shared" si="263"/>
        <v>0</v>
      </c>
      <c r="Q1212" s="139">
        <f t="shared" si="264"/>
        <v>0</v>
      </c>
      <c r="R1212" s="9"/>
      <c r="S1212" s="9"/>
      <c r="T1212" s="9"/>
    </row>
    <row r="1213" spans="1:20" ht="11.25" outlineLevel="6" x14ac:dyDescent="0.2">
      <c r="A1213" s="12"/>
      <c r="B1213" s="133"/>
      <c r="C1213" s="134">
        <v>860</v>
      </c>
      <c r="D1213" s="135" t="s">
        <v>658</v>
      </c>
      <c r="E1213" s="136" t="s">
        <v>1702</v>
      </c>
      <c r="F1213" s="137" t="s">
        <v>1703</v>
      </c>
      <c r="G1213" s="135" t="s">
        <v>966</v>
      </c>
      <c r="H1213" s="138">
        <v>1</v>
      </c>
      <c r="I1213" s="140"/>
      <c r="J1213" s="139">
        <f t="shared" si="260"/>
        <v>0</v>
      </c>
      <c r="K1213" s="138"/>
      <c r="L1213" s="138">
        <f t="shared" si="261"/>
        <v>0</v>
      </c>
      <c r="M1213" s="138"/>
      <c r="N1213" s="138">
        <f t="shared" si="262"/>
        <v>0</v>
      </c>
      <c r="O1213" s="139">
        <v>21</v>
      </c>
      <c r="P1213" s="139">
        <f t="shared" si="263"/>
        <v>0</v>
      </c>
      <c r="Q1213" s="139">
        <f t="shared" si="264"/>
        <v>0</v>
      </c>
      <c r="R1213" s="9"/>
      <c r="S1213" s="9"/>
      <c r="T1213" s="9"/>
    </row>
    <row r="1214" spans="1:20" ht="11.25" outlineLevel="6" x14ac:dyDescent="0.2">
      <c r="A1214" s="12"/>
      <c r="B1214" s="133"/>
      <c r="C1214" s="134">
        <v>861</v>
      </c>
      <c r="D1214" s="135" t="s">
        <v>658</v>
      </c>
      <c r="E1214" s="136" t="s">
        <v>1704</v>
      </c>
      <c r="F1214" s="137" t="s">
        <v>1705</v>
      </c>
      <c r="G1214" s="135" t="s">
        <v>966</v>
      </c>
      <c r="H1214" s="138">
        <v>1</v>
      </c>
      <c r="I1214" s="140"/>
      <c r="J1214" s="139">
        <f t="shared" si="260"/>
        <v>0</v>
      </c>
      <c r="K1214" s="138"/>
      <c r="L1214" s="138">
        <f t="shared" si="261"/>
        <v>0</v>
      </c>
      <c r="M1214" s="138"/>
      <c r="N1214" s="138">
        <f t="shared" si="262"/>
        <v>0</v>
      </c>
      <c r="O1214" s="139">
        <v>21</v>
      </c>
      <c r="P1214" s="139">
        <f t="shared" si="263"/>
        <v>0</v>
      </c>
      <c r="Q1214" s="139">
        <f t="shared" si="264"/>
        <v>0</v>
      </c>
      <c r="R1214" s="9"/>
      <c r="S1214" s="9"/>
      <c r="T1214" s="9"/>
    </row>
    <row r="1215" spans="1:20" ht="11.25" outlineLevel="6" x14ac:dyDescent="0.2">
      <c r="A1215" s="12"/>
      <c r="B1215" s="133"/>
      <c r="C1215" s="134">
        <v>862</v>
      </c>
      <c r="D1215" s="135" t="s">
        <v>658</v>
      </c>
      <c r="E1215" s="136" t="s">
        <v>1706</v>
      </c>
      <c r="F1215" s="137" t="s">
        <v>1707</v>
      </c>
      <c r="G1215" s="135" t="s">
        <v>966</v>
      </c>
      <c r="H1215" s="138">
        <v>2</v>
      </c>
      <c r="I1215" s="140"/>
      <c r="J1215" s="139">
        <f t="shared" si="260"/>
        <v>0</v>
      </c>
      <c r="K1215" s="138"/>
      <c r="L1215" s="138">
        <f t="shared" si="261"/>
        <v>0</v>
      </c>
      <c r="M1215" s="138"/>
      <c r="N1215" s="138">
        <f t="shared" si="262"/>
        <v>0</v>
      </c>
      <c r="O1215" s="139">
        <v>21</v>
      </c>
      <c r="P1215" s="139">
        <f t="shared" si="263"/>
        <v>0</v>
      </c>
      <c r="Q1215" s="139">
        <f t="shared" si="264"/>
        <v>0</v>
      </c>
      <c r="R1215" s="9"/>
      <c r="S1215" s="9"/>
      <c r="T1215" s="9"/>
    </row>
    <row r="1216" spans="1:20" ht="11.25" outlineLevel="6" x14ac:dyDescent="0.2">
      <c r="A1216" s="12"/>
      <c r="B1216" s="133"/>
      <c r="C1216" s="134">
        <v>863</v>
      </c>
      <c r="D1216" s="135" t="s">
        <v>658</v>
      </c>
      <c r="E1216" s="136" t="s">
        <v>1708</v>
      </c>
      <c r="F1216" s="137" t="s">
        <v>1709</v>
      </c>
      <c r="G1216" s="135" t="s">
        <v>966</v>
      </c>
      <c r="H1216" s="138">
        <v>3</v>
      </c>
      <c r="I1216" s="140"/>
      <c r="J1216" s="139">
        <f t="shared" si="260"/>
        <v>0</v>
      </c>
      <c r="K1216" s="138"/>
      <c r="L1216" s="138">
        <f t="shared" si="261"/>
        <v>0</v>
      </c>
      <c r="M1216" s="138"/>
      <c r="N1216" s="138">
        <f t="shared" si="262"/>
        <v>0</v>
      </c>
      <c r="O1216" s="139">
        <v>21</v>
      </c>
      <c r="P1216" s="139">
        <f t="shared" si="263"/>
        <v>0</v>
      </c>
      <c r="Q1216" s="139">
        <f t="shared" si="264"/>
        <v>0</v>
      </c>
      <c r="R1216" s="9"/>
      <c r="S1216" s="9"/>
      <c r="T1216" s="9"/>
    </row>
    <row r="1217" spans="1:20" ht="11.25" outlineLevel="6" x14ac:dyDescent="0.2">
      <c r="A1217" s="12"/>
      <c r="B1217" s="133"/>
      <c r="C1217" s="134">
        <v>864</v>
      </c>
      <c r="D1217" s="135" t="s">
        <v>658</v>
      </c>
      <c r="E1217" s="136" t="s">
        <v>1710</v>
      </c>
      <c r="F1217" s="137" t="s">
        <v>1711</v>
      </c>
      <c r="G1217" s="135" t="s">
        <v>966</v>
      </c>
      <c r="H1217" s="138">
        <v>1</v>
      </c>
      <c r="I1217" s="140"/>
      <c r="J1217" s="139">
        <f t="shared" si="260"/>
        <v>0</v>
      </c>
      <c r="K1217" s="138"/>
      <c r="L1217" s="138">
        <f t="shared" si="261"/>
        <v>0</v>
      </c>
      <c r="M1217" s="138"/>
      <c r="N1217" s="138">
        <f t="shared" si="262"/>
        <v>0</v>
      </c>
      <c r="O1217" s="139">
        <v>21</v>
      </c>
      <c r="P1217" s="139">
        <f t="shared" si="263"/>
        <v>0</v>
      </c>
      <c r="Q1217" s="139">
        <f t="shared" si="264"/>
        <v>0</v>
      </c>
      <c r="R1217" s="9"/>
      <c r="S1217" s="9"/>
      <c r="T1217" s="9"/>
    </row>
    <row r="1218" spans="1:20" ht="11.25" outlineLevel="6" x14ac:dyDescent="0.2">
      <c r="A1218" s="12"/>
      <c r="B1218" s="133"/>
      <c r="C1218" s="134">
        <v>865</v>
      </c>
      <c r="D1218" s="135" t="s">
        <v>658</v>
      </c>
      <c r="E1218" s="136" t="s">
        <v>1486</v>
      </c>
      <c r="F1218" s="137" t="s">
        <v>1487</v>
      </c>
      <c r="G1218" s="135" t="s">
        <v>966</v>
      </c>
      <c r="H1218" s="138">
        <v>80</v>
      </c>
      <c r="I1218" s="140"/>
      <c r="J1218" s="139">
        <f t="shared" si="260"/>
        <v>0</v>
      </c>
      <c r="K1218" s="138"/>
      <c r="L1218" s="138">
        <f t="shared" si="261"/>
        <v>0</v>
      </c>
      <c r="M1218" s="138"/>
      <c r="N1218" s="138">
        <f t="shared" si="262"/>
        <v>0</v>
      </c>
      <c r="O1218" s="139">
        <v>21</v>
      </c>
      <c r="P1218" s="139">
        <f t="shared" si="263"/>
        <v>0</v>
      </c>
      <c r="Q1218" s="139">
        <f t="shared" si="264"/>
        <v>0</v>
      </c>
      <c r="R1218" s="9"/>
      <c r="S1218" s="9"/>
      <c r="T1218" s="9"/>
    </row>
    <row r="1219" spans="1:20" ht="11.25" outlineLevel="6" x14ac:dyDescent="0.2">
      <c r="A1219" s="12"/>
      <c r="B1219" s="133"/>
      <c r="C1219" s="134">
        <v>866</v>
      </c>
      <c r="D1219" s="135" t="s">
        <v>658</v>
      </c>
      <c r="E1219" s="136" t="s">
        <v>1712</v>
      </c>
      <c r="F1219" s="137" t="s">
        <v>1713</v>
      </c>
      <c r="G1219" s="135" t="s">
        <v>966</v>
      </c>
      <c r="H1219" s="138">
        <v>2</v>
      </c>
      <c r="I1219" s="140"/>
      <c r="J1219" s="139">
        <f t="shared" si="260"/>
        <v>0</v>
      </c>
      <c r="K1219" s="138"/>
      <c r="L1219" s="138">
        <f t="shared" si="261"/>
        <v>0</v>
      </c>
      <c r="M1219" s="138"/>
      <c r="N1219" s="138">
        <f t="shared" si="262"/>
        <v>0</v>
      </c>
      <c r="O1219" s="139">
        <v>21</v>
      </c>
      <c r="P1219" s="139">
        <f t="shared" si="263"/>
        <v>0</v>
      </c>
      <c r="Q1219" s="139">
        <f t="shared" si="264"/>
        <v>0</v>
      </c>
      <c r="R1219" s="9"/>
      <c r="S1219" s="9"/>
      <c r="T1219" s="9"/>
    </row>
    <row r="1220" spans="1:20" ht="11.25" outlineLevel="6" x14ac:dyDescent="0.2">
      <c r="A1220" s="12"/>
      <c r="B1220" s="133"/>
      <c r="C1220" s="134">
        <v>867</v>
      </c>
      <c r="D1220" s="135" t="s">
        <v>658</v>
      </c>
      <c r="E1220" s="136" t="s">
        <v>1714</v>
      </c>
      <c r="F1220" s="137" t="s">
        <v>1715</v>
      </c>
      <c r="G1220" s="135" t="s">
        <v>966</v>
      </c>
      <c r="H1220" s="138">
        <v>3</v>
      </c>
      <c r="I1220" s="140"/>
      <c r="J1220" s="139">
        <f t="shared" si="260"/>
        <v>0</v>
      </c>
      <c r="K1220" s="138"/>
      <c r="L1220" s="138">
        <f t="shared" si="261"/>
        <v>0</v>
      </c>
      <c r="M1220" s="138"/>
      <c r="N1220" s="138">
        <f t="shared" si="262"/>
        <v>0</v>
      </c>
      <c r="O1220" s="139">
        <v>21</v>
      </c>
      <c r="P1220" s="139">
        <f t="shared" si="263"/>
        <v>0</v>
      </c>
      <c r="Q1220" s="139">
        <f t="shared" si="264"/>
        <v>0</v>
      </c>
      <c r="R1220" s="9"/>
      <c r="S1220" s="9"/>
      <c r="T1220" s="9"/>
    </row>
    <row r="1221" spans="1:20" ht="11.25" outlineLevel="6" x14ac:dyDescent="0.2">
      <c r="A1221" s="12"/>
      <c r="B1221" s="133"/>
      <c r="C1221" s="134">
        <v>868</v>
      </c>
      <c r="D1221" s="135" t="s">
        <v>658</v>
      </c>
      <c r="E1221" s="136" t="s">
        <v>1716</v>
      </c>
      <c r="F1221" s="137" t="s">
        <v>1681</v>
      </c>
      <c r="G1221" s="135" t="s">
        <v>966</v>
      </c>
      <c r="H1221" s="138">
        <v>3</v>
      </c>
      <c r="I1221" s="140"/>
      <c r="J1221" s="139">
        <f t="shared" si="260"/>
        <v>0</v>
      </c>
      <c r="K1221" s="138"/>
      <c r="L1221" s="138">
        <f t="shared" si="261"/>
        <v>0</v>
      </c>
      <c r="M1221" s="138"/>
      <c r="N1221" s="138">
        <f t="shared" si="262"/>
        <v>0</v>
      </c>
      <c r="O1221" s="139">
        <v>21</v>
      </c>
      <c r="P1221" s="139">
        <f t="shared" si="263"/>
        <v>0</v>
      </c>
      <c r="Q1221" s="139">
        <f t="shared" si="264"/>
        <v>0</v>
      </c>
      <c r="R1221" s="9"/>
      <c r="S1221" s="9"/>
      <c r="T1221" s="9"/>
    </row>
    <row r="1222" spans="1:20" ht="11.25" outlineLevel="6" x14ac:dyDescent="0.2">
      <c r="A1222" s="12"/>
      <c r="B1222" s="133"/>
      <c r="C1222" s="134">
        <v>869</v>
      </c>
      <c r="D1222" s="135" t="s">
        <v>658</v>
      </c>
      <c r="E1222" s="136" t="s">
        <v>1717</v>
      </c>
      <c r="F1222" s="137" t="s">
        <v>1718</v>
      </c>
      <c r="G1222" s="135" t="s">
        <v>966</v>
      </c>
      <c r="H1222" s="138">
        <v>2</v>
      </c>
      <c r="I1222" s="140"/>
      <c r="J1222" s="139">
        <f t="shared" si="260"/>
        <v>0</v>
      </c>
      <c r="K1222" s="138"/>
      <c r="L1222" s="138">
        <f t="shared" si="261"/>
        <v>0</v>
      </c>
      <c r="M1222" s="138"/>
      <c r="N1222" s="138">
        <f t="shared" si="262"/>
        <v>0</v>
      </c>
      <c r="O1222" s="139">
        <v>21</v>
      </c>
      <c r="P1222" s="139">
        <f t="shared" si="263"/>
        <v>0</v>
      </c>
      <c r="Q1222" s="139">
        <f t="shared" si="264"/>
        <v>0</v>
      </c>
      <c r="R1222" s="9"/>
      <c r="S1222" s="9"/>
      <c r="T1222" s="9"/>
    </row>
    <row r="1223" spans="1:20" ht="11.25" outlineLevel="6" x14ac:dyDescent="0.2">
      <c r="A1223" s="12"/>
      <c r="B1223" s="133"/>
      <c r="C1223" s="134">
        <v>870</v>
      </c>
      <c r="D1223" s="135" t="s">
        <v>658</v>
      </c>
      <c r="E1223" s="136" t="s">
        <v>1719</v>
      </c>
      <c r="F1223" s="137" t="s">
        <v>1720</v>
      </c>
      <c r="G1223" s="135" t="s">
        <v>1685</v>
      </c>
      <c r="H1223" s="138">
        <v>2</v>
      </c>
      <c r="I1223" s="140"/>
      <c r="J1223" s="139">
        <f t="shared" si="260"/>
        <v>0</v>
      </c>
      <c r="K1223" s="138"/>
      <c r="L1223" s="138">
        <f t="shared" si="261"/>
        <v>0</v>
      </c>
      <c r="M1223" s="138"/>
      <c r="N1223" s="138">
        <f t="shared" si="262"/>
        <v>0</v>
      </c>
      <c r="O1223" s="139">
        <v>21</v>
      </c>
      <c r="P1223" s="139">
        <f t="shared" si="263"/>
        <v>0</v>
      </c>
      <c r="Q1223" s="139">
        <f t="shared" si="264"/>
        <v>0</v>
      </c>
      <c r="R1223" s="9"/>
      <c r="S1223" s="9"/>
      <c r="T1223" s="9"/>
    </row>
    <row r="1224" spans="1:20" ht="11.25" outlineLevel="6" x14ac:dyDescent="0.2">
      <c r="A1224" s="12"/>
      <c r="B1224" s="133"/>
      <c r="C1224" s="134">
        <v>871</v>
      </c>
      <c r="D1224" s="135" t="s">
        <v>658</v>
      </c>
      <c r="E1224" s="136" t="s">
        <v>1721</v>
      </c>
      <c r="F1224" s="137" t="s">
        <v>1722</v>
      </c>
      <c r="G1224" s="135" t="s">
        <v>761</v>
      </c>
      <c r="H1224" s="138">
        <v>6</v>
      </c>
      <c r="I1224" s="140"/>
      <c r="J1224" s="139">
        <f t="shared" si="260"/>
        <v>0</v>
      </c>
      <c r="K1224" s="138"/>
      <c r="L1224" s="138">
        <f t="shared" si="261"/>
        <v>0</v>
      </c>
      <c r="M1224" s="138"/>
      <c r="N1224" s="138">
        <f t="shared" si="262"/>
        <v>0</v>
      </c>
      <c r="O1224" s="139">
        <v>21</v>
      </c>
      <c r="P1224" s="139">
        <f t="shared" si="263"/>
        <v>0</v>
      </c>
      <c r="Q1224" s="139">
        <f t="shared" si="264"/>
        <v>0</v>
      </c>
      <c r="R1224" s="9"/>
      <c r="S1224" s="9"/>
      <c r="T1224" s="9"/>
    </row>
    <row r="1225" spans="1:20" ht="11.25" outlineLevel="6" x14ac:dyDescent="0.2">
      <c r="A1225" s="12"/>
      <c r="B1225" s="133"/>
      <c r="C1225" s="134">
        <v>872</v>
      </c>
      <c r="D1225" s="135" t="s">
        <v>658</v>
      </c>
      <c r="E1225" s="136" t="s">
        <v>1723</v>
      </c>
      <c r="F1225" s="137" t="s">
        <v>1724</v>
      </c>
      <c r="G1225" s="135" t="s">
        <v>761</v>
      </c>
      <c r="H1225" s="138">
        <v>70</v>
      </c>
      <c r="I1225" s="140"/>
      <c r="J1225" s="139">
        <f t="shared" si="260"/>
        <v>0</v>
      </c>
      <c r="K1225" s="138"/>
      <c r="L1225" s="138">
        <f t="shared" si="261"/>
        <v>0</v>
      </c>
      <c r="M1225" s="138"/>
      <c r="N1225" s="138">
        <f t="shared" si="262"/>
        <v>0</v>
      </c>
      <c r="O1225" s="139">
        <v>21</v>
      </c>
      <c r="P1225" s="139">
        <f t="shared" si="263"/>
        <v>0</v>
      </c>
      <c r="Q1225" s="139">
        <f t="shared" si="264"/>
        <v>0</v>
      </c>
      <c r="R1225" s="9"/>
      <c r="S1225" s="9"/>
      <c r="T1225" s="9"/>
    </row>
    <row r="1226" spans="1:20" ht="11.25" outlineLevel="6" x14ac:dyDescent="0.2">
      <c r="A1226" s="12"/>
      <c r="B1226" s="133"/>
      <c r="C1226" s="134">
        <v>873</v>
      </c>
      <c r="D1226" s="135" t="s">
        <v>658</v>
      </c>
      <c r="E1226" s="136" t="s">
        <v>1725</v>
      </c>
      <c r="F1226" s="137" t="s">
        <v>1726</v>
      </c>
      <c r="G1226" s="135" t="s">
        <v>1685</v>
      </c>
      <c r="H1226" s="138">
        <v>1</v>
      </c>
      <c r="I1226" s="140"/>
      <c r="J1226" s="139">
        <f t="shared" si="260"/>
        <v>0</v>
      </c>
      <c r="K1226" s="138"/>
      <c r="L1226" s="138">
        <f t="shared" si="261"/>
        <v>0</v>
      </c>
      <c r="M1226" s="138"/>
      <c r="N1226" s="138">
        <f t="shared" si="262"/>
        <v>0</v>
      </c>
      <c r="O1226" s="139">
        <v>21</v>
      </c>
      <c r="P1226" s="139">
        <f t="shared" si="263"/>
        <v>0</v>
      </c>
      <c r="Q1226" s="139">
        <f t="shared" si="264"/>
        <v>0</v>
      </c>
      <c r="R1226" s="9"/>
      <c r="S1226" s="9"/>
      <c r="T1226" s="9"/>
    </row>
    <row r="1227" spans="1:20" ht="11.25" outlineLevel="6" x14ac:dyDescent="0.2">
      <c r="A1227" s="12"/>
      <c r="B1227" s="133"/>
      <c r="C1227" s="134">
        <v>874</v>
      </c>
      <c r="D1227" s="135" t="s">
        <v>658</v>
      </c>
      <c r="E1227" s="136" t="s">
        <v>1727</v>
      </c>
      <c r="F1227" s="137" t="s">
        <v>1687</v>
      </c>
      <c r="G1227" s="135" t="s">
        <v>966</v>
      </c>
      <c r="H1227" s="138">
        <v>11</v>
      </c>
      <c r="I1227" s="140"/>
      <c r="J1227" s="139">
        <f t="shared" si="260"/>
        <v>0</v>
      </c>
      <c r="K1227" s="138"/>
      <c r="L1227" s="138">
        <f t="shared" si="261"/>
        <v>0</v>
      </c>
      <c r="M1227" s="138"/>
      <c r="N1227" s="138">
        <f t="shared" si="262"/>
        <v>0</v>
      </c>
      <c r="O1227" s="139">
        <v>21</v>
      </c>
      <c r="P1227" s="139">
        <f t="shared" si="263"/>
        <v>0</v>
      </c>
      <c r="Q1227" s="139">
        <f t="shared" si="264"/>
        <v>0</v>
      </c>
      <c r="R1227" s="9"/>
      <c r="S1227" s="9"/>
      <c r="T1227" s="9"/>
    </row>
    <row r="1228" spans="1:20" ht="11.25" outlineLevel="6" x14ac:dyDescent="0.2">
      <c r="A1228" s="12"/>
      <c r="B1228" s="133"/>
      <c r="C1228" s="134">
        <v>875</v>
      </c>
      <c r="D1228" s="135" t="s">
        <v>658</v>
      </c>
      <c r="E1228" s="136" t="s">
        <v>1728</v>
      </c>
      <c r="F1228" s="137" t="s">
        <v>1729</v>
      </c>
      <c r="G1228" s="135" t="s">
        <v>966</v>
      </c>
      <c r="H1228" s="138">
        <v>8</v>
      </c>
      <c r="I1228" s="140"/>
      <c r="J1228" s="139">
        <f t="shared" si="260"/>
        <v>0</v>
      </c>
      <c r="K1228" s="138"/>
      <c r="L1228" s="138">
        <f t="shared" si="261"/>
        <v>0</v>
      </c>
      <c r="M1228" s="138"/>
      <c r="N1228" s="138">
        <f t="shared" si="262"/>
        <v>0</v>
      </c>
      <c r="O1228" s="139">
        <v>21</v>
      </c>
      <c r="P1228" s="139">
        <f t="shared" si="263"/>
        <v>0</v>
      </c>
      <c r="Q1228" s="139">
        <f t="shared" si="264"/>
        <v>0</v>
      </c>
      <c r="R1228" s="9"/>
      <c r="S1228" s="9"/>
      <c r="T1228" s="9"/>
    </row>
    <row r="1229" spans="1:20" ht="11.25" outlineLevel="6" x14ac:dyDescent="0.2">
      <c r="A1229" s="12"/>
      <c r="B1229" s="133"/>
      <c r="C1229" s="134">
        <v>876</v>
      </c>
      <c r="D1229" s="135" t="s">
        <v>658</v>
      </c>
      <c r="E1229" s="136" t="s">
        <v>1730</v>
      </c>
      <c r="F1229" s="137" t="s">
        <v>1731</v>
      </c>
      <c r="G1229" s="135" t="s">
        <v>966</v>
      </c>
      <c r="H1229" s="138">
        <v>8</v>
      </c>
      <c r="I1229" s="140"/>
      <c r="J1229" s="139">
        <f t="shared" si="260"/>
        <v>0</v>
      </c>
      <c r="K1229" s="138"/>
      <c r="L1229" s="138">
        <f t="shared" si="261"/>
        <v>0</v>
      </c>
      <c r="M1229" s="138"/>
      <c r="N1229" s="138">
        <f t="shared" si="262"/>
        <v>0</v>
      </c>
      <c r="O1229" s="139">
        <v>21</v>
      </c>
      <c r="P1229" s="139">
        <f t="shared" si="263"/>
        <v>0</v>
      </c>
      <c r="Q1229" s="139">
        <f t="shared" si="264"/>
        <v>0</v>
      </c>
      <c r="R1229" s="9"/>
      <c r="S1229" s="9"/>
      <c r="T1229" s="9"/>
    </row>
    <row r="1230" spans="1:20" ht="11.25" outlineLevel="6" x14ac:dyDescent="0.2">
      <c r="A1230" s="12"/>
      <c r="B1230" s="133"/>
      <c r="C1230" s="134">
        <v>877</v>
      </c>
      <c r="D1230" s="135" t="s">
        <v>658</v>
      </c>
      <c r="E1230" s="136" t="s">
        <v>1732</v>
      </c>
      <c r="F1230" s="137" t="s">
        <v>1689</v>
      </c>
      <c r="G1230" s="135" t="s">
        <v>966</v>
      </c>
      <c r="H1230" s="138">
        <v>8</v>
      </c>
      <c r="I1230" s="140"/>
      <c r="J1230" s="139">
        <f t="shared" si="260"/>
        <v>0</v>
      </c>
      <c r="K1230" s="138"/>
      <c r="L1230" s="138">
        <f t="shared" si="261"/>
        <v>0</v>
      </c>
      <c r="M1230" s="138"/>
      <c r="N1230" s="138">
        <f t="shared" si="262"/>
        <v>0</v>
      </c>
      <c r="O1230" s="139">
        <v>21</v>
      </c>
      <c r="P1230" s="139">
        <f t="shared" si="263"/>
        <v>0</v>
      </c>
      <c r="Q1230" s="139">
        <f t="shared" si="264"/>
        <v>0</v>
      </c>
      <c r="R1230" s="9"/>
      <c r="S1230" s="9"/>
      <c r="T1230" s="9"/>
    </row>
    <row r="1231" spans="1:20" ht="11.25" outlineLevel="6" x14ac:dyDescent="0.2">
      <c r="A1231" s="12"/>
      <c r="B1231" s="133"/>
      <c r="C1231" s="134">
        <v>878</v>
      </c>
      <c r="D1231" s="135" t="s">
        <v>658</v>
      </c>
      <c r="E1231" s="136" t="s">
        <v>1733</v>
      </c>
      <c r="F1231" s="137" t="s">
        <v>1734</v>
      </c>
      <c r="G1231" s="135" t="s">
        <v>1685</v>
      </c>
      <c r="H1231" s="138">
        <v>1</v>
      </c>
      <c r="I1231" s="140"/>
      <c r="J1231" s="139">
        <f t="shared" si="260"/>
        <v>0</v>
      </c>
      <c r="K1231" s="138"/>
      <c r="L1231" s="138">
        <f t="shared" si="261"/>
        <v>0</v>
      </c>
      <c r="M1231" s="138"/>
      <c r="N1231" s="138">
        <f t="shared" si="262"/>
        <v>0</v>
      </c>
      <c r="O1231" s="139">
        <v>21</v>
      </c>
      <c r="P1231" s="139">
        <f t="shared" si="263"/>
        <v>0</v>
      </c>
      <c r="Q1231" s="139">
        <f t="shared" si="264"/>
        <v>0</v>
      </c>
      <c r="R1231" s="9"/>
      <c r="S1231" s="9"/>
      <c r="T1231" s="9"/>
    </row>
    <row r="1232" spans="1:20" outlineLevel="6" x14ac:dyDescent="0.15">
      <c r="B1232" s="7"/>
      <c r="C1232" s="7"/>
      <c r="D1232" s="7"/>
      <c r="E1232" s="7"/>
      <c r="F1232" s="7"/>
      <c r="G1232" s="7"/>
      <c r="H1232" s="7"/>
      <c r="I1232" s="9"/>
      <c r="J1232" s="9"/>
      <c r="K1232" s="7"/>
      <c r="L1232" s="7"/>
      <c r="M1232" s="7"/>
      <c r="N1232" s="7"/>
      <c r="O1232" s="7"/>
      <c r="P1232" s="9"/>
      <c r="Q1232" s="9"/>
    </row>
    <row r="1233" spans="1:20" ht="9" outlineLevel="4" x14ac:dyDescent="0.15">
      <c r="A1233" s="78" t="s">
        <v>351</v>
      </c>
      <c r="B1233" s="119">
        <v>5</v>
      </c>
      <c r="C1233" s="120"/>
      <c r="D1233" s="121" t="s">
        <v>656</v>
      </c>
      <c r="E1233" s="121"/>
      <c r="F1233" s="122" t="s">
        <v>352</v>
      </c>
      <c r="G1233" s="121"/>
      <c r="H1233" s="123"/>
      <c r="I1233" s="124"/>
      <c r="J1233" s="80">
        <f>SUBTOTAL(9,J1234:J1250)</f>
        <v>0</v>
      </c>
      <c r="K1233" s="123"/>
      <c r="L1233" s="81">
        <f>SUBTOTAL(9,L1234:L1250)</f>
        <v>0.14582999999999999</v>
      </c>
      <c r="M1233" s="123"/>
      <c r="N1233" s="81">
        <f>SUBTOTAL(9,N1234:N1250)</f>
        <v>0.46678000000000003</v>
      </c>
      <c r="O1233" s="125"/>
      <c r="P1233" s="80">
        <f>SUBTOTAL(9,P1234:P1250)</f>
        <v>0</v>
      </c>
      <c r="Q1233" s="80">
        <f>SUBTOTAL(9,Q1234:Q1250)</f>
        <v>0</v>
      </c>
      <c r="R1233" s="7"/>
      <c r="S1233" s="9"/>
      <c r="T1233" s="9"/>
    </row>
    <row r="1234" spans="1:20" ht="9.75" outlineLevel="5" x14ac:dyDescent="0.2">
      <c r="A1234" s="82" t="s">
        <v>353</v>
      </c>
      <c r="B1234" s="126">
        <v>6</v>
      </c>
      <c r="C1234" s="127"/>
      <c r="D1234" s="128" t="s">
        <v>657</v>
      </c>
      <c r="E1234" s="128"/>
      <c r="F1234" s="129" t="s">
        <v>354</v>
      </c>
      <c r="G1234" s="128"/>
      <c r="H1234" s="130"/>
      <c r="I1234" s="131"/>
      <c r="J1234" s="84">
        <f>SUBTOTAL(9,J1235:J1237)</f>
        <v>0</v>
      </c>
      <c r="K1234" s="130"/>
      <c r="L1234" s="85">
        <f>SUBTOTAL(9,L1235:L1237)</f>
        <v>6.7879999999999996E-2</v>
      </c>
      <c r="M1234" s="130"/>
      <c r="N1234" s="85">
        <f>SUBTOTAL(9,N1235:N1237)</f>
        <v>6.8400000000000002E-2</v>
      </c>
      <c r="O1234" s="132"/>
      <c r="P1234" s="84">
        <f>SUBTOTAL(9,P1235:P1237)</f>
        <v>0</v>
      </c>
      <c r="Q1234" s="84">
        <f>SUBTOTAL(9,Q1235:Q1237)</f>
        <v>0</v>
      </c>
      <c r="R1234" s="7"/>
      <c r="S1234" s="9"/>
      <c r="T1234" s="9"/>
    </row>
    <row r="1235" spans="1:20" ht="11.25" outlineLevel="6" x14ac:dyDescent="0.2">
      <c r="A1235" s="12"/>
      <c r="B1235" s="133"/>
      <c r="C1235" s="134">
        <v>879</v>
      </c>
      <c r="D1235" s="135" t="s">
        <v>658</v>
      </c>
      <c r="E1235" s="136" t="s">
        <v>1735</v>
      </c>
      <c r="F1235" s="137" t="s">
        <v>1736</v>
      </c>
      <c r="G1235" s="135" t="s">
        <v>1619</v>
      </c>
      <c r="H1235" s="138">
        <v>2</v>
      </c>
      <c r="I1235" s="140"/>
      <c r="J1235" s="139">
        <f>H1235*I1235</f>
        <v>0</v>
      </c>
      <c r="K1235" s="138"/>
      <c r="L1235" s="138">
        <f>H1235*K1235</f>
        <v>0</v>
      </c>
      <c r="M1235" s="138">
        <v>3.4200000000000001E-2</v>
      </c>
      <c r="N1235" s="138">
        <f>H1235*M1235</f>
        <v>6.8400000000000002E-2</v>
      </c>
      <c r="O1235" s="139">
        <v>21</v>
      </c>
      <c r="P1235" s="139">
        <f>J1235*(O1235/100)</f>
        <v>0</v>
      </c>
      <c r="Q1235" s="139">
        <f>J1235+P1235</f>
        <v>0</v>
      </c>
      <c r="R1235" s="9"/>
      <c r="S1235" s="9"/>
      <c r="T1235" s="9"/>
    </row>
    <row r="1236" spans="1:20" ht="11.25" outlineLevel="6" x14ac:dyDescent="0.2">
      <c r="A1236" s="12"/>
      <c r="B1236" s="133"/>
      <c r="C1236" s="134">
        <v>880</v>
      </c>
      <c r="D1236" s="135" t="s">
        <v>658</v>
      </c>
      <c r="E1236" s="136" t="s">
        <v>1737</v>
      </c>
      <c r="F1236" s="137" t="s">
        <v>1738</v>
      </c>
      <c r="G1236" s="135" t="s">
        <v>1619</v>
      </c>
      <c r="H1236" s="138">
        <v>4</v>
      </c>
      <c r="I1236" s="140"/>
      <c r="J1236" s="139">
        <f>H1236*I1236</f>
        <v>0</v>
      </c>
      <c r="K1236" s="138">
        <v>1.6969999999999999E-2</v>
      </c>
      <c r="L1236" s="138">
        <f>H1236*K1236</f>
        <v>6.7879999999999996E-2</v>
      </c>
      <c r="M1236" s="138"/>
      <c r="N1236" s="138">
        <f>H1236*M1236</f>
        <v>0</v>
      </c>
      <c r="O1236" s="139">
        <v>21</v>
      </c>
      <c r="P1236" s="139">
        <f>J1236*(O1236/100)</f>
        <v>0</v>
      </c>
      <c r="Q1236" s="139">
        <f>J1236+P1236</f>
        <v>0</v>
      </c>
      <c r="R1236" s="9"/>
      <c r="S1236" s="9"/>
      <c r="T1236" s="9"/>
    </row>
    <row r="1237" spans="1:20" outlineLevel="6" x14ac:dyDescent="0.15">
      <c r="B1237" s="7"/>
      <c r="C1237" s="7"/>
      <c r="D1237" s="7"/>
      <c r="E1237" s="7"/>
      <c r="F1237" s="7"/>
      <c r="G1237" s="7"/>
      <c r="H1237" s="7"/>
      <c r="I1237" s="9"/>
      <c r="J1237" s="9"/>
      <c r="K1237" s="7"/>
      <c r="L1237" s="7"/>
      <c r="M1237" s="7"/>
      <c r="N1237" s="7"/>
      <c r="O1237" s="7"/>
      <c r="P1237" s="9"/>
      <c r="Q1237" s="9"/>
    </row>
    <row r="1238" spans="1:20" ht="9.75" outlineLevel="5" x14ac:dyDescent="0.2">
      <c r="A1238" s="82" t="s">
        <v>355</v>
      </c>
      <c r="B1238" s="126">
        <v>6</v>
      </c>
      <c r="C1238" s="127"/>
      <c r="D1238" s="128" t="s">
        <v>657</v>
      </c>
      <c r="E1238" s="128"/>
      <c r="F1238" s="129" t="s">
        <v>356</v>
      </c>
      <c r="G1238" s="128"/>
      <c r="H1238" s="130"/>
      <c r="I1238" s="131"/>
      <c r="J1238" s="84">
        <f>SUBTOTAL(9,J1239:J1241)</f>
        <v>0</v>
      </c>
      <c r="K1238" s="130"/>
      <c r="L1238" s="85">
        <f>SUBTOTAL(9,L1239:L1241)</f>
        <v>5.9880000000000003E-2</v>
      </c>
      <c r="M1238" s="130"/>
      <c r="N1238" s="85">
        <f>SUBTOTAL(9,N1239:N1241)</f>
        <v>3.8920000000000003E-2</v>
      </c>
      <c r="O1238" s="132"/>
      <c r="P1238" s="84">
        <f>SUBTOTAL(9,P1239:P1241)</f>
        <v>0</v>
      </c>
      <c r="Q1238" s="84">
        <f>SUBTOTAL(9,Q1239:Q1241)</f>
        <v>0</v>
      </c>
      <c r="R1238" s="7"/>
      <c r="S1238" s="9"/>
      <c r="T1238" s="9"/>
    </row>
    <row r="1239" spans="1:20" ht="11.25" outlineLevel="6" x14ac:dyDescent="0.2">
      <c r="A1239" s="12"/>
      <c r="B1239" s="133"/>
      <c r="C1239" s="134">
        <v>881</v>
      </c>
      <c r="D1239" s="135" t="s">
        <v>658</v>
      </c>
      <c r="E1239" s="136" t="s">
        <v>1739</v>
      </c>
      <c r="F1239" s="137" t="s">
        <v>1740</v>
      </c>
      <c r="G1239" s="135" t="s">
        <v>1619</v>
      </c>
      <c r="H1239" s="138">
        <v>2</v>
      </c>
      <c r="I1239" s="140"/>
      <c r="J1239" s="139">
        <f>H1239*I1239</f>
        <v>0</v>
      </c>
      <c r="K1239" s="138"/>
      <c r="L1239" s="138">
        <f>H1239*K1239</f>
        <v>0</v>
      </c>
      <c r="M1239" s="138">
        <v>1.9460000000000002E-2</v>
      </c>
      <c r="N1239" s="138">
        <f>H1239*M1239</f>
        <v>3.8920000000000003E-2</v>
      </c>
      <c r="O1239" s="139">
        <v>21</v>
      </c>
      <c r="P1239" s="139">
        <f>J1239*(O1239/100)</f>
        <v>0</v>
      </c>
      <c r="Q1239" s="139">
        <f>J1239+P1239</f>
        <v>0</v>
      </c>
      <c r="R1239" s="9"/>
      <c r="S1239" s="9"/>
      <c r="T1239" s="9"/>
    </row>
    <row r="1240" spans="1:20" ht="11.25" outlineLevel="6" x14ac:dyDescent="0.2">
      <c r="A1240" s="12"/>
      <c r="B1240" s="133"/>
      <c r="C1240" s="134">
        <v>882</v>
      </c>
      <c r="D1240" s="135" t="s">
        <v>658</v>
      </c>
      <c r="E1240" s="136" t="s">
        <v>1741</v>
      </c>
      <c r="F1240" s="137" t="s">
        <v>1742</v>
      </c>
      <c r="G1240" s="135" t="s">
        <v>1619</v>
      </c>
      <c r="H1240" s="138">
        <v>4</v>
      </c>
      <c r="I1240" s="140"/>
      <c r="J1240" s="139">
        <f>H1240*I1240</f>
        <v>0</v>
      </c>
      <c r="K1240" s="138">
        <v>1.4970000000000001E-2</v>
      </c>
      <c r="L1240" s="138">
        <f>H1240*K1240</f>
        <v>5.9880000000000003E-2</v>
      </c>
      <c r="M1240" s="138"/>
      <c r="N1240" s="138">
        <f>H1240*M1240</f>
        <v>0</v>
      </c>
      <c r="O1240" s="139">
        <v>21</v>
      </c>
      <c r="P1240" s="139">
        <f>J1240*(O1240/100)</f>
        <v>0</v>
      </c>
      <c r="Q1240" s="139">
        <f>J1240+P1240</f>
        <v>0</v>
      </c>
      <c r="R1240" s="9"/>
      <c r="S1240" s="9"/>
      <c r="T1240" s="9"/>
    </row>
    <row r="1241" spans="1:20" outlineLevel="6" x14ac:dyDescent="0.15">
      <c r="B1241" s="7"/>
      <c r="C1241" s="7"/>
      <c r="D1241" s="7"/>
      <c r="E1241" s="7"/>
      <c r="F1241" s="7"/>
      <c r="G1241" s="7"/>
      <c r="H1241" s="7"/>
      <c r="I1241" s="9"/>
      <c r="J1241" s="9"/>
      <c r="K1241" s="7"/>
      <c r="L1241" s="7"/>
      <c r="M1241" s="7"/>
      <c r="N1241" s="7"/>
      <c r="O1241" s="7"/>
      <c r="P1241" s="9"/>
      <c r="Q1241" s="9"/>
    </row>
    <row r="1242" spans="1:20" ht="9.75" outlineLevel="5" x14ac:dyDescent="0.2">
      <c r="A1242" s="82" t="s">
        <v>357</v>
      </c>
      <c r="B1242" s="126">
        <v>6</v>
      </c>
      <c r="C1242" s="127"/>
      <c r="D1242" s="128" t="s">
        <v>657</v>
      </c>
      <c r="E1242" s="128"/>
      <c r="F1242" s="129" t="s">
        <v>358</v>
      </c>
      <c r="G1242" s="128"/>
      <c r="H1242" s="130"/>
      <c r="I1242" s="131"/>
      <c r="J1242" s="84">
        <f>SUBTOTAL(9,J1243:J1244)</f>
        <v>0</v>
      </c>
      <c r="K1242" s="130"/>
      <c r="L1242" s="85">
        <f>SUBTOTAL(9,L1243:L1244)</f>
        <v>0</v>
      </c>
      <c r="M1242" s="130"/>
      <c r="N1242" s="85">
        <f>SUBTOTAL(9,N1243:N1244)</f>
        <v>0.35749999999999998</v>
      </c>
      <c r="O1242" s="132"/>
      <c r="P1242" s="84">
        <f>SUBTOTAL(9,P1243:P1244)</f>
        <v>0</v>
      </c>
      <c r="Q1242" s="84">
        <f>SUBTOTAL(9,Q1243:Q1244)</f>
        <v>0</v>
      </c>
      <c r="R1242" s="7"/>
      <c r="S1242" s="9"/>
      <c r="T1242" s="9"/>
    </row>
    <row r="1243" spans="1:20" ht="11.25" outlineLevel="6" x14ac:dyDescent="0.2">
      <c r="A1243" s="12"/>
      <c r="B1243" s="133"/>
      <c r="C1243" s="134">
        <v>883</v>
      </c>
      <c r="D1243" s="135" t="s">
        <v>658</v>
      </c>
      <c r="E1243" s="136" t="s">
        <v>1743</v>
      </c>
      <c r="F1243" s="137" t="s">
        <v>1744</v>
      </c>
      <c r="G1243" s="135" t="s">
        <v>1619</v>
      </c>
      <c r="H1243" s="138">
        <v>5</v>
      </c>
      <c r="I1243" s="140"/>
      <c r="J1243" s="139">
        <f>H1243*I1243</f>
        <v>0</v>
      </c>
      <c r="K1243" s="138"/>
      <c r="L1243" s="138">
        <f>H1243*K1243</f>
        <v>0</v>
      </c>
      <c r="M1243" s="138">
        <v>7.1499999999999994E-2</v>
      </c>
      <c r="N1243" s="138">
        <f>H1243*M1243</f>
        <v>0.35749999999999998</v>
      </c>
      <c r="O1243" s="139">
        <v>21</v>
      </c>
      <c r="P1243" s="139">
        <f>J1243*(O1243/100)</f>
        <v>0</v>
      </c>
      <c r="Q1243" s="139">
        <f>J1243+P1243</f>
        <v>0</v>
      </c>
      <c r="R1243" s="9"/>
      <c r="S1243" s="9"/>
      <c r="T1243" s="9"/>
    </row>
    <row r="1244" spans="1:20" outlineLevel="6" x14ac:dyDescent="0.15">
      <c r="B1244" s="7"/>
      <c r="C1244" s="7"/>
      <c r="D1244" s="7"/>
      <c r="E1244" s="7"/>
      <c r="F1244" s="7"/>
      <c r="G1244" s="7"/>
      <c r="H1244" s="7"/>
      <c r="I1244" s="9"/>
      <c r="J1244" s="9"/>
      <c r="K1244" s="7"/>
      <c r="L1244" s="7"/>
      <c r="M1244" s="7"/>
      <c r="N1244" s="7"/>
      <c r="O1244" s="7"/>
      <c r="P1244" s="9"/>
      <c r="Q1244" s="9"/>
    </row>
    <row r="1245" spans="1:20" ht="9.75" outlineLevel="5" x14ac:dyDescent="0.2">
      <c r="A1245" s="82" t="s">
        <v>359</v>
      </c>
      <c r="B1245" s="126">
        <v>6</v>
      </c>
      <c r="C1245" s="127"/>
      <c r="D1245" s="128" t="s">
        <v>657</v>
      </c>
      <c r="E1245" s="128"/>
      <c r="F1245" s="129" t="s">
        <v>360</v>
      </c>
      <c r="G1245" s="128"/>
      <c r="H1245" s="130"/>
      <c r="I1245" s="131"/>
      <c r="J1245" s="84">
        <f>SUBTOTAL(9,J1246:J1247)</f>
        <v>0</v>
      </c>
      <c r="K1245" s="130"/>
      <c r="L1245" s="85">
        <f>SUBTOTAL(9,L1246:L1247)</f>
        <v>1.8069999999999999E-2</v>
      </c>
      <c r="M1245" s="130"/>
      <c r="N1245" s="85">
        <f>SUBTOTAL(9,N1246:N1247)</f>
        <v>0</v>
      </c>
      <c r="O1245" s="132"/>
      <c r="P1245" s="84">
        <f>SUBTOTAL(9,P1246:P1247)</f>
        <v>0</v>
      </c>
      <c r="Q1245" s="84">
        <f>SUBTOTAL(9,Q1246:Q1247)</f>
        <v>0</v>
      </c>
      <c r="R1245" s="7"/>
      <c r="S1245" s="9"/>
      <c r="T1245" s="9"/>
    </row>
    <row r="1246" spans="1:20" ht="11.25" outlineLevel="6" x14ac:dyDescent="0.2">
      <c r="A1246" s="12"/>
      <c r="B1246" s="133"/>
      <c r="C1246" s="134">
        <v>884</v>
      </c>
      <c r="D1246" s="135" t="s">
        <v>658</v>
      </c>
      <c r="E1246" s="136" t="s">
        <v>1745</v>
      </c>
      <c r="F1246" s="137" t="s">
        <v>1746</v>
      </c>
      <c r="G1246" s="135" t="s">
        <v>1619</v>
      </c>
      <c r="H1246" s="138">
        <v>1</v>
      </c>
      <c r="I1246" s="140"/>
      <c r="J1246" s="139">
        <f>H1246*I1246</f>
        <v>0</v>
      </c>
      <c r="K1246" s="138">
        <v>1.8069999999999999E-2</v>
      </c>
      <c r="L1246" s="138">
        <f>H1246*K1246</f>
        <v>1.8069999999999999E-2</v>
      </c>
      <c r="M1246" s="138"/>
      <c r="N1246" s="138">
        <f>H1246*M1246</f>
        <v>0</v>
      </c>
      <c r="O1246" s="139">
        <v>21</v>
      </c>
      <c r="P1246" s="139">
        <f>J1246*(O1246/100)</f>
        <v>0</v>
      </c>
      <c r="Q1246" s="139">
        <f>J1246+P1246</f>
        <v>0</v>
      </c>
      <c r="R1246" s="9"/>
      <c r="S1246" s="9"/>
      <c r="T1246" s="9"/>
    </row>
    <row r="1247" spans="1:20" outlineLevel="6" x14ac:dyDescent="0.15">
      <c r="B1247" s="7"/>
      <c r="C1247" s="7"/>
      <c r="D1247" s="7"/>
      <c r="E1247" s="7"/>
      <c r="F1247" s="7"/>
      <c r="G1247" s="7"/>
      <c r="H1247" s="7"/>
      <c r="I1247" s="9"/>
      <c r="J1247" s="9"/>
      <c r="K1247" s="7"/>
      <c r="L1247" s="7"/>
      <c r="M1247" s="7"/>
      <c r="N1247" s="7"/>
      <c r="O1247" s="7"/>
      <c r="P1247" s="9"/>
      <c r="Q1247" s="9"/>
    </row>
    <row r="1248" spans="1:20" ht="9.75" outlineLevel="5" x14ac:dyDescent="0.2">
      <c r="A1248" s="82" t="s">
        <v>361</v>
      </c>
      <c r="B1248" s="126">
        <v>6</v>
      </c>
      <c r="C1248" s="127"/>
      <c r="D1248" s="128" t="s">
        <v>657</v>
      </c>
      <c r="E1248" s="128"/>
      <c r="F1248" s="129" t="s">
        <v>362</v>
      </c>
      <c r="G1248" s="128"/>
      <c r="H1248" s="130"/>
      <c r="I1248" s="131"/>
      <c r="J1248" s="84">
        <f>SUBTOTAL(9,J1249:J1250)</f>
        <v>0</v>
      </c>
      <c r="K1248" s="130"/>
      <c r="L1248" s="85">
        <f>SUBTOTAL(9,L1249:L1250)</f>
        <v>0</v>
      </c>
      <c r="M1248" s="130"/>
      <c r="N1248" s="85">
        <f>SUBTOTAL(9,N1249:N1250)</f>
        <v>1.9599999999999999E-3</v>
      </c>
      <c r="O1248" s="132"/>
      <c r="P1248" s="84">
        <f>SUBTOTAL(9,P1249:P1250)</f>
        <v>0</v>
      </c>
      <c r="Q1248" s="84">
        <f>SUBTOTAL(9,Q1249:Q1250)</f>
        <v>0</v>
      </c>
      <c r="R1248" s="7"/>
      <c r="S1248" s="9"/>
      <c r="T1248" s="9"/>
    </row>
    <row r="1249" spans="1:20" ht="11.25" outlineLevel="6" x14ac:dyDescent="0.2">
      <c r="A1249" s="12"/>
      <c r="B1249" s="133"/>
      <c r="C1249" s="134">
        <v>885</v>
      </c>
      <c r="D1249" s="135" t="s">
        <v>658</v>
      </c>
      <c r="E1249" s="136" t="s">
        <v>1747</v>
      </c>
      <c r="F1249" s="137" t="s">
        <v>1748</v>
      </c>
      <c r="G1249" s="135" t="s">
        <v>716</v>
      </c>
      <c r="H1249" s="138">
        <v>4</v>
      </c>
      <c r="I1249" s="140"/>
      <c r="J1249" s="139">
        <f>H1249*I1249</f>
        <v>0</v>
      </c>
      <c r="K1249" s="138"/>
      <c r="L1249" s="138">
        <f>H1249*K1249</f>
        <v>0</v>
      </c>
      <c r="M1249" s="138">
        <v>4.8999999999999998E-4</v>
      </c>
      <c r="N1249" s="138">
        <f>H1249*M1249</f>
        <v>1.9599999999999999E-3</v>
      </c>
      <c r="O1249" s="139">
        <v>21</v>
      </c>
      <c r="P1249" s="139">
        <f>J1249*(O1249/100)</f>
        <v>0</v>
      </c>
      <c r="Q1249" s="139">
        <f>J1249+P1249</f>
        <v>0</v>
      </c>
      <c r="R1249" s="9"/>
      <c r="S1249" s="9"/>
      <c r="T1249" s="9"/>
    </row>
    <row r="1250" spans="1:20" outlineLevel="6" x14ac:dyDescent="0.15">
      <c r="B1250" s="7"/>
      <c r="C1250" s="7"/>
      <c r="D1250" s="7"/>
      <c r="E1250" s="7"/>
      <c r="F1250" s="7"/>
      <c r="G1250" s="7"/>
      <c r="H1250" s="7"/>
      <c r="I1250" s="9"/>
      <c r="J1250" s="9"/>
      <c r="K1250" s="7"/>
      <c r="L1250" s="7"/>
      <c r="M1250" s="7"/>
      <c r="N1250" s="7"/>
      <c r="O1250" s="7"/>
      <c r="P1250" s="9"/>
      <c r="Q1250" s="9"/>
    </row>
    <row r="1251" spans="1:20" ht="9" outlineLevel="4" x14ac:dyDescent="0.15">
      <c r="A1251" s="78" t="s">
        <v>363</v>
      </c>
      <c r="B1251" s="119">
        <v>5</v>
      </c>
      <c r="C1251" s="120"/>
      <c r="D1251" s="121" t="s">
        <v>656</v>
      </c>
      <c r="E1251" s="121"/>
      <c r="F1251" s="122" t="s">
        <v>364</v>
      </c>
      <c r="G1251" s="121"/>
      <c r="H1251" s="123"/>
      <c r="I1251" s="124"/>
      <c r="J1251" s="80">
        <f>SUBTOTAL(9,J1252:J1258)</f>
        <v>0</v>
      </c>
      <c r="K1251" s="123"/>
      <c r="L1251" s="81">
        <f>SUBTOTAL(9,L1252:L1258)</f>
        <v>6.08E-2</v>
      </c>
      <c r="M1251" s="123"/>
      <c r="N1251" s="81">
        <f>SUBTOTAL(9,N1252:N1258)</f>
        <v>0</v>
      </c>
      <c r="O1251" s="125"/>
      <c r="P1251" s="80">
        <f>SUBTOTAL(9,P1252:P1258)</f>
        <v>0</v>
      </c>
      <c r="Q1251" s="80">
        <f>SUBTOTAL(9,Q1252:Q1258)</f>
        <v>0</v>
      </c>
      <c r="R1251" s="7"/>
      <c r="S1251" s="9"/>
      <c r="T1251" s="9"/>
    </row>
    <row r="1252" spans="1:20" ht="9.75" outlineLevel="5" x14ac:dyDescent="0.2">
      <c r="A1252" s="82" t="s">
        <v>365</v>
      </c>
      <c r="B1252" s="126">
        <v>6</v>
      </c>
      <c r="C1252" s="127"/>
      <c r="D1252" s="128" t="s">
        <v>657</v>
      </c>
      <c r="E1252" s="128"/>
      <c r="F1252" s="129" t="s">
        <v>366</v>
      </c>
      <c r="G1252" s="128"/>
      <c r="H1252" s="130"/>
      <c r="I1252" s="131"/>
      <c r="J1252" s="84">
        <f>SUBTOTAL(9,J1253:J1254)</f>
        <v>0</v>
      </c>
      <c r="K1252" s="130"/>
      <c r="L1252" s="85">
        <f>SUBTOTAL(9,L1253:L1254)</f>
        <v>0</v>
      </c>
      <c r="M1252" s="130"/>
      <c r="N1252" s="85">
        <f>SUBTOTAL(9,N1253:N1254)</f>
        <v>0</v>
      </c>
      <c r="O1252" s="132"/>
      <c r="P1252" s="84">
        <f>SUBTOTAL(9,P1253:P1254)</f>
        <v>0</v>
      </c>
      <c r="Q1252" s="84">
        <f>SUBTOTAL(9,Q1253:Q1254)</f>
        <v>0</v>
      </c>
      <c r="R1252" s="7"/>
      <c r="S1252" s="9"/>
      <c r="T1252" s="9"/>
    </row>
    <row r="1253" spans="1:20" ht="11.25" outlineLevel="6" x14ac:dyDescent="0.2">
      <c r="A1253" s="12"/>
      <c r="B1253" s="133"/>
      <c r="C1253" s="134">
        <v>886</v>
      </c>
      <c r="D1253" s="135" t="s">
        <v>658</v>
      </c>
      <c r="E1253" s="136" t="s">
        <v>1749</v>
      </c>
      <c r="F1253" s="137" t="s">
        <v>1750</v>
      </c>
      <c r="G1253" s="135" t="s">
        <v>676</v>
      </c>
      <c r="H1253" s="138">
        <v>6.08E-2</v>
      </c>
      <c r="I1253" s="140"/>
      <c r="J1253" s="139">
        <f>H1253*I1253</f>
        <v>0</v>
      </c>
      <c r="K1253" s="138"/>
      <c r="L1253" s="138">
        <f>H1253*K1253</f>
        <v>0</v>
      </c>
      <c r="M1253" s="138"/>
      <c r="N1253" s="138">
        <f>H1253*M1253</f>
        <v>0</v>
      </c>
      <c r="O1253" s="139">
        <v>21</v>
      </c>
      <c r="P1253" s="139">
        <f>J1253*(O1253/100)</f>
        <v>0</v>
      </c>
      <c r="Q1253" s="139">
        <f>J1253+P1253</f>
        <v>0</v>
      </c>
      <c r="R1253" s="9"/>
      <c r="S1253" s="9"/>
      <c r="T1253" s="9"/>
    </row>
    <row r="1254" spans="1:20" outlineLevel="6" x14ac:dyDescent="0.15">
      <c r="B1254" s="7"/>
      <c r="C1254" s="7"/>
      <c r="D1254" s="7"/>
      <c r="E1254" s="7"/>
      <c r="F1254" s="7"/>
      <c r="G1254" s="7"/>
      <c r="H1254" s="7"/>
      <c r="I1254" s="9"/>
      <c r="J1254" s="9"/>
      <c r="K1254" s="7"/>
      <c r="L1254" s="7"/>
      <c r="M1254" s="7"/>
      <c r="N1254" s="7"/>
      <c r="O1254" s="7"/>
      <c r="P1254" s="9"/>
      <c r="Q1254" s="9"/>
    </row>
    <row r="1255" spans="1:20" ht="9.75" outlineLevel="5" x14ac:dyDescent="0.2">
      <c r="A1255" s="82" t="s">
        <v>367</v>
      </c>
      <c r="B1255" s="126">
        <v>6</v>
      </c>
      <c r="C1255" s="127"/>
      <c r="D1255" s="128" t="s">
        <v>657</v>
      </c>
      <c r="E1255" s="128"/>
      <c r="F1255" s="129" t="s">
        <v>368</v>
      </c>
      <c r="G1255" s="128"/>
      <c r="H1255" s="130"/>
      <c r="I1255" s="131"/>
      <c r="J1255" s="84">
        <f>SUBTOTAL(9,J1256:J1258)</f>
        <v>0</v>
      </c>
      <c r="K1255" s="130"/>
      <c r="L1255" s="85">
        <f>SUBTOTAL(9,L1256:L1258)</f>
        <v>6.08E-2</v>
      </c>
      <c r="M1255" s="130"/>
      <c r="N1255" s="85">
        <f>SUBTOTAL(9,N1256:N1258)</f>
        <v>0</v>
      </c>
      <c r="O1255" s="132"/>
      <c r="P1255" s="84">
        <f>SUBTOTAL(9,P1256:P1258)</f>
        <v>0</v>
      </c>
      <c r="Q1255" s="84">
        <f>SUBTOTAL(9,Q1256:Q1258)</f>
        <v>0</v>
      </c>
      <c r="R1255" s="7"/>
      <c r="S1255" s="9"/>
      <c r="T1255" s="9"/>
    </row>
    <row r="1256" spans="1:20" ht="11.25" outlineLevel="6" x14ac:dyDescent="0.2">
      <c r="A1256" s="12"/>
      <c r="B1256" s="133"/>
      <c r="C1256" s="134">
        <v>887</v>
      </c>
      <c r="D1256" s="135" t="s">
        <v>658</v>
      </c>
      <c r="E1256" s="136" t="s">
        <v>1751</v>
      </c>
      <c r="F1256" s="137" t="s">
        <v>1752</v>
      </c>
      <c r="G1256" s="135" t="s">
        <v>1619</v>
      </c>
      <c r="H1256" s="138">
        <v>4</v>
      </c>
      <c r="I1256" s="140"/>
      <c r="J1256" s="139">
        <f>H1256*I1256</f>
        <v>0</v>
      </c>
      <c r="K1256" s="138">
        <v>1.5049999999999999E-2</v>
      </c>
      <c r="L1256" s="138">
        <f>H1256*K1256</f>
        <v>6.0199999999999997E-2</v>
      </c>
      <c r="M1256" s="138"/>
      <c r="N1256" s="138">
        <f>H1256*M1256</f>
        <v>0</v>
      </c>
      <c r="O1256" s="139">
        <v>21</v>
      </c>
      <c r="P1256" s="139">
        <f>J1256*(O1256/100)</f>
        <v>0</v>
      </c>
      <c r="Q1256" s="139">
        <f>J1256+P1256</f>
        <v>0</v>
      </c>
      <c r="R1256" s="9"/>
      <c r="S1256" s="9"/>
      <c r="T1256" s="9"/>
    </row>
    <row r="1257" spans="1:20" ht="11.25" outlineLevel="6" x14ac:dyDescent="0.2">
      <c r="A1257" s="12"/>
      <c r="B1257" s="133"/>
      <c r="C1257" s="134">
        <v>888</v>
      </c>
      <c r="D1257" s="135" t="s">
        <v>658</v>
      </c>
      <c r="E1257" s="136" t="s">
        <v>1753</v>
      </c>
      <c r="F1257" s="137" t="s">
        <v>1754</v>
      </c>
      <c r="G1257" s="135" t="s">
        <v>1619</v>
      </c>
      <c r="H1257" s="138">
        <v>4</v>
      </c>
      <c r="I1257" s="140"/>
      <c r="J1257" s="139">
        <f>H1257*I1257</f>
        <v>0</v>
      </c>
      <c r="K1257" s="138">
        <v>1.4999999999999999E-4</v>
      </c>
      <c r="L1257" s="138">
        <f>H1257*K1257</f>
        <v>5.9999999999999995E-4</v>
      </c>
      <c r="M1257" s="138"/>
      <c r="N1257" s="138">
        <f>H1257*M1257</f>
        <v>0</v>
      </c>
      <c r="O1257" s="139">
        <v>21</v>
      </c>
      <c r="P1257" s="139">
        <f>J1257*(O1257/100)</f>
        <v>0</v>
      </c>
      <c r="Q1257" s="139">
        <f>J1257+P1257</f>
        <v>0</v>
      </c>
      <c r="R1257" s="9"/>
      <c r="S1257" s="9"/>
      <c r="T1257" s="9"/>
    </row>
    <row r="1258" spans="1:20" outlineLevel="6" x14ac:dyDescent="0.15">
      <c r="B1258" s="7"/>
      <c r="C1258" s="7"/>
      <c r="D1258" s="7"/>
      <c r="E1258" s="7"/>
      <c r="F1258" s="7"/>
      <c r="G1258" s="7"/>
      <c r="H1258" s="7"/>
      <c r="I1258" s="9"/>
      <c r="J1258" s="9"/>
      <c r="K1258" s="7"/>
      <c r="L1258" s="7"/>
      <c r="M1258" s="7"/>
      <c r="N1258" s="7"/>
      <c r="O1258" s="7"/>
      <c r="P1258" s="9"/>
      <c r="Q1258" s="9"/>
    </row>
    <row r="1259" spans="1:20" ht="10.5" outlineLevel="3" x14ac:dyDescent="0.15">
      <c r="A1259" s="74" t="s">
        <v>369</v>
      </c>
      <c r="B1259" s="112">
        <v>4</v>
      </c>
      <c r="C1259" s="113"/>
      <c r="D1259" s="114" t="s">
        <v>655</v>
      </c>
      <c r="E1259" s="114"/>
      <c r="F1259" s="115" t="s">
        <v>370</v>
      </c>
      <c r="G1259" s="114"/>
      <c r="H1259" s="116"/>
      <c r="I1259" s="117"/>
      <c r="J1259" s="76">
        <f>SUBTOTAL(9,J1260:J1283)</f>
        <v>0</v>
      </c>
      <c r="K1259" s="116"/>
      <c r="L1259" s="77">
        <f>SUBTOTAL(9,L1260:L1283)</f>
        <v>0.10237</v>
      </c>
      <c r="M1259" s="116"/>
      <c r="N1259" s="77">
        <f>SUBTOTAL(9,N1260:N1283)</f>
        <v>0</v>
      </c>
      <c r="O1259" s="118"/>
      <c r="P1259" s="76">
        <f>SUBTOTAL(9,P1260:P1283)</f>
        <v>0</v>
      </c>
      <c r="Q1259" s="76">
        <f>SUBTOTAL(9,Q1260:Q1283)</f>
        <v>0</v>
      </c>
      <c r="R1259" s="7"/>
      <c r="S1259" s="9"/>
      <c r="T1259" s="9"/>
    </row>
    <row r="1260" spans="1:20" ht="9" outlineLevel="4" x14ac:dyDescent="0.15">
      <c r="A1260" s="78" t="s">
        <v>371</v>
      </c>
      <c r="B1260" s="119">
        <v>5</v>
      </c>
      <c r="C1260" s="120"/>
      <c r="D1260" s="121" t="s">
        <v>656</v>
      </c>
      <c r="E1260" s="121"/>
      <c r="F1260" s="122" t="s">
        <v>372</v>
      </c>
      <c r="G1260" s="121"/>
      <c r="H1260" s="123"/>
      <c r="I1260" s="124"/>
      <c r="J1260" s="80">
        <f>SUBTOTAL(9,J1261:J1277)</f>
        <v>0</v>
      </c>
      <c r="K1260" s="123"/>
      <c r="L1260" s="81">
        <f>SUBTOTAL(9,L1261:L1277)</f>
        <v>9.8570000000000005E-2</v>
      </c>
      <c r="M1260" s="123"/>
      <c r="N1260" s="81">
        <f>SUBTOTAL(9,N1261:N1277)</f>
        <v>0</v>
      </c>
      <c r="O1260" s="125"/>
      <c r="P1260" s="80">
        <f>SUBTOTAL(9,P1261:P1277)</f>
        <v>0</v>
      </c>
      <c r="Q1260" s="80">
        <f>SUBTOTAL(9,Q1261:Q1277)</f>
        <v>0</v>
      </c>
      <c r="R1260" s="7"/>
      <c r="S1260" s="9"/>
      <c r="T1260" s="9"/>
    </row>
    <row r="1261" spans="1:20" ht="9.75" outlineLevel="5" x14ac:dyDescent="0.2">
      <c r="A1261" s="82" t="s">
        <v>373</v>
      </c>
      <c r="B1261" s="126">
        <v>6</v>
      </c>
      <c r="C1261" s="127"/>
      <c r="D1261" s="128" t="s">
        <v>657</v>
      </c>
      <c r="E1261" s="128"/>
      <c r="F1261" s="129" t="s">
        <v>372</v>
      </c>
      <c r="G1261" s="128"/>
      <c r="H1261" s="130"/>
      <c r="I1261" s="131"/>
      <c r="J1261" s="84">
        <f>SUBTOTAL(9,J1262:J1266)</f>
        <v>0</v>
      </c>
      <c r="K1261" s="130"/>
      <c r="L1261" s="85">
        <f>SUBTOTAL(9,L1262:L1266)</f>
        <v>0</v>
      </c>
      <c r="M1261" s="130"/>
      <c r="N1261" s="85">
        <f>SUBTOTAL(9,N1262:N1266)</f>
        <v>0</v>
      </c>
      <c r="O1261" s="132"/>
      <c r="P1261" s="84">
        <f>SUBTOTAL(9,P1262:P1266)</f>
        <v>0</v>
      </c>
      <c r="Q1261" s="84">
        <f>SUBTOTAL(9,Q1262:Q1266)</f>
        <v>0</v>
      </c>
      <c r="R1261" s="7"/>
      <c r="S1261" s="9"/>
      <c r="T1261" s="9"/>
    </row>
    <row r="1262" spans="1:20" ht="11.25" outlineLevel="6" x14ac:dyDescent="0.2">
      <c r="A1262" s="12"/>
      <c r="B1262" s="133"/>
      <c r="C1262" s="134">
        <v>889</v>
      </c>
      <c r="D1262" s="135" t="s">
        <v>658</v>
      </c>
      <c r="E1262" s="136" t="s">
        <v>1755</v>
      </c>
      <c r="F1262" s="137" t="s">
        <v>1756</v>
      </c>
      <c r="G1262" s="135" t="s">
        <v>716</v>
      </c>
      <c r="H1262" s="138">
        <v>1</v>
      </c>
      <c r="I1262" s="140"/>
      <c r="J1262" s="139">
        <f>H1262*I1262</f>
        <v>0</v>
      </c>
      <c r="K1262" s="138"/>
      <c r="L1262" s="138">
        <f>H1262*K1262</f>
        <v>0</v>
      </c>
      <c r="M1262" s="138"/>
      <c r="N1262" s="138">
        <f>H1262*M1262</f>
        <v>0</v>
      </c>
      <c r="O1262" s="139">
        <v>21</v>
      </c>
      <c r="P1262" s="139">
        <f>J1262*(O1262/100)</f>
        <v>0</v>
      </c>
      <c r="Q1262" s="139">
        <f>J1262+P1262</f>
        <v>0</v>
      </c>
      <c r="R1262" s="9"/>
      <c r="S1262" s="9"/>
      <c r="T1262" s="9"/>
    </row>
    <row r="1263" spans="1:20" ht="11.25" outlineLevel="6" x14ac:dyDescent="0.2">
      <c r="A1263" s="12"/>
      <c r="B1263" s="133"/>
      <c r="C1263" s="134">
        <v>890</v>
      </c>
      <c r="D1263" s="135" t="s">
        <v>658</v>
      </c>
      <c r="E1263" s="136" t="s">
        <v>1757</v>
      </c>
      <c r="F1263" s="137" t="s">
        <v>1758</v>
      </c>
      <c r="G1263" s="135" t="s">
        <v>716</v>
      </c>
      <c r="H1263" s="138">
        <v>1</v>
      </c>
      <c r="I1263" s="140"/>
      <c r="J1263" s="139">
        <f>H1263*I1263</f>
        <v>0</v>
      </c>
      <c r="K1263" s="138"/>
      <c r="L1263" s="138">
        <f>H1263*K1263</f>
        <v>0</v>
      </c>
      <c r="M1263" s="138"/>
      <c r="N1263" s="138">
        <f>H1263*M1263</f>
        <v>0</v>
      </c>
      <c r="O1263" s="139">
        <v>21</v>
      </c>
      <c r="P1263" s="139">
        <f>J1263*(O1263/100)</f>
        <v>0</v>
      </c>
      <c r="Q1263" s="139">
        <f>J1263+P1263</f>
        <v>0</v>
      </c>
      <c r="R1263" s="9"/>
      <c r="S1263" s="9"/>
      <c r="T1263" s="9"/>
    </row>
    <row r="1264" spans="1:20" ht="11.25" outlineLevel="6" x14ac:dyDescent="0.2">
      <c r="A1264" s="12"/>
      <c r="B1264" s="133"/>
      <c r="C1264" s="134">
        <v>891</v>
      </c>
      <c r="D1264" s="135" t="s">
        <v>658</v>
      </c>
      <c r="E1264" s="136" t="s">
        <v>1759</v>
      </c>
      <c r="F1264" s="137" t="s">
        <v>1760</v>
      </c>
      <c r="G1264" s="135" t="s">
        <v>716</v>
      </c>
      <c r="H1264" s="138">
        <v>3</v>
      </c>
      <c r="I1264" s="140"/>
      <c r="J1264" s="139">
        <f>H1264*I1264</f>
        <v>0</v>
      </c>
      <c r="K1264" s="138"/>
      <c r="L1264" s="138">
        <f>H1264*K1264</f>
        <v>0</v>
      </c>
      <c r="M1264" s="138"/>
      <c r="N1264" s="138">
        <f>H1264*M1264</f>
        <v>0</v>
      </c>
      <c r="O1264" s="139">
        <v>21</v>
      </c>
      <c r="P1264" s="139">
        <f>J1264*(O1264/100)</f>
        <v>0</v>
      </c>
      <c r="Q1264" s="139">
        <f>J1264+P1264</f>
        <v>0</v>
      </c>
      <c r="R1264" s="9"/>
      <c r="S1264" s="9"/>
      <c r="T1264" s="9"/>
    </row>
    <row r="1265" spans="1:20" ht="11.25" outlineLevel="6" x14ac:dyDescent="0.2">
      <c r="A1265" s="12"/>
      <c r="B1265" s="133"/>
      <c r="C1265" s="134">
        <v>892</v>
      </c>
      <c r="D1265" s="135" t="s">
        <v>658</v>
      </c>
      <c r="E1265" s="136" t="s">
        <v>1761</v>
      </c>
      <c r="F1265" s="137" t="s">
        <v>1762</v>
      </c>
      <c r="G1265" s="135" t="s">
        <v>716</v>
      </c>
      <c r="H1265" s="138">
        <v>1</v>
      </c>
      <c r="I1265" s="140"/>
      <c r="J1265" s="139">
        <f>H1265*I1265</f>
        <v>0</v>
      </c>
      <c r="K1265" s="138"/>
      <c r="L1265" s="138">
        <f>H1265*K1265</f>
        <v>0</v>
      </c>
      <c r="M1265" s="138"/>
      <c r="N1265" s="138">
        <f>H1265*M1265</f>
        <v>0</v>
      </c>
      <c r="O1265" s="139">
        <v>21</v>
      </c>
      <c r="P1265" s="139">
        <f>J1265*(O1265/100)</f>
        <v>0</v>
      </c>
      <c r="Q1265" s="139">
        <f>J1265+P1265</f>
        <v>0</v>
      </c>
      <c r="R1265" s="9"/>
      <c r="S1265" s="9"/>
      <c r="T1265" s="9"/>
    </row>
    <row r="1266" spans="1:20" outlineLevel="6" x14ac:dyDescent="0.15">
      <c r="B1266" s="7"/>
      <c r="C1266" s="7"/>
      <c r="D1266" s="7"/>
      <c r="E1266" s="7"/>
      <c r="F1266" s="7"/>
      <c r="G1266" s="7"/>
      <c r="H1266" s="7"/>
      <c r="I1266" s="9"/>
      <c r="J1266" s="9"/>
      <c r="K1266" s="7"/>
      <c r="L1266" s="7"/>
      <c r="M1266" s="7"/>
      <c r="N1266" s="7"/>
      <c r="O1266" s="7"/>
      <c r="P1266" s="9"/>
      <c r="Q1266" s="9"/>
    </row>
    <row r="1267" spans="1:20" ht="9.75" outlineLevel="5" x14ac:dyDescent="0.2">
      <c r="A1267" s="82" t="s">
        <v>374</v>
      </c>
      <c r="B1267" s="126">
        <v>6</v>
      </c>
      <c r="C1267" s="127"/>
      <c r="D1267" s="128" t="s">
        <v>657</v>
      </c>
      <c r="E1267" s="128"/>
      <c r="F1267" s="129" t="s">
        <v>375</v>
      </c>
      <c r="G1267" s="128"/>
      <c r="H1267" s="130"/>
      <c r="I1267" s="131"/>
      <c r="J1267" s="84">
        <f>SUBTOTAL(9,J1268:J1273)</f>
        <v>0</v>
      </c>
      <c r="K1267" s="130"/>
      <c r="L1267" s="85">
        <f>SUBTOTAL(9,L1268:L1273)</f>
        <v>9.6870000000000012E-2</v>
      </c>
      <c r="M1267" s="130"/>
      <c r="N1267" s="85">
        <f>SUBTOTAL(9,N1268:N1273)</f>
        <v>0</v>
      </c>
      <c r="O1267" s="132"/>
      <c r="P1267" s="84">
        <f>SUBTOTAL(9,P1268:P1273)</f>
        <v>0</v>
      </c>
      <c r="Q1267" s="84">
        <f>SUBTOTAL(9,Q1268:Q1273)</f>
        <v>0</v>
      </c>
      <c r="R1267" s="7"/>
      <c r="S1267" s="9"/>
      <c r="T1267" s="9"/>
    </row>
    <row r="1268" spans="1:20" ht="11.25" outlineLevel="6" x14ac:dyDescent="0.2">
      <c r="A1268" s="12"/>
      <c r="B1268" s="133"/>
      <c r="C1268" s="134">
        <v>893</v>
      </c>
      <c r="D1268" s="135" t="s">
        <v>658</v>
      </c>
      <c r="E1268" s="136" t="s">
        <v>1763</v>
      </c>
      <c r="F1268" s="137" t="s">
        <v>1764</v>
      </c>
      <c r="G1268" s="135" t="s">
        <v>761</v>
      </c>
      <c r="H1268" s="138">
        <v>9</v>
      </c>
      <c r="I1268" s="140"/>
      <c r="J1268" s="139">
        <f>H1268*I1268</f>
        <v>0</v>
      </c>
      <c r="K1268" s="138">
        <v>1.47E-3</v>
      </c>
      <c r="L1268" s="138">
        <f>H1268*K1268</f>
        <v>1.3229999999999999E-2</v>
      </c>
      <c r="M1268" s="138"/>
      <c r="N1268" s="138">
        <f>H1268*M1268</f>
        <v>0</v>
      </c>
      <c r="O1268" s="139">
        <v>21</v>
      </c>
      <c r="P1268" s="139">
        <f>J1268*(O1268/100)</f>
        <v>0</v>
      </c>
      <c r="Q1268" s="139">
        <f>J1268+P1268</f>
        <v>0</v>
      </c>
      <c r="R1268" s="9"/>
      <c r="S1268" s="9"/>
      <c r="T1268" s="9"/>
    </row>
    <row r="1269" spans="1:20" ht="11.25" outlineLevel="6" x14ac:dyDescent="0.2">
      <c r="A1269" s="12"/>
      <c r="B1269" s="133"/>
      <c r="C1269" s="134">
        <v>894</v>
      </c>
      <c r="D1269" s="135" t="s">
        <v>658</v>
      </c>
      <c r="E1269" s="136" t="s">
        <v>1765</v>
      </c>
      <c r="F1269" s="137" t="s">
        <v>1766</v>
      </c>
      <c r="G1269" s="135" t="s">
        <v>761</v>
      </c>
      <c r="H1269" s="138">
        <v>29</v>
      </c>
      <c r="I1269" s="140"/>
      <c r="J1269" s="139">
        <f>H1269*I1269</f>
        <v>0</v>
      </c>
      <c r="K1269" s="138">
        <v>2.7000000000000001E-3</v>
      </c>
      <c r="L1269" s="138">
        <f>H1269*K1269</f>
        <v>7.8300000000000008E-2</v>
      </c>
      <c r="M1269" s="138"/>
      <c r="N1269" s="138">
        <f>H1269*M1269</f>
        <v>0</v>
      </c>
      <c r="O1269" s="139">
        <v>21</v>
      </c>
      <c r="P1269" s="139">
        <f>J1269*(O1269/100)</f>
        <v>0</v>
      </c>
      <c r="Q1269" s="139">
        <f>J1269+P1269</f>
        <v>0</v>
      </c>
      <c r="R1269" s="9"/>
      <c r="S1269" s="9"/>
      <c r="T1269" s="9"/>
    </row>
    <row r="1270" spans="1:20" ht="11.25" outlineLevel="6" x14ac:dyDescent="0.2">
      <c r="A1270" s="12"/>
      <c r="B1270" s="133"/>
      <c r="C1270" s="134">
        <v>895</v>
      </c>
      <c r="D1270" s="135" t="s">
        <v>658</v>
      </c>
      <c r="E1270" s="136" t="s">
        <v>1767</v>
      </c>
      <c r="F1270" s="137" t="s">
        <v>1768</v>
      </c>
      <c r="G1270" s="135" t="s">
        <v>761</v>
      </c>
      <c r="H1270" s="138">
        <v>1</v>
      </c>
      <c r="I1270" s="140"/>
      <c r="J1270" s="139">
        <f>H1270*I1270</f>
        <v>0</v>
      </c>
      <c r="K1270" s="138">
        <v>3.7799999999999999E-3</v>
      </c>
      <c r="L1270" s="138">
        <f>H1270*K1270</f>
        <v>3.7799999999999999E-3</v>
      </c>
      <c r="M1270" s="138"/>
      <c r="N1270" s="138">
        <f>H1270*M1270</f>
        <v>0</v>
      </c>
      <c r="O1270" s="139">
        <v>21</v>
      </c>
      <c r="P1270" s="139">
        <f>J1270*(O1270/100)</f>
        <v>0</v>
      </c>
      <c r="Q1270" s="139">
        <f>J1270+P1270</f>
        <v>0</v>
      </c>
      <c r="R1270" s="9"/>
      <c r="S1270" s="9"/>
      <c r="T1270" s="9"/>
    </row>
    <row r="1271" spans="1:20" ht="11.25" outlineLevel="6" x14ac:dyDescent="0.2">
      <c r="A1271" s="12"/>
      <c r="B1271" s="133"/>
      <c r="C1271" s="134">
        <v>896</v>
      </c>
      <c r="D1271" s="135" t="s">
        <v>658</v>
      </c>
      <c r="E1271" s="136" t="s">
        <v>1769</v>
      </c>
      <c r="F1271" s="137" t="s">
        <v>1770</v>
      </c>
      <c r="G1271" s="135" t="s">
        <v>1619</v>
      </c>
      <c r="H1271" s="138">
        <v>6</v>
      </c>
      <c r="I1271" s="140"/>
      <c r="J1271" s="139">
        <f>H1271*I1271</f>
        <v>0</v>
      </c>
      <c r="K1271" s="138">
        <v>2.5999999999999998E-4</v>
      </c>
      <c r="L1271" s="138">
        <f>H1271*K1271</f>
        <v>1.5599999999999998E-3</v>
      </c>
      <c r="M1271" s="138"/>
      <c r="N1271" s="138">
        <f>H1271*M1271</f>
        <v>0</v>
      </c>
      <c r="O1271" s="139">
        <v>21</v>
      </c>
      <c r="P1271" s="139">
        <f>J1271*(O1271/100)</f>
        <v>0</v>
      </c>
      <c r="Q1271" s="139">
        <f>J1271+P1271</f>
        <v>0</v>
      </c>
      <c r="R1271" s="9"/>
      <c r="S1271" s="9"/>
      <c r="T1271" s="9"/>
    </row>
    <row r="1272" spans="1:20" ht="11.25" outlineLevel="6" x14ac:dyDescent="0.2">
      <c r="A1272" s="12"/>
      <c r="B1272" s="133"/>
      <c r="C1272" s="134">
        <v>897</v>
      </c>
      <c r="D1272" s="135" t="s">
        <v>658</v>
      </c>
      <c r="E1272" s="136" t="s">
        <v>1771</v>
      </c>
      <c r="F1272" s="137" t="s">
        <v>1772</v>
      </c>
      <c r="G1272" s="135" t="s">
        <v>716</v>
      </c>
      <c r="H1272" s="138">
        <v>1</v>
      </c>
      <c r="I1272" s="140"/>
      <c r="J1272" s="139">
        <f>H1272*I1272</f>
        <v>0</v>
      </c>
      <c r="K1272" s="138"/>
      <c r="L1272" s="138">
        <f>H1272*K1272</f>
        <v>0</v>
      </c>
      <c r="M1272" s="138"/>
      <c r="N1272" s="138">
        <f>H1272*M1272</f>
        <v>0</v>
      </c>
      <c r="O1272" s="139">
        <v>21</v>
      </c>
      <c r="P1272" s="139">
        <f>J1272*(O1272/100)</f>
        <v>0</v>
      </c>
      <c r="Q1272" s="139">
        <f>J1272+P1272</f>
        <v>0</v>
      </c>
      <c r="R1272" s="9"/>
      <c r="S1272" s="9"/>
      <c r="T1272" s="9"/>
    </row>
    <row r="1273" spans="1:20" outlineLevel="6" x14ac:dyDescent="0.15">
      <c r="B1273" s="7"/>
      <c r="C1273" s="7"/>
      <c r="D1273" s="7"/>
      <c r="E1273" s="7"/>
      <c r="F1273" s="7"/>
      <c r="G1273" s="7"/>
      <c r="H1273" s="7"/>
      <c r="I1273" s="9"/>
      <c r="J1273" s="9"/>
      <c r="K1273" s="7"/>
      <c r="L1273" s="7"/>
      <c r="M1273" s="7"/>
      <c r="N1273" s="7"/>
      <c r="O1273" s="7"/>
      <c r="P1273" s="9"/>
      <c r="Q1273" s="9"/>
    </row>
    <row r="1274" spans="1:20" ht="9.75" outlineLevel="5" x14ac:dyDescent="0.2">
      <c r="A1274" s="82" t="s">
        <v>376</v>
      </c>
      <c r="B1274" s="126">
        <v>6</v>
      </c>
      <c r="C1274" s="127"/>
      <c r="D1274" s="128" t="s">
        <v>657</v>
      </c>
      <c r="E1274" s="128"/>
      <c r="F1274" s="129" t="s">
        <v>377</v>
      </c>
      <c r="G1274" s="128"/>
      <c r="H1274" s="130"/>
      <c r="I1274" s="131"/>
      <c r="J1274" s="84">
        <f>SUBTOTAL(9,J1275:J1277)</f>
        <v>0</v>
      </c>
      <c r="K1274" s="130"/>
      <c r="L1274" s="85">
        <f>SUBTOTAL(9,L1275:L1277)</f>
        <v>1.6999999999999999E-3</v>
      </c>
      <c r="M1274" s="130"/>
      <c r="N1274" s="85">
        <f>SUBTOTAL(9,N1275:N1277)</f>
        <v>0</v>
      </c>
      <c r="O1274" s="132"/>
      <c r="P1274" s="84">
        <f>SUBTOTAL(9,P1275:P1277)</f>
        <v>0</v>
      </c>
      <c r="Q1274" s="84">
        <f>SUBTOTAL(9,Q1275:Q1277)</f>
        <v>0</v>
      </c>
      <c r="R1274" s="7"/>
      <c r="S1274" s="9"/>
      <c r="T1274" s="9"/>
    </row>
    <row r="1275" spans="1:20" ht="11.25" outlineLevel="6" x14ac:dyDescent="0.2">
      <c r="A1275" s="12"/>
      <c r="B1275" s="133"/>
      <c r="C1275" s="134">
        <v>898</v>
      </c>
      <c r="D1275" s="135" t="s">
        <v>658</v>
      </c>
      <c r="E1275" s="136" t="s">
        <v>1773</v>
      </c>
      <c r="F1275" s="137" t="s">
        <v>1774</v>
      </c>
      <c r="G1275" s="135" t="s">
        <v>716</v>
      </c>
      <c r="H1275" s="138">
        <v>2</v>
      </c>
      <c r="I1275" s="140"/>
      <c r="J1275" s="139">
        <f>H1275*I1275</f>
        <v>0</v>
      </c>
      <c r="K1275" s="138">
        <v>2.4000000000000001E-4</v>
      </c>
      <c r="L1275" s="138">
        <f>H1275*K1275</f>
        <v>4.8000000000000001E-4</v>
      </c>
      <c r="M1275" s="138"/>
      <c r="N1275" s="138">
        <f>H1275*M1275</f>
        <v>0</v>
      </c>
      <c r="O1275" s="139">
        <v>21</v>
      </c>
      <c r="P1275" s="139">
        <f>J1275*(O1275/100)</f>
        <v>0</v>
      </c>
      <c r="Q1275" s="139">
        <f>J1275+P1275</f>
        <v>0</v>
      </c>
      <c r="R1275" s="9"/>
      <c r="S1275" s="9"/>
      <c r="T1275" s="9"/>
    </row>
    <row r="1276" spans="1:20" ht="11.25" outlineLevel="6" x14ac:dyDescent="0.2">
      <c r="A1276" s="12"/>
      <c r="B1276" s="133"/>
      <c r="C1276" s="134">
        <v>899</v>
      </c>
      <c r="D1276" s="135" t="s">
        <v>658</v>
      </c>
      <c r="E1276" s="136" t="s">
        <v>1775</v>
      </c>
      <c r="F1276" s="137" t="s">
        <v>1776</v>
      </c>
      <c r="G1276" s="135" t="s">
        <v>716</v>
      </c>
      <c r="H1276" s="138">
        <v>2</v>
      </c>
      <c r="I1276" s="140"/>
      <c r="J1276" s="139">
        <f>H1276*I1276</f>
        <v>0</v>
      </c>
      <c r="K1276" s="138">
        <v>6.0999999999999997E-4</v>
      </c>
      <c r="L1276" s="138">
        <f>H1276*K1276</f>
        <v>1.2199999999999999E-3</v>
      </c>
      <c r="M1276" s="138"/>
      <c r="N1276" s="138">
        <f>H1276*M1276</f>
        <v>0</v>
      </c>
      <c r="O1276" s="139">
        <v>21</v>
      </c>
      <c r="P1276" s="139">
        <f>J1276*(O1276/100)</f>
        <v>0</v>
      </c>
      <c r="Q1276" s="139">
        <f>J1276+P1276</f>
        <v>0</v>
      </c>
      <c r="R1276" s="9"/>
      <c r="S1276" s="9"/>
      <c r="T1276" s="9"/>
    </row>
    <row r="1277" spans="1:20" outlineLevel="6" x14ac:dyDescent="0.15">
      <c r="B1277" s="7"/>
      <c r="C1277" s="7"/>
      <c r="D1277" s="7"/>
      <c r="E1277" s="7"/>
      <c r="F1277" s="7"/>
      <c r="G1277" s="7"/>
      <c r="H1277" s="7"/>
      <c r="I1277" s="9"/>
      <c r="J1277" s="9"/>
      <c r="K1277" s="7"/>
      <c r="L1277" s="7"/>
      <c r="M1277" s="7"/>
      <c r="N1277" s="7"/>
      <c r="O1277" s="7"/>
      <c r="P1277" s="9"/>
      <c r="Q1277" s="9"/>
    </row>
    <row r="1278" spans="1:20" ht="9" outlineLevel="4" x14ac:dyDescent="0.15">
      <c r="A1278" s="78" t="s">
        <v>378</v>
      </c>
      <c r="B1278" s="119">
        <v>5</v>
      </c>
      <c r="C1278" s="120"/>
      <c r="D1278" s="121" t="s">
        <v>656</v>
      </c>
      <c r="E1278" s="121"/>
      <c r="F1278" s="122" t="s">
        <v>139</v>
      </c>
      <c r="G1278" s="121"/>
      <c r="H1278" s="123"/>
      <c r="I1278" s="124"/>
      <c r="J1278" s="80">
        <f>SUBTOTAL(9,J1279:J1283)</f>
        <v>0</v>
      </c>
      <c r="K1278" s="123"/>
      <c r="L1278" s="81">
        <f>SUBTOTAL(9,L1279:L1283)</f>
        <v>3.8000000000000004E-3</v>
      </c>
      <c r="M1278" s="123"/>
      <c r="N1278" s="81">
        <f>SUBTOTAL(9,N1279:N1283)</f>
        <v>0</v>
      </c>
      <c r="O1278" s="125"/>
      <c r="P1278" s="80">
        <f>SUBTOTAL(9,P1279:P1283)</f>
        <v>0</v>
      </c>
      <c r="Q1278" s="80">
        <f>SUBTOTAL(9,Q1279:Q1283)</f>
        <v>0</v>
      </c>
      <c r="R1278" s="7"/>
      <c r="S1278" s="9"/>
      <c r="T1278" s="9"/>
    </row>
    <row r="1279" spans="1:20" ht="9.75" outlineLevel="5" x14ac:dyDescent="0.2">
      <c r="A1279" s="82" t="s">
        <v>379</v>
      </c>
      <c r="B1279" s="126">
        <v>6</v>
      </c>
      <c r="C1279" s="127"/>
      <c r="D1279" s="128" t="s">
        <v>657</v>
      </c>
      <c r="E1279" s="128"/>
      <c r="F1279" s="129" t="s">
        <v>141</v>
      </c>
      <c r="G1279" s="128"/>
      <c r="H1279" s="130"/>
      <c r="I1279" s="131"/>
      <c r="J1279" s="84">
        <f>SUBTOTAL(9,J1280:J1283)</f>
        <v>0</v>
      </c>
      <c r="K1279" s="130"/>
      <c r="L1279" s="85">
        <f>SUBTOTAL(9,L1280:L1283)</f>
        <v>3.8000000000000004E-3</v>
      </c>
      <c r="M1279" s="130"/>
      <c r="N1279" s="85">
        <f>SUBTOTAL(9,N1280:N1283)</f>
        <v>0</v>
      </c>
      <c r="O1279" s="132"/>
      <c r="P1279" s="84">
        <f>SUBTOTAL(9,P1280:P1283)</f>
        <v>0</v>
      </c>
      <c r="Q1279" s="84">
        <f>SUBTOTAL(9,Q1280:Q1283)</f>
        <v>0</v>
      </c>
      <c r="R1279" s="7"/>
      <c r="S1279" s="9"/>
      <c r="T1279" s="9"/>
    </row>
    <row r="1280" spans="1:20" ht="11.25" outlineLevel="6" x14ac:dyDescent="0.2">
      <c r="A1280" s="12"/>
      <c r="B1280" s="133"/>
      <c r="C1280" s="134">
        <v>900</v>
      </c>
      <c r="D1280" s="135" t="s">
        <v>658</v>
      </c>
      <c r="E1280" s="136" t="s">
        <v>1777</v>
      </c>
      <c r="F1280" s="137" t="s">
        <v>1778</v>
      </c>
      <c r="G1280" s="135" t="s">
        <v>761</v>
      </c>
      <c r="H1280" s="138">
        <v>38</v>
      </c>
      <c r="I1280" s="140"/>
      <c r="J1280" s="139">
        <f>H1280*I1280</f>
        <v>0</v>
      </c>
      <c r="K1280" s="138">
        <v>2.0000000000000002E-5</v>
      </c>
      <c r="L1280" s="138">
        <f>H1280*K1280</f>
        <v>7.6000000000000004E-4</v>
      </c>
      <c r="M1280" s="138"/>
      <c r="N1280" s="138">
        <f>H1280*M1280</f>
        <v>0</v>
      </c>
      <c r="O1280" s="139">
        <v>21</v>
      </c>
      <c r="P1280" s="139">
        <f>J1280*(O1280/100)</f>
        <v>0</v>
      </c>
      <c r="Q1280" s="139">
        <f>J1280+P1280</f>
        <v>0</v>
      </c>
      <c r="R1280" s="9"/>
      <c r="S1280" s="9"/>
      <c r="T1280" s="9"/>
    </row>
    <row r="1281" spans="1:20" ht="11.25" outlineLevel="6" x14ac:dyDescent="0.2">
      <c r="A1281" s="12"/>
      <c r="B1281" s="133"/>
      <c r="C1281" s="134">
        <v>901</v>
      </c>
      <c r="D1281" s="135" t="s">
        <v>658</v>
      </c>
      <c r="E1281" s="136" t="s">
        <v>1779</v>
      </c>
      <c r="F1281" s="137" t="s">
        <v>1780</v>
      </c>
      <c r="G1281" s="135" t="s">
        <v>761</v>
      </c>
      <c r="H1281" s="138">
        <v>38</v>
      </c>
      <c r="I1281" s="140"/>
      <c r="J1281" s="139">
        <f>H1281*I1281</f>
        <v>0</v>
      </c>
      <c r="K1281" s="138">
        <v>6.0000000000000002E-5</v>
      </c>
      <c r="L1281" s="138">
        <f>H1281*K1281</f>
        <v>2.2799999999999999E-3</v>
      </c>
      <c r="M1281" s="138"/>
      <c r="N1281" s="138">
        <f>H1281*M1281</f>
        <v>0</v>
      </c>
      <c r="O1281" s="139">
        <v>21</v>
      </c>
      <c r="P1281" s="139">
        <f>J1281*(O1281/100)</f>
        <v>0</v>
      </c>
      <c r="Q1281" s="139">
        <f>J1281+P1281</f>
        <v>0</v>
      </c>
      <c r="R1281" s="9"/>
      <c r="S1281" s="9"/>
      <c r="T1281" s="9"/>
    </row>
    <row r="1282" spans="1:20" ht="11.25" outlineLevel="6" x14ac:dyDescent="0.2">
      <c r="A1282" s="12"/>
      <c r="B1282" s="133"/>
      <c r="C1282" s="134">
        <v>902</v>
      </c>
      <c r="D1282" s="135" t="s">
        <v>658</v>
      </c>
      <c r="E1282" s="136" t="s">
        <v>1781</v>
      </c>
      <c r="F1282" s="137" t="s">
        <v>1782</v>
      </c>
      <c r="G1282" s="135" t="s">
        <v>761</v>
      </c>
      <c r="H1282" s="138">
        <v>38</v>
      </c>
      <c r="I1282" s="140"/>
      <c r="J1282" s="139">
        <f>H1282*I1282</f>
        <v>0</v>
      </c>
      <c r="K1282" s="138">
        <v>2.0000000000000002E-5</v>
      </c>
      <c r="L1282" s="138">
        <f>H1282*K1282</f>
        <v>7.6000000000000004E-4</v>
      </c>
      <c r="M1282" s="138"/>
      <c r="N1282" s="138">
        <f>H1282*M1282</f>
        <v>0</v>
      </c>
      <c r="O1282" s="139">
        <v>21</v>
      </c>
      <c r="P1282" s="139">
        <f>J1282*(O1282/100)</f>
        <v>0</v>
      </c>
      <c r="Q1282" s="139">
        <f>J1282+P1282</f>
        <v>0</v>
      </c>
      <c r="R1282" s="9"/>
      <c r="S1282" s="9"/>
      <c r="T1282" s="9"/>
    </row>
    <row r="1283" spans="1:20" outlineLevel="6" x14ac:dyDescent="0.15">
      <c r="B1283" s="7"/>
      <c r="C1283" s="7"/>
      <c r="D1283" s="7"/>
      <c r="E1283" s="7"/>
      <c r="F1283" s="7"/>
      <c r="G1283" s="7"/>
      <c r="H1283" s="7"/>
      <c r="I1283" s="9"/>
      <c r="J1283" s="9"/>
      <c r="K1283" s="7"/>
      <c r="L1283" s="7"/>
      <c r="M1283" s="7"/>
      <c r="N1283" s="7"/>
      <c r="O1283" s="7"/>
      <c r="P1283" s="9"/>
      <c r="Q1283" s="9"/>
    </row>
    <row r="1284" spans="1:20" ht="10.5" outlineLevel="3" x14ac:dyDescent="0.15">
      <c r="A1284" s="74" t="s">
        <v>380</v>
      </c>
      <c r="B1284" s="112">
        <v>4</v>
      </c>
      <c r="C1284" s="113"/>
      <c r="D1284" s="114" t="s">
        <v>655</v>
      </c>
      <c r="E1284" s="114"/>
      <c r="F1284" s="115" t="s">
        <v>381</v>
      </c>
      <c r="G1284" s="114"/>
      <c r="H1284" s="116"/>
      <c r="I1284" s="117"/>
      <c r="J1284" s="76">
        <f>SUBTOTAL(9,J1285:J1338)</f>
        <v>0</v>
      </c>
      <c r="K1284" s="116"/>
      <c r="L1284" s="77">
        <f>SUBTOTAL(9,L1285:L1338)</f>
        <v>0</v>
      </c>
      <c r="M1284" s="116"/>
      <c r="N1284" s="77">
        <f>SUBTOTAL(9,N1285:N1338)</f>
        <v>0</v>
      </c>
      <c r="O1284" s="118"/>
      <c r="P1284" s="76">
        <f>SUBTOTAL(9,P1285:P1338)</f>
        <v>0</v>
      </c>
      <c r="Q1284" s="76">
        <f>SUBTOTAL(9,Q1285:Q1338)</f>
        <v>0</v>
      </c>
      <c r="R1284" s="7"/>
      <c r="S1284" s="9"/>
      <c r="T1284" s="9"/>
    </row>
    <row r="1285" spans="1:20" ht="9" outlineLevel="4" x14ac:dyDescent="0.15">
      <c r="A1285" s="78" t="s">
        <v>382</v>
      </c>
      <c r="B1285" s="119">
        <v>5</v>
      </c>
      <c r="C1285" s="120"/>
      <c r="D1285" s="121" t="s">
        <v>656</v>
      </c>
      <c r="E1285" s="121"/>
      <c r="F1285" s="122" t="s">
        <v>383</v>
      </c>
      <c r="G1285" s="121"/>
      <c r="H1285" s="123"/>
      <c r="I1285" s="124"/>
      <c r="J1285" s="80">
        <f>SUBTOTAL(9,J1286:J1338)</f>
        <v>0</v>
      </c>
      <c r="K1285" s="123"/>
      <c r="L1285" s="81">
        <f>SUBTOTAL(9,L1286:L1338)</f>
        <v>0</v>
      </c>
      <c r="M1285" s="123"/>
      <c r="N1285" s="81">
        <f>SUBTOTAL(9,N1286:N1338)</f>
        <v>0</v>
      </c>
      <c r="O1285" s="125"/>
      <c r="P1285" s="80">
        <f>SUBTOTAL(9,P1286:P1338)</f>
        <v>0</v>
      </c>
      <c r="Q1285" s="80">
        <f>SUBTOTAL(9,Q1286:Q1338)</f>
        <v>0</v>
      </c>
      <c r="R1285" s="7"/>
      <c r="S1285" s="9"/>
      <c r="T1285" s="9"/>
    </row>
    <row r="1286" spans="1:20" ht="9.75" outlineLevel="5" x14ac:dyDescent="0.2">
      <c r="A1286" s="82" t="s">
        <v>384</v>
      </c>
      <c r="B1286" s="126">
        <v>6</v>
      </c>
      <c r="C1286" s="127"/>
      <c r="D1286" s="128" t="s">
        <v>657</v>
      </c>
      <c r="E1286" s="128"/>
      <c r="F1286" s="129" t="s">
        <v>385</v>
      </c>
      <c r="G1286" s="128"/>
      <c r="H1286" s="130"/>
      <c r="I1286" s="131"/>
      <c r="J1286" s="84">
        <f>SUBTOTAL(9,J1287:J1338)</f>
        <v>0</v>
      </c>
      <c r="K1286" s="130"/>
      <c r="L1286" s="85">
        <f>SUBTOTAL(9,L1287:L1338)</f>
        <v>0</v>
      </c>
      <c r="M1286" s="130"/>
      <c r="N1286" s="85">
        <f>SUBTOTAL(9,N1287:N1338)</f>
        <v>0</v>
      </c>
      <c r="O1286" s="132"/>
      <c r="P1286" s="84">
        <f>SUBTOTAL(9,P1287:P1338)</f>
        <v>0</v>
      </c>
      <c r="Q1286" s="84">
        <f>SUBTOTAL(9,Q1287:Q1338)</f>
        <v>0</v>
      </c>
      <c r="R1286" s="7"/>
      <c r="S1286" s="9"/>
      <c r="T1286" s="9"/>
    </row>
    <row r="1287" spans="1:20" ht="11.25" outlineLevel="6" x14ac:dyDescent="0.2">
      <c r="A1287" s="12"/>
      <c r="B1287" s="133"/>
      <c r="C1287" s="134">
        <v>903</v>
      </c>
      <c r="D1287" s="135" t="s">
        <v>1783</v>
      </c>
      <c r="E1287" s="136" t="s">
        <v>1784</v>
      </c>
      <c r="F1287" s="137" t="s">
        <v>1785</v>
      </c>
      <c r="G1287" s="135" t="s">
        <v>966</v>
      </c>
      <c r="H1287" s="138">
        <v>3</v>
      </c>
      <c r="I1287" s="140"/>
      <c r="J1287" s="139">
        <f t="shared" ref="J1287:J1318" si="265">H1287*I1287</f>
        <v>0</v>
      </c>
      <c r="K1287" s="138"/>
      <c r="L1287" s="138">
        <f t="shared" ref="L1287:L1318" si="266">H1287*K1287</f>
        <v>0</v>
      </c>
      <c r="M1287" s="138"/>
      <c r="N1287" s="138">
        <f t="shared" ref="N1287:N1318" si="267">H1287*M1287</f>
        <v>0</v>
      </c>
      <c r="O1287" s="139">
        <v>21</v>
      </c>
      <c r="P1287" s="139">
        <f t="shared" ref="P1287:P1318" si="268">J1287*(O1287/100)</f>
        <v>0</v>
      </c>
      <c r="Q1287" s="139">
        <f t="shared" ref="Q1287:Q1318" si="269">J1287+P1287</f>
        <v>0</v>
      </c>
      <c r="R1287" s="9"/>
      <c r="S1287" s="9"/>
      <c r="T1287" s="9"/>
    </row>
    <row r="1288" spans="1:20" ht="11.25" outlineLevel="6" x14ac:dyDescent="0.2">
      <c r="A1288" s="12"/>
      <c r="B1288" s="133"/>
      <c r="C1288" s="134">
        <v>904</v>
      </c>
      <c r="D1288" s="135" t="s">
        <v>1783</v>
      </c>
      <c r="E1288" s="136" t="s">
        <v>1786</v>
      </c>
      <c r="F1288" s="137" t="s">
        <v>1787</v>
      </c>
      <c r="G1288" s="135" t="s">
        <v>966</v>
      </c>
      <c r="H1288" s="138">
        <v>3</v>
      </c>
      <c r="I1288" s="140"/>
      <c r="J1288" s="139">
        <f t="shared" si="265"/>
        <v>0</v>
      </c>
      <c r="K1288" s="138"/>
      <c r="L1288" s="138">
        <f t="shared" si="266"/>
        <v>0</v>
      </c>
      <c r="M1288" s="138"/>
      <c r="N1288" s="138">
        <f t="shared" si="267"/>
        <v>0</v>
      </c>
      <c r="O1288" s="139">
        <v>21</v>
      </c>
      <c r="P1288" s="139">
        <f t="shared" si="268"/>
        <v>0</v>
      </c>
      <c r="Q1288" s="139">
        <f t="shared" si="269"/>
        <v>0</v>
      </c>
      <c r="R1288" s="9"/>
      <c r="S1288" s="9"/>
      <c r="T1288" s="9"/>
    </row>
    <row r="1289" spans="1:20" ht="11.25" outlineLevel="6" x14ac:dyDescent="0.2">
      <c r="A1289" s="12"/>
      <c r="B1289" s="133"/>
      <c r="C1289" s="134">
        <v>905</v>
      </c>
      <c r="D1289" s="135" t="s">
        <v>1783</v>
      </c>
      <c r="E1289" s="136" t="s">
        <v>1788</v>
      </c>
      <c r="F1289" s="137" t="s">
        <v>1789</v>
      </c>
      <c r="G1289" s="135" t="s">
        <v>966</v>
      </c>
      <c r="H1289" s="138">
        <v>3</v>
      </c>
      <c r="I1289" s="140"/>
      <c r="J1289" s="139">
        <f t="shared" si="265"/>
        <v>0</v>
      </c>
      <c r="K1289" s="138"/>
      <c r="L1289" s="138">
        <f t="shared" si="266"/>
        <v>0</v>
      </c>
      <c r="M1289" s="138"/>
      <c r="N1289" s="138">
        <f t="shared" si="267"/>
        <v>0</v>
      </c>
      <c r="O1289" s="139">
        <v>21</v>
      </c>
      <c r="P1289" s="139">
        <f t="shared" si="268"/>
        <v>0</v>
      </c>
      <c r="Q1289" s="139">
        <f t="shared" si="269"/>
        <v>0</v>
      </c>
      <c r="R1289" s="9"/>
      <c r="S1289" s="9"/>
      <c r="T1289" s="9"/>
    </row>
    <row r="1290" spans="1:20" ht="11.25" outlineLevel="6" x14ac:dyDescent="0.2">
      <c r="A1290" s="12"/>
      <c r="B1290" s="133"/>
      <c r="C1290" s="134">
        <v>906</v>
      </c>
      <c r="D1290" s="135" t="s">
        <v>1783</v>
      </c>
      <c r="E1290" s="136" t="s">
        <v>1790</v>
      </c>
      <c r="F1290" s="137" t="s">
        <v>1791</v>
      </c>
      <c r="G1290" s="135" t="s">
        <v>966</v>
      </c>
      <c r="H1290" s="138">
        <v>3</v>
      </c>
      <c r="I1290" s="140"/>
      <c r="J1290" s="139">
        <f t="shared" si="265"/>
        <v>0</v>
      </c>
      <c r="K1290" s="138"/>
      <c r="L1290" s="138">
        <f t="shared" si="266"/>
        <v>0</v>
      </c>
      <c r="M1290" s="138"/>
      <c r="N1290" s="138">
        <f t="shared" si="267"/>
        <v>0</v>
      </c>
      <c r="O1290" s="139">
        <v>21</v>
      </c>
      <c r="P1290" s="139">
        <f t="shared" si="268"/>
        <v>0</v>
      </c>
      <c r="Q1290" s="139">
        <f t="shared" si="269"/>
        <v>0</v>
      </c>
      <c r="R1290" s="9"/>
      <c r="S1290" s="9"/>
      <c r="T1290" s="9"/>
    </row>
    <row r="1291" spans="1:20" ht="11.25" outlineLevel="6" x14ac:dyDescent="0.2">
      <c r="A1291" s="12"/>
      <c r="B1291" s="133"/>
      <c r="C1291" s="134">
        <v>907</v>
      </c>
      <c r="D1291" s="135" t="s">
        <v>1783</v>
      </c>
      <c r="E1291" s="136" t="s">
        <v>1792</v>
      </c>
      <c r="F1291" s="137" t="s">
        <v>1793</v>
      </c>
      <c r="G1291" s="135" t="s">
        <v>966</v>
      </c>
      <c r="H1291" s="138">
        <v>9</v>
      </c>
      <c r="I1291" s="140"/>
      <c r="J1291" s="139">
        <f t="shared" si="265"/>
        <v>0</v>
      </c>
      <c r="K1291" s="138"/>
      <c r="L1291" s="138">
        <f t="shared" si="266"/>
        <v>0</v>
      </c>
      <c r="M1291" s="138"/>
      <c r="N1291" s="138">
        <f t="shared" si="267"/>
        <v>0</v>
      </c>
      <c r="O1291" s="139">
        <v>21</v>
      </c>
      <c r="P1291" s="139">
        <f t="shared" si="268"/>
        <v>0</v>
      </c>
      <c r="Q1291" s="139">
        <f t="shared" si="269"/>
        <v>0</v>
      </c>
      <c r="R1291" s="9"/>
      <c r="S1291" s="9"/>
      <c r="T1291" s="9"/>
    </row>
    <row r="1292" spans="1:20" ht="11.25" outlineLevel="6" x14ac:dyDescent="0.2">
      <c r="A1292" s="12"/>
      <c r="B1292" s="133"/>
      <c r="C1292" s="134">
        <v>908</v>
      </c>
      <c r="D1292" s="135" t="s">
        <v>1783</v>
      </c>
      <c r="E1292" s="136" t="s">
        <v>1794</v>
      </c>
      <c r="F1292" s="137" t="s">
        <v>1795</v>
      </c>
      <c r="G1292" s="135" t="s">
        <v>966</v>
      </c>
      <c r="H1292" s="138">
        <v>6</v>
      </c>
      <c r="I1292" s="140"/>
      <c r="J1292" s="139">
        <f t="shared" si="265"/>
        <v>0</v>
      </c>
      <c r="K1292" s="138"/>
      <c r="L1292" s="138">
        <f t="shared" si="266"/>
        <v>0</v>
      </c>
      <c r="M1292" s="138"/>
      <c r="N1292" s="138">
        <f t="shared" si="267"/>
        <v>0</v>
      </c>
      <c r="O1292" s="139">
        <v>21</v>
      </c>
      <c r="P1292" s="139">
        <f t="shared" si="268"/>
        <v>0</v>
      </c>
      <c r="Q1292" s="139">
        <f t="shared" si="269"/>
        <v>0</v>
      </c>
      <c r="R1292" s="9"/>
      <c r="S1292" s="9"/>
      <c r="T1292" s="9"/>
    </row>
    <row r="1293" spans="1:20" ht="11.25" outlineLevel="6" x14ac:dyDescent="0.2">
      <c r="A1293" s="12"/>
      <c r="B1293" s="133"/>
      <c r="C1293" s="134">
        <v>909</v>
      </c>
      <c r="D1293" s="135" t="s">
        <v>1783</v>
      </c>
      <c r="E1293" s="136" t="s">
        <v>1796</v>
      </c>
      <c r="F1293" s="137" t="s">
        <v>1797</v>
      </c>
      <c r="G1293" s="135" t="s">
        <v>966</v>
      </c>
      <c r="H1293" s="138">
        <v>3</v>
      </c>
      <c r="I1293" s="140"/>
      <c r="J1293" s="139">
        <f t="shared" si="265"/>
        <v>0</v>
      </c>
      <c r="K1293" s="138"/>
      <c r="L1293" s="138">
        <f t="shared" si="266"/>
        <v>0</v>
      </c>
      <c r="M1293" s="138"/>
      <c r="N1293" s="138">
        <f t="shared" si="267"/>
        <v>0</v>
      </c>
      <c r="O1293" s="139">
        <v>21</v>
      </c>
      <c r="P1293" s="139">
        <f t="shared" si="268"/>
        <v>0</v>
      </c>
      <c r="Q1293" s="139">
        <f t="shared" si="269"/>
        <v>0</v>
      </c>
      <c r="R1293" s="9"/>
      <c r="S1293" s="9"/>
      <c r="T1293" s="9"/>
    </row>
    <row r="1294" spans="1:20" ht="11.25" outlineLevel="6" x14ac:dyDescent="0.2">
      <c r="A1294" s="12"/>
      <c r="B1294" s="133"/>
      <c r="C1294" s="134">
        <v>910</v>
      </c>
      <c r="D1294" s="135" t="s">
        <v>1783</v>
      </c>
      <c r="E1294" s="136" t="s">
        <v>1798</v>
      </c>
      <c r="F1294" s="137" t="s">
        <v>1799</v>
      </c>
      <c r="G1294" s="135" t="s">
        <v>966</v>
      </c>
      <c r="H1294" s="138">
        <v>3</v>
      </c>
      <c r="I1294" s="140"/>
      <c r="J1294" s="139">
        <f t="shared" si="265"/>
        <v>0</v>
      </c>
      <c r="K1294" s="138"/>
      <c r="L1294" s="138">
        <f t="shared" si="266"/>
        <v>0</v>
      </c>
      <c r="M1294" s="138"/>
      <c r="N1294" s="138">
        <f t="shared" si="267"/>
        <v>0</v>
      </c>
      <c r="O1294" s="139">
        <v>21</v>
      </c>
      <c r="P1294" s="139">
        <f t="shared" si="268"/>
        <v>0</v>
      </c>
      <c r="Q1294" s="139">
        <f t="shared" si="269"/>
        <v>0</v>
      </c>
      <c r="R1294" s="9"/>
      <c r="S1294" s="9"/>
      <c r="T1294" s="9"/>
    </row>
    <row r="1295" spans="1:20" ht="11.25" outlineLevel="6" x14ac:dyDescent="0.2">
      <c r="A1295" s="12"/>
      <c r="B1295" s="133"/>
      <c r="C1295" s="134">
        <v>911</v>
      </c>
      <c r="D1295" s="135" t="s">
        <v>1783</v>
      </c>
      <c r="E1295" s="136" t="s">
        <v>1800</v>
      </c>
      <c r="F1295" s="137" t="s">
        <v>1801</v>
      </c>
      <c r="G1295" s="135" t="s">
        <v>966</v>
      </c>
      <c r="H1295" s="138">
        <v>3</v>
      </c>
      <c r="I1295" s="140"/>
      <c r="J1295" s="139">
        <f t="shared" si="265"/>
        <v>0</v>
      </c>
      <c r="K1295" s="138"/>
      <c r="L1295" s="138">
        <f t="shared" si="266"/>
        <v>0</v>
      </c>
      <c r="M1295" s="138"/>
      <c r="N1295" s="138">
        <f t="shared" si="267"/>
        <v>0</v>
      </c>
      <c r="O1295" s="139">
        <v>21</v>
      </c>
      <c r="P1295" s="139">
        <f t="shared" si="268"/>
        <v>0</v>
      </c>
      <c r="Q1295" s="139">
        <f t="shared" si="269"/>
        <v>0</v>
      </c>
      <c r="R1295" s="9"/>
      <c r="S1295" s="9"/>
      <c r="T1295" s="9"/>
    </row>
    <row r="1296" spans="1:20" ht="11.25" outlineLevel="6" x14ac:dyDescent="0.2">
      <c r="A1296" s="12"/>
      <c r="B1296" s="133"/>
      <c r="C1296" s="134">
        <v>912</v>
      </c>
      <c r="D1296" s="135" t="s">
        <v>1783</v>
      </c>
      <c r="E1296" s="136" t="s">
        <v>1802</v>
      </c>
      <c r="F1296" s="137" t="s">
        <v>1803</v>
      </c>
      <c r="G1296" s="135" t="s">
        <v>966</v>
      </c>
      <c r="H1296" s="138">
        <v>3</v>
      </c>
      <c r="I1296" s="140"/>
      <c r="J1296" s="139">
        <f t="shared" si="265"/>
        <v>0</v>
      </c>
      <c r="K1296" s="138"/>
      <c r="L1296" s="138">
        <f t="shared" si="266"/>
        <v>0</v>
      </c>
      <c r="M1296" s="138"/>
      <c r="N1296" s="138">
        <f t="shared" si="267"/>
        <v>0</v>
      </c>
      <c r="O1296" s="139">
        <v>21</v>
      </c>
      <c r="P1296" s="139">
        <f t="shared" si="268"/>
        <v>0</v>
      </c>
      <c r="Q1296" s="139">
        <f t="shared" si="269"/>
        <v>0</v>
      </c>
      <c r="R1296" s="9"/>
      <c r="S1296" s="9"/>
      <c r="T1296" s="9"/>
    </row>
    <row r="1297" spans="1:20" ht="11.25" outlineLevel="6" x14ac:dyDescent="0.2">
      <c r="A1297" s="12"/>
      <c r="B1297" s="133"/>
      <c r="C1297" s="134">
        <v>913</v>
      </c>
      <c r="D1297" s="135" t="s">
        <v>1783</v>
      </c>
      <c r="E1297" s="136" t="s">
        <v>1804</v>
      </c>
      <c r="F1297" s="137" t="s">
        <v>1805</v>
      </c>
      <c r="G1297" s="135" t="s">
        <v>966</v>
      </c>
      <c r="H1297" s="138">
        <v>6</v>
      </c>
      <c r="I1297" s="140"/>
      <c r="J1297" s="139">
        <f t="shared" si="265"/>
        <v>0</v>
      </c>
      <c r="K1297" s="138"/>
      <c r="L1297" s="138">
        <f t="shared" si="266"/>
        <v>0</v>
      </c>
      <c r="M1297" s="138"/>
      <c r="N1297" s="138">
        <f t="shared" si="267"/>
        <v>0</v>
      </c>
      <c r="O1297" s="139">
        <v>21</v>
      </c>
      <c r="P1297" s="139">
        <f t="shared" si="268"/>
        <v>0</v>
      </c>
      <c r="Q1297" s="139">
        <f t="shared" si="269"/>
        <v>0</v>
      </c>
      <c r="R1297" s="9"/>
      <c r="S1297" s="9"/>
      <c r="T1297" s="9"/>
    </row>
    <row r="1298" spans="1:20" ht="11.25" outlineLevel="6" x14ac:dyDescent="0.2">
      <c r="A1298" s="12"/>
      <c r="B1298" s="133"/>
      <c r="C1298" s="134">
        <v>914</v>
      </c>
      <c r="D1298" s="135" t="s">
        <v>1783</v>
      </c>
      <c r="E1298" s="136" t="s">
        <v>1806</v>
      </c>
      <c r="F1298" s="137" t="s">
        <v>1807</v>
      </c>
      <c r="G1298" s="135" t="s">
        <v>832</v>
      </c>
      <c r="H1298" s="138">
        <v>6</v>
      </c>
      <c r="I1298" s="140"/>
      <c r="J1298" s="139">
        <f t="shared" si="265"/>
        <v>0</v>
      </c>
      <c r="K1298" s="138"/>
      <c r="L1298" s="138">
        <f t="shared" si="266"/>
        <v>0</v>
      </c>
      <c r="M1298" s="138"/>
      <c r="N1298" s="138">
        <f t="shared" si="267"/>
        <v>0</v>
      </c>
      <c r="O1298" s="139">
        <v>21</v>
      </c>
      <c r="P1298" s="139">
        <f t="shared" si="268"/>
        <v>0</v>
      </c>
      <c r="Q1298" s="139">
        <f t="shared" si="269"/>
        <v>0</v>
      </c>
      <c r="R1298" s="9"/>
      <c r="S1298" s="9"/>
      <c r="T1298" s="9"/>
    </row>
    <row r="1299" spans="1:20" ht="11.25" outlineLevel="6" x14ac:dyDescent="0.2">
      <c r="A1299" s="12"/>
      <c r="B1299" s="133"/>
      <c r="C1299" s="134">
        <v>915</v>
      </c>
      <c r="D1299" s="135" t="s">
        <v>1783</v>
      </c>
      <c r="E1299" s="136" t="s">
        <v>1808</v>
      </c>
      <c r="F1299" s="137" t="s">
        <v>1809</v>
      </c>
      <c r="G1299" s="135" t="s">
        <v>966</v>
      </c>
      <c r="H1299" s="138">
        <v>6</v>
      </c>
      <c r="I1299" s="140"/>
      <c r="J1299" s="139">
        <f t="shared" si="265"/>
        <v>0</v>
      </c>
      <c r="K1299" s="138"/>
      <c r="L1299" s="138">
        <f t="shared" si="266"/>
        <v>0</v>
      </c>
      <c r="M1299" s="138"/>
      <c r="N1299" s="138">
        <f t="shared" si="267"/>
        <v>0</v>
      </c>
      <c r="O1299" s="139">
        <v>21</v>
      </c>
      <c r="P1299" s="139">
        <f t="shared" si="268"/>
        <v>0</v>
      </c>
      <c r="Q1299" s="139">
        <f t="shared" si="269"/>
        <v>0</v>
      </c>
      <c r="R1299" s="9"/>
      <c r="S1299" s="9"/>
      <c r="T1299" s="9"/>
    </row>
    <row r="1300" spans="1:20" ht="11.25" outlineLevel="6" x14ac:dyDescent="0.2">
      <c r="A1300" s="12"/>
      <c r="B1300" s="133"/>
      <c r="C1300" s="134">
        <v>916</v>
      </c>
      <c r="D1300" s="135" t="s">
        <v>1783</v>
      </c>
      <c r="E1300" s="136" t="s">
        <v>1810</v>
      </c>
      <c r="F1300" s="137" t="s">
        <v>1811</v>
      </c>
      <c r="G1300" s="135" t="s">
        <v>966</v>
      </c>
      <c r="H1300" s="138">
        <v>2</v>
      </c>
      <c r="I1300" s="140"/>
      <c r="J1300" s="139">
        <f t="shared" si="265"/>
        <v>0</v>
      </c>
      <c r="K1300" s="138"/>
      <c r="L1300" s="138">
        <f t="shared" si="266"/>
        <v>0</v>
      </c>
      <c r="M1300" s="138"/>
      <c r="N1300" s="138">
        <f t="shared" si="267"/>
        <v>0</v>
      </c>
      <c r="O1300" s="139">
        <v>21</v>
      </c>
      <c r="P1300" s="139">
        <f t="shared" si="268"/>
        <v>0</v>
      </c>
      <c r="Q1300" s="139">
        <f t="shared" si="269"/>
        <v>0</v>
      </c>
      <c r="R1300" s="9"/>
      <c r="S1300" s="9"/>
      <c r="T1300" s="9"/>
    </row>
    <row r="1301" spans="1:20" ht="11.25" outlineLevel="6" x14ac:dyDescent="0.2">
      <c r="A1301" s="12"/>
      <c r="B1301" s="133"/>
      <c r="C1301" s="134">
        <v>917</v>
      </c>
      <c r="D1301" s="135" t="s">
        <v>1783</v>
      </c>
      <c r="E1301" s="136" t="s">
        <v>1812</v>
      </c>
      <c r="F1301" s="137" t="s">
        <v>1813</v>
      </c>
      <c r="G1301" s="135" t="s">
        <v>966</v>
      </c>
      <c r="H1301" s="138">
        <v>2</v>
      </c>
      <c r="I1301" s="140"/>
      <c r="J1301" s="139">
        <f t="shared" si="265"/>
        <v>0</v>
      </c>
      <c r="K1301" s="138"/>
      <c r="L1301" s="138">
        <f t="shared" si="266"/>
        <v>0</v>
      </c>
      <c r="M1301" s="138"/>
      <c r="N1301" s="138">
        <f t="shared" si="267"/>
        <v>0</v>
      </c>
      <c r="O1301" s="139">
        <v>21</v>
      </c>
      <c r="P1301" s="139">
        <f t="shared" si="268"/>
        <v>0</v>
      </c>
      <c r="Q1301" s="139">
        <f t="shared" si="269"/>
        <v>0</v>
      </c>
      <c r="R1301" s="9"/>
      <c r="S1301" s="9"/>
      <c r="T1301" s="9"/>
    </row>
    <row r="1302" spans="1:20" ht="11.25" outlineLevel="6" x14ac:dyDescent="0.2">
      <c r="A1302" s="12"/>
      <c r="B1302" s="133"/>
      <c r="C1302" s="134">
        <v>918</v>
      </c>
      <c r="D1302" s="135" t="s">
        <v>1783</v>
      </c>
      <c r="E1302" s="136" t="s">
        <v>1814</v>
      </c>
      <c r="F1302" s="137" t="s">
        <v>1815</v>
      </c>
      <c r="G1302" s="135" t="s">
        <v>966</v>
      </c>
      <c r="H1302" s="138">
        <v>2</v>
      </c>
      <c r="I1302" s="140"/>
      <c r="J1302" s="139">
        <f t="shared" si="265"/>
        <v>0</v>
      </c>
      <c r="K1302" s="138"/>
      <c r="L1302" s="138">
        <f t="shared" si="266"/>
        <v>0</v>
      </c>
      <c r="M1302" s="138"/>
      <c r="N1302" s="138">
        <f t="shared" si="267"/>
        <v>0</v>
      </c>
      <c r="O1302" s="139">
        <v>21</v>
      </c>
      <c r="P1302" s="139">
        <f t="shared" si="268"/>
        <v>0</v>
      </c>
      <c r="Q1302" s="139">
        <f t="shared" si="269"/>
        <v>0</v>
      </c>
      <c r="R1302" s="9"/>
      <c r="S1302" s="9"/>
      <c r="T1302" s="9"/>
    </row>
    <row r="1303" spans="1:20" ht="11.25" outlineLevel="6" x14ac:dyDescent="0.2">
      <c r="A1303" s="12"/>
      <c r="B1303" s="133"/>
      <c r="C1303" s="134">
        <v>919</v>
      </c>
      <c r="D1303" s="135" t="s">
        <v>1783</v>
      </c>
      <c r="E1303" s="136" t="s">
        <v>1816</v>
      </c>
      <c r="F1303" s="137" t="s">
        <v>1793</v>
      </c>
      <c r="G1303" s="135" t="s">
        <v>683</v>
      </c>
      <c r="H1303" s="138">
        <v>4</v>
      </c>
      <c r="I1303" s="140"/>
      <c r="J1303" s="139">
        <f t="shared" si="265"/>
        <v>0</v>
      </c>
      <c r="K1303" s="138"/>
      <c r="L1303" s="138">
        <f t="shared" si="266"/>
        <v>0</v>
      </c>
      <c r="M1303" s="138"/>
      <c r="N1303" s="138">
        <f t="shared" si="267"/>
        <v>0</v>
      </c>
      <c r="O1303" s="139">
        <v>21</v>
      </c>
      <c r="P1303" s="139">
        <f t="shared" si="268"/>
        <v>0</v>
      </c>
      <c r="Q1303" s="139">
        <f t="shared" si="269"/>
        <v>0</v>
      </c>
      <c r="R1303" s="9"/>
      <c r="S1303" s="9"/>
      <c r="T1303" s="9"/>
    </row>
    <row r="1304" spans="1:20" ht="11.25" outlineLevel="6" x14ac:dyDescent="0.2">
      <c r="A1304" s="12"/>
      <c r="B1304" s="133"/>
      <c r="C1304" s="134">
        <v>920</v>
      </c>
      <c r="D1304" s="135" t="s">
        <v>1783</v>
      </c>
      <c r="E1304" s="136" t="s">
        <v>1817</v>
      </c>
      <c r="F1304" s="137" t="s">
        <v>1818</v>
      </c>
      <c r="G1304" s="135" t="s">
        <v>966</v>
      </c>
      <c r="H1304" s="138">
        <v>2</v>
      </c>
      <c r="I1304" s="140"/>
      <c r="J1304" s="139">
        <f t="shared" si="265"/>
        <v>0</v>
      </c>
      <c r="K1304" s="138"/>
      <c r="L1304" s="138">
        <f t="shared" si="266"/>
        <v>0</v>
      </c>
      <c r="M1304" s="138"/>
      <c r="N1304" s="138">
        <f t="shared" si="267"/>
        <v>0</v>
      </c>
      <c r="O1304" s="139">
        <v>21</v>
      </c>
      <c r="P1304" s="139">
        <f t="shared" si="268"/>
        <v>0</v>
      </c>
      <c r="Q1304" s="139">
        <f t="shared" si="269"/>
        <v>0</v>
      </c>
      <c r="R1304" s="9"/>
      <c r="S1304" s="9"/>
      <c r="T1304" s="9"/>
    </row>
    <row r="1305" spans="1:20" ht="11.25" outlineLevel="6" x14ac:dyDescent="0.2">
      <c r="A1305" s="12"/>
      <c r="B1305" s="133"/>
      <c r="C1305" s="134">
        <v>921</v>
      </c>
      <c r="D1305" s="135" t="s">
        <v>1783</v>
      </c>
      <c r="E1305" s="136" t="s">
        <v>1819</v>
      </c>
      <c r="F1305" s="137" t="s">
        <v>1820</v>
      </c>
      <c r="G1305" s="135" t="s">
        <v>966</v>
      </c>
      <c r="H1305" s="138">
        <v>4</v>
      </c>
      <c r="I1305" s="140"/>
      <c r="J1305" s="139">
        <f t="shared" si="265"/>
        <v>0</v>
      </c>
      <c r="K1305" s="138"/>
      <c r="L1305" s="138">
        <f t="shared" si="266"/>
        <v>0</v>
      </c>
      <c r="M1305" s="138"/>
      <c r="N1305" s="138">
        <f t="shared" si="267"/>
        <v>0</v>
      </c>
      <c r="O1305" s="139">
        <v>21</v>
      </c>
      <c r="P1305" s="139">
        <f t="shared" si="268"/>
        <v>0</v>
      </c>
      <c r="Q1305" s="139">
        <f t="shared" si="269"/>
        <v>0</v>
      </c>
      <c r="R1305" s="9"/>
      <c r="S1305" s="9"/>
      <c r="T1305" s="9"/>
    </row>
    <row r="1306" spans="1:20" ht="11.25" outlineLevel="6" x14ac:dyDescent="0.2">
      <c r="A1306" s="12"/>
      <c r="B1306" s="133"/>
      <c r="C1306" s="134">
        <v>922</v>
      </c>
      <c r="D1306" s="135" t="s">
        <v>1783</v>
      </c>
      <c r="E1306" s="136" t="s">
        <v>1821</v>
      </c>
      <c r="F1306" s="137" t="s">
        <v>1822</v>
      </c>
      <c r="G1306" s="135" t="s">
        <v>966</v>
      </c>
      <c r="H1306" s="138">
        <v>2</v>
      </c>
      <c r="I1306" s="140"/>
      <c r="J1306" s="139">
        <f t="shared" si="265"/>
        <v>0</v>
      </c>
      <c r="K1306" s="138"/>
      <c r="L1306" s="138">
        <f t="shared" si="266"/>
        <v>0</v>
      </c>
      <c r="M1306" s="138"/>
      <c r="N1306" s="138">
        <f t="shared" si="267"/>
        <v>0</v>
      </c>
      <c r="O1306" s="139">
        <v>21</v>
      </c>
      <c r="P1306" s="139">
        <f t="shared" si="268"/>
        <v>0</v>
      </c>
      <c r="Q1306" s="139">
        <f t="shared" si="269"/>
        <v>0</v>
      </c>
      <c r="R1306" s="9"/>
      <c r="S1306" s="9"/>
      <c r="T1306" s="9"/>
    </row>
    <row r="1307" spans="1:20" ht="11.25" outlineLevel="6" x14ac:dyDescent="0.2">
      <c r="A1307" s="12"/>
      <c r="B1307" s="133"/>
      <c r="C1307" s="134">
        <v>923</v>
      </c>
      <c r="D1307" s="135" t="s">
        <v>1783</v>
      </c>
      <c r="E1307" s="136" t="s">
        <v>1823</v>
      </c>
      <c r="F1307" s="137" t="s">
        <v>1824</v>
      </c>
      <c r="G1307" s="135" t="s">
        <v>966</v>
      </c>
      <c r="H1307" s="138">
        <v>2</v>
      </c>
      <c r="I1307" s="140"/>
      <c r="J1307" s="139">
        <f t="shared" si="265"/>
        <v>0</v>
      </c>
      <c r="K1307" s="138"/>
      <c r="L1307" s="138">
        <f t="shared" si="266"/>
        <v>0</v>
      </c>
      <c r="M1307" s="138"/>
      <c r="N1307" s="138">
        <f t="shared" si="267"/>
        <v>0</v>
      </c>
      <c r="O1307" s="139">
        <v>21</v>
      </c>
      <c r="P1307" s="139">
        <f t="shared" si="268"/>
        <v>0</v>
      </c>
      <c r="Q1307" s="139">
        <f t="shared" si="269"/>
        <v>0</v>
      </c>
      <c r="R1307" s="9"/>
      <c r="S1307" s="9"/>
      <c r="T1307" s="9"/>
    </row>
    <row r="1308" spans="1:20" ht="11.25" outlineLevel="6" x14ac:dyDescent="0.2">
      <c r="A1308" s="12"/>
      <c r="B1308" s="133"/>
      <c r="C1308" s="134">
        <v>924</v>
      </c>
      <c r="D1308" s="135" t="s">
        <v>1783</v>
      </c>
      <c r="E1308" s="136" t="s">
        <v>1825</v>
      </c>
      <c r="F1308" s="137" t="s">
        <v>1826</v>
      </c>
      <c r="G1308" s="135" t="s">
        <v>966</v>
      </c>
      <c r="H1308" s="138">
        <v>8</v>
      </c>
      <c r="I1308" s="140"/>
      <c r="J1308" s="139">
        <f t="shared" si="265"/>
        <v>0</v>
      </c>
      <c r="K1308" s="138"/>
      <c r="L1308" s="138">
        <f t="shared" si="266"/>
        <v>0</v>
      </c>
      <c r="M1308" s="138"/>
      <c r="N1308" s="138">
        <f t="shared" si="267"/>
        <v>0</v>
      </c>
      <c r="O1308" s="139">
        <v>21</v>
      </c>
      <c r="P1308" s="139">
        <f t="shared" si="268"/>
        <v>0</v>
      </c>
      <c r="Q1308" s="139">
        <f t="shared" si="269"/>
        <v>0</v>
      </c>
      <c r="R1308" s="9"/>
      <c r="S1308" s="9"/>
      <c r="T1308" s="9"/>
    </row>
    <row r="1309" spans="1:20" ht="11.25" outlineLevel="6" x14ac:dyDescent="0.2">
      <c r="A1309" s="12"/>
      <c r="B1309" s="133"/>
      <c r="C1309" s="134">
        <v>925</v>
      </c>
      <c r="D1309" s="135" t="s">
        <v>1783</v>
      </c>
      <c r="E1309" s="136" t="s">
        <v>1827</v>
      </c>
      <c r="F1309" s="137" t="s">
        <v>1828</v>
      </c>
      <c r="G1309" s="135" t="s">
        <v>832</v>
      </c>
      <c r="H1309" s="138">
        <v>10</v>
      </c>
      <c r="I1309" s="140"/>
      <c r="J1309" s="139">
        <f t="shared" si="265"/>
        <v>0</v>
      </c>
      <c r="K1309" s="138"/>
      <c r="L1309" s="138">
        <f t="shared" si="266"/>
        <v>0</v>
      </c>
      <c r="M1309" s="138"/>
      <c r="N1309" s="138">
        <f t="shared" si="267"/>
        <v>0</v>
      </c>
      <c r="O1309" s="139">
        <v>21</v>
      </c>
      <c r="P1309" s="139">
        <f t="shared" si="268"/>
        <v>0</v>
      </c>
      <c r="Q1309" s="139">
        <f t="shared" si="269"/>
        <v>0</v>
      </c>
      <c r="R1309" s="9"/>
      <c r="S1309" s="9"/>
      <c r="T1309" s="9"/>
    </row>
    <row r="1310" spans="1:20" ht="11.25" outlineLevel="6" x14ac:dyDescent="0.2">
      <c r="A1310" s="12"/>
      <c r="B1310" s="133"/>
      <c r="C1310" s="134">
        <v>926</v>
      </c>
      <c r="D1310" s="135" t="s">
        <v>1783</v>
      </c>
      <c r="E1310" s="136" t="s">
        <v>1829</v>
      </c>
      <c r="F1310" s="137" t="s">
        <v>1830</v>
      </c>
      <c r="G1310" s="135" t="s">
        <v>832</v>
      </c>
      <c r="H1310" s="138">
        <v>15</v>
      </c>
      <c r="I1310" s="140"/>
      <c r="J1310" s="139">
        <f t="shared" si="265"/>
        <v>0</v>
      </c>
      <c r="K1310" s="138"/>
      <c r="L1310" s="138">
        <f t="shared" si="266"/>
        <v>0</v>
      </c>
      <c r="M1310" s="138"/>
      <c r="N1310" s="138">
        <f t="shared" si="267"/>
        <v>0</v>
      </c>
      <c r="O1310" s="139">
        <v>21</v>
      </c>
      <c r="P1310" s="139">
        <f t="shared" si="268"/>
        <v>0</v>
      </c>
      <c r="Q1310" s="139">
        <f t="shared" si="269"/>
        <v>0</v>
      </c>
      <c r="R1310" s="9"/>
      <c r="S1310" s="9"/>
      <c r="T1310" s="9"/>
    </row>
    <row r="1311" spans="1:20" ht="11.25" outlineLevel="6" x14ac:dyDescent="0.2">
      <c r="A1311" s="12"/>
      <c r="B1311" s="133"/>
      <c r="C1311" s="134">
        <v>927</v>
      </c>
      <c r="D1311" s="135" t="s">
        <v>1783</v>
      </c>
      <c r="E1311" s="136" t="s">
        <v>1831</v>
      </c>
      <c r="F1311" s="137" t="s">
        <v>1832</v>
      </c>
      <c r="G1311" s="135" t="s">
        <v>966</v>
      </c>
      <c r="H1311" s="138">
        <v>2</v>
      </c>
      <c r="I1311" s="140"/>
      <c r="J1311" s="139">
        <f t="shared" si="265"/>
        <v>0</v>
      </c>
      <c r="K1311" s="138"/>
      <c r="L1311" s="138">
        <f t="shared" si="266"/>
        <v>0</v>
      </c>
      <c r="M1311" s="138"/>
      <c r="N1311" s="138">
        <f t="shared" si="267"/>
        <v>0</v>
      </c>
      <c r="O1311" s="139">
        <v>21</v>
      </c>
      <c r="P1311" s="139">
        <f t="shared" si="268"/>
        <v>0</v>
      </c>
      <c r="Q1311" s="139">
        <f t="shared" si="269"/>
        <v>0</v>
      </c>
      <c r="R1311" s="9"/>
      <c r="S1311" s="9"/>
      <c r="T1311" s="9"/>
    </row>
    <row r="1312" spans="1:20" ht="11.25" outlineLevel="6" x14ac:dyDescent="0.2">
      <c r="A1312" s="12"/>
      <c r="B1312" s="133"/>
      <c r="C1312" s="134">
        <v>928</v>
      </c>
      <c r="D1312" s="135" t="s">
        <v>1783</v>
      </c>
      <c r="E1312" s="136" t="s">
        <v>1833</v>
      </c>
      <c r="F1312" s="137" t="s">
        <v>1834</v>
      </c>
      <c r="G1312" s="135" t="s">
        <v>966</v>
      </c>
      <c r="H1312" s="138">
        <v>4</v>
      </c>
      <c r="I1312" s="140"/>
      <c r="J1312" s="139">
        <f t="shared" si="265"/>
        <v>0</v>
      </c>
      <c r="K1312" s="138"/>
      <c r="L1312" s="138">
        <f t="shared" si="266"/>
        <v>0</v>
      </c>
      <c r="M1312" s="138"/>
      <c r="N1312" s="138">
        <f t="shared" si="267"/>
        <v>0</v>
      </c>
      <c r="O1312" s="139">
        <v>21</v>
      </c>
      <c r="P1312" s="139">
        <f t="shared" si="268"/>
        <v>0</v>
      </c>
      <c r="Q1312" s="139">
        <f t="shared" si="269"/>
        <v>0</v>
      </c>
      <c r="R1312" s="9"/>
      <c r="S1312" s="9"/>
      <c r="T1312" s="9"/>
    </row>
    <row r="1313" spans="1:20" ht="11.25" outlineLevel="6" x14ac:dyDescent="0.2">
      <c r="A1313" s="12"/>
      <c r="B1313" s="133"/>
      <c r="C1313" s="134">
        <v>929</v>
      </c>
      <c r="D1313" s="135" t="s">
        <v>1783</v>
      </c>
      <c r="E1313" s="136" t="s">
        <v>1835</v>
      </c>
      <c r="F1313" s="137" t="s">
        <v>1836</v>
      </c>
      <c r="G1313" s="135" t="s">
        <v>966</v>
      </c>
      <c r="H1313" s="138">
        <v>2</v>
      </c>
      <c r="I1313" s="140"/>
      <c r="J1313" s="139">
        <f t="shared" si="265"/>
        <v>0</v>
      </c>
      <c r="K1313" s="138"/>
      <c r="L1313" s="138">
        <f t="shared" si="266"/>
        <v>0</v>
      </c>
      <c r="M1313" s="138"/>
      <c r="N1313" s="138">
        <f t="shared" si="267"/>
        <v>0</v>
      </c>
      <c r="O1313" s="139">
        <v>21</v>
      </c>
      <c r="P1313" s="139">
        <f t="shared" si="268"/>
        <v>0</v>
      </c>
      <c r="Q1313" s="139">
        <f t="shared" si="269"/>
        <v>0</v>
      </c>
      <c r="R1313" s="9"/>
      <c r="S1313" s="9"/>
      <c r="T1313" s="9"/>
    </row>
    <row r="1314" spans="1:20" ht="11.25" outlineLevel="6" x14ac:dyDescent="0.2">
      <c r="A1314" s="12"/>
      <c r="B1314" s="133"/>
      <c r="C1314" s="134">
        <v>930</v>
      </c>
      <c r="D1314" s="135" t="s">
        <v>1783</v>
      </c>
      <c r="E1314" s="136" t="s">
        <v>1837</v>
      </c>
      <c r="F1314" s="137" t="s">
        <v>1838</v>
      </c>
      <c r="G1314" s="135" t="s">
        <v>966</v>
      </c>
      <c r="H1314" s="138">
        <v>1</v>
      </c>
      <c r="I1314" s="140"/>
      <c r="J1314" s="139">
        <f t="shared" si="265"/>
        <v>0</v>
      </c>
      <c r="K1314" s="138"/>
      <c r="L1314" s="138">
        <f t="shared" si="266"/>
        <v>0</v>
      </c>
      <c r="M1314" s="138"/>
      <c r="N1314" s="138">
        <f t="shared" si="267"/>
        <v>0</v>
      </c>
      <c r="O1314" s="139">
        <v>21</v>
      </c>
      <c r="P1314" s="139">
        <f t="shared" si="268"/>
        <v>0</v>
      </c>
      <c r="Q1314" s="139">
        <f t="shared" si="269"/>
        <v>0</v>
      </c>
      <c r="R1314" s="9"/>
      <c r="S1314" s="9"/>
      <c r="T1314" s="9"/>
    </row>
    <row r="1315" spans="1:20" ht="11.25" outlineLevel="6" x14ac:dyDescent="0.2">
      <c r="A1315" s="12"/>
      <c r="B1315" s="133"/>
      <c r="C1315" s="134">
        <v>931</v>
      </c>
      <c r="D1315" s="135" t="s">
        <v>1783</v>
      </c>
      <c r="E1315" s="136" t="s">
        <v>1839</v>
      </c>
      <c r="F1315" s="137" t="s">
        <v>1840</v>
      </c>
      <c r="G1315" s="135" t="s">
        <v>966</v>
      </c>
      <c r="H1315" s="138">
        <v>1</v>
      </c>
      <c r="I1315" s="140"/>
      <c r="J1315" s="139">
        <f t="shared" si="265"/>
        <v>0</v>
      </c>
      <c r="K1315" s="138"/>
      <c r="L1315" s="138">
        <f t="shared" si="266"/>
        <v>0</v>
      </c>
      <c r="M1315" s="138"/>
      <c r="N1315" s="138">
        <f t="shared" si="267"/>
        <v>0</v>
      </c>
      <c r="O1315" s="139">
        <v>21</v>
      </c>
      <c r="P1315" s="139">
        <f t="shared" si="268"/>
        <v>0</v>
      </c>
      <c r="Q1315" s="139">
        <f t="shared" si="269"/>
        <v>0</v>
      </c>
      <c r="R1315" s="9"/>
      <c r="S1315" s="9"/>
      <c r="T1315" s="9"/>
    </row>
    <row r="1316" spans="1:20" ht="11.25" outlineLevel="6" x14ac:dyDescent="0.2">
      <c r="A1316" s="12"/>
      <c r="B1316" s="133"/>
      <c r="C1316" s="134">
        <v>932</v>
      </c>
      <c r="D1316" s="135" t="s">
        <v>1783</v>
      </c>
      <c r="E1316" s="136" t="s">
        <v>1841</v>
      </c>
      <c r="F1316" s="137" t="s">
        <v>1842</v>
      </c>
      <c r="G1316" s="135" t="s">
        <v>966</v>
      </c>
      <c r="H1316" s="138">
        <v>1</v>
      </c>
      <c r="I1316" s="140"/>
      <c r="J1316" s="139">
        <f t="shared" si="265"/>
        <v>0</v>
      </c>
      <c r="K1316" s="138"/>
      <c r="L1316" s="138">
        <f t="shared" si="266"/>
        <v>0</v>
      </c>
      <c r="M1316" s="138"/>
      <c r="N1316" s="138">
        <f t="shared" si="267"/>
        <v>0</v>
      </c>
      <c r="O1316" s="139">
        <v>21</v>
      </c>
      <c r="P1316" s="139">
        <f t="shared" si="268"/>
        <v>0</v>
      </c>
      <c r="Q1316" s="139">
        <f t="shared" si="269"/>
        <v>0</v>
      </c>
      <c r="R1316" s="9"/>
      <c r="S1316" s="9"/>
      <c r="T1316" s="9"/>
    </row>
    <row r="1317" spans="1:20" ht="11.25" outlineLevel="6" x14ac:dyDescent="0.2">
      <c r="A1317" s="12"/>
      <c r="B1317" s="133"/>
      <c r="C1317" s="134">
        <v>933</v>
      </c>
      <c r="D1317" s="135" t="s">
        <v>1783</v>
      </c>
      <c r="E1317" s="136" t="s">
        <v>1843</v>
      </c>
      <c r="F1317" s="137" t="s">
        <v>1844</v>
      </c>
      <c r="G1317" s="135" t="s">
        <v>966</v>
      </c>
      <c r="H1317" s="138">
        <v>6</v>
      </c>
      <c r="I1317" s="140"/>
      <c r="J1317" s="139">
        <f t="shared" si="265"/>
        <v>0</v>
      </c>
      <c r="K1317" s="138"/>
      <c r="L1317" s="138">
        <f t="shared" si="266"/>
        <v>0</v>
      </c>
      <c r="M1317" s="138"/>
      <c r="N1317" s="138">
        <f t="shared" si="267"/>
        <v>0</v>
      </c>
      <c r="O1317" s="139">
        <v>21</v>
      </c>
      <c r="P1317" s="139">
        <f t="shared" si="268"/>
        <v>0</v>
      </c>
      <c r="Q1317" s="139">
        <f t="shared" si="269"/>
        <v>0</v>
      </c>
      <c r="R1317" s="9"/>
      <c r="S1317" s="9"/>
      <c r="T1317" s="9"/>
    </row>
    <row r="1318" spans="1:20" ht="11.25" outlineLevel="6" x14ac:dyDescent="0.2">
      <c r="A1318" s="12"/>
      <c r="B1318" s="133"/>
      <c r="C1318" s="134">
        <v>934</v>
      </c>
      <c r="D1318" s="135" t="s">
        <v>1783</v>
      </c>
      <c r="E1318" s="136" t="s">
        <v>1845</v>
      </c>
      <c r="F1318" s="137" t="s">
        <v>1846</v>
      </c>
      <c r="G1318" s="135" t="s">
        <v>832</v>
      </c>
      <c r="H1318" s="138">
        <v>12</v>
      </c>
      <c r="I1318" s="140"/>
      <c r="J1318" s="139">
        <f t="shared" si="265"/>
        <v>0</v>
      </c>
      <c r="K1318" s="138"/>
      <c r="L1318" s="138">
        <f t="shared" si="266"/>
        <v>0</v>
      </c>
      <c r="M1318" s="138"/>
      <c r="N1318" s="138">
        <f t="shared" si="267"/>
        <v>0</v>
      </c>
      <c r="O1318" s="139">
        <v>21</v>
      </c>
      <c r="P1318" s="139">
        <f t="shared" si="268"/>
        <v>0</v>
      </c>
      <c r="Q1318" s="139">
        <f t="shared" si="269"/>
        <v>0</v>
      </c>
      <c r="R1318" s="9"/>
      <c r="S1318" s="9"/>
      <c r="T1318" s="9"/>
    </row>
    <row r="1319" spans="1:20" ht="11.25" outlineLevel="6" x14ac:dyDescent="0.2">
      <c r="A1319" s="12"/>
      <c r="B1319" s="133"/>
      <c r="C1319" s="134">
        <v>935</v>
      </c>
      <c r="D1319" s="135" t="s">
        <v>1783</v>
      </c>
      <c r="E1319" s="136" t="s">
        <v>1847</v>
      </c>
      <c r="F1319" s="137" t="s">
        <v>1848</v>
      </c>
      <c r="G1319" s="135" t="s">
        <v>966</v>
      </c>
      <c r="H1319" s="138">
        <v>1</v>
      </c>
      <c r="I1319" s="140"/>
      <c r="J1319" s="139">
        <f t="shared" ref="J1319:J1337" si="270">H1319*I1319</f>
        <v>0</v>
      </c>
      <c r="K1319" s="138"/>
      <c r="L1319" s="138">
        <f t="shared" ref="L1319:L1337" si="271">H1319*K1319</f>
        <v>0</v>
      </c>
      <c r="M1319" s="138"/>
      <c r="N1319" s="138">
        <f t="shared" ref="N1319:N1337" si="272">H1319*M1319</f>
        <v>0</v>
      </c>
      <c r="O1319" s="139">
        <v>21</v>
      </c>
      <c r="P1319" s="139">
        <f t="shared" ref="P1319:P1337" si="273">J1319*(O1319/100)</f>
        <v>0</v>
      </c>
      <c r="Q1319" s="139">
        <f t="shared" ref="Q1319:Q1337" si="274">J1319+P1319</f>
        <v>0</v>
      </c>
      <c r="R1319" s="9"/>
      <c r="S1319" s="9"/>
      <c r="T1319" s="9"/>
    </row>
    <row r="1320" spans="1:20" ht="11.25" outlineLevel="6" x14ac:dyDescent="0.2">
      <c r="A1320" s="12"/>
      <c r="B1320" s="133"/>
      <c r="C1320" s="134">
        <v>936</v>
      </c>
      <c r="D1320" s="135" t="s">
        <v>1783</v>
      </c>
      <c r="E1320" s="136" t="s">
        <v>1849</v>
      </c>
      <c r="F1320" s="137" t="s">
        <v>1850</v>
      </c>
      <c r="G1320" s="135" t="s">
        <v>966</v>
      </c>
      <c r="H1320" s="138">
        <v>1</v>
      </c>
      <c r="I1320" s="140"/>
      <c r="J1320" s="139">
        <f t="shared" si="270"/>
        <v>0</v>
      </c>
      <c r="K1320" s="138"/>
      <c r="L1320" s="138">
        <f t="shared" si="271"/>
        <v>0</v>
      </c>
      <c r="M1320" s="138"/>
      <c r="N1320" s="138">
        <f t="shared" si="272"/>
        <v>0</v>
      </c>
      <c r="O1320" s="139">
        <v>21</v>
      </c>
      <c r="P1320" s="139">
        <f t="shared" si="273"/>
        <v>0</v>
      </c>
      <c r="Q1320" s="139">
        <f t="shared" si="274"/>
        <v>0</v>
      </c>
      <c r="R1320" s="9"/>
      <c r="S1320" s="9"/>
      <c r="T1320" s="9"/>
    </row>
    <row r="1321" spans="1:20" ht="11.25" outlineLevel="6" x14ac:dyDescent="0.2">
      <c r="A1321" s="12"/>
      <c r="B1321" s="133"/>
      <c r="C1321" s="134">
        <v>937</v>
      </c>
      <c r="D1321" s="135" t="s">
        <v>1783</v>
      </c>
      <c r="E1321" s="136" t="s">
        <v>1851</v>
      </c>
      <c r="F1321" s="137" t="s">
        <v>1852</v>
      </c>
      <c r="G1321" s="135" t="s">
        <v>966</v>
      </c>
      <c r="H1321" s="138">
        <v>1</v>
      </c>
      <c r="I1321" s="140"/>
      <c r="J1321" s="139">
        <f t="shared" si="270"/>
        <v>0</v>
      </c>
      <c r="K1321" s="138"/>
      <c r="L1321" s="138">
        <f t="shared" si="271"/>
        <v>0</v>
      </c>
      <c r="M1321" s="138"/>
      <c r="N1321" s="138">
        <f t="shared" si="272"/>
        <v>0</v>
      </c>
      <c r="O1321" s="139">
        <v>21</v>
      </c>
      <c r="P1321" s="139">
        <f t="shared" si="273"/>
        <v>0</v>
      </c>
      <c r="Q1321" s="139">
        <f t="shared" si="274"/>
        <v>0</v>
      </c>
      <c r="R1321" s="9"/>
      <c r="S1321" s="9"/>
      <c r="T1321" s="9"/>
    </row>
    <row r="1322" spans="1:20" ht="11.25" outlineLevel="6" x14ac:dyDescent="0.2">
      <c r="A1322" s="12"/>
      <c r="B1322" s="133"/>
      <c r="C1322" s="134">
        <v>938</v>
      </c>
      <c r="D1322" s="135" t="s">
        <v>1783</v>
      </c>
      <c r="E1322" s="136" t="s">
        <v>1853</v>
      </c>
      <c r="F1322" s="137" t="s">
        <v>1854</v>
      </c>
      <c r="G1322" s="135" t="s">
        <v>966</v>
      </c>
      <c r="H1322" s="138">
        <v>1</v>
      </c>
      <c r="I1322" s="140"/>
      <c r="J1322" s="139">
        <f t="shared" si="270"/>
        <v>0</v>
      </c>
      <c r="K1322" s="138"/>
      <c r="L1322" s="138">
        <f t="shared" si="271"/>
        <v>0</v>
      </c>
      <c r="M1322" s="138"/>
      <c r="N1322" s="138">
        <f t="shared" si="272"/>
        <v>0</v>
      </c>
      <c r="O1322" s="139">
        <v>21</v>
      </c>
      <c r="P1322" s="139">
        <f t="shared" si="273"/>
        <v>0</v>
      </c>
      <c r="Q1322" s="139">
        <f t="shared" si="274"/>
        <v>0</v>
      </c>
      <c r="R1322" s="9"/>
      <c r="S1322" s="9"/>
      <c r="T1322" s="9"/>
    </row>
    <row r="1323" spans="1:20" ht="11.25" outlineLevel="6" x14ac:dyDescent="0.2">
      <c r="A1323" s="12"/>
      <c r="B1323" s="133"/>
      <c r="C1323" s="134">
        <v>939</v>
      </c>
      <c r="D1323" s="135" t="s">
        <v>1783</v>
      </c>
      <c r="E1323" s="136" t="s">
        <v>1855</v>
      </c>
      <c r="F1323" s="137" t="s">
        <v>1856</v>
      </c>
      <c r="G1323" s="135" t="s">
        <v>966</v>
      </c>
      <c r="H1323" s="138">
        <v>1</v>
      </c>
      <c r="I1323" s="140"/>
      <c r="J1323" s="139">
        <f t="shared" si="270"/>
        <v>0</v>
      </c>
      <c r="K1323" s="138"/>
      <c r="L1323" s="138">
        <f t="shared" si="271"/>
        <v>0</v>
      </c>
      <c r="M1323" s="138"/>
      <c r="N1323" s="138">
        <f t="shared" si="272"/>
        <v>0</v>
      </c>
      <c r="O1323" s="139">
        <v>21</v>
      </c>
      <c r="P1323" s="139">
        <f t="shared" si="273"/>
        <v>0</v>
      </c>
      <c r="Q1323" s="139">
        <f t="shared" si="274"/>
        <v>0</v>
      </c>
      <c r="R1323" s="9"/>
      <c r="S1323" s="9"/>
      <c r="T1323" s="9"/>
    </row>
    <row r="1324" spans="1:20" ht="11.25" outlineLevel="6" x14ac:dyDescent="0.2">
      <c r="A1324" s="12"/>
      <c r="B1324" s="133"/>
      <c r="C1324" s="134">
        <v>940</v>
      </c>
      <c r="D1324" s="135" t="s">
        <v>1783</v>
      </c>
      <c r="E1324" s="136" t="s">
        <v>1857</v>
      </c>
      <c r="F1324" s="137" t="s">
        <v>1858</v>
      </c>
      <c r="G1324" s="135" t="s">
        <v>966</v>
      </c>
      <c r="H1324" s="138">
        <v>1</v>
      </c>
      <c r="I1324" s="140"/>
      <c r="J1324" s="139">
        <f t="shared" si="270"/>
        <v>0</v>
      </c>
      <c r="K1324" s="138"/>
      <c r="L1324" s="138">
        <f t="shared" si="271"/>
        <v>0</v>
      </c>
      <c r="M1324" s="138"/>
      <c r="N1324" s="138">
        <f t="shared" si="272"/>
        <v>0</v>
      </c>
      <c r="O1324" s="139">
        <v>21</v>
      </c>
      <c r="P1324" s="139">
        <f t="shared" si="273"/>
        <v>0</v>
      </c>
      <c r="Q1324" s="139">
        <f t="shared" si="274"/>
        <v>0</v>
      </c>
      <c r="R1324" s="9"/>
      <c r="S1324" s="9"/>
      <c r="T1324" s="9"/>
    </row>
    <row r="1325" spans="1:20" ht="11.25" outlineLevel="6" x14ac:dyDescent="0.2">
      <c r="A1325" s="12"/>
      <c r="B1325" s="133"/>
      <c r="C1325" s="134">
        <v>941</v>
      </c>
      <c r="D1325" s="135" t="s">
        <v>1783</v>
      </c>
      <c r="E1325" s="136" t="s">
        <v>1859</v>
      </c>
      <c r="F1325" s="137" t="s">
        <v>1860</v>
      </c>
      <c r="G1325" s="135" t="s">
        <v>966</v>
      </c>
      <c r="H1325" s="138">
        <v>1</v>
      </c>
      <c r="I1325" s="140"/>
      <c r="J1325" s="139">
        <f t="shared" si="270"/>
        <v>0</v>
      </c>
      <c r="K1325" s="138"/>
      <c r="L1325" s="138">
        <f t="shared" si="271"/>
        <v>0</v>
      </c>
      <c r="M1325" s="138"/>
      <c r="N1325" s="138">
        <f t="shared" si="272"/>
        <v>0</v>
      </c>
      <c r="O1325" s="139">
        <v>21</v>
      </c>
      <c r="P1325" s="139">
        <f t="shared" si="273"/>
        <v>0</v>
      </c>
      <c r="Q1325" s="139">
        <f t="shared" si="274"/>
        <v>0</v>
      </c>
      <c r="R1325" s="9"/>
      <c r="S1325" s="9"/>
      <c r="T1325" s="9"/>
    </row>
    <row r="1326" spans="1:20" ht="11.25" outlineLevel="6" x14ac:dyDescent="0.2">
      <c r="A1326" s="12"/>
      <c r="B1326" s="133"/>
      <c r="C1326" s="134">
        <v>942</v>
      </c>
      <c r="D1326" s="135" t="s">
        <v>1783</v>
      </c>
      <c r="E1326" s="136" t="s">
        <v>1861</v>
      </c>
      <c r="F1326" s="137" t="s">
        <v>1862</v>
      </c>
      <c r="G1326" s="135" t="s">
        <v>832</v>
      </c>
      <c r="H1326" s="138">
        <v>1</v>
      </c>
      <c r="I1326" s="140"/>
      <c r="J1326" s="139">
        <f t="shared" si="270"/>
        <v>0</v>
      </c>
      <c r="K1326" s="138"/>
      <c r="L1326" s="138">
        <f t="shared" si="271"/>
        <v>0</v>
      </c>
      <c r="M1326" s="138"/>
      <c r="N1326" s="138">
        <f t="shared" si="272"/>
        <v>0</v>
      </c>
      <c r="O1326" s="139">
        <v>21</v>
      </c>
      <c r="P1326" s="139">
        <f t="shared" si="273"/>
        <v>0</v>
      </c>
      <c r="Q1326" s="139">
        <f t="shared" si="274"/>
        <v>0</v>
      </c>
      <c r="R1326" s="9"/>
      <c r="S1326" s="9"/>
      <c r="T1326" s="9"/>
    </row>
    <row r="1327" spans="1:20" ht="11.25" outlineLevel="6" x14ac:dyDescent="0.2">
      <c r="A1327" s="12"/>
      <c r="B1327" s="133"/>
      <c r="C1327" s="134">
        <v>943</v>
      </c>
      <c r="D1327" s="135" t="s">
        <v>1783</v>
      </c>
      <c r="E1327" s="136" t="s">
        <v>1863</v>
      </c>
      <c r="F1327" s="137" t="s">
        <v>1864</v>
      </c>
      <c r="G1327" s="135" t="s">
        <v>966</v>
      </c>
      <c r="H1327" s="138">
        <v>1</v>
      </c>
      <c r="I1327" s="140"/>
      <c r="J1327" s="139">
        <f t="shared" si="270"/>
        <v>0</v>
      </c>
      <c r="K1327" s="138"/>
      <c r="L1327" s="138">
        <f t="shared" si="271"/>
        <v>0</v>
      </c>
      <c r="M1327" s="138"/>
      <c r="N1327" s="138">
        <f t="shared" si="272"/>
        <v>0</v>
      </c>
      <c r="O1327" s="139">
        <v>21</v>
      </c>
      <c r="P1327" s="139">
        <f t="shared" si="273"/>
        <v>0</v>
      </c>
      <c r="Q1327" s="139">
        <f t="shared" si="274"/>
        <v>0</v>
      </c>
      <c r="R1327" s="9"/>
      <c r="S1327" s="9"/>
      <c r="T1327" s="9"/>
    </row>
    <row r="1328" spans="1:20" ht="11.25" outlineLevel="6" x14ac:dyDescent="0.2">
      <c r="A1328" s="12"/>
      <c r="B1328" s="133"/>
      <c r="C1328" s="134">
        <v>944</v>
      </c>
      <c r="D1328" s="135" t="s">
        <v>1783</v>
      </c>
      <c r="E1328" s="136" t="s">
        <v>1865</v>
      </c>
      <c r="F1328" s="137" t="s">
        <v>1866</v>
      </c>
      <c r="G1328" s="135" t="s">
        <v>966</v>
      </c>
      <c r="H1328" s="138">
        <v>2</v>
      </c>
      <c r="I1328" s="140"/>
      <c r="J1328" s="139">
        <f t="shared" si="270"/>
        <v>0</v>
      </c>
      <c r="K1328" s="138"/>
      <c r="L1328" s="138">
        <f t="shared" si="271"/>
        <v>0</v>
      </c>
      <c r="M1328" s="138"/>
      <c r="N1328" s="138">
        <f t="shared" si="272"/>
        <v>0</v>
      </c>
      <c r="O1328" s="139">
        <v>21</v>
      </c>
      <c r="P1328" s="139">
        <f t="shared" si="273"/>
        <v>0</v>
      </c>
      <c r="Q1328" s="139">
        <f t="shared" si="274"/>
        <v>0</v>
      </c>
      <c r="R1328" s="9"/>
      <c r="S1328" s="9"/>
      <c r="T1328" s="9"/>
    </row>
    <row r="1329" spans="1:20" ht="11.25" outlineLevel="6" x14ac:dyDescent="0.2">
      <c r="A1329" s="12"/>
      <c r="B1329" s="133"/>
      <c r="C1329" s="134">
        <v>945</v>
      </c>
      <c r="D1329" s="135" t="s">
        <v>1783</v>
      </c>
      <c r="E1329" s="136" t="s">
        <v>1867</v>
      </c>
      <c r="F1329" s="137" t="s">
        <v>1868</v>
      </c>
      <c r="G1329" s="135" t="s">
        <v>966</v>
      </c>
      <c r="H1329" s="138">
        <v>1</v>
      </c>
      <c r="I1329" s="140"/>
      <c r="J1329" s="139">
        <f t="shared" si="270"/>
        <v>0</v>
      </c>
      <c r="K1329" s="138"/>
      <c r="L1329" s="138">
        <f t="shared" si="271"/>
        <v>0</v>
      </c>
      <c r="M1329" s="138"/>
      <c r="N1329" s="138">
        <f t="shared" si="272"/>
        <v>0</v>
      </c>
      <c r="O1329" s="139">
        <v>21</v>
      </c>
      <c r="P1329" s="139">
        <f t="shared" si="273"/>
        <v>0</v>
      </c>
      <c r="Q1329" s="139">
        <f t="shared" si="274"/>
        <v>0</v>
      </c>
      <c r="R1329" s="9"/>
      <c r="S1329" s="9"/>
      <c r="T1329" s="9"/>
    </row>
    <row r="1330" spans="1:20" ht="11.25" outlineLevel="6" x14ac:dyDescent="0.2">
      <c r="A1330" s="12"/>
      <c r="B1330" s="133"/>
      <c r="C1330" s="134">
        <v>946</v>
      </c>
      <c r="D1330" s="135" t="s">
        <v>1783</v>
      </c>
      <c r="E1330" s="136" t="s">
        <v>1869</v>
      </c>
      <c r="F1330" s="137" t="s">
        <v>1870</v>
      </c>
      <c r="G1330" s="135" t="s">
        <v>966</v>
      </c>
      <c r="H1330" s="138">
        <v>1</v>
      </c>
      <c r="I1330" s="140"/>
      <c r="J1330" s="139">
        <f t="shared" si="270"/>
        <v>0</v>
      </c>
      <c r="K1330" s="138"/>
      <c r="L1330" s="138">
        <f t="shared" si="271"/>
        <v>0</v>
      </c>
      <c r="M1330" s="138"/>
      <c r="N1330" s="138">
        <f t="shared" si="272"/>
        <v>0</v>
      </c>
      <c r="O1330" s="139">
        <v>21</v>
      </c>
      <c r="P1330" s="139">
        <f t="shared" si="273"/>
        <v>0</v>
      </c>
      <c r="Q1330" s="139">
        <f t="shared" si="274"/>
        <v>0</v>
      </c>
      <c r="R1330" s="9"/>
      <c r="S1330" s="9"/>
      <c r="T1330" s="9"/>
    </row>
    <row r="1331" spans="1:20" ht="11.25" outlineLevel="6" x14ac:dyDescent="0.2">
      <c r="A1331" s="12"/>
      <c r="B1331" s="133"/>
      <c r="C1331" s="134">
        <v>947</v>
      </c>
      <c r="D1331" s="135" t="s">
        <v>1783</v>
      </c>
      <c r="E1331" s="136" t="s">
        <v>1871</v>
      </c>
      <c r="F1331" s="137" t="s">
        <v>1872</v>
      </c>
      <c r="G1331" s="135" t="s">
        <v>966</v>
      </c>
      <c r="H1331" s="138">
        <v>1</v>
      </c>
      <c r="I1331" s="140"/>
      <c r="J1331" s="139">
        <f t="shared" si="270"/>
        <v>0</v>
      </c>
      <c r="K1331" s="138"/>
      <c r="L1331" s="138">
        <f t="shared" si="271"/>
        <v>0</v>
      </c>
      <c r="M1331" s="138"/>
      <c r="N1331" s="138">
        <f t="shared" si="272"/>
        <v>0</v>
      </c>
      <c r="O1331" s="139">
        <v>21</v>
      </c>
      <c r="P1331" s="139">
        <f t="shared" si="273"/>
        <v>0</v>
      </c>
      <c r="Q1331" s="139">
        <f t="shared" si="274"/>
        <v>0</v>
      </c>
      <c r="R1331" s="9"/>
      <c r="S1331" s="9"/>
      <c r="T1331" s="9"/>
    </row>
    <row r="1332" spans="1:20" ht="11.25" outlineLevel="6" x14ac:dyDescent="0.2">
      <c r="A1332" s="12"/>
      <c r="B1332" s="133"/>
      <c r="C1332" s="134">
        <v>948</v>
      </c>
      <c r="D1332" s="135" t="s">
        <v>1783</v>
      </c>
      <c r="E1332" s="136" t="s">
        <v>1873</v>
      </c>
      <c r="F1332" s="137" t="s">
        <v>1874</v>
      </c>
      <c r="G1332" s="135" t="s">
        <v>832</v>
      </c>
      <c r="H1332" s="138">
        <v>5</v>
      </c>
      <c r="I1332" s="140"/>
      <c r="J1332" s="139">
        <f t="shared" si="270"/>
        <v>0</v>
      </c>
      <c r="K1332" s="138"/>
      <c r="L1332" s="138">
        <f t="shared" si="271"/>
        <v>0</v>
      </c>
      <c r="M1332" s="138"/>
      <c r="N1332" s="138">
        <f t="shared" si="272"/>
        <v>0</v>
      </c>
      <c r="O1332" s="139">
        <v>21</v>
      </c>
      <c r="P1332" s="139">
        <f t="shared" si="273"/>
        <v>0</v>
      </c>
      <c r="Q1332" s="139">
        <f t="shared" si="274"/>
        <v>0</v>
      </c>
      <c r="R1332" s="9"/>
      <c r="S1332" s="9"/>
      <c r="T1332" s="9"/>
    </row>
    <row r="1333" spans="1:20" ht="11.25" outlineLevel="6" x14ac:dyDescent="0.2">
      <c r="A1333" s="12"/>
      <c r="B1333" s="133"/>
      <c r="C1333" s="134">
        <v>949</v>
      </c>
      <c r="D1333" s="135" t="s">
        <v>1783</v>
      </c>
      <c r="E1333" s="136" t="s">
        <v>1875</v>
      </c>
      <c r="F1333" s="137" t="s">
        <v>1876</v>
      </c>
      <c r="G1333" s="135" t="s">
        <v>1877</v>
      </c>
      <c r="H1333" s="138">
        <v>1</v>
      </c>
      <c r="I1333" s="140"/>
      <c r="J1333" s="139">
        <f t="shared" si="270"/>
        <v>0</v>
      </c>
      <c r="K1333" s="138"/>
      <c r="L1333" s="138">
        <f t="shared" si="271"/>
        <v>0</v>
      </c>
      <c r="M1333" s="138"/>
      <c r="N1333" s="138">
        <f t="shared" si="272"/>
        <v>0</v>
      </c>
      <c r="O1333" s="139">
        <v>21</v>
      </c>
      <c r="P1333" s="139">
        <f t="shared" si="273"/>
        <v>0</v>
      </c>
      <c r="Q1333" s="139">
        <f t="shared" si="274"/>
        <v>0</v>
      </c>
      <c r="R1333" s="9"/>
      <c r="S1333" s="9"/>
      <c r="T1333" s="9"/>
    </row>
    <row r="1334" spans="1:20" ht="11.25" outlineLevel="6" x14ac:dyDescent="0.2">
      <c r="A1334" s="12"/>
      <c r="B1334" s="133"/>
      <c r="C1334" s="134">
        <v>950</v>
      </c>
      <c r="D1334" s="135" t="s">
        <v>1783</v>
      </c>
      <c r="E1334" s="136" t="s">
        <v>1878</v>
      </c>
      <c r="F1334" s="137" t="s">
        <v>1879</v>
      </c>
      <c r="G1334" s="135" t="s">
        <v>1877</v>
      </c>
      <c r="H1334" s="138">
        <v>1</v>
      </c>
      <c r="I1334" s="140"/>
      <c r="J1334" s="139">
        <f t="shared" si="270"/>
        <v>0</v>
      </c>
      <c r="K1334" s="138"/>
      <c r="L1334" s="138">
        <f t="shared" si="271"/>
        <v>0</v>
      </c>
      <c r="M1334" s="138"/>
      <c r="N1334" s="138">
        <f t="shared" si="272"/>
        <v>0</v>
      </c>
      <c r="O1334" s="139">
        <v>21</v>
      </c>
      <c r="P1334" s="139">
        <f t="shared" si="273"/>
        <v>0</v>
      </c>
      <c r="Q1334" s="139">
        <f t="shared" si="274"/>
        <v>0</v>
      </c>
      <c r="R1334" s="9"/>
      <c r="S1334" s="9"/>
      <c r="T1334" s="9"/>
    </row>
    <row r="1335" spans="1:20" ht="11.25" outlineLevel="6" x14ac:dyDescent="0.2">
      <c r="A1335" s="12"/>
      <c r="B1335" s="133"/>
      <c r="C1335" s="134">
        <v>951</v>
      </c>
      <c r="D1335" s="135" t="s">
        <v>1783</v>
      </c>
      <c r="E1335" s="136" t="s">
        <v>1880</v>
      </c>
      <c r="F1335" s="137" t="s">
        <v>1881</v>
      </c>
      <c r="G1335" s="135" t="s">
        <v>1877</v>
      </c>
      <c r="H1335" s="138">
        <v>1</v>
      </c>
      <c r="I1335" s="140"/>
      <c r="J1335" s="139">
        <f t="shared" si="270"/>
        <v>0</v>
      </c>
      <c r="K1335" s="138"/>
      <c r="L1335" s="138">
        <f t="shared" si="271"/>
        <v>0</v>
      </c>
      <c r="M1335" s="138"/>
      <c r="N1335" s="138">
        <f t="shared" si="272"/>
        <v>0</v>
      </c>
      <c r="O1335" s="139">
        <v>21</v>
      </c>
      <c r="P1335" s="139">
        <f t="shared" si="273"/>
        <v>0</v>
      </c>
      <c r="Q1335" s="139">
        <f t="shared" si="274"/>
        <v>0</v>
      </c>
      <c r="R1335" s="9"/>
      <c r="S1335" s="9"/>
      <c r="T1335" s="9"/>
    </row>
    <row r="1336" spans="1:20" ht="11.25" outlineLevel="6" x14ac:dyDescent="0.2">
      <c r="A1336" s="12"/>
      <c r="B1336" s="133"/>
      <c r="C1336" s="134">
        <v>952</v>
      </c>
      <c r="D1336" s="135" t="s">
        <v>1783</v>
      </c>
      <c r="E1336" s="136" t="s">
        <v>1882</v>
      </c>
      <c r="F1336" s="137" t="s">
        <v>1883</v>
      </c>
      <c r="G1336" s="135" t="s">
        <v>1877</v>
      </c>
      <c r="H1336" s="138">
        <v>1</v>
      </c>
      <c r="I1336" s="140"/>
      <c r="J1336" s="139">
        <f t="shared" si="270"/>
        <v>0</v>
      </c>
      <c r="K1336" s="138"/>
      <c r="L1336" s="138">
        <f t="shared" si="271"/>
        <v>0</v>
      </c>
      <c r="M1336" s="138"/>
      <c r="N1336" s="138">
        <f t="shared" si="272"/>
        <v>0</v>
      </c>
      <c r="O1336" s="139">
        <v>21</v>
      </c>
      <c r="P1336" s="139">
        <f t="shared" si="273"/>
        <v>0</v>
      </c>
      <c r="Q1336" s="139">
        <f t="shared" si="274"/>
        <v>0</v>
      </c>
      <c r="R1336" s="9"/>
      <c r="S1336" s="9"/>
      <c r="T1336" s="9"/>
    </row>
    <row r="1337" spans="1:20" ht="11.25" outlineLevel="6" x14ac:dyDescent="0.2">
      <c r="A1337" s="12"/>
      <c r="B1337" s="133"/>
      <c r="C1337" s="134">
        <v>953</v>
      </c>
      <c r="D1337" s="135" t="s">
        <v>1783</v>
      </c>
      <c r="E1337" s="136" t="s">
        <v>1884</v>
      </c>
      <c r="F1337" s="137" t="s">
        <v>1885</v>
      </c>
      <c r="G1337" s="135" t="s">
        <v>1877</v>
      </c>
      <c r="H1337" s="138">
        <v>1</v>
      </c>
      <c r="I1337" s="140"/>
      <c r="J1337" s="139">
        <f t="shared" si="270"/>
        <v>0</v>
      </c>
      <c r="K1337" s="138"/>
      <c r="L1337" s="138">
        <f t="shared" si="271"/>
        <v>0</v>
      </c>
      <c r="M1337" s="138"/>
      <c r="N1337" s="138">
        <f t="shared" si="272"/>
        <v>0</v>
      </c>
      <c r="O1337" s="139">
        <v>21</v>
      </c>
      <c r="P1337" s="139">
        <f t="shared" si="273"/>
        <v>0</v>
      </c>
      <c r="Q1337" s="139">
        <f t="shared" si="274"/>
        <v>0</v>
      </c>
      <c r="R1337" s="9"/>
      <c r="S1337" s="9"/>
      <c r="T1337" s="9"/>
    </row>
    <row r="1338" spans="1:20" outlineLevel="6" x14ac:dyDescent="0.15">
      <c r="B1338" s="7"/>
      <c r="C1338" s="7"/>
      <c r="D1338" s="7"/>
      <c r="E1338" s="7"/>
      <c r="F1338" s="7"/>
      <c r="G1338" s="7"/>
      <c r="H1338" s="7"/>
      <c r="I1338" s="9"/>
      <c r="J1338" s="9"/>
      <c r="K1338" s="7"/>
      <c r="L1338" s="7"/>
      <c r="M1338" s="7"/>
      <c r="N1338" s="7"/>
      <c r="O1338" s="7"/>
      <c r="P1338" s="9"/>
      <c r="Q1338" s="9"/>
    </row>
    <row r="1339" spans="1:20" ht="10.5" outlineLevel="3" x14ac:dyDescent="0.15">
      <c r="A1339" s="74" t="s">
        <v>386</v>
      </c>
      <c r="B1339" s="112">
        <v>4</v>
      </c>
      <c r="C1339" s="113"/>
      <c r="D1339" s="114" t="s">
        <v>655</v>
      </c>
      <c r="E1339" s="114"/>
      <c r="F1339" s="115" t="s">
        <v>387</v>
      </c>
      <c r="G1339" s="114"/>
      <c r="H1339" s="116"/>
      <c r="I1339" s="117"/>
      <c r="J1339" s="76">
        <f>SUBTOTAL(9,J1340:J1400)</f>
        <v>0</v>
      </c>
      <c r="K1339" s="116"/>
      <c r="L1339" s="77">
        <f>SUBTOTAL(9,L1340:L1400)</f>
        <v>0</v>
      </c>
      <c r="M1339" s="116"/>
      <c r="N1339" s="77">
        <f>SUBTOTAL(9,N1340:N1400)</f>
        <v>0</v>
      </c>
      <c r="O1339" s="118"/>
      <c r="P1339" s="76">
        <f>SUBTOTAL(9,P1340:P1400)</f>
        <v>0</v>
      </c>
      <c r="Q1339" s="76">
        <f>SUBTOTAL(9,Q1340:Q1400)</f>
        <v>0</v>
      </c>
      <c r="R1339" s="7"/>
      <c r="S1339" s="9"/>
      <c r="T1339" s="9"/>
    </row>
    <row r="1340" spans="1:20" ht="9" outlineLevel="4" x14ac:dyDescent="0.15">
      <c r="A1340" s="78" t="s">
        <v>388</v>
      </c>
      <c r="B1340" s="119">
        <v>5</v>
      </c>
      <c r="C1340" s="120"/>
      <c r="D1340" s="121" t="s">
        <v>656</v>
      </c>
      <c r="E1340" s="121"/>
      <c r="F1340" s="122" t="s">
        <v>389</v>
      </c>
      <c r="G1340" s="121"/>
      <c r="H1340" s="123"/>
      <c r="I1340" s="124"/>
      <c r="J1340" s="80">
        <f>SUBTOTAL(9,J1341:J1400)</f>
        <v>0</v>
      </c>
      <c r="K1340" s="123"/>
      <c r="L1340" s="81">
        <f>SUBTOTAL(9,L1341:L1400)</f>
        <v>0</v>
      </c>
      <c r="M1340" s="123"/>
      <c r="N1340" s="81">
        <f>SUBTOTAL(9,N1341:N1400)</f>
        <v>0</v>
      </c>
      <c r="O1340" s="125"/>
      <c r="P1340" s="80">
        <f>SUBTOTAL(9,P1341:P1400)</f>
        <v>0</v>
      </c>
      <c r="Q1340" s="80">
        <f>SUBTOTAL(9,Q1341:Q1400)</f>
        <v>0</v>
      </c>
      <c r="R1340" s="7"/>
      <c r="S1340" s="9"/>
      <c r="T1340" s="9"/>
    </row>
    <row r="1341" spans="1:20" ht="9.75" outlineLevel="5" x14ac:dyDescent="0.2">
      <c r="A1341" s="82" t="s">
        <v>390</v>
      </c>
      <c r="B1341" s="126">
        <v>6</v>
      </c>
      <c r="C1341" s="127"/>
      <c r="D1341" s="128" t="s">
        <v>657</v>
      </c>
      <c r="E1341" s="128"/>
      <c r="F1341" s="129" t="s">
        <v>391</v>
      </c>
      <c r="G1341" s="128"/>
      <c r="H1341" s="130"/>
      <c r="I1341" s="131"/>
      <c r="J1341" s="84">
        <f>SUBTOTAL(9,J1342:J1400)</f>
        <v>0</v>
      </c>
      <c r="K1341" s="130"/>
      <c r="L1341" s="85">
        <f>SUBTOTAL(9,L1342:L1400)</f>
        <v>0</v>
      </c>
      <c r="M1341" s="130"/>
      <c r="N1341" s="85">
        <f>SUBTOTAL(9,N1342:N1400)</f>
        <v>0</v>
      </c>
      <c r="O1341" s="132"/>
      <c r="P1341" s="84">
        <f>SUBTOTAL(9,P1342:P1400)</f>
        <v>0</v>
      </c>
      <c r="Q1341" s="84">
        <f>SUBTOTAL(9,Q1342:Q1400)</f>
        <v>0</v>
      </c>
      <c r="R1341" s="7"/>
      <c r="S1341" s="9"/>
      <c r="T1341" s="9"/>
    </row>
    <row r="1342" spans="1:20" ht="11.25" outlineLevel="6" x14ac:dyDescent="0.2">
      <c r="A1342" s="12"/>
      <c r="B1342" s="133"/>
      <c r="C1342" s="134">
        <v>954</v>
      </c>
      <c r="D1342" s="135" t="s">
        <v>1783</v>
      </c>
      <c r="E1342" s="136" t="s">
        <v>1886</v>
      </c>
      <c r="F1342" s="137" t="s">
        <v>1887</v>
      </c>
      <c r="G1342" s="135" t="s">
        <v>966</v>
      </c>
      <c r="H1342" s="138">
        <v>1</v>
      </c>
      <c r="I1342" s="140"/>
      <c r="J1342" s="139">
        <f t="shared" ref="J1342:J1373" si="275">H1342*I1342</f>
        <v>0</v>
      </c>
      <c r="K1342" s="138"/>
      <c r="L1342" s="138">
        <f t="shared" ref="L1342:L1373" si="276">H1342*K1342</f>
        <v>0</v>
      </c>
      <c r="M1342" s="138"/>
      <c r="N1342" s="138">
        <f t="shared" ref="N1342:N1373" si="277">H1342*M1342</f>
        <v>0</v>
      </c>
      <c r="O1342" s="139">
        <v>21</v>
      </c>
      <c r="P1342" s="139">
        <f t="shared" ref="P1342:P1373" si="278">J1342*(O1342/100)</f>
        <v>0</v>
      </c>
      <c r="Q1342" s="139">
        <f t="shared" ref="Q1342:Q1373" si="279">J1342+P1342</f>
        <v>0</v>
      </c>
      <c r="R1342" s="9"/>
      <c r="S1342" s="9"/>
      <c r="T1342" s="9"/>
    </row>
    <row r="1343" spans="1:20" ht="11.25" outlineLevel="6" x14ac:dyDescent="0.2">
      <c r="A1343" s="12"/>
      <c r="B1343" s="133"/>
      <c r="C1343" s="134">
        <v>955</v>
      </c>
      <c r="D1343" s="135" t="s">
        <v>1783</v>
      </c>
      <c r="E1343" s="136" t="s">
        <v>1888</v>
      </c>
      <c r="F1343" s="137" t="s">
        <v>1889</v>
      </c>
      <c r="G1343" s="135" t="s">
        <v>966</v>
      </c>
      <c r="H1343" s="138">
        <v>1</v>
      </c>
      <c r="I1343" s="140"/>
      <c r="J1343" s="139">
        <f t="shared" si="275"/>
        <v>0</v>
      </c>
      <c r="K1343" s="138"/>
      <c r="L1343" s="138">
        <f t="shared" si="276"/>
        <v>0</v>
      </c>
      <c r="M1343" s="138"/>
      <c r="N1343" s="138">
        <f t="shared" si="277"/>
        <v>0</v>
      </c>
      <c r="O1343" s="139">
        <v>21</v>
      </c>
      <c r="P1343" s="139">
        <f t="shared" si="278"/>
        <v>0</v>
      </c>
      <c r="Q1343" s="139">
        <f t="shared" si="279"/>
        <v>0</v>
      </c>
      <c r="R1343" s="9"/>
      <c r="S1343" s="9"/>
      <c r="T1343" s="9"/>
    </row>
    <row r="1344" spans="1:20" ht="11.25" outlineLevel="6" x14ac:dyDescent="0.2">
      <c r="A1344" s="12"/>
      <c r="B1344" s="133"/>
      <c r="C1344" s="134">
        <v>956</v>
      </c>
      <c r="D1344" s="135" t="s">
        <v>1783</v>
      </c>
      <c r="E1344" s="136" t="s">
        <v>1890</v>
      </c>
      <c r="F1344" s="137" t="s">
        <v>1891</v>
      </c>
      <c r="G1344" s="135" t="s">
        <v>966</v>
      </c>
      <c r="H1344" s="138">
        <v>1</v>
      </c>
      <c r="I1344" s="140"/>
      <c r="J1344" s="139">
        <f t="shared" si="275"/>
        <v>0</v>
      </c>
      <c r="K1344" s="138"/>
      <c r="L1344" s="138">
        <f t="shared" si="276"/>
        <v>0</v>
      </c>
      <c r="M1344" s="138"/>
      <c r="N1344" s="138">
        <f t="shared" si="277"/>
        <v>0</v>
      </c>
      <c r="O1344" s="139">
        <v>21</v>
      </c>
      <c r="P1344" s="139">
        <f t="shared" si="278"/>
        <v>0</v>
      </c>
      <c r="Q1344" s="139">
        <f t="shared" si="279"/>
        <v>0</v>
      </c>
      <c r="R1344" s="9"/>
      <c r="S1344" s="9"/>
      <c r="T1344" s="9"/>
    </row>
    <row r="1345" spans="1:20" ht="11.25" outlineLevel="6" x14ac:dyDescent="0.2">
      <c r="A1345" s="12"/>
      <c r="B1345" s="133"/>
      <c r="C1345" s="134">
        <v>957</v>
      </c>
      <c r="D1345" s="135" t="s">
        <v>1783</v>
      </c>
      <c r="E1345" s="136" t="s">
        <v>1892</v>
      </c>
      <c r="F1345" s="137" t="s">
        <v>1893</v>
      </c>
      <c r="G1345" s="135" t="s">
        <v>966</v>
      </c>
      <c r="H1345" s="138">
        <v>6</v>
      </c>
      <c r="I1345" s="140"/>
      <c r="J1345" s="139">
        <f t="shared" si="275"/>
        <v>0</v>
      </c>
      <c r="K1345" s="138"/>
      <c r="L1345" s="138">
        <f t="shared" si="276"/>
        <v>0</v>
      </c>
      <c r="M1345" s="138"/>
      <c r="N1345" s="138">
        <f t="shared" si="277"/>
        <v>0</v>
      </c>
      <c r="O1345" s="139">
        <v>21</v>
      </c>
      <c r="P1345" s="139">
        <f t="shared" si="278"/>
        <v>0</v>
      </c>
      <c r="Q1345" s="139">
        <f t="shared" si="279"/>
        <v>0</v>
      </c>
      <c r="R1345" s="9"/>
      <c r="S1345" s="9"/>
      <c r="T1345" s="9"/>
    </row>
    <row r="1346" spans="1:20" ht="11.25" outlineLevel="6" x14ac:dyDescent="0.2">
      <c r="A1346" s="12"/>
      <c r="B1346" s="133"/>
      <c r="C1346" s="134">
        <v>958</v>
      </c>
      <c r="D1346" s="135" t="s">
        <v>1783</v>
      </c>
      <c r="E1346" s="136" t="s">
        <v>1894</v>
      </c>
      <c r="F1346" s="137" t="s">
        <v>1895</v>
      </c>
      <c r="G1346" s="135" t="s">
        <v>966</v>
      </c>
      <c r="H1346" s="138">
        <v>12</v>
      </c>
      <c r="I1346" s="140"/>
      <c r="J1346" s="139">
        <f t="shared" si="275"/>
        <v>0</v>
      </c>
      <c r="K1346" s="138"/>
      <c r="L1346" s="138">
        <f t="shared" si="276"/>
        <v>0</v>
      </c>
      <c r="M1346" s="138"/>
      <c r="N1346" s="138">
        <f t="shared" si="277"/>
        <v>0</v>
      </c>
      <c r="O1346" s="139">
        <v>21</v>
      </c>
      <c r="P1346" s="139">
        <f t="shared" si="278"/>
        <v>0</v>
      </c>
      <c r="Q1346" s="139">
        <f t="shared" si="279"/>
        <v>0</v>
      </c>
      <c r="R1346" s="9"/>
      <c r="S1346" s="9"/>
      <c r="T1346" s="9"/>
    </row>
    <row r="1347" spans="1:20" ht="11.25" outlineLevel="6" x14ac:dyDescent="0.2">
      <c r="A1347" s="12"/>
      <c r="B1347" s="133"/>
      <c r="C1347" s="134">
        <v>959</v>
      </c>
      <c r="D1347" s="135" t="s">
        <v>1783</v>
      </c>
      <c r="E1347" s="136" t="s">
        <v>1896</v>
      </c>
      <c r="F1347" s="137" t="s">
        <v>1897</v>
      </c>
      <c r="G1347" s="135" t="s">
        <v>966</v>
      </c>
      <c r="H1347" s="138">
        <v>4</v>
      </c>
      <c r="I1347" s="140"/>
      <c r="J1347" s="139">
        <f t="shared" si="275"/>
        <v>0</v>
      </c>
      <c r="K1347" s="138"/>
      <c r="L1347" s="138">
        <f t="shared" si="276"/>
        <v>0</v>
      </c>
      <c r="M1347" s="138"/>
      <c r="N1347" s="138">
        <f t="shared" si="277"/>
        <v>0</v>
      </c>
      <c r="O1347" s="139">
        <v>21</v>
      </c>
      <c r="P1347" s="139">
        <f t="shared" si="278"/>
        <v>0</v>
      </c>
      <c r="Q1347" s="139">
        <f t="shared" si="279"/>
        <v>0</v>
      </c>
      <c r="R1347" s="9"/>
      <c r="S1347" s="9"/>
      <c r="T1347" s="9"/>
    </row>
    <row r="1348" spans="1:20" ht="22.5" outlineLevel="6" x14ac:dyDescent="0.2">
      <c r="A1348" s="12"/>
      <c r="B1348" s="133"/>
      <c r="C1348" s="134">
        <v>960</v>
      </c>
      <c r="D1348" s="135" t="s">
        <v>1783</v>
      </c>
      <c r="E1348" s="136" t="s">
        <v>1898</v>
      </c>
      <c r="F1348" s="137" t="s">
        <v>1899</v>
      </c>
      <c r="G1348" s="135" t="s">
        <v>966</v>
      </c>
      <c r="H1348" s="138">
        <v>1</v>
      </c>
      <c r="I1348" s="140"/>
      <c r="J1348" s="139">
        <f t="shared" si="275"/>
        <v>0</v>
      </c>
      <c r="K1348" s="138"/>
      <c r="L1348" s="138">
        <f t="shared" si="276"/>
        <v>0</v>
      </c>
      <c r="M1348" s="138"/>
      <c r="N1348" s="138">
        <f t="shared" si="277"/>
        <v>0</v>
      </c>
      <c r="O1348" s="139">
        <v>21</v>
      </c>
      <c r="P1348" s="139">
        <f t="shared" si="278"/>
        <v>0</v>
      </c>
      <c r="Q1348" s="139">
        <f t="shared" si="279"/>
        <v>0</v>
      </c>
      <c r="R1348" s="9"/>
      <c r="S1348" s="9"/>
      <c r="T1348" s="9"/>
    </row>
    <row r="1349" spans="1:20" ht="11.25" outlineLevel="6" x14ac:dyDescent="0.2">
      <c r="A1349" s="12"/>
      <c r="B1349" s="133"/>
      <c r="C1349" s="134">
        <v>961</v>
      </c>
      <c r="D1349" s="135" t="s">
        <v>1783</v>
      </c>
      <c r="E1349" s="136" t="s">
        <v>1900</v>
      </c>
      <c r="F1349" s="137" t="s">
        <v>1901</v>
      </c>
      <c r="G1349" s="135" t="s">
        <v>966</v>
      </c>
      <c r="H1349" s="138">
        <v>4</v>
      </c>
      <c r="I1349" s="140"/>
      <c r="J1349" s="139">
        <f t="shared" si="275"/>
        <v>0</v>
      </c>
      <c r="K1349" s="138"/>
      <c r="L1349" s="138">
        <f t="shared" si="276"/>
        <v>0</v>
      </c>
      <c r="M1349" s="138"/>
      <c r="N1349" s="138">
        <f t="shared" si="277"/>
        <v>0</v>
      </c>
      <c r="O1349" s="139">
        <v>21</v>
      </c>
      <c r="P1349" s="139">
        <f t="shared" si="278"/>
        <v>0</v>
      </c>
      <c r="Q1349" s="139">
        <f t="shared" si="279"/>
        <v>0</v>
      </c>
      <c r="R1349" s="9"/>
      <c r="S1349" s="9"/>
      <c r="T1349" s="9"/>
    </row>
    <row r="1350" spans="1:20" ht="11.25" outlineLevel="6" x14ac:dyDescent="0.2">
      <c r="A1350" s="12"/>
      <c r="B1350" s="133"/>
      <c r="C1350" s="134">
        <v>962</v>
      </c>
      <c r="D1350" s="135" t="s">
        <v>1783</v>
      </c>
      <c r="E1350" s="136" t="s">
        <v>1902</v>
      </c>
      <c r="F1350" s="137" t="s">
        <v>1903</v>
      </c>
      <c r="G1350" s="135" t="s">
        <v>966</v>
      </c>
      <c r="H1350" s="138">
        <v>3</v>
      </c>
      <c r="I1350" s="140"/>
      <c r="J1350" s="139">
        <f t="shared" si="275"/>
        <v>0</v>
      </c>
      <c r="K1350" s="138"/>
      <c r="L1350" s="138">
        <f t="shared" si="276"/>
        <v>0</v>
      </c>
      <c r="M1350" s="138"/>
      <c r="N1350" s="138">
        <f t="shared" si="277"/>
        <v>0</v>
      </c>
      <c r="O1350" s="139">
        <v>21</v>
      </c>
      <c r="P1350" s="139">
        <f t="shared" si="278"/>
        <v>0</v>
      </c>
      <c r="Q1350" s="139">
        <f t="shared" si="279"/>
        <v>0</v>
      </c>
      <c r="R1350" s="9"/>
      <c r="S1350" s="9"/>
      <c r="T1350" s="9"/>
    </row>
    <row r="1351" spans="1:20" ht="11.25" outlineLevel="6" x14ac:dyDescent="0.2">
      <c r="A1351" s="12"/>
      <c r="B1351" s="133"/>
      <c r="C1351" s="134">
        <v>963</v>
      </c>
      <c r="D1351" s="135" t="s">
        <v>1783</v>
      </c>
      <c r="E1351" s="136" t="s">
        <v>1904</v>
      </c>
      <c r="F1351" s="137" t="s">
        <v>1905</v>
      </c>
      <c r="G1351" s="135" t="s">
        <v>966</v>
      </c>
      <c r="H1351" s="138">
        <v>30</v>
      </c>
      <c r="I1351" s="140"/>
      <c r="J1351" s="139">
        <f t="shared" si="275"/>
        <v>0</v>
      </c>
      <c r="K1351" s="138"/>
      <c r="L1351" s="138">
        <f t="shared" si="276"/>
        <v>0</v>
      </c>
      <c r="M1351" s="138"/>
      <c r="N1351" s="138">
        <f t="shared" si="277"/>
        <v>0</v>
      </c>
      <c r="O1351" s="139">
        <v>21</v>
      </c>
      <c r="P1351" s="139">
        <f t="shared" si="278"/>
        <v>0</v>
      </c>
      <c r="Q1351" s="139">
        <f t="shared" si="279"/>
        <v>0</v>
      </c>
      <c r="R1351" s="9"/>
      <c r="S1351" s="9"/>
      <c r="T1351" s="9"/>
    </row>
    <row r="1352" spans="1:20" ht="11.25" outlineLevel="6" x14ac:dyDescent="0.2">
      <c r="A1352" s="12"/>
      <c r="B1352" s="133"/>
      <c r="C1352" s="134">
        <v>964</v>
      </c>
      <c r="D1352" s="135" t="s">
        <v>1783</v>
      </c>
      <c r="E1352" s="136" t="s">
        <v>1906</v>
      </c>
      <c r="F1352" s="137" t="s">
        <v>1907</v>
      </c>
      <c r="G1352" s="135" t="s">
        <v>966</v>
      </c>
      <c r="H1352" s="138">
        <v>40</v>
      </c>
      <c r="I1352" s="140"/>
      <c r="J1352" s="139">
        <f t="shared" si="275"/>
        <v>0</v>
      </c>
      <c r="K1352" s="138"/>
      <c r="L1352" s="138">
        <f t="shared" si="276"/>
        <v>0</v>
      </c>
      <c r="M1352" s="138"/>
      <c r="N1352" s="138">
        <f t="shared" si="277"/>
        <v>0</v>
      </c>
      <c r="O1352" s="139">
        <v>21</v>
      </c>
      <c r="P1352" s="139">
        <f t="shared" si="278"/>
        <v>0</v>
      </c>
      <c r="Q1352" s="139">
        <f t="shared" si="279"/>
        <v>0</v>
      </c>
      <c r="R1352" s="9"/>
      <c r="S1352" s="9"/>
      <c r="T1352" s="9"/>
    </row>
    <row r="1353" spans="1:20" ht="11.25" outlineLevel="6" x14ac:dyDescent="0.2">
      <c r="A1353" s="12"/>
      <c r="B1353" s="133"/>
      <c r="C1353" s="134">
        <v>965</v>
      </c>
      <c r="D1353" s="135" t="s">
        <v>1783</v>
      </c>
      <c r="E1353" s="136" t="s">
        <v>1908</v>
      </c>
      <c r="F1353" s="137" t="s">
        <v>1909</v>
      </c>
      <c r="G1353" s="135" t="s">
        <v>966</v>
      </c>
      <c r="H1353" s="138">
        <v>1</v>
      </c>
      <c r="I1353" s="140"/>
      <c r="J1353" s="139">
        <f t="shared" si="275"/>
        <v>0</v>
      </c>
      <c r="K1353" s="138"/>
      <c r="L1353" s="138">
        <f t="shared" si="276"/>
        <v>0</v>
      </c>
      <c r="M1353" s="138"/>
      <c r="N1353" s="138">
        <f t="shared" si="277"/>
        <v>0</v>
      </c>
      <c r="O1353" s="139">
        <v>21</v>
      </c>
      <c r="P1353" s="139">
        <f t="shared" si="278"/>
        <v>0</v>
      </c>
      <c r="Q1353" s="139">
        <f t="shared" si="279"/>
        <v>0</v>
      </c>
      <c r="R1353" s="9"/>
      <c r="S1353" s="9"/>
      <c r="T1353" s="9"/>
    </row>
    <row r="1354" spans="1:20" ht="22.5" outlineLevel="6" x14ac:dyDescent="0.2">
      <c r="A1354" s="12"/>
      <c r="B1354" s="133"/>
      <c r="C1354" s="134">
        <v>966</v>
      </c>
      <c r="D1354" s="135" t="s">
        <v>1783</v>
      </c>
      <c r="E1354" s="136" t="s">
        <v>1910</v>
      </c>
      <c r="F1354" s="137" t="s">
        <v>1911</v>
      </c>
      <c r="G1354" s="135" t="s">
        <v>966</v>
      </c>
      <c r="H1354" s="138">
        <v>2</v>
      </c>
      <c r="I1354" s="140"/>
      <c r="J1354" s="139">
        <f t="shared" si="275"/>
        <v>0</v>
      </c>
      <c r="K1354" s="138"/>
      <c r="L1354" s="138">
        <f t="shared" si="276"/>
        <v>0</v>
      </c>
      <c r="M1354" s="138"/>
      <c r="N1354" s="138">
        <f t="shared" si="277"/>
        <v>0</v>
      </c>
      <c r="O1354" s="139">
        <v>21</v>
      </c>
      <c r="P1354" s="139">
        <f t="shared" si="278"/>
        <v>0</v>
      </c>
      <c r="Q1354" s="139">
        <f t="shared" si="279"/>
        <v>0</v>
      </c>
      <c r="R1354" s="9"/>
      <c r="S1354" s="9"/>
      <c r="T1354" s="9"/>
    </row>
    <row r="1355" spans="1:20" ht="11.25" outlineLevel="6" x14ac:dyDescent="0.2">
      <c r="A1355" s="12"/>
      <c r="B1355" s="133"/>
      <c r="C1355" s="134">
        <v>967</v>
      </c>
      <c r="D1355" s="135" t="s">
        <v>1783</v>
      </c>
      <c r="E1355" s="136" t="s">
        <v>1912</v>
      </c>
      <c r="F1355" s="137" t="s">
        <v>1913</v>
      </c>
      <c r="G1355" s="135" t="s">
        <v>966</v>
      </c>
      <c r="H1355" s="138">
        <v>1</v>
      </c>
      <c r="I1355" s="140"/>
      <c r="J1355" s="139">
        <f t="shared" si="275"/>
        <v>0</v>
      </c>
      <c r="K1355" s="138"/>
      <c r="L1355" s="138">
        <f t="shared" si="276"/>
        <v>0</v>
      </c>
      <c r="M1355" s="138"/>
      <c r="N1355" s="138">
        <f t="shared" si="277"/>
        <v>0</v>
      </c>
      <c r="O1355" s="139">
        <v>21</v>
      </c>
      <c r="P1355" s="139">
        <f t="shared" si="278"/>
        <v>0</v>
      </c>
      <c r="Q1355" s="139">
        <f t="shared" si="279"/>
        <v>0</v>
      </c>
      <c r="R1355" s="9"/>
      <c r="S1355" s="9"/>
      <c r="T1355" s="9"/>
    </row>
    <row r="1356" spans="1:20" ht="11.25" outlineLevel="6" x14ac:dyDescent="0.2">
      <c r="A1356" s="12"/>
      <c r="B1356" s="133"/>
      <c r="C1356" s="134">
        <v>968</v>
      </c>
      <c r="D1356" s="135" t="s">
        <v>1783</v>
      </c>
      <c r="E1356" s="136" t="s">
        <v>1914</v>
      </c>
      <c r="F1356" s="137" t="s">
        <v>1915</v>
      </c>
      <c r="G1356" s="135" t="s">
        <v>966</v>
      </c>
      <c r="H1356" s="138">
        <v>2</v>
      </c>
      <c r="I1356" s="140"/>
      <c r="J1356" s="139">
        <f t="shared" si="275"/>
        <v>0</v>
      </c>
      <c r="K1356" s="138"/>
      <c r="L1356" s="138">
        <f t="shared" si="276"/>
        <v>0</v>
      </c>
      <c r="M1356" s="138"/>
      <c r="N1356" s="138">
        <f t="shared" si="277"/>
        <v>0</v>
      </c>
      <c r="O1356" s="139">
        <v>21</v>
      </c>
      <c r="P1356" s="139">
        <f t="shared" si="278"/>
        <v>0</v>
      </c>
      <c r="Q1356" s="139">
        <f t="shared" si="279"/>
        <v>0</v>
      </c>
      <c r="R1356" s="9"/>
      <c r="S1356" s="9"/>
      <c r="T1356" s="9"/>
    </row>
    <row r="1357" spans="1:20" ht="11.25" outlineLevel="6" x14ac:dyDescent="0.2">
      <c r="A1357" s="12"/>
      <c r="B1357" s="133"/>
      <c r="C1357" s="134">
        <v>969</v>
      </c>
      <c r="D1357" s="135" t="s">
        <v>1783</v>
      </c>
      <c r="E1357" s="136" t="s">
        <v>1916</v>
      </c>
      <c r="F1357" s="137" t="s">
        <v>1917</v>
      </c>
      <c r="G1357" s="135" t="s">
        <v>761</v>
      </c>
      <c r="H1357" s="138">
        <v>30</v>
      </c>
      <c r="I1357" s="140"/>
      <c r="J1357" s="139">
        <f t="shared" si="275"/>
        <v>0</v>
      </c>
      <c r="K1357" s="138"/>
      <c r="L1357" s="138">
        <f t="shared" si="276"/>
        <v>0</v>
      </c>
      <c r="M1357" s="138"/>
      <c r="N1357" s="138">
        <f t="shared" si="277"/>
        <v>0</v>
      </c>
      <c r="O1357" s="139">
        <v>21</v>
      </c>
      <c r="P1357" s="139">
        <f t="shared" si="278"/>
        <v>0</v>
      </c>
      <c r="Q1357" s="139">
        <f t="shared" si="279"/>
        <v>0</v>
      </c>
      <c r="R1357" s="9"/>
      <c r="S1357" s="9"/>
      <c r="T1357" s="9"/>
    </row>
    <row r="1358" spans="1:20" ht="11.25" outlineLevel="6" x14ac:dyDescent="0.2">
      <c r="A1358" s="12"/>
      <c r="B1358" s="133"/>
      <c r="C1358" s="134">
        <v>970</v>
      </c>
      <c r="D1358" s="135" t="s">
        <v>1783</v>
      </c>
      <c r="E1358" s="136" t="s">
        <v>1918</v>
      </c>
      <c r="F1358" s="137" t="s">
        <v>1919</v>
      </c>
      <c r="G1358" s="135" t="s">
        <v>761</v>
      </c>
      <c r="H1358" s="138">
        <v>20</v>
      </c>
      <c r="I1358" s="140"/>
      <c r="J1358" s="139">
        <f t="shared" si="275"/>
        <v>0</v>
      </c>
      <c r="K1358" s="138"/>
      <c r="L1358" s="138">
        <f t="shared" si="276"/>
        <v>0</v>
      </c>
      <c r="M1358" s="138"/>
      <c r="N1358" s="138">
        <f t="shared" si="277"/>
        <v>0</v>
      </c>
      <c r="O1358" s="139">
        <v>21</v>
      </c>
      <c r="P1358" s="139">
        <f t="shared" si="278"/>
        <v>0</v>
      </c>
      <c r="Q1358" s="139">
        <f t="shared" si="279"/>
        <v>0</v>
      </c>
      <c r="R1358" s="9"/>
      <c r="S1358" s="9"/>
      <c r="T1358" s="9"/>
    </row>
    <row r="1359" spans="1:20" ht="11.25" outlineLevel="6" x14ac:dyDescent="0.2">
      <c r="A1359" s="12"/>
      <c r="B1359" s="133"/>
      <c r="C1359" s="134">
        <v>971</v>
      </c>
      <c r="D1359" s="135" t="s">
        <v>1783</v>
      </c>
      <c r="E1359" s="136" t="s">
        <v>1920</v>
      </c>
      <c r="F1359" s="137" t="s">
        <v>1921</v>
      </c>
      <c r="G1359" s="135" t="s">
        <v>761</v>
      </c>
      <c r="H1359" s="138">
        <v>6</v>
      </c>
      <c r="I1359" s="140"/>
      <c r="J1359" s="139">
        <f t="shared" si="275"/>
        <v>0</v>
      </c>
      <c r="K1359" s="138"/>
      <c r="L1359" s="138">
        <f t="shared" si="276"/>
        <v>0</v>
      </c>
      <c r="M1359" s="138"/>
      <c r="N1359" s="138">
        <f t="shared" si="277"/>
        <v>0</v>
      </c>
      <c r="O1359" s="139">
        <v>21</v>
      </c>
      <c r="P1359" s="139">
        <f t="shared" si="278"/>
        <v>0</v>
      </c>
      <c r="Q1359" s="139">
        <f t="shared" si="279"/>
        <v>0</v>
      </c>
      <c r="R1359" s="9"/>
      <c r="S1359" s="9"/>
      <c r="T1359" s="9"/>
    </row>
    <row r="1360" spans="1:20" ht="11.25" outlineLevel="6" x14ac:dyDescent="0.2">
      <c r="A1360" s="12"/>
      <c r="B1360" s="133"/>
      <c r="C1360" s="134">
        <v>972</v>
      </c>
      <c r="D1360" s="135" t="s">
        <v>1783</v>
      </c>
      <c r="E1360" s="136" t="s">
        <v>1922</v>
      </c>
      <c r="F1360" s="137" t="s">
        <v>1923</v>
      </c>
      <c r="G1360" s="135" t="s">
        <v>761</v>
      </c>
      <c r="H1360" s="138">
        <v>100</v>
      </c>
      <c r="I1360" s="140"/>
      <c r="J1360" s="139">
        <f t="shared" si="275"/>
        <v>0</v>
      </c>
      <c r="K1360" s="138"/>
      <c r="L1360" s="138">
        <f t="shared" si="276"/>
        <v>0</v>
      </c>
      <c r="M1360" s="138"/>
      <c r="N1360" s="138">
        <f t="shared" si="277"/>
        <v>0</v>
      </c>
      <c r="O1360" s="139">
        <v>21</v>
      </c>
      <c r="P1360" s="139">
        <f t="shared" si="278"/>
        <v>0</v>
      </c>
      <c r="Q1360" s="139">
        <f t="shared" si="279"/>
        <v>0</v>
      </c>
      <c r="R1360" s="9"/>
      <c r="S1360" s="9"/>
      <c r="T1360" s="9"/>
    </row>
    <row r="1361" spans="1:20" ht="11.25" outlineLevel="6" x14ac:dyDescent="0.2">
      <c r="A1361" s="12"/>
      <c r="B1361" s="133"/>
      <c r="C1361" s="134">
        <v>973</v>
      </c>
      <c r="D1361" s="135" t="s">
        <v>1783</v>
      </c>
      <c r="E1361" s="136" t="s">
        <v>1924</v>
      </c>
      <c r="F1361" s="137" t="s">
        <v>1925</v>
      </c>
      <c r="G1361" s="135" t="s">
        <v>1926</v>
      </c>
      <c r="H1361" s="138">
        <v>1</v>
      </c>
      <c r="I1361" s="140"/>
      <c r="J1361" s="139">
        <f t="shared" si="275"/>
        <v>0</v>
      </c>
      <c r="K1361" s="138"/>
      <c r="L1361" s="138">
        <f t="shared" si="276"/>
        <v>0</v>
      </c>
      <c r="M1361" s="138"/>
      <c r="N1361" s="138">
        <f t="shared" si="277"/>
        <v>0</v>
      </c>
      <c r="O1361" s="139">
        <v>21</v>
      </c>
      <c r="P1361" s="139">
        <f t="shared" si="278"/>
        <v>0</v>
      </c>
      <c r="Q1361" s="139">
        <f t="shared" si="279"/>
        <v>0</v>
      </c>
      <c r="R1361" s="9"/>
      <c r="S1361" s="9"/>
      <c r="T1361" s="9"/>
    </row>
    <row r="1362" spans="1:20" ht="11.25" outlineLevel="6" x14ac:dyDescent="0.2">
      <c r="A1362" s="12"/>
      <c r="B1362" s="133"/>
      <c r="C1362" s="134">
        <v>974</v>
      </c>
      <c r="D1362" s="135" t="s">
        <v>1783</v>
      </c>
      <c r="E1362" s="136" t="s">
        <v>1927</v>
      </c>
      <c r="F1362" s="137" t="s">
        <v>1928</v>
      </c>
      <c r="G1362" s="135" t="s">
        <v>1926</v>
      </c>
      <c r="H1362" s="138">
        <v>1</v>
      </c>
      <c r="I1362" s="140"/>
      <c r="J1362" s="139">
        <f t="shared" si="275"/>
        <v>0</v>
      </c>
      <c r="K1362" s="138"/>
      <c r="L1362" s="138">
        <f t="shared" si="276"/>
        <v>0</v>
      </c>
      <c r="M1362" s="138"/>
      <c r="N1362" s="138">
        <f t="shared" si="277"/>
        <v>0</v>
      </c>
      <c r="O1362" s="139">
        <v>21</v>
      </c>
      <c r="P1362" s="139">
        <f t="shared" si="278"/>
        <v>0</v>
      </c>
      <c r="Q1362" s="139">
        <f t="shared" si="279"/>
        <v>0</v>
      </c>
      <c r="R1362" s="9"/>
      <c r="S1362" s="9"/>
      <c r="T1362" s="9"/>
    </row>
    <row r="1363" spans="1:20" ht="11.25" outlineLevel="6" x14ac:dyDescent="0.2">
      <c r="A1363" s="12"/>
      <c r="B1363" s="133"/>
      <c r="C1363" s="134">
        <v>975</v>
      </c>
      <c r="D1363" s="135" t="s">
        <v>1783</v>
      </c>
      <c r="E1363" s="136" t="s">
        <v>1929</v>
      </c>
      <c r="F1363" s="137" t="s">
        <v>1930</v>
      </c>
      <c r="G1363" s="135" t="s">
        <v>966</v>
      </c>
      <c r="H1363" s="138">
        <v>3</v>
      </c>
      <c r="I1363" s="140"/>
      <c r="J1363" s="139">
        <f t="shared" si="275"/>
        <v>0</v>
      </c>
      <c r="K1363" s="138"/>
      <c r="L1363" s="138">
        <f t="shared" si="276"/>
        <v>0</v>
      </c>
      <c r="M1363" s="138"/>
      <c r="N1363" s="138">
        <f t="shared" si="277"/>
        <v>0</v>
      </c>
      <c r="O1363" s="139">
        <v>21</v>
      </c>
      <c r="P1363" s="139">
        <f t="shared" si="278"/>
        <v>0</v>
      </c>
      <c r="Q1363" s="139">
        <f t="shared" si="279"/>
        <v>0</v>
      </c>
      <c r="R1363" s="9"/>
      <c r="S1363" s="9"/>
      <c r="T1363" s="9"/>
    </row>
    <row r="1364" spans="1:20" ht="11.25" outlineLevel="6" x14ac:dyDescent="0.2">
      <c r="A1364" s="12"/>
      <c r="B1364" s="133"/>
      <c r="C1364" s="134">
        <v>976</v>
      </c>
      <c r="D1364" s="135" t="s">
        <v>1783</v>
      </c>
      <c r="E1364" s="136" t="s">
        <v>1931</v>
      </c>
      <c r="F1364" s="137" t="s">
        <v>1932</v>
      </c>
      <c r="G1364" s="135" t="s">
        <v>966</v>
      </c>
      <c r="H1364" s="138">
        <v>2</v>
      </c>
      <c r="I1364" s="140"/>
      <c r="J1364" s="139">
        <f t="shared" si="275"/>
        <v>0</v>
      </c>
      <c r="K1364" s="138"/>
      <c r="L1364" s="138">
        <f t="shared" si="276"/>
        <v>0</v>
      </c>
      <c r="M1364" s="138"/>
      <c r="N1364" s="138">
        <f t="shared" si="277"/>
        <v>0</v>
      </c>
      <c r="O1364" s="139">
        <v>21</v>
      </c>
      <c r="P1364" s="139">
        <f t="shared" si="278"/>
        <v>0</v>
      </c>
      <c r="Q1364" s="139">
        <f t="shared" si="279"/>
        <v>0</v>
      </c>
      <c r="R1364" s="9"/>
      <c r="S1364" s="9"/>
      <c r="T1364" s="9"/>
    </row>
    <row r="1365" spans="1:20" ht="22.5" outlineLevel="6" x14ac:dyDescent="0.2">
      <c r="A1365" s="12"/>
      <c r="B1365" s="133"/>
      <c r="C1365" s="134">
        <v>977</v>
      </c>
      <c r="D1365" s="135" t="s">
        <v>1783</v>
      </c>
      <c r="E1365" s="136" t="s">
        <v>1933</v>
      </c>
      <c r="F1365" s="137" t="s">
        <v>1934</v>
      </c>
      <c r="G1365" s="135" t="s">
        <v>966</v>
      </c>
      <c r="H1365" s="138">
        <v>4</v>
      </c>
      <c r="I1365" s="140"/>
      <c r="J1365" s="139">
        <f t="shared" si="275"/>
        <v>0</v>
      </c>
      <c r="K1365" s="138"/>
      <c r="L1365" s="138">
        <f t="shared" si="276"/>
        <v>0</v>
      </c>
      <c r="M1365" s="138"/>
      <c r="N1365" s="138">
        <f t="shared" si="277"/>
        <v>0</v>
      </c>
      <c r="O1365" s="139">
        <v>21</v>
      </c>
      <c r="P1365" s="139">
        <f t="shared" si="278"/>
        <v>0</v>
      </c>
      <c r="Q1365" s="139">
        <f t="shared" si="279"/>
        <v>0</v>
      </c>
      <c r="R1365" s="9"/>
      <c r="S1365" s="9"/>
      <c r="T1365" s="9"/>
    </row>
    <row r="1366" spans="1:20" ht="22.5" outlineLevel="6" x14ac:dyDescent="0.2">
      <c r="A1366" s="12"/>
      <c r="B1366" s="133"/>
      <c r="C1366" s="134">
        <v>978</v>
      </c>
      <c r="D1366" s="135" t="s">
        <v>1783</v>
      </c>
      <c r="E1366" s="136" t="s">
        <v>1935</v>
      </c>
      <c r="F1366" s="137" t="s">
        <v>1934</v>
      </c>
      <c r="G1366" s="135" t="s">
        <v>966</v>
      </c>
      <c r="H1366" s="138">
        <v>3</v>
      </c>
      <c r="I1366" s="140"/>
      <c r="J1366" s="139">
        <f t="shared" si="275"/>
        <v>0</v>
      </c>
      <c r="K1366" s="138"/>
      <c r="L1366" s="138">
        <f t="shared" si="276"/>
        <v>0</v>
      </c>
      <c r="M1366" s="138"/>
      <c r="N1366" s="138">
        <f t="shared" si="277"/>
        <v>0</v>
      </c>
      <c r="O1366" s="139">
        <v>21</v>
      </c>
      <c r="P1366" s="139">
        <f t="shared" si="278"/>
        <v>0</v>
      </c>
      <c r="Q1366" s="139">
        <f t="shared" si="279"/>
        <v>0</v>
      </c>
      <c r="R1366" s="9"/>
      <c r="S1366" s="9"/>
      <c r="T1366" s="9"/>
    </row>
    <row r="1367" spans="1:20" ht="11.25" outlineLevel="6" x14ac:dyDescent="0.2">
      <c r="A1367" s="12"/>
      <c r="B1367" s="133"/>
      <c r="C1367" s="134">
        <v>979</v>
      </c>
      <c r="D1367" s="135" t="s">
        <v>1783</v>
      </c>
      <c r="E1367" s="136" t="s">
        <v>1936</v>
      </c>
      <c r="F1367" s="137" t="s">
        <v>1937</v>
      </c>
      <c r="G1367" s="135" t="s">
        <v>966</v>
      </c>
      <c r="H1367" s="138">
        <v>5</v>
      </c>
      <c r="I1367" s="140"/>
      <c r="J1367" s="139">
        <f t="shared" si="275"/>
        <v>0</v>
      </c>
      <c r="K1367" s="138"/>
      <c r="L1367" s="138">
        <f t="shared" si="276"/>
        <v>0</v>
      </c>
      <c r="M1367" s="138"/>
      <c r="N1367" s="138">
        <f t="shared" si="277"/>
        <v>0</v>
      </c>
      <c r="O1367" s="139">
        <v>21</v>
      </c>
      <c r="P1367" s="139">
        <f t="shared" si="278"/>
        <v>0</v>
      </c>
      <c r="Q1367" s="139">
        <f t="shared" si="279"/>
        <v>0</v>
      </c>
      <c r="R1367" s="9"/>
      <c r="S1367" s="9"/>
      <c r="T1367" s="9"/>
    </row>
    <row r="1368" spans="1:20" ht="11.25" outlineLevel="6" x14ac:dyDescent="0.2">
      <c r="A1368" s="12"/>
      <c r="B1368" s="133"/>
      <c r="C1368" s="134">
        <v>980</v>
      </c>
      <c r="D1368" s="135" t="s">
        <v>1783</v>
      </c>
      <c r="E1368" s="136" t="s">
        <v>1938</v>
      </c>
      <c r="F1368" s="137" t="s">
        <v>1939</v>
      </c>
      <c r="G1368" s="135" t="s">
        <v>966</v>
      </c>
      <c r="H1368" s="138">
        <v>1</v>
      </c>
      <c r="I1368" s="140"/>
      <c r="J1368" s="139">
        <f t="shared" si="275"/>
        <v>0</v>
      </c>
      <c r="K1368" s="138"/>
      <c r="L1368" s="138">
        <f t="shared" si="276"/>
        <v>0</v>
      </c>
      <c r="M1368" s="138"/>
      <c r="N1368" s="138">
        <f t="shared" si="277"/>
        <v>0</v>
      </c>
      <c r="O1368" s="139">
        <v>21</v>
      </c>
      <c r="P1368" s="139">
        <f t="shared" si="278"/>
        <v>0</v>
      </c>
      <c r="Q1368" s="139">
        <f t="shared" si="279"/>
        <v>0</v>
      </c>
      <c r="R1368" s="9"/>
      <c r="S1368" s="9"/>
      <c r="T1368" s="9"/>
    </row>
    <row r="1369" spans="1:20" ht="11.25" outlineLevel="6" x14ac:dyDescent="0.2">
      <c r="A1369" s="12"/>
      <c r="B1369" s="133"/>
      <c r="C1369" s="134">
        <v>981</v>
      </c>
      <c r="D1369" s="135" t="s">
        <v>1783</v>
      </c>
      <c r="E1369" s="136" t="s">
        <v>1940</v>
      </c>
      <c r="F1369" s="137" t="s">
        <v>1941</v>
      </c>
      <c r="G1369" s="135" t="s">
        <v>761</v>
      </c>
      <c r="H1369" s="138">
        <v>0.5</v>
      </c>
      <c r="I1369" s="140"/>
      <c r="J1369" s="139">
        <f t="shared" si="275"/>
        <v>0</v>
      </c>
      <c r="K1369" s="138"/>
      <c r="L1369" s="138">
        <f t="shared" si="276"/>
        <v>0</v>
      </c>
      <c r="M1369" s="138"/>
      <c r="N1369" s="138">
        <f t="shared" si="277"/>
        <v>0</v>
      </c>
      <c r="O1369" s="139">
        <v>21</v>
      </c>
      <c r="P1369" s="139">
        <f t="shared" si="278"/>
        <v>0</v>
      </c>
      <c r="Q1369" s="139">
        <f t="shared" si="279"/>
        <v>0</v>
      </c>
      <c r="R1369" s="9"/>
      <c r="S1369" s="9"/>
      <c r="T1369" s="9"/>
    </row>
    <row r="1370" spans="1:20" ht="11.25" outlineLevel="6" x14ac:dyDescent="0.2">
      <c r="A1370" s="12"/>
      <c r="B1370" s="133"/>
      <c r="C1370" s="134">
        <v>982</v>
      </c>
      <c r="D1370" s="135" t="s">
        <v>1783</v>
      </c>
      <c r="E1370" s="136" t="s">
        <v>1942</v>
      </c>
      <c r="F1370" s="137" t="s">
        <v>1943</v>
      </c>
      <c r="G1370" s="135" t="s">
        <v>966</v>
      </c>
      <c r="H1370" s="138">
        <v>1</v>
      </c>
      <c r="I1370" s="140"/>
      <c r="J1370" s="139">
        <f t="shared" si="275"/>
        <v>0</v>
      </c>
      <c r="K1370" s="138"/>
      <c r="L1370" s="138">
        <f t="shared" si="276"/>
        <v>0</v>
      </c>
      <c r="M1370" s="138"/>
      <c r="N1370" s="138">
        <f t="shared" si="277"/>
        <v>0</v>
      </c>
      <c r="O1370" s="139">
        <v>21</v>
      </c>
      <c r="P1370" s="139">
        <f t="shared" si="278"/>
        <v>0</v>
      </c>
      <c r="Q1370" s="139">
        <f t="shared" si="279"/>
        <v>0</v>
      </c>
      <c r="R1370" s="9"/>
      <c r="S1370" s="9"/>
      <c r="T1370" s="9"/>
    </row>
    <row r="1371" spans="1:20" ht="11.25" outlineLevel="6" x14ac:dyDescent="0.2">
      <c r="A1371" s="12"/>
      <c r="B1371" s="133"/>
      <c r="C1371" s="134">
        <v>983</v>
      </c>
      <c r="D1371" s="135" t="s">
        <v>1783</v>
      </c>
      <c r="E1371" s="136" t="s">
        <v>1944</v>
      </c>
      <c r="F1371" s="137" t="s">
        <v>1945</v>
      </c>
      <c r="G1371" s="135" t="s">
        <v>966</v>
      </c>
      <c r="H1371" s="138">
        <v>18</v>
      </c>
      <c r="I1371" s="140"/>
      <c r="J1371" s="139">
        <f t="shared" si="275"/>
        <v>0</v>
      </c>
      <c r="K1371" s="138"/>
      <c r="L1371" s="138">
        <f t="shared" si="276"/>
        <v>0</v>
      </c>
      <c r="M1371" s="138"/>
      <c r="N1371" s="138">
        <f t="shared" si="277"/>
        <v>0</v>
      </c>
      <c r="O1371" s="139">
        <v>21</v>
      </c>
      <c r="P1371" s="139">
        <f t="shared" si="278"/>
        <v>0</v>
      </c>
      <c r="Q1371" s="139">
        <f t="shared" si="279"/>
        <v>0</v>
      </c>
      <c r="R1371" s="9"/>
      <c r="S1371" s="9"/>
      <c r="T1371" s="9"/>
    </row>
    <row r="1372" spans="1:20" ht="11.25" outlineLevel="6" x14ac:dyDescent="0.2">
      <c r="A1372" s="12"/>
      <c r="B1372" s="133"/>
      <c r="C1372" s="134">
        <v>984</v>
      </c>
      <c r="D1372" s="135" t="s">
        <v>1783</v>
      </c>
      <c r="E1372" s="136" t="s">
        <v>1946</v>
      </c>
      <c r="F1372" s="137" t="s">
        <v>1947</v>
      </c>
      <c r="G1372" s="135" t="s">
        <v>966</v>
      </c>
      <c r="H1372" s="138">
        <v>8</v>
      </c>
      <c r="I1372" s="140"/>
      <c r="J1372" s="139">
        <f t="shared" si="275"/>
        <v>0</v>
      </c>
      <c r="K1372" s="138"/>
      <c r="L1372" s="138">
        <f t="shared" si="276"/>
        <v>0</v>
      </c>
      <c r="M1372" s="138"/>
      <c r="N1372" s="138">
        <f t="shared" si="277"/>
        <v>0</v>
      </c>
      <c r="O1372" s="139">
        <v>21</v>
      </c>
      <c r="P1372" s="139">
        <f t="shared" si="278"/>
        <v>0</v>
      </c>
      <c r="Q1372" s="139">
        <f t="shared" si="279"/>
        <v>0</v>
      </c>
      <c r="R1372" s="9"/>
      <c r="S1372" s="9"/>
      <c r="T1372" s="9"/>
    </row>
    <row r="1373" spans="1:20" ht="11.25" outlineLevel="6" x14ac:dyDescent="0.2">
      <c r="A1373" s="12"/>
      <c r="B1373" s="133"/>
      <c r="C1373" s="134">
        <v>985</v>
      </c>
      <c r="D1373" s="135" t="s">
        <v>1783</v>
      </c>
      <c r="E1373" s="136" t="s">
        <v>1948</v>
      </c>
      <c r="F1373" s="137" t="s">
        <v>1949</v>
      </c>
      <c r="G1373" s="135" t="s">
        <v>966</v>
      </c>
      <c r="H1373" s="138">
        <v>15</v>
      </c>
      <c r="I1373" s="140"/>
      <c r="J1373" s="139">
        <f t="shared" si="275"/>
        <v>0</v>
      </c>
      <c r="K1373" s="138"/>
      <c r="L1373" s="138">
        <f t="shared" si="276"/>
        <v>0</v>
      </c>
      <c r="M1373" s="138"/>
      <c r="N1373" s="138">
        <f t="shared" si="277"/>
        <v>0</v>
      </c>
      <c r="O1373" s="139">
        <v>21</v>
      </c>
      <c r="P1373" s="139">
        <f t="shared" si="278"/>
        <v>0</v>
      </c>
      <c r="Q1373" s="139">
        <f t="shared" si="279"/>
        <v>0</v>
      </c>
      <c r="R1373" s="9"/>
      <c r="S1373" s="9"/>
      <c r="T1373" s="9"/>
    </row>
    <row r="1374" spans="1:20" ht="11.25" outlineLevel="6" x14ac:dyDescent="0.2">
      <c r="A1374" s="12"/>
      <c r="B1374" s="133"/>
      <c r="C1374" s="134">
        <v>986</v>
      </c>
      <c r="D1374" s="135" t="s">
        <v>1783</v>
      </c>
      <c r="E1374" s="136" t="s">
        <v>1950</v>
      </c>
      <c r="F1374" s="137" t="s">
        <v>1951</v>
      </c>
      <c r="G1374" s="135" t="s">
        <v>966</v>
      </c>
      <c r="H1374" s="138">
        <v>20</v>
      </c>
      <c r="I1374" s="140"/>
      <c r="J1374" s="139">
        <f t="shared" ref="J1374:J1399" si="280">H1374*I1374</f>
        <v>0</v>
      </c>
      <c r="K1374" s="138"/>
      <c r="L1374" s="138">
        <f t="shared" ref="L1374:L1399" si="281">H1374*K1374</f>
        <v>0</v>
      </c>
      <c r="M1374" s="138"/>
      <c r="N1374" s="138">
        <f t="shared" ref="N1374:N1399" si="282">H1374*M1374</f>
        <v>0</v>
      </c>
      <c r="O1374" s="139">
        <v>21</v>
      </c>
      <c r="P1374" s="139">
        <f t="shared" ref="P1374:P1399" si="283">J1374*(O1374/100)</f>
        <v>0</v>
      </c>
      <c r="Q1374" s="139">
        <f t="shared" ref="Q1374:Q1399" si="284">J1374+P1374</f>
        <v>0</v>
      </c>
      <c r="R1374" s="9"/>
      <c r="S1374" s="9"/>
      <c r="T1374" s="9"/>
    </row>
    <row r="1375" spans="1:20" ht="11.25" outlineLevel="6" x14ac:dyDescent="0.2">
      <c r="A1375" s="12"/>
      <c r="B1375" s="133"/>
      <c r="C1375" s="134">
        <v>987</v>
      </c>
      <c r="D1375" s="135" t="s">
        <v>1783</v>
      </c>
      <c r="E1375" s="136" t="s">
        <v>1952</v>
      </c>
      <c r="F1375" s="137" t="s">
        <v>1953</v>
      </c>
      <c r="G1375" s="135" t="s">
        <v>966</v>
      </c>
      <c r="H1375" s="138">
        <v>20</v>
      </c>
      <c r="I1375" s="140"/>
      <c r="J1375" s="139">
        <f t="shared" si="280"/>
        <v>0</v>
      </c>
      <c r="K1375" s="138"/>
      <c r="L1375" s="138">
        <f t="shared" si="281"/>
        <v>0</v>
      </c>
      <c r="M1375" s="138"/>
      <c r="N1375" s="138">
        <f t="shared" si="282"/>
        <v>0</v>
      </c>
      <c r="O1375" s="139">
        <v>21</v>
      </c>
      <c r="P1375" s="139">
        <f t="shared" si="283"/>
        <v>0</v>
      </c>
      <c r="Q1375" s="139">
        <f t="shared" si="284"/>
        <v>0</v>
      </c>
      <c r="R1375" s="9"/>
      <c r="S1375" s="9"/>
      <c r="T1375" s="9"/>
    </row>
    <row r="1376" spans="1:20" ht="22.5" outlineLevel="6" x14ac:dyDescent="0.2">
      <c r="A1376" s="12"/>
      <c r="B1376" s="133"/>
      <c r="C1376" s="134">
        <v>988</v>
      </c>
      <c r="D1376" s="135" t="s">
        <v>1783</v>
      </c>
      <c r="E1376" s="136" t="s">
        <v>1954</v>
      </c>
      <c r="F1376" s="137" t="s">
        <v>1955</v>
      </c>
      <c r="G1376" s="135" t="s">
        <v>966</v>
      </c>
      <c r="H1376" s="138">
        <v>1</v>
      </c>
      <c r="I1376" s="140"/>
      <c r="J1376" s="139">
        <f t="shared" si="280"/>
        <v>0</v>
      </c>
      <c r="K1376" s="138"/>
      <c r="L1376" s="138">
        <f t="shared" si="281"/>
        <v>0</v>
      </c>
      <c r="M1376" s="138"/>
      <c r="N1376" s="138">
        <f t="shared" si="282"/>
        <v>0</v>
      </c>
      <c r="O1376" s="139">
        <v>21</v>
      </c>
      <c r="P1376" s="139">
        <f t="shared" si="283"/>
        <v>0</v>
      </c>
      <c r="Q1376" s="139">
        <f t="shared" si="284"/>
        <v>0</v>
      </c>
      <c r="R1376" s="9"/>
      <c r="S1376" s="9"/>
      <c r="T1376" s="9"/>
    </row>
    <row r="1377" spans="1:20" ht="11.25" outlineLevel="6" x14ac:dyDescent="0.2">
      <c r="A1377" s="12"/>
      <c r="B1377" s="133"/>
      <c r="C1377" s="134">
        <v>989</v>
      </c>
      <c r="D1377" s="135" t="s">
        <v>1783</v>
      </c>
      <c r="E1377" s="136" t="s">
        <v>1956</v>
      </c>
      <c r="F1377" s="137" t="s">
        <v>1957</v>
      </c>
      <c r="G1377" s="135" t="s">
        <v>966</v>
      </c>
      <c r="H1377" s="138">
        <v>2</v>
      </c>
      <c r="I1377" s="140"/>
      <c r="J1377" s="139">
        <f t="shared" si="280"/>
        <v>0</v>
      </c>
      <c r="K1377" s="138"/>
      <c r="L1377" s="138">
        <f t="shared" si="281"/>
        <v>0</v>
      </c>
      <c r="M1377" s="138"/>
      <c r="N1377" s="138">
        <f t="shared" si="282"/>
        <v>0</v>
      </c>
      <c r="O1377" s="139">
        <v>21</v>
      </c>
      <c r="P1377" s="139">
        <f t="shared" si="283"/>
        <v>0</v>
      </c>
      <c r="Q1377" s="139">
        <f t="shared" si="284"/>
        <v>0</v>
      </c>
      <c r="R1377" s="9"/>
      <c r="S1377" s="9"/>
      <c r="T1377" s="9"/>
    </row>
    <row r="1378" spans="1:20" ht="11.25" outlineLevel="6" x14ac:dyDescent="0.2">
      <c r="A1378" s="12"/>
      <c r="B1378" s="133"/>
      <c r="C1378" s="134">
        <v>990</v>
      </c>
      <c r="D1378" s="135" t="s">
        <v>1783</v>
      </c>
      <c r="E1378" s="136" t="s">
        <v>1958</v>
      </c>
      <c r="F1378" s="137" t="s">
        <v>1959</v>
      </c>
      <c r="G1378" s="135" t="s">
        <v>966</v>
      </c>
      <c r="H1378" s="138">
        <v>1</v>
      </c>
      <c r="I1378" s="140"/>
      <c r="J1378" s="139">
        <f t="shared" si="280"/>
        <v>0</v>
      </c>
      <c r="K1378" s="138"/>
      <c r="L1378" s="138">
        <f t="shared" si="281"/>
        <v>0</v>
      </c>
      <c r="M1378" s="138"/>
      <c r="N1378" s="138">
        <f t="shared" si="282"/>
        <v>0</v>
      </c>
      <c r="O1378" s="139">
        <v>21</v>
      </c>
      <c r="P1378" s="139">
        <f t="shared" si="283"/>
        <v>0</v>
      </c>
      <c r="Q1378" s="139">
        <f t="shared" si="284"/>
        <v>0</v>
      </c>
      <c r="R1378" s="9"/>
      <c r="S1378" s="9"/>
      <c r="T1378" s="9"/>
    </row>
    <row r="1379" spans="1:20" ht="11.25" outlineLevel="6" x14ac:dyDescent="0.2">
      <c r="A1379" s="12"/>
      <c r="B1379" s="133"/>
      <c r="C1379" s="134">
        <v>991</v>
      </c>
      <c r="D1379" s="135" t="s">
        <v>1783</v>
      </c>
      <c r="E1379" s="136" t="s">
        <v>1960</v>
      </c>
      <c r="F1379" s="137" t="s">
        <v>1961</v>
      </c>
      <c r="G1379" s="135" t="s">
        <v>761</v>
      </c>
      <c r="H1379" s="138">
        <v>100</v>
      </c>
      <c r="I1379" s="140"/>
      <c r="J1379" s="139">
        <f t="shared" si="280"/>
        <v>0</v>
      </c>
      <c r="K1379" s="138"/>
      <c r="L1379" s="138">
        <f t="shared" si="281"/>
        <v>0</v>
      </c>
      <c r="M1379" s="138"/>
      <c r="N1379" s="138">
        <f t="shared" si="282"/>
        <v>0</v>
      </c>
      <c r="O1379" s="139">
        <v>21</v>
      </c>
      <c r="P1379" s="139">
        <f t="shared" si="283"/>
        <v>0</v>
      </c>
      <c r="Q1379" s="139">
        <f t="shared" si="284"/>
        <v>0</v>
      </c>
      <c r="R1379" s="9"/>
      <c r="S1379" s="9"/>
      <c r="T1379" s="9"/>
    </row>
    <row r="1380" spans="1:20" ht="11.25" outlineLevel="6" x14ac:dyDescent="0.2">
      <c r="A1380" s="12"/>
      <c r="B1380" s="133"/>
      <c r="C1380" s="134">
        <v>992</v>
      </c>
      <c r="D1380" s="135" t="s">
        <v>1783</v>
      </c>
      <c r="E1380" s="136" t="s">
        <v>1962</v>
      </c>
      <c r="F1380" s="137" t="s">
        <v>1963</v>
      </c>
      <c r="G1380" s="135" t="s">
        <v>761</v>
      </c>
      <c r="H1380" s="138">
        <v>370</v>
      </c>
      <c r="I1380" s="140"/>
      <c r="J1380" s="139">
        <f t="shared" si="280"/>
        <v>0</v>
      </c>
      <c r="K1380" s="138"/>
      <c r="L1380" s="138">
        <f t="shared" si="281"/>
        <v>0</v>
      </c>
      <c r="M1380" s="138"/>
      <c r="N1380" s="138">
        <f t="shared" si="282"/>
        <v>0</v>
      </c>
      <c r="O1380" s="139">
        <v>21</v>
      </c>
      <c r="P1380" s="139">
        <f t="shared" si="283"/>
        <v>0</v>
      </c>
      <c r="Q1380" s="139">
        <f t="shared" si="284"/>
        <v>0</v>
      </c>
      <c r="R1380" s="9"/>
      <c r="S1380" s="9"/>
      <c r="T1380" s="9"/>
    </row>
    <row r="1381" spans="1:20" ht="11.25" outlineLevel="6" x14ac:dyDescent="0.2">
      <c r="A1381" s="12"/>
      <c r="B1381" s="133"/>
      <c r="C1381" s="134">
        <v>993</v>
      </c>
      <c r="D1381" s="135" t="s">
        <v>1783</v>
      </c>
      <c r="E1381" s="136" t="s">
        <v>1964</v>
      </c>
      <c r="F1381" s="137" t="s">
        <v>1965</v>
      </c>
      <c r="G1381" s="135" t="s">
        <v>761</v>
      </c>
      <c r="H1381" s="138">
        <v>250</v>
      </c>
      <c r="I1381" s="140"/>
      <c r="J1381" s="139">
        <f t="shared" si="280"/>
        <v>0</v>
      </c>
      <c r="K1381" s="138"/>
      <c r="L1381" s="138">
        <f t="shared" si="281"/>
        <v>0</v>
      </c>
      <c r="M1381" s="138"/>
      <c r="N1381" s="138">
        <f t="shared" si="282"/>
        <v>0</v>
      </c>
      <c r="O1381" s="139">
        <v>21</v>
      </c>
      <c r="P1381" s="139">
        <f t="shared" si="283"/>
        <v>0</v>
      </c>
      <c r="Q1381" s="139">
        <f t="shared" si="284"/>
        <v>0</v>
      </c>
      <c r="R1381" s="9"/>
      <c r="S1381" s="9"/>
      <c r="T1381" s="9"/>
    </row>
    <row r="1382" spans="1:20" ht="11.25" outlineLevel="6" x14ac:dyDescent="0.2">
      <c r="A1382" s="12"/>
      <c r="B1382" s="133"/>
      <c r="C1382" s="134">
        <v>994</v>
      </c>
      <c r="D1382" s="135" t="s">
        <v>1783</v>
      </c>
      <c r="E1382" s="136" t="s">
        <v>1966</v>
      </c>
      <c r="F1382" s="137" t="s">
        <v>1967</v>
      </c>
      <c r="G1382" s="135" t="s">
        <v>761</v>
      </c>
      <c r="H1382" s="138">
        <v>20</v>
      </c>
      <c r="I1382" s="140"/>
      <c r="J1382" s="139">
        <f t="shared" si="280"/>
        <v>0</v>
      </c>
      <c r="K1382" s="138"/>
      <c r="L1382" s="138">
        <f t="shared" si="281"/>
        <v>0</v>
      </c>
      <c r="M1382" s="138"/>
      <c r="N1382" s="138">
        <f t="shared" si="282"/>
        <v>0</v>
      </c>
      <c r="O1382" s="139">
        <v>21</v>
      </c>
      <c r="P1382" s="139">
        <f t="shared" si="283"/>
        <v>0</v>
      </c>
      <c r="Q1382" s="139">
        <f t="shared" si="284"/>
        <v>0</v>
      </c>
      <c r="R1382" s="9"/>
      <c r="S1382" s="9"/>
      <c r="T1382" s="9"/>
    </row>
    <row r="1383" spans="1:20" ht="11.25" outlineLevel="6" x14ac:dyDescent="0.2">
      <c r="A1383" s="12"/>
      <c r="B1383" s="133"/>
      <c r="C1383" s="134">
        <v>995</v>
      </c>
      <c r="D1383" s="135" t="s">
        <v>1783</v>
      </c>
      <c r="E1383" s="136" t="s">
        <v>1968</v>
      </c>
      <c r="F1383" s="137" t="s">
        <v>1969</v>
      </c>
      <c r="G1383" s="135" t="s">
        <v>761</v>
      </c>
      <c r="H1383" s="138">
        <v>120</v>
      </c>
      <c r="I1383" s="140"/>
      <c r="J1383" s="139">
        <f t="shared" si="280"/>
        <v>0</v>
      </c>
      <c r="K1383" s="138"/>
      <c r="L1383" s="138">
        <f t="shared" si="281"/>
        <v>0</v>
      </c>
      <c r="M1383" s="138"/>
      <c r="N1383" s="138">
        <f t="shared" si="282"/>
        <v>0</v>
      </c>
      <c r="O1383" s="139">
        <v>21</v>
      </c>
      <c r="P1383" s="139">
        <f t="shared" si="283"/>
        <v>0</v>
      </c>
      <c r="Q1383" s="139">
        <f t="shared" si="284"/>
        <v>0</v>
      </c>
      <c r="R1383" s="9"/>
      <c r="S1383" s="9"/>
      <c r="T1383" s="9"/>
    </row>
    <row r="1384" spans="1:20" ht="11.25" outlineLevel="6" x14ac:dyDescent="0.2">
      <c r="A1384" s="12"/>
      <c r="B1384" s="133"/>
      <c r="C1384" s="134">
        <v>996</v>
      </c>
      <c r="D1384" s="135" t="s">
        <v>1783</v>
      </c>
      <c r="E1384" s="136" t="s">
        <v>1970</v>
      </c>
      <c r="F1384" s="137" t="s">
        <v>1971</v>
      </c>
      <c r="G1384" s="135" t="s">
        <v>761</v>
      </c>
      <c r="H1384" s="138">
        <v>20</v>
      </c>
      <c r="I1384" s="140"/>
      <c r="J1384" s="139">
        <f t="shared" si="280"/>
        <v>0</v>
      </c>
      <c r="K1384" s="138"/>
      <c r="L1384" s="138">
        <f t="shared" si="281"/>
        <v>0</v>
      </c>
      <c r="M1384" s="138"/>
      <c r="N1384" s="138">
        <f t="shared" si="282"/>
        <v>0</v>
      </c>
      <c r="O1384" s="139">
        <v>21</v>
      </c>
      <c r="P1384" s="139">
        <f t="shared" si="283"/>
        <v>0</v>
      </c>
      <c r="Q1384" s="139">
        <f t="shared" si="284"/>
        <v>0</v>
      </c>
      <c r="R1384" s="9"/>
      <c r="S1384" s="9"/>
      <c r="T1384" s="9"/>
    </row>
    <row r="1385" spans="1:20" ht="11.25" outlineLevel="6" x14ac:dyDescent="0.2">
      <c r="A1385" s="12"/>
      <c r="B1385" s="133"/>
      <c r="C1385" s="134">
        <v>997</v>
      </c>
      <c r="D1385" s="135" t="s">
        <v>1783</v>
      </c>
      <c r="E1385" s="136" t="s">
        <v>1972</v>
      </c>
      <c r="F1385" s="137" t="s">
        <v>1973</v>
      </c>
      <c r="G1385" s="135" t="s">
        <v>761</v>
      </c>
      <c r="H1385" s="138">
        <v>50</v>
      </c>
      <c r="I1385" s="140"/>
      <c r="J1385" s="139">
        <f t="shared" si="280"/>
        <v>0</v>
      </c>
      <c r="K1385" s="138"/>
      <c r="L1385" s="138">
        <f t="shared" si="281"/>
        <v>0</v>
      </c>
      <c r="M1385" s="138"/>
      <c r="N1385" s="138">
        <f t="shared" si="282"/>
        <v>0</v>
      </c>
      <c r="O1385" s="139">
        <v>21</v>
      </c>
      <c r="P1385" s="139">
        <f t="shared" si="283"/>
        <v>0</v>
      </c>
      <c r="Q1385" s="139">
        <f t="shared" si="284"/>
        <v>0</v>
      </c>
      <c r="R1385" s="9"/>
      <c r="S1385" s="9"/>
      <c r="T1385" s="9"/>
    </row>
    <row r="1386" spans="1:20" ht="11.25" outlineLevel="6" x14ac:dyDescent="0.2">
      <c r="A1386" s="12"/>
      <c r="B1386" s="133"/>
      <c r="C1386" s="134">
        <v>998</v>
      </c>
      <c r="D1386" s="135" t="s">
        <v>1783</v>
      </c>
      <c r="E1386" s="136" t="s">
        <v>1974</v>
      </c>
      <c r="F1386" s="137" t="s">
        <v>1975</v>
      </c>
      <c r="G1386" s="135" t="s">
        <v>761</v>
      </c>
      <c r="H1386" s="138">
        <v>30</v>
      </c>
      <c r="I1386" s="140"/>
      <c r="J1386" s="139">
        <f t="shared" si="280"/>
        <v>0</v>
      </c>
      <c r="K1386" s="138"/>
      <c r="L1386" s="138">
        <f t="shared" si="281"/>
        <v>0</v>
      </c>
      <c r="M1386" s="138"/>
      <c r="N1386" s="138">
        <f t="shared" si="282"/>
        <v>0</v>
      </c>
      <c r="O1386" s="139">
        <v>21</v>
      </c>
      <c r="P1386" s="139">
        <f t="shared" si="283"/>
        <v>0</v>
      </c>
      <c r="Q1386" s="139">
        <f t="shared" si="284"/>
        <v>0</v>
      </c>
      <c r="R1386" s="9"/>
      <c r="S1386" s="9"/>
      <c r="T1386" s="9"/>
    </row>
    <row r="1387" spans="1:20" ht="11.25" outlineLevel="6" x14ac:dyDescent="0.2">
      <c r="A1387" s="12"/>
      <c r="B1387" s="133"/>
      <c r="C1387" s="134">
        <v>999</v>
      </c>
      <c r="D1387" s="135" t="s">
        <v>1783</v>
      </c>
      <c r="E1387" s="136" t="s">
        <v>1976</v>
      </c>
      <c r="F1387" s="137" t="s">
        <v>1977</v>
      </c>
      <c r="G1387" s="135" t="s">
        <v>761</v>
      </c>
      <c r="H1387" s="138">
        <v>10</v>
      </c>
      <c r="I1387" s="140"/>
      <c r="J1387" s="139">
        <f t="shared" si="280"/>
        <v>0</v>
      </c>
      <c r="K1387" s="138"/>
      <c r="L1387" s="138">
        <f t="shared" si="281"/>
        <v>0</v>
      </c>
      <c r="M1387" s="138"/>
      <c r="N1387" s="138">
        <f t="shared" si="282"/>
        <v>0</v>
      </c>
      <c r="O1387" s="139">
        <v>21</v>
      </c>
      <c r="P1387" s="139">
        <f t="shared" si="283"/>
        <v>0</v>
      </c>
      <c r="Q1387" s="139">
        <f t="shared" si="284"/>
        <v>0</v>
      </c>
      <c r="R1387" s="9"/>
      <c r="S1387" s="9"/>
      <c r="T1387" s="9"/>
    </row>
    <row r="1388" spans="1:20" ht="11.25" outlineLevel="6" x14ac:dyDescent="0.2">
      <c r="A1388" s="12"/>
      <c r="B1388" s="133"/>
      <c r="C1388" s="134">
        <v>1000</v>
      </c>
      <c r="D1388" s="135" t="s">
        <v>1783</v>
      </c>
      <c r="E1388" s="136" t="s">
        <v>1978</v>
      </c>
      <c r="F1388" s="137" t="s">
        <v>1979</v>
      </c>
      <c r="G1388" s="135" t="s">
        <v>966</v>
      </c>
      <c r="H1388" s="138">
        <v>60</v>
      </c>
      <c r="I1388" s="140"/>
      <c r="J1388" s="139">
        <f t="shared" si="280"/>
        <v>0</v>
      </c>
      <c r="K1388" s="138"/>
      <c r="L1388" s="138">
        <f t="shared" si="281"/>
        <v>0</v>
      </c>
      <c r="M1388" s="138"/>
      <c r="N1388" s="138">
        <f t="shared" si="282"/>
        <v>0</v>
      </c>
      <c r="O1388" s="139">
        <v>21</v>
      </c>
      <c r="P1388" s="139">
        <f t="shared" si="283"/>
        <v>0</v>
      </c>
      <c r="Q1388" s="139">
        <f t="shared" si="284"/>
        <v>0</v>
      </c>
      <c r="R1388" s="9"/>
      <c r="S1388" s="9"/>
      <c r="T1388" s="9"/>
    </row>
    <row r="1389" spans="1:20" ht="11.25" outlineLevel="6" x14ac:dyDescent="0.2">
      <c r="A1389" s="12"/>
      <c r="B1389" s="133"/>
      <c r="C1389" s="134">
        <v>1001</v>
      </c>
      <c r="D1389" s="135" t="s">
        <v>1783</v>
      </c>
      <c r="E1389" s="136" t="s">
        <v>1980</v>
      </c>
      <c r="F1389" s="137" t="s">
        <v>1981</v>
      </c>
      <c r="G1389" s="135" t="s">
        <v>966</v>
      </c>
      <c r="H1389" s="138">
        <v>25</v>
      </c>
      <c r="I1389" s="140"/>
      <c r="J1389" s="139">
        <f t="shared" si="280"/>
        <v>0</v>
      </c>
      <c r="K1389" s="138"/>
      <c r="L1389" s="138">
        <f t="shared" si="281"/>
        <v>0</v>
      </c>
      <c r="M1389" s="138"/>
      <c r="N1389" s="138">
        <f t="shared" si="282"/>
        <v>0</v>
      </c>
      <c r="O1389" s="139">
        <v>21</v>
      </c>
      <c r="P1389" s="139">
        <f t="shared" si="283"/>
        <v>0</v>
      </c>
      <c r="Q1389" s="139">
        <f t="shared" si="284"/>
        <v>0</v>
      </c>
      <c r="R1389" s="9"/>
      <c r="S1389" s="9"/>
      <c r="T1389" s="9"/>
    </row>
    <row r="1390" spans="1:20" ht="11.25" outlineLevel="6" x14ac:dyDescent="0.2">
      <c r="A1390" s="12"/>
      <c r="B1390" s="133"/>
      <c r="C1390" s="134">
        <v>1002</v>
      </c>
      <c r="D1390" s="135" t="s">
        <v>1783</v>
      </c>
      <c r="E1390" s="136" t="s">
        <v>1982</v>
      </c>
      <c r="F1390" s="137" t="s">
        <v>1983</v>
      </c>
      <c r="G1390" s="135" t="s">
        <v>966</v>
      </c>
      <c r="H1390" s="138">
        <v>20</v>
      </c>
      <c r="I1390" s="140"/>
      <c r="J1390" s="139">
        <f t="shared" si="280"/>
        <v>0</v>
      </c>
      <c r="K1390" s="138"/>
      <c r="L1390" s="138">
        <f t="shared" si="281"/>
        <v>0</v>
      </c>
      <c r="M1390" s="138"/>
      <c r="N1390" s="138">
        <f t="shared" si="282"/>
        <v>0</v>
      </c>
      <c r="O1390" s="139">
        <v>21</v>
      </c>
      <c r="P1390" s="139">
        <f t="shared" si="283"/>
        <v>0</v>
      </c>
      <c r="Q1390" s="139">
        <f t="shared" si="284"/>
        <v>0</v>
      </c>
      <c r="R1390" s="9"/>
      <c r="S1390" s="9"/>
      <c r="T1390" s="9"/>
    </row>
    <row r="1391" spans="1:20" ht="11.25" outlineLevel="6" x14ac:dyDescent="0.2">
      <c r="A1391" s="12"/>
      <c r="B1391" s="133"/>
      <c r="C1391" s="134">
        <v>1003</v>
      </c>
      <c r="D1391" s="135" t="s">
        <v>1783</v>
      </c>
      <c r="E1391" s="136" t="s">
        <v>1984</v>
      </c>
      <c r="F1391" s="137" t="s">
        <v>1985</v>
      </c>
      <c r="G1391" s="135" t="s">
        <v>966</v>
      </c>
      <c r="H1391" s="138">
        <v>10</v>
      </c>
      <c r="I1391" s="140"/>
      <c r="J1391" s="139">
        <f t="shared" si="280"/>
        <v>0</v>
      </c>
      <c r="K1391" s="138"/>
      <c r="L1391" s="138">
        <f t="shared" si="281"/>
        <v>0</v>
      </c>
      <c r="M1391" s="138"/>
      <c r="N1391" s="138">
        <f t="shared" si="282"/>
        <v>0</v>
      </c>
      <c r="O1391" s="139">
        <v>21</v>
      </c>
      <c r="P1391" s="139">
        <f t="shared" si="283"/>
        <v>0</v>
      </c>
      <c r="Q1391" s="139">
        <f t="shared" si="284"/>
        <v>0</v>
      </c>
      <c r="R1391" s="9"/>
      <c r="S1391" s="9"/>
      <c r="T1391" s="9"/>
    </row>
    <row r="1392" spans="1:20" ht="11.25" outlineLevel="6" x14ac:dyDescent="0.2">
      <c r="A1392" s="12"/>
      <c r="B1392" s="133"/>
      <c r="C1392" s="134">
        <v>1004</v>
      </c>
      <c r="D1392" s="135" t="s">
        <v>1783</v>
      </c>
      <c r="E1392" s="136" t="s">
        <v>1986</v>
      </c>
      <c r="F1392" s="137" t="s">
        <v>1987</v>
      </c>
      <c r="G1392" s="135" t="s">
        <v>1926</v>
      </c>
      <c r="H1392" s="138">
        <v>1</v>
      </c>
      <c r="I1392" s="140"/>
      <c r="J1392" s="139">
        <f t="shared" si="280"/>
        <v>0</v>
      </c>
      <c r="K1392" s="138"/>
      <c r="L1392" s="138">
        <f t="shared" si="281"/>
        <v>0</v>
      </c>
      <c r="M1392" s="138"/>
      <c r="N1392" s="138">
        <f t="shared" si="282"/>
        <v>0</v>
      </c>
      <c r="O1392" s="139">
        <v>21</v>
      </c>
      <c r="P1392" s="139">
        <f t="shared" si="283"/>
        <v>0</v>
      </c>
      <c r="Q1392" s="139">
        <f t="shared" si="284"/>
        <v>0</v>
      </c>
      <c r="R1392" s="9"/>
      <c r="S1392" s="9"/>
      <c r="T1392" s="9"/>
    </row>
    <row r="1393" spans="1:20" ht="11.25" outlineLevel="6" x14ac:dyDescent="0.2">
      <c r="A1393" s="12"/>
      <c r="B1393" s="133"/>
      <c r="C1393" s="134">
        <v>1005</v>
      </c>
      <c r="D1393" s="135" t="s">
        <v>1783</v>
      </c>
      <c r="E1393" s="136" t="s">
        <v>1988</v>
      </c>
      <c r="F1393" s="137" t="s">
        <v>1989</v>
      </c>
      <c r="G1393" s="135" t="s">
        <v>966</v>
      </c>
      <c r="H1393" s="138">
        <v>2</v>
      </c>
      <c r="I1393" s="140"/>
      <c r="J1393" s="139">
        <f t="shared" si="280"/>
        <v>0</v>
      </c>
      <c r="K1393" s="138"/>
      <c r="L1393" s="138">
        <f t="shared" si="281"/>
        <v>0</v>
      </c>
      <c r="M1393" s="138"/>
      <c r="N1393" s="138">
        <f t="shared" si="282"/>
        <v>0</v>
      </c>
      <c r="O1393" s="139">
        <v>21</v>
      </c>
      <c r="P1393" s="139">
        <f t="shared" si="283"/>
        <v>0</v>
      </c>
      <c r="Q1393" s="139">
        <f t="shared" si="284"/>
        <v>0</v>
      </c>
      <c r="R1393" s="9"/>
      <c r="S1393" s="9"/>
      <c r="T1393" s="9"/>
    </row>
    <row r="1394" spans="1:20" ht="11.25" outlineLevel="6" x14ac:dyDescent="0.2">
      <c r="A1394" s="12"/>
      <c r="B1394" s="133"/>
      <c r="C1394" s="134">
        <v>1006</v>
      </c>
      <c r="D1394" s="135" t="s">
        <v>1783</v>
      </c>
      <c r="E1394" s="136" t="s">
        <v>1990</v>
      </c>
      <c r="F1394" s="137" t="s">
        <v>1991</v>
      </c>
      <c r="G1394" s="135" t="s">
        <v>966</v>
      </c>
      <c r="H1394" s="138">
        <v>1</v>
      </c>
      <c r="I1394" s="140"/>
      <c r="J1394" s="139">
        <f t="shared" si="280"/>
        <v>0</v>
      </c>
      <c r="K1394" s="138"/>
      <c r="L1394" s="138">
        <f t="shared" si="281"/>
        <v>0</v>
      </c>
      <c r="M1394" s="138"/>
      <c r="N1394" s="138">
        <f t="shared" si="282"/>
        <v>0</v>
      </c>
      <c r="O1394" s="139">
        <v>21</v>
      </c>
      <c r="P1394" s="139">
        <f t="shared" si="283"/>
        <v>0</v>
      </c>
      <c r="Q1394" s="139">
        <f t="shared" si="284"/>
        <v>0</v>
      </c>
      <c r="R1394" s="9"/>
      <c r="S1394" s="9"/>
      <c r="T1394" s="9"/>
    </row>
    <row r="1395" spans="1:20" ht="11.25" outlineLevel="6" x14ac:dyDescent="0.2">
      <c r="A1395" s="12"/>
      <c r="B1395" s="133"/>
      <c r="C1395" s="134">
        <v>1007</v>
      </c>
      <c r="D1395" s="135" t="s">
        <v>1783</v>
      </c>
      <c r="E1395" s="136" t="s">
        <v>1992</v>
      </c>
      <c r="F1395" s="137" t="s">
        <v>1993</v>
      </c>
      <c r="G1395" s="135" t="s">
        <v>966</v>
      </c>
      <c r="H1395" s="138">
        <v>1</v>
      </c>
      <c r="I1395" s="140"/>
      <c r="J1395" s="139">
        <f t="shared" si="280"/>
        <v>0</v>
      </c>
      <c r="K1395" s="138"/>
      <c r="L1395" s="138">
        <f t="shared" si="281"/>
        <v>0</v>
      </c>
      <c r="M1395" s="138"/>
      <c r="N1395" s="138">
        <f t="shared" si="282"/>
        <v>0</v>
      </c>
      <c r="O1395" s="139">
        <v>21</v>
      </c>
      <c r="P1395" s="139">
        <f t="shared" si="283"/>
        <v>0</v>
      </c>
      <c r="Q1395" s="139">
        <f t="shared" si="284"/>
        <v>0</v>
      </c>
      <c r="R1395" s="9"/>
      <c r="S1395" s="9"/>
      <c r="T1395" s="9"/>
    </row>
    <row r="1396" spans="1:20" ht="11.25" outlineLevel="6" x14ac:dyDescent="0.2">
      <c r="A1396" s="12"/>
      <c r="B1396" s="133"/>
      <c r="C1396" s="134">
        <v>1008</v>
      </c>
      <c r="D1396" s="135" t="s">
        <v>1783</v>
      </c>
      <c r="E1396" s="136" t="s">
        <v>1994</v>
      </c>
      <c r="F1396" s="137" t="s">
        <v>1883</v>
      </c>
      <c r="G1396" s="135" t="s">
        <v>966</v>
      </c>
      <c r="H1396" s="138">
        <v>1</v>
      </c>
      <c r="I1396" s="140"/>
      <c r="J1396" s="139">
        <f t="shared" si="280"/>
        <v>0</v>
      </c>
      <c r="K1396" s="138"/>
      <c r="L1396" s="138">
        <f t="shared" si="281"/>
        <v>0</v>
      </c>
      <c r="M1396" s="138"/>
      <c r="N1396" s="138">
        <f t="shared" si="282"/>
        <v>0</v>
      </c>
      <c r="O1396" s="139">
        <v>21</v>
      </c>
      <c r="P1396" s="139">
        <f t="shared" si="283"/>
        <v>0</v>
      </c>
      <c r="Q1396" s="139">
        <f t="shared" si="284"/>
        <v>0</v>
      </c>
      <c r="R1396" s="9"/>
      <c r="S1396" s="9"/>
      <c r="T1396" s="9"/>
    </row>
    <row r="1397" spans="1:20" ht="11.25" outlineLevel="6" x14ac:dyDescent="0.2">
      <c r="A1397" s="12"/>
      <c r="B1397" s="133"/>
      <c r="C1397" s="134">
        <v>1009</v>
      </c>
      <c r="D1397" s="135" t="s">
        <v>1783</v>
      </c>
      <c r="E1397" s="136" t="s">
        <v>1995</v>
      </c>
      <c r="F1397" s="137" t="s">
        <v>1996</v>
      </c>
      <c r="G1397" s="135" t="s">
        <v>966</v>
      </c>
      <c r="H1397" s="138">
        <v>1</v>
      </c>
      <c r="I1397" s="140"/>
      <c r="J1397" s="139">
        <f t="shared" si="280"/>
        <v>0</v>
      </c>
      <c r="K1397" s="138"/>
      <c r="L1397" s="138">
        <f t="shared" si="281"/>
        <v>0</v>
      </c>
      <c r="M1397" s="138"/>
      <c r="N1397" s="138">
        <f t="shared" si="282"/>
        <v>0</v>
      </c>
      <c r="O1397" s="139">
        <v>21</v>
      </c>
      <c r="P1397" s="139">
        <f t="shared" si="283"/>
        <v>0</v>
      </c>
      <c r="Q1397" s="139">
        <f t="shared" si="284"/>
        <v>0</v>
      </c>
      <c r="R1397" s="9"/>
      <c r="S1397" s="9"/>
      <c r="T1397" s="9"/>
    </row>
    <row r="1398" spans="1:20" ht="11.25" outlineLevel="6" x14ac:dyDescent="0.2">
      <c r="A1398" s="12"/>
      <c r="B1398" s="133"/>
      <c r="C1398" s="134">
        <v>1010</v>
      </c>
      <c r="D1398" s="135" t="s">
        <v>1783</v>
      </c>
      <c r="E1398" s="136" t="s">
        <v>1997</v>
      </c>
      <c r="F1398" s="137" t="s">
        <v>1998</v>
      </c>
      <c r="G1398" s="135" t="s">
        <v>1145</v>
      </c>
      <c r="H1398" s="138">
        <v>380</v>
      </c>
      <c r="I1398" s="140"/>
      <c r="J1398" s="139">
        <f t="shared" si="280"/>
        <v>0</v>
      </c>
      <c r="K1398" s="138"/>
      <c r="L1398" s="138">
        <f t="shared" si="281"/>
        <v>0</v>
      </c>
      <c r="M1398" s="138"/>
      <c r="N1398" s="138">
        <f t="shared" si="282"/>
        <v>0</v>
      </c>
      <c r="O1398" s="139">
        <v>21</v>
      </c>
      <c r="P1398" s="139">
        <f t="shared" si="283"/>
        <v>0</v>
      </c>
      <c r="Q1398" s="139">
        <f t="shared" si="284"/>
        <v>0</v>
      </c>
      <c r="R1398" s="9"/>
      <c r="S1398" s="9"/>
      <c r="T1398" s="9"/>
    </row>
    <row r="1399" spans="1:20" ht="11.25" outlineLevel="6" x14ac:dyDescent="0.2">
      <c r="A1399" s="12"/>
      <c r="B1399" s="133"/>
      <c r="C1399" s="134">
        <v>1011</v>
      </c>
      <c r="D1399" s="135" t="s">
        <v>1783</v>
      </c>
      <c r="E1399" s="136" t="s">
        <v>1999</v>
      </c>
      <c r="F1399" s="137" t="s">
        <v>2000</v>
      </c>
      <c r="G1399" s="135" t="s">
        <v>1145</v>
      </c>
      <c r="H1399" s="138">
        <v>20</v>
      </c>
      <c r="I1399" s="140"/>
      <c r="J1399" s="139">
        <f t="shared" si="280"/>
        <v>0</v>
      </c>
      <c r="K1399" s="138"/>
      <c r="L1399" s="138">
        <f t="shared" si="281"/>
        <v>0</v>
      </c>
      <c r="M1399" s="138"/>
      <c r="N1399" s="138">
        <f t="shared" si="282"/>
        <v>0</v>
      </c>
      <c r="O1399" s="139">
        <v>21</v>
      </c>
      <c r="P1399" s="139">
        <f t="shared" si="283"/>
        <v>0</v>
      </c>
      <c r="Q1399" s="139">
        <f t="shared" si="284"/>
        <v>0</v>
      </c>
      <c r="R1399" s="9"/>
      <c r="S1399" s="9"/>
      <c r="T1399" s="9"/>
    </row>
    <row r="1400" spans="1:20" outlineLevel="6" x14ac:dyDescent="0.15">
      <c r="B1400" s="7"/>
      <c r="C1400" s="7"/>
      <c r="D1400" s="7"/>
      <c r="E1400" s="7"/>
      <c r="F1400" s="7"/>
      <c r="G1400" s="7"/>
      <c r="H1400" s="7"/>
      <c r="I1400" s="9"/>
      <c r="J1400" s="9"/>
      <c r="K1400" s="7"/>
      <c r="L1400" s="7"/>
      <c r="M1400" s="7"/>
      <c r="N1400" s="7"/>
      <c r="O1400" s="7"/>
      <c r="P1400" s="9"/>
      <c r="Q1400" s="9"/>
    </row>
    <row r="1401" spans="1:20" ht="10.5" outlineLevel="3" x14ac:dyDescent="0.15">
      <c r="A1401" s="74" t="s">
        <v>392</v>
      </c>
      <c r="B1401" s="112">
        <v>4</v>
      </c>
      <c r="C1401" s="113"/>
      <c r="D1401" s="114" t="s">
        <v>655</v>
      </c>
      <c r="E1401" s="114"/>
      <c r="F1401" s="115" t="s">
        <v>393</v>
      </c>
      <c r="G1401" s="114"/>
      <c r="H1401" s="116"/>
      <c r="I1401" s="117"/>
      <c r="J1401" s="76">
        <f>SUBTOTAL(9,J1402:J1765)</f>
        <v>0</v>
      </c>
      <c r="K1401" s="116"/>
      <c r="L1401" s="77">
        <f>SUBTOTAL(9,L1402:L1765)</f>
        <v>0</v>
      </c>
      <c r="M1401" s="116"/>
      <c r="N1401" s="77">
        <f>SUBTOTAL(9,N1402:N1765)</f>
        <v>0</v>
      </c>
      <c r="O1401" s="118"/>
      <c r="P1401" s="76">
        <f>SUBTOTAL(9,P1402:P1765)</f>
        <v>0</v>
      </c>
      <c r="Q1401" s="76">
        <f>SUBTOTAL(9,Q1402:Q1765)</f>
        <v>0</v>
      </c>
      <c r="R1401" s="7"/>
      <c r="S1401" s="9"/>
      <c r="T1401" s="9"/>
    </row>
    <row r="1402" spans="1:20" ht="9" outlineLevel="4" x14ac:dyDescent="0.15">
      <c r="A1402" s="78" t="s">
        <v>394</v>
      </c>
      <c r="B1402" s="119">
        <v>5</v>
      </c>
      <c r="C1402" s="120"/>
      <c r="D1402" s="121" t="s">
        <v>656</v>
      </c>
      <c r="E1402" s="121"/>
      <c r="F1402" s="122" t="s">
        <v>395</v>
      </c>
      <c r="G1402" s="121"/>
      <c r="H1402" s="123"/>
      <c r="I1402" s="124"/>
      <c r="J1402" s="80">
        <f>SUBTOTAL(9,J1403:J1470)</f>
        <v>0</v>
      </c>
      <c r="K1402" s="123"/>
      <c r="L1402" s="81">
        <f>SUBTOTAL(9,L1403:L1470)</f>
        <v>0</v>
      </c>
      <c r="M1402" s="123"/>
      <c r="N1402" s="81">
        <f>SUBTOTAL(9,N1403:N1470)</f>
        <v>0</v>
      </c>
      <c r="O1402" s="125"/>
      <c r="P1402" s="80">
        <f>SUBTOTAL(9,P1403:P1470)</f>
        <v>0</v>
      </c>
      <c r="Q1402" s="80">
        <f>SUBTOTAL(9,Q1403:Q1470)</f>
        <v>0</v>
      </c>
      <c r="R1402" s="7"/>
      <c r="S1402" s="9"/>
      <c r="T1402" s="9"/>
    </row>
    <row r="1403" spans="1:20" ht="9.75" outlineLevel="5" x14ac:dyDescent="0.2">
      <c r="A1403" s="82" t="s">
        <v>396</v>
      </c>
      <c r="B1403" s="126">
        <v>6</v>
      </c>
      <c r="C1403" s="127"/>
      <c r="D1403" s="128" t="s">
        <v>657</v>
      </c>
      <c r="E1403" s="128"/>
      <c r="F1403" s="129" t="s">
        <v>397</v>
      </c>
      <c r="G1403" s="128"/>
      <c r="H1403" s="130"/>
      <c r="I1403" s="131"/>
      <c r="J1403" s="84">
        <f>SUBTOTAL(9,J1404:J1414)</f>
        <v>0</v>
      </c>
      <c r="K1403" s="130"/>
      <c r="L1403" s="85">
        <f>SUBTOTAL(9,L1404:L1414)</f>
        <v>0</v>
      </c>
      <c r="M1403" s="130"/>
      <c r="N1403" s="85">
        <f>SUBTOTAL(9,N1404:N1414)</f>
        <v>0</v>
      </c>
      <c r="O1403" s="132"/>
      <c r="P1403" s="84">
        <f>SUBTOTAL(9,P1404:P1414)</f>
        <v>0</v>
      </c>
      <c r="Q1403" s="84">
        <f>SUBTOTAL(9,Q1404:Q1414)</f>
        <v>0</v>
      </c>
      <c r="R1403" s="7"/>
      <c r="S1403" s="9"/>
      <c r="T1403" s="9"/>
    </row>
    <row r="1404" spans="1:20" ht="22.5" outlineLevel="6" x14ac:dyDescent="0.2">
      <c r="A1404" s="12"/>
      <c r="B1404" s="133"/>
      <c r="C1404" s="134">
        <v>1012</v>
      </c>
      <c r="D1404" s="135" t="s">
        <v>658</v>
      </c>
      <c r="E1404" s="136" t="s">
        <v>2001</v>
      </c>
      <c r="F1404" s="137" t="s">
        <v>2002</v>
      </c>
      <c r="G1404" s="135" t="s">
        <v>1145</v>
      </c>
      <c r="H1404" s="138">
        <v>56.7</v>
      </c>
      <c r="I1404" s="140"/>
      <c r="J1404" s="139">
        <f t="shared" ref="J1404:J1413" si="285">H1404*I1404</f>
        <v>0</v>
      </c>
      <c r="K1404" s="138"/>
      <c r="L1404" s="138">
        <f t="shared" ref="L1404:L1413" si="286">H1404*K1404</f>
        <v>0</v>
      </c>
      <c r="M1404" s="138"/>
      <c r="N1404" s="138">
        <f t="shared" ref="N1404:N1413" si="287">H1404*M1404</f>
        <v>0</v>
      </c>
      <c r="O1404" s="139">
        <v>21</v>
      </c>
      <c r="P1404" s="139">
        <f t="shared" ref="P1404:P1413" si="288">J1404*(O1404/100)</f>
        <v>0</v>
      </c>
      <c r="Q1404" s="139">
        <f t="shared" ref="Q1404:Q1413" si="289">J1404+P1404</f>
        <v>0</v>
      </c>
      <c r="R1404" s="9"/>
      <c r="S1404" s="9"/>
      <c r="T1404" s="9"/>
    </row>
    <row r="1405" spans="1:20" ht="22.5" outlineLevel="6" x14ac:dyDescent="0.2">
      <c r="A1405" s="12"/>
      <c r="B1405" s="133"/>
      <c r="C1405" s="134">
        <v>1013</v>
      </c>
      <c r="D1405" s="135" t="s">
        <v>658</v>
      </c>
      <c r="E1405" s="136" t="s">
        <v>2003</v>
      </c>
      <c r="F1405" s="137" t="s">
        <v>2004</v>
      </c>
      <c r="G1405" s="135" t="s">
        <v>1145</v>
      </c>
      <c r="H1405" s="138">
        <v>31.7</v>
      </c>
      <c r="I1405" s="140"/>
      <c r="J1405" s="139">
        <f t="shared" si="285"/>
        <v>0</v>
      </c>
      <c r="K1405" s="138"/>
      <c r="L1405" s="138">
        <f t="shared" si="286"/>
        <v>0</v>
      </c>
      <c r="M1405" s="138"/>
      <c r="N1405" s="138">
        <f t="shared" si="287"/>
        <v>0</v>
      </c>
      <c r="O1405" s="139">
        <v>21</v>
      </c>
      <c r="P1405" s="139">
        <f t="shared" si="288"/>
        <v>0</v>
      </c>
      <c r="Q1405" s="139">
        <f t="shared" si="289"/>
        <v>0</v>
      </c>
      <c r="R1405" s="9"/>
      <c r="S1405" s="9"/>
      <c r="T1405" s="9"/>
    </row>
    <row r="1406" spans="1:20" ht="11.25" outlineLevel="6" x14ac:dyDescent="0.2">
      <c r="A1406" s="12"/>
      <c r="B1406" s="133"/>
      <c r="C1406" s="134">
        <v>1014</v>
      </c>
      <c r="D1406" s="135" t="s">
        <v>658</v>
      </c>
      <c r="E1406" s="136" t="s">
        <v>2005</v>
      </c>
      <c r="F1406" s="137" t="s">
        <v>2006</v>
      </c>
      <c r="G1406" s="135" t="s">
        <v>1145</v>
      </c>
      <c r="H1406" s="138">
        <v>6.1</v>
      </c>
      <c r="I1406" s="140"/>
      <c r="J1406" s="139">
        <f t="shared" si="285"/>
        <v>0</v>
      </c>
      <c r="K1406" s="138"/>
      <c r="L1406" s="138">
        <f t="shared" si="286"/>
        <v>0</v>
      </c>
      <c r="M1406" s="138"/>
      <c r="N1406" s="138">
        <f t="shared" si="287"/>
        <v>0</v>
      </c>
      <c r="O1406" s="139">
        <v>21</v>
      </c>
      <c r="P1406" s="139">
        <f t="shared" si="288"/>
        <v>0</v>
      </c>
      <c r="Q1406" s="139">
        <f t="shared" si="289"/>
        <v>0</v>
      </c>
      <c r="R1406" s="9"/>
      <c r="S1406" s="9"/>
      <c r="T1406" s="9"/>
    </row>
    <row r="1407" spans="1:20" ht="11.25" outlineLevel="6" x14ac:dyDescent="0.2">
      <c r="A1407" s="12"/>
      <c r="B1407" s="133"/>
      <c r="C1407" s="134">
        <v>1015</v>
      </c>
      <c r="D1407" s="135" t="s">
        <v>658</v>
      </c>
      <c r="E1407" s="136" t="s">
        <v>2007</v>
      </c>
      <c r="F1407" s="137" t="s">
        <v>2008</v>
      </c>
      <c r="G1407" s="135" t="s">
        <v>1145</v>
      </c>
      <c r="H1407" s="138">
        <v>4.7</v>
      </c>
      <c r="I1407" s="140"/>
      <c r="J1407" s="139">
        <f t="shared" si="285"/>
        <v>0</v>
      </c>
      <c r="K1407" s="138"/>
      <c r="L1407" s="138">
        <f t="shared" si="286"/>
        <v>0</v>
      </c>
      <c r="M1407" s="138"/>
      <c r="N1407" s="138">
        <f t="shared" si="287"/>
        <v>0</v>
      </c>
      <c r="O1407" s="139">
        <v>21</v>
      </c>
      <c r="P1407" s="139">
        <f t="shared" si="288"/>
        <v>0</v>
      </c>
      <c r="Q1407" s="139">
        <f t="shared" si="289"/>
        <v>0</v>
      </c>
      <c r="R1407" s="9"/>
      <c r="S1407" s="9"/>
      <c r="T1407" s="9"/>
    </row>
    <row r="1408" spans="1:20" ht="11.25" outlineLevel="6" x14ac:dyDescent="0.2">
      <c r="A1408" s="12"/>
      <c r="B1408" s="133"/>
      <c r="C1408" s="134">
        <v>1016</v>
      </c>
      <c r="D1408" s="135" t="s">
        <v>658</v>
      </c>
      <c r="E1408" s="136" t="s">
        <v>2009</v>
      </c>
      <c r="F1408" s="137" t="s">
        <v>2010</v>
      </c>
      <c r="G1408" s="135" t="s">
        <v>1145</v>
      </c>
      <c r="H1408" s="138">
        <v>6.6</v>
      </c>
      <c r="I1408" s="140"/>
      <c r="J1408" s="139">
        <f t="shared" si="285"/>
        <v>0</v>
      </c>
      <c r="K1408" s="138"/>
      <c r="L1408" s="138">
        <f t="shared" si="286"/>
        <v>0</v>
      </c>
      <c r="M1408" s="138"/>
      <c r="N1408" s="138">
        <f t="shared" si="287"/>
        <v>0</v>
      </c>
      <c r="O1408" s="139">
        <v>21</v>
      </c>
      <c r="P1408" s="139">
        <f t="shared" si="288"/>
        <v>0</v>
      </c>
      <c r="Q1408" s="139">
        <f t="shared" si="289"/>
        <v>0</v>
      </c>
      <c r="R1408" s="9"/>
      <c r="S1408" s="9"/>
      <c r="T1408" s="9"/>
    </row>
    <row r="1409" spans="1:20" ht="11.25" outlineLevel="6" x14ac:dyDescent="0.2">
      <c r="A1409" s="12"/>
      <c r="B1409" s="133"/>
      <c r="C1409" s="134">
        <v>1017</v>
      </c>
      <c r="D1409" s="135" t="s">
        <v>658</v>
      </c>
      <c r="E1409" s="136" t="s">
        <v>2011</v>
      </c>
      <c r="F1409" s="137" t="s">
        <v>2012</v>
      </c>
      <c r="G1409" s="135" t="s">
        <v>1145</v>
      </c>
      <c r="H1409" s="138">
        <v>29.6</v>
      </c>
      <c r="I1409" s="140"/>
      <c r="J1409" s="139">
        <f t="shared" si="285"/>
        <v>0</v>
      </c>
      <c r="K1409" s="138"/>
      <c r="L1409" s="138">
        <f t="shared" si="286"/>
        <v>0</v>
      </c>
      <c r="M1409" s="138"/>
      <c r="N1409" s="138">
        <f t="shared" si="287"/>
        <v>0</v>
      </c>
      <c r="O1409" s="139">
        <v>21</v>
      </c>
      <c r="P1409" s="139">
        <f t="shared" si="288"/>
        <v>0</v>
      </c>
      <c r="Q1409" s="139">
        <f t="shared" si="289"/>
        <v>0</v>
      </c>
      <c r="R1409" s="9"/>
      <c r="S1409" s="9"/>
      <c r="T1409" s="9"/>
    </row>
    <row r="1410" spans="1:20" ht="22.5" outlineLevel="6" x14ac:dyDescent="0.2">
      <c r="A1410" s="12"/>
      <c r="B1410" s="133"/>
      <c r="C1410" s="134">
        <v>1018</v>
      </c>
      <c r="D1410" s="135" t="s">
        <v>658</v>
      </c>
      <c r="E1410" s="136" t="s">
        <v>2013</v>
      </c>
      <c r="F1410" s="137" t="s">
        <v>2014</v>
      </c>
      <c r="G1410" s="135" t="s">
        <v>1145</v>
      </c>
      <c r="H1410" s="138">
        <v>37.4</v>
      </c>
      <c r="I1410" s="140"/>
      <c r="J1410" s="139">
        <f t="shared" si="285"/>
        <v>0</v>
      </c>
      <c r="K1410" s="138"/>
      <c r="L1410" s="138">
        <f t="shared" si="286"/>
        <v>0</v>
      </c>
      <c r="M1410" s="138"/>
      <c r="N1410" s="138">
        <f t="shared" si="287"/>
        <v>0</v>
      </c>
      <c r="O1410" s="139">
        <v>21</v>
      </c>
      <c r="P1410" s="139">
        <f t="shared" si="288"/>
        <v>0</v>
      </c>
      <c r="Q1410" s="139">
        <f t="shared" si="289"/>
        <v>0</v>
      </c>
      <c r="R1410" s="9"/>
      <c r="S1410" s="9"/>
      <c r="T1410" s="9"/>
    </row>
    <row r="1411" spans="1:20" ht="11.25" outlineLevel="6" x14ac:dyDescent="0.2">
      <c r="A1411" s="12"/>
      <c r="B1411" s="133"/>
      <c r="C1411" s="134">
        <v>1019</v>
      </c>
      <c r="D1411" s="135" t="s">
        <v>658</v>
      </c>
      <c r="E1411" s="136" t="s">
        <v>2015</v>
      </c>
      <c r="F1411" s="137" t="s">
        <v>2016</v>
      </c>
      <c r="G1411" s="135" t="s">
        <v>1145</v>
      </c>
      <c r="H1411" s="138">
        <v>8.5</v>
      </c>
      <c r="I1411" s="140"/>
      <c r="J1411" s="139">
        <f t="shared" si="285"/>
        <v>0</v>
      </c>
      <c r="K1411" s="138"/>
      <c r="L1411" s="138">
        <f t="shared" si="286"/>
        <v>0</v>
      </c>
      <c r="M1411" s="138"/>
      <c r="N1411" s="138">
        <f t="shared" si="287"/>
        <v>0</v>
      </c>
      <c r="O1411" s="139">
        <v>21</v>
      </c>
      <c r="P1411" s="139">
        <f t="shared" si="288"/>
        <v>0</v>
      </c>
      <c r="Q1411" s="139">
        <f t="shared" si="289"/>
        <v>0</v>
      </c>
      <c r="R1411" s="9"/>
      <c r="S1411" s="9"/>
      <c r="T1411" s="9"/>
    </row>
    <row r="1412" spans="1:20" ht="22.5" outlineLevel="6" x14ac:dyDescent="0.2">
      <c r="A1412" s="12"/>
      <c r="B1412" s="133"/>
      <c r="C1412" s="134">
        <v>1020</v>
      </c>
      <c r="D1412" s="135" t="s">
        <v>658</v>
      </c>
      <c r="E1412" s="136" t="s">
        <v>2017</v>
      </c>
      <c r="F1412" s="137" t="s">
        <v>2018</v>
      </c>
      <c r="G1412" s="135" t="s">
        <v>1145</v>
      </c>
      <c r="H1412" s="138">
        <v>27.1</v>
      </c>
      <c r="I1412" s="140"/>
      <c r="J1412" s="139">
        <f t="shared" si="285"/>
        <v>0</v>
      </c>
      <c r="K1412" s="138"/>
      <c r="L1412" s="138">
        <f t="shared" si="286"/>
        <v>0</v>
      </c>
      <c r="M1412" s="138"/>
      <c r="N1412" s="138">
        <f t="shared" si="287"/>
        <v>0</v>
      </c>
      <c r="O1412" s="139">
        <v>21</v>
      </c>
      <c r="P1412" s="139">
        <f t="shared" si="288"/>
        <v>0</v>
      </c>
      <c r="Q1412" s="139">
        <f t="shared" si="289"/>
        <v>0</v>
      </c>
      <c r="R1412" s="9"/>
      <c r="S1412" s="9"/>
      <c r="T1412" s="9"/>
    </row>
    <row r="1413" spans="1:20" ht="11.25" outlineLevel="6" x14ac:dyDescent="0.2">
      <c r="A1413" s="12"/>
      <c r="B1413" s="133"/>
      <c r="C1413" s="134">
        <v>1021</v>
      </c>
      <c r="D1413" s="135" t="s">
        <v>658</v>
      </c>
      <c r="E1413" s="136" t="s">
        <v>2019</v>
      </c>
      <c r="F1413" s="137" t="s">
        <v>2020</v>
      </c>
      <c r="G1413" s="135" t="s">
        <v>1145</v>
      </c>
      <c r="H1413" s="138">
        <v>12.5</v>
      </c>
      <c r="I1413" s="140"/>
      <c r="J1413" s="139">
        <f t="shared" si="285"/>
        <v>0</v>
      </c>
      <c r="K1413" s="138"/>
      <c r="L1413" s="138">
        <f t="shared" si="286"/>
        <v>0</v>
      </c>
      <c r="M1413" s="138"/>
      <c r="N1413" s="138">
        <f t="shared" si="287"/>
        <v>0</v>
      </c>
      <c r="O1413" s="139">
        <v>21</v>
      </c>
      <c r="P1413" s="139">
        <f t="shared" si="288"/>
        <v>0</v>
      </c>
      <c r="Q1413" s="139">
        <f t="shared" si="289"/>
        <v>0</v>
      </c>
      <c r="R1413" s="9"/>
      <c r="S1413" s="9"/>
      <c r="T1413" s="9"/>
    </row>
    <row r="1414" spans="1:20" outlineLevel="6" x14ac:dyDescent="0.15">
      <c r="B1414" s="7"/>
      <c r="C1414" s="7"/>
      <c r="D1414" s="7"/>
      <c r="E1414" s="7"/>
      <c r="F1414" s="7"/>
      <c r="G1414" s="7"/>
      <c r="H1414" s="7"/>
      <c r="I1414" s="9"/>
      <c r="J1414" s="9"/>
      <c r="K1414" s="7"/>
      <c r="L1414" s="7"/>
      <c r="M1414" s="7"/>
      <c r="N1414" s="7"/>
      <c r="O1414" s="7"/>
      <c r="P1414" s="9"/>
      <c r="Q1414" s="9"/>
    </row>
    <row r="1415" spans="1:20" ht="9.75" outlineLevel="5" x14ac:dyDescent="0.2">
      <c r="A1415" s="82" t="s">
        <v>398</v>
      </c>
      <c r="B1415" s="126">
        <v>6</v>
      </c>
      <c r="C1415" s="127"/>
      <c r="D1415" s="128" t="s">
        <v>657</v>
      </c>
      <c r="E1415" s="128"/>
      <c r="F1415" s="129" t="s">
        <v>399</v>
      </c>
      <c r="G1415" s="128"/>
      <c r="H1415" s="130"/>
      <c r="I1415" s="131"/>
      <c r="J1415" s="84">
        <f>SUBTOTAL(9,J1416:J1421)</f>
        <v>0</v>
      </c>
      <c r="K1415" s="130"/>
      <c r="L1415" s="85">
        <f>SUBTOTAL(9,L1416:L1421)</f>
        <v>0</v>
      </c>
      <c r="M1415" s="130"/>
      <c r="N1415" s="85">
        <f>SUBTOTAL(9,N1416:N1421)</f>
        <v>0</v>
      </c>
      <c r="O1415" s="132"/>
      <c r="P1415" s="84">
        <f>SUBTOTAL(9,P1416:P1421)</f>
        <v>0</v>
      </c>
      <c r="Q1415" s="84">
        <f>SUBTOTAL(9,Q1416:Q1421)</f>
        <v>0</v>
      </c>
      <c r="R1415" s="7"/>
      <c r="S1415" s="9"/>
      <c r="T1415" s="9"/>
    </row>
    <row r="1416" spans="1:20" ht="22.5" outlineLevel="6" x14ac:dyDescent="0.2">
      <c r="A1416" s="12"/>
      <c r="B1416" s="133"/>
      <c r="C1416" s="134">
        <v>1022</v>
      </c>
      <c r="D1416" s="135" t="s">
        <v>658</v>
      </c>
      <c r="E1416" s="136" t="s">
        <v>2021</v>
      </c>
      <c r="F1416" s="137" t="s">
        <v>2022</v>
      </c>
      <c r="G1416" s="135" t="s">
        <v>1145</v>
      </c>
      <c r="H1416" s="138">
        <v>86.9</v>
      </c>
      <c r="I1416" s="140"/>
      <c r="J1416" s="139">
        <f>H1416*I1416</f>
        <v>0</v>
      </c>
      <c r="K1416" s="138"/>
      <c r="L1416" s="138">
        <f>H1416*K1416</f>
        <v>0</v>
      </c>
      <c r="M1416" s="138"/>
      <c r="N1416" s="138">
        <f>H1416*M1416</f>
        <v>0</v>
      </c>
      <c r="O1416" s="139">
        <v>21</v>
      </c>
      <c r="P1416" s="139">
        <f>J1416*(O1416/100)</f>
        <v>0</v>
      </c>
      <c r="Q1416" s="139">
        <f>J1416+P1416</f>
        <v>0</v>
      </c>
      <c r="R1416" s="9"/>
      <c r="S1416" s="9"/>
      <c r="T1416" s="9"/>
    </row>
    <row r="1417" spans="1:20" ht="22.5" outlineLevel="6" x14ac:dyDescent="0.2">
      <c r="A1417" s="12"/>
      <c r="B1417" s="133"/>
      <c r="C1417" s="134">
        <v>1023</v>
      </c>
      <c r="D1417" s="135" t="s">
        <v>658</v>
      </c>
      <c r="E1417" s="136" t="s">
        <v>2023</v>
      </c>
      <c r="F1417" s="137" t="s">
        <v>2024</v>
      </c>
      <c r="G1417" s="135" t="s">
        <v>1145</v>
      </c>
      <c r="H1417" s="138">
        <v>57.4</v>
      </c>
      <c r="I1417" s="140"/>
      <c r="J1417" s="139">
        <f>H1417*I1417</f>
        <v>0</v>
      </c>
      <c r="K1417" s="138"/>
      <c r="L1417" s="138">
        <f>H1417*K1417</f>
        <v>0</v>
      </c>
      <c r="M1417" s="138"/>
      <c r="N1417" s="138">
        <f>H1417*M1417</f>
        <v>0</v>
      </c>
      <c r="O1417" s="139">
        <v>21</v>
      </c>
      <c r="P1417" s="139">
        <f>J1417*(O1417/100)</f>
        <v>0</v>
      </c>
      <c r="Q1417" s="139">
        <f>J1417+P1417</f>
        <v>0</v>
      </c>
      <c r="R1417" s="9"/>
      <c r="S1417" s="9"/>
      <c r="T1417" s="9"/>
    </row>
    <row r="1418" spans="1:20" ht="11.25" outlineLevel="6" x14ac:dyDescent="0.2">
      <c r="A1418" s="12"/>
      <c r="B1418" s="133"/>
      <c r="C1418" s="134">
        <v>1024</v>
      </c>
      <c r="D1418" s="135" t="s">
        <v>658</v>
      </c>
      <c r="E1418" s="136" t="s">
        <v>2025</v>
      </c>
      <c r="F1418" s="137" t="s">
        <v>2026</v>
      </c>
      <c r="G1418" s="135" t="s">
        <v>1145</v>
      </c>
      <c r="H1418" s="138">
        <v>29.8</v>
      </c>
      <c r="I1418" s="140"/>
      <c r="J1418" s="139">
        <f>H1418*I1418</f>
        <v>0</v>
      </c>
      <c r="K1418" s="138"/>
      <c r="L1418" s="138">
        <f>H1418*K1418</f>
        <v>0</v>
      </c>
      <c r="M1418" s="138"/>
      <c r="N1418" s="138">
        <f>H1418*M1418</f>
        <v>0</v>
      </c>
      <c r="O1418" s="139">
        <v>21</v>
      </c>
      <c r="P1418" s="139">
        <f>J1418*(O1418/100)</f>
        <v>0</v>
      </c>
      <c r="Q1418" s="139">
        <f>J1418+P1418</f>
        <v>0</v>
      </c>
      <c r="R1418" s="9"/>
      <c r="S1418" s="9"/>
      <c r="T1418" s="9"/>
    </row>
    <row r="1419" spans="1:20" ht="11.25" outlineLevel="6" x14ac:dyDescent="0.2">
      <c r="A1419" s="12"/>
      <c r="B1419" s="133"/>
      <c r="C1419" s="134">
        <v>1025</v>
      </c>
      <c r="D1419" s="135" t="s">
        <v>658</v>
      </c>
      <c r="E1419" s="136" t="s">
        <v>2027</v>
      </c>
      <c r="F1419" s="137" t="s">
        <v>2028</v>
      </c>
      <c r="G1419" s="135" t="s">
        <v>1145</v>
      </c>
      <c r="H1419" s="138">
        <v>10.5</v>
      </c>
      <c r="I1419" s="140"/>
      <c r="J1419" s="139">
        <f>H1419*I1419</f>
        <v>0</v>
      </c>
      <c r="K1419" s="138"/>
      <c r="L1419" s="138">
        <f>H1419*K1419</f>
        <v>0</v>
      </c>
      <c r="M1419" s="138"/>
      <c r="N1419" s="138">
        <f>H1419*M1419</f>
        <v>0</v>
      </c>
      <c r="O1419" s="139">
        <v>21</v>
      </c>
      <c r="P1419" s="139">
        <f>J1419*(O1419/100)</f>
        <v>0</v>
      </c>
      <c r="Q1419" s="139">
        <f>J1419+P1419</f>
        <v>0</v>
      </c>
      <c r="R1419" s="9"/>
      <c r="S1419" s="9"/>
      <c r="T1419" s="9"/>
    </row>
    <row r="1420" spans="1:20" ht="11.25" outlineLevel="6" x14ac:dyDescent="0.2">
      <c r="A1420" s="12"/>
      <c r="B1420" s="133"/>
      <c r="C1420" s="134">
        <v>1026</v>
      </c>
      <c r="D1420" s="135" t="s">
        <v>658</v>
      </c>
      <c r="E1420" s="136" t="s">
        <v>2029</v>
      </c>
      <c r="F1420" s="137" t="s">
        <v>2030</v>
      </c>
      <c r="G1420" s="135" t="s">
        <v>1145</v>
      </c>
      <c r="H1420" s="138">
        <v>0.8</v>
      </c>
      <c r="I1420" s="140"/>
      <c r="J1420" s="139">
        <f>H1420*I1420</f>
        <v>0</v>
      </c>
      <c r="K1420" s="138"/>
      <c r="L1420" s="138">
        <f>H1420*K1420</f>
        <v>0</v>
      </c>
      <c r="M1420" s="138"/>
      <c r="N1420" s="138">
        <f>H1420*M1420</f>
        <v>0</v>
      </c>
      <c r="O1420" s="139">
        <v>21</v>
      </c>
      <c r="P1420" s="139">
        <f>J1420*(O1420/100)</f>
        <v>0</v>
      </c>
      <c r="Q1420" s="139">
        <f>J1420+P1420</f>
        <v>0</v>
      </c>
      <c r="R1420" s="9"/>
      <c r="S1420" s="9"/>
      <c r="T1420" s="9"/>
    </row>
    <row r="1421" spans="1:20" outlineLevel="6" x14ac:dyDescent="0.15">
      <c r="B1421" s="7"/>
      <c r="C1421" s="7"/>
      <c r="D1421" s="7"/>
      <c r="E1421" s="7"/>
      <c r="F1421" s="7"/>
      <c r="G1421" s="7"/>
      <c r="H1421" s="7"/>
      <c r="I1421" s="9"/>
      <c r="J1421" s="9"/>
      <c r="K1421" s="7"/>
      <c r="L1421" s="7"/>
      <c r="M1421" s="7"/>
      <c r="N1421" s="7"/>
      <c r="O1421" s="7"/>
      <c r="P1421" s="9"/>
      <c r="Q1421" s="9"/>
    </row>
    <row r="1422" spans="1:20" ht="9.75" outlineLevel="5" x14ac:dyDescent="0.2">
      <c r="A1422" s="82" t="s">
        <v>400</v>
      </c>
      <c r="B1422" s="126">
        <v>6</v>
      </c>
      <c r="C1422" s="127"/>
      <c r="D1422" s="128" t="s">
        <v>657</v>
      </c>
      <c r="E1422" s="128"/>
      <c r="F1422" s="129" t="s">
        <v>401</v>
      </c>
      <c r="G1422" s="128"/>
      <c r="H1422" s="130"/>
      <c r="I1422" s="131"/>
      <c r="J1422" s="84">
        <f>SUBTOTAL(9,J1423:J1426)</f>
        <v>0</v>
      </c>
      <c r="K1422" s="130"/>
      <c r="L1422" s="85">
        <f>SUBTOTAL(9,L1423:L1426)</f>
        <v>0</v>
      </c>
      <c r="M1422" s="130"/>
      <c r="N1422" s="85">
        <f>SUBTOTAL(9,N1423:N1426)</f>
        <v>0</v>
      </c>
      <c r="O1422" s="132"/>
      <c r="P1422" s="84">
        <f>SUBTOTAL(9,P1423:P1426)</f>
        <v>0</v>
      </c>
      <c r="Q1422" s="84">
        <f>SUBTOTAL(9,Q1423:Q1426)</f>
        <v>0</v>
      </c>
      <c r="R1422" s="7"/>
      <c r="S1422" s="9"/>
      <c r="T1422" s="9"/>
    </row>
    <row r="1423" spans="1:20" ht="11.25" outlineLevel="6" x14ac:dyDescent="0.2">
      <c r="A1423" s="12"/>
      <c r="B1423" s="133"/>
      <c r="C1423" s="134">
        <v>1027</v>
      </c>
      <c r="D1423" s="135" t="s">
        <v>658</v>
      </c>
      <c r="E1423" s="136" t="s">
        <v>2031</v>
      </c>
      <c r="F1423" s="137" t="s">
        <v>2032</v>
      </c>
      <c r="G1423" s="135" t="s">
        <v>1145</v>
      </c>
      <c r="H1423" s="138">
        <v>33.700000000000003</v>
      </c>
      <c r="I1423" s="140"/>
      <c r="J1423" s="139">
        <f>H1423*I1423</f>
        <v>0</v>
      </c>
      <c r="K1423" s="138"/>
      <c r="L1423" s="138">
        <f>H1423*K1423</f>
        <v>0</v>
      </c>
      <c r="M1423" s="138"/>
      <c r="N1423" s="138">
        <f>H1423*M1423</f>
        <v>0</v>
      </c>
      <c r="O1423" s="139">
        <v>21</v>
      </c>
      <c r="P1423" s="139">
        <f>J1423*(O1423/100)</f>
        <v>0</v>
      </c>
      <c r="Q1423" s="139">
        <f>J1423+P1423</f>
        <v>0</v>
      </c>
      <c r="R1423" s="9"/>
      <c r="S1423" s="9"/>
      <c r="T1423" s="9"/>
    </row>
    <row r="1424" spans="1:20" ht="22.5" outlineLevel="6" x14ac:dyDescent="0.2">
      <c r="A1424" s="12"/>
      <c r="B1424" s="133"/>
      <c r="C1424" s="134">
        <v>1028</v>
      </c>
      <c r="D1424" s="135" t="s">
        <v>658</v>
      </c>
      <c r="E1424" s="136" t="s">
        <v>2033</v>
      </c>
      <c r="F1424" s="137" t="s">
        <v>2034</v>
      </c>
      <c r="G1424" s="135" t="s">
        <v>1145</v>
      </c>
      <c r="H1424" s="138">
        <v>23.5</v>
      </c>
      <c r="I1424" s="140"/>
      <c r="J1424" s="139">
        <f>H1424*I1424</f>
        <v>0</v>
      </c>
      <c r="K1424" s="138"/>
      <c r="L1424" s="138">
        <f>H1424*K1424</f>
        <v>0</v>
      </c>
      <c r="M1424" s="138"/>
      <c r="N1424" s="138">
        <f>H1424*M1424</f>
        <v>0</v>
      </c>
      <c r="O1424" s="139">
        <v>21</v>
      </c>
      <c r="P1424" s="139">
        <f>J1424*(O1424/100)</f>
        <v>0</v>
      </c>
      <c r="Q1424" s="139">
        <f>J1424+P1424</f>
        <v>0</v>
      </c>
      <c r="R1424" s="9"/>
      <c r="S1424" s="9"/>
      <c r="T1424" s="9"/>
    </row>
    <row r="1425" spans="1:20" ht="11.25" outlineLevel="6" x14ac:dyDescent="0.2">
      <c r="A1425" s="12"/>
      <c r="B1425" s="133"/>
      <c r="C1425" s="134">
        <v>1029</v>
      </c>
      <c r="D1425" s="135" t="s">
        <v>658</v>
      </c>
      <c r="E1425" s="136" t="s">
        <v>2035</v>
      </c>
      <c r="F1425" s="137" t="s">
        <v>2036</v>
      </c>
      <c r="G1425" s="135" t="s">
        <v>1145</v>
      </c>
      <c r="H1425" s="138">
        <v>106.7</v>
      </c>
      <c r="I1425" s="140"/>
      <c r="J1425" s="139">
        <f>H1425*I1425</f>
        <v>0</v>
      </c>
      <c r="K1425" s="138"/>
      <c r="L1425" s="138">
        <f>H1425*K1425</f>
        <v>0</v>
      </c>
      <c r="M1425" s="138"/>
      <c r="N1425" s="138">
        <f>H1425*M1425</f>
        <v>0</v>
      </c>
      <c r="O1425" s="139">
        <v>21</v>
      </c>
      <c r="P1425" s="139">
        <f>J1425*(O1425/100)</f>
        <v>0</v>
      </c>
      <c r="Q1425" s="139">
        <f>J1425+P1425</f>
        <v>0</v>
      </c>
      <c r="R1425" s="9"/>
      <c r="S1425" s="9"/>
      <c r="T1425" s="9"/>
    </row>
    <row r="1426" spans="1:20" outlineLevel="6" x14ac:dyDescent="0.15">
      <c r="B1426" s="7"/>
      <c r="C1426" s="7"/>
      <c r="D1426" s="7"/>
      <c r="E1426" s="7"/>
      <c r="F1426" s="7"/>
      <c r="G1426" s="7"/>
      <c r="H1426" s="7"/>
      <c r="I1426" s="9"/>
      <c r="J1426" s="9"/>
      <c r="K1426" s="7"/>
      <c r="L1426" s="7"/>
      <c r="M1426" s="7"/>
      <c r="N1426" s="7"/>
      <c r="O1426" s="7"/>
      <c r="P1426" s="9"/>
      <c r="Q1426" s="9"/>
    </row>
    <row r="1427" spans="1:20" ht="9.75" outlineLevel="5" x14ac:dyDescent="0.2">
      <c r="A1427" s="82" t="s">
        <v>402</v>
      </c>
      <c r="B1427" s="126">
        <v>6</v>
      </c>
      <c r="C1427" s="127"/>
      <c r="D1427" s="128" t="s">
        <v>657</v>
      </c>
      <c r="E1427" s="128"/>
      <c r="F1427" s="129" t="s">
        <v>403</v>
      </c>
      <c r="G1427" s="128"/>
      <c r="H1427" s="130"/>
      <c r="I1427" s="131"/>
      <c r="J1427" s="84">
        <f>SUBTOTAL(9,J1428:J1430)</f>
        <v>0</v>
      </c>
      <c r="K1427" s="130"/>
      <c r="L1427" s="85">
        <f>SUBTOTAL(9,L1428:L1430)</f>
        <v>0</v>
      </c>
      <c r="M1427" s="130"/>
      <c r="N1427" s="85">
        <f>SUBTOTAL(9,N1428:N1430)</f>
        <v>0</v>
      </c>
      <c r="O1427" s="132"/>
      <c r="P1427" s="84">
        <f>SUBTOTAL(9,P1428:P1430)</f>
        <v>0</v>
      </c>
      <c r="Q1427" s="84">
        <f>SUBTOTAL(9,Q1428:Q1430)</f>
        <v>0</v>
      </c>
      <c r="R1427" s="7"/>
      <c r="S1427" s="9"/>
      <c r="T1427" s="9"/>
    </row>
    <row r="1428" spans="1:20" ht="22.5" outlineLevel="6" x14ac:dyDescent="0.2">
      <c r="A1428" s="12"/>
      <c r="B1428" s="133"/>
      <c r="C1428" s="134">
        <v>1030</v>
      </c>
      <c r="D1428" s="135" t="s">
        <v>658</v>
      </c>
      <c r="E1428" s="136" t="s">
        <v>2037</v>
      </c>
      <c r="F1428" s="137" t="s">
        <v>2038</v>
      </c>
      <c r="G1428" s="135" t="s">
        <v>1145</v>
      </c>
      <c r="H1428" s="138">
        <v>34.1</v>
      </c>
      <c r="I1428" s="140"/>
      <c r="J1428" s="139">
        <f>H1428*I1428</f>
        <v>0</v>
      </c>
      <c r="K1428" s="138"/>
      <c r="L1428" s="138">
        <f>H1428*K1428</f>
        <v>0</v>
      </c>
      <c r="M1428" s="138"/>
      <c r="N1428" s="138">
        <f>H1428*M1428</f>
        <v>0</v>
      </c>
      <c r="O1428" s="139">
        <v>21</v>
      </c>
      <c r="P1428" s="139">
        <f>J1428*(O1428/100)</f>
        <v>0</v>
      </c>
      <c r="Q1428" s="139">
        <f>J1428+P1428</f>
        <v>0</v>
      </c>
      <c r="R1428" s="9"/>
      <c r="S1428" s="9"/>
      <c r="T1428" s="9"/>
    </row>
    <row r="1429" spans="1:20" ht="11.25" outlineLevel="6" x14ac:dyDescent="0.2">
      <c r="A1429" s="12"/>
      <c r="B1429" s="133"/>
      <c r="C1429" s="134">
        <v>1031</v>
      </c>
      <c r="D1429" s="135" t="s">
        <v>658</v>
      </c>
      <c r="E1429" s="136" t="s">
        <v>2039</v>
      </c>
      <c r="F1429" s="137" t="s">
        <v>2040</v>
      </c>
      <c r="G1429" s="135" t="s">
        <v>1145</v>
      </c>
      <c r="H1429" s="138">
        <v>15.6</v>
      </c>
      <c r="I1429" s="140"/>
      <c r="J1429" s="139">
        <f>H1429*I1429</f>
        <v>0</v>
      </c>
      <c r="K1429" s="138"/>
      <c r="L1429" s="138">
        <f>H1429*K1429</f>
        <v>0</v>
      </c>
      <c r="M1429" s="138"/>
      <c r="N1429" s="138">
        <f>H1429*M1429</f>
        <v>0</v>
      </c>
      <c r="O1429" s="139">
        <v>21</v>
      </c>
      <c r="P1429" s="139">
        <f>J1429*(O1429/100)</f>
        <v>0</v>
      </c>
      <c r="Q1429" s="139">
        <f>J1429+P1429</f>
        <v>0</v>
      </c>
      <c r="R1429" s="9"/>
      <c r="S1429" s="9"/>
      <c r="T1429" s="9"/>
    </row>
    <row r="1430" spans="1:20" outlineLevel="6" x14ac:dyDescent="0.15">
      <c r="B1430" s="7"/>
      <c r="C1430" s="7"/>
      <c r="D1430" s="7"/>
      <c r="E1430" s="7"/>
      <c r="F1430" s="7"/>
      <c r="G1430" s="7"/>
      <c r="H1430" s="7"/>
      <c r="I1430" s="9"/>
      <c r="J1430" s="9"/>
      <c r="K1430" s="7"/>
      <c r="L1430" s="7"/>
      <c r="M1430" s="7"/>
      <c r="N1430" s="7"/>
      <c r="O1430" s="7"/>
      <c r="P1430" s="9"/>
      <c r="Q1430" s="9"/>
    </row>
    <row r="1431" spans="1:20" ht="9.75" outlineLevel="5" x14ac:dyDescent="0.2">
      <c r="A1431" s="82" t="s">
        <v>404</v>
      </c>
      <c r="B1431" s="126">
        <v>6</v>
      </c>
      <c r="C1431" s="127"/>
      <c r="D1431" s="128" t="s">
        <v>657</v>
      </c>
      <c r="E1431" s="128"/>
      <c r="F1431" s="129" t="s">
        <v>405</v>
      </c>
      <c r="G1431" s="128"/>
      <c r="H1431" s="130"/>
      <c r="I1431" s="131"/>
      <c r="J1431" s="84">
        <f>SUBTOTAL(9,J1432:J1441)</f>
        <v>0</v>
      </c>
      <c r="K1431" s="130"/>
      <c r="L1431" s="85">
        <f>SUBTOTAL(9,L1432:L1441)</f>
        <v>0</v>
      </c>
      <c r="M1431" s="130"/>
      <c r="N1431" s="85">
        <f>SUBTOTAL(9,N1432:N1441)</f>
        <v>0</v>
      </c>
      <c r="O1431" s="132"/>
      <c r="P1431" s="84">
        <f>SUBTOTAL(9,P1432:P1441)</f>
        <v>0</v>
      </c>
      <c r="Q1431" s="84">
        <f>SUBTOTAL(9,Q1432:Q1441)</f>
        <v>0</v>
      </c>
      <c r="R1431" s="7"/>
      <c r="S1431" s="9"/>
      <c r="T1431" s="9"/>
    </row>
    <row r="1432" spans="1:20" ht="22.5" outlineLevel="6" x14ac:dyDescent="0.2">
      <c r="A1432" s="12"/>
      <c r="B1432" s="133"/>
      <c r="C1432" s="134">
        <v>1032</v>
      </c>
      <c r="D1432" s="135" t="s">
        <v>658</v>
      </c>
      <c r="E1432" s="136" t="s">
        <v>2041</v>
      </c>
      <c r="F1432" s="137" t="s">
        <v>2042</v>
      </c>
      <c r="G1432" s="135" t="s">
        <v>1145</v>
      </c>
      <c r="H1432" s="138">
        <v>9.6</v>
      </c>
      <c r="I1432" s="140"/>
      <c r="J1432" s="139">
        <f t="shared" ref="J1432:J1440" si="290">H1432*I1432</f>
        <v>0</v>
      </c>
      <c r="K1432" s="138"/>
      <c r="L1432" s="138">
        <f t="shared" ref="L1432:L1440" si="291">H1432*K1432</f>
        <v>0</v>
      </c>
      <c r="M1432" s="138"/>
      <c r="N1432" s="138">
        <f t="shared" ref="N1432:N1440" si="292">H1432*M1432</f>
        <v>0</v>
      </c>
      <c r="O1432" s="139">
        <v>21</v>
      </c>
      <c r="P1432" s="139">
        <f t="shared" ref="P1432:P1440" si="293">J1432*(O1432/100)</f>
        <v>0</v>
      </c>
      <c r="Q1432" s="139">
        <f t="shared" ref="Q1432:Q1440" si="294">J1432+P1432</f>
        <v>0</v>
      </c>
      <c r="R1432" s="9"/>
      <c r="S1432" s="9"/>
      <c r="T1432" s="9"/>
    </row>
    <row r="1433" spans="1:20" ht="22.5" outlineLevel="6" x14ac:dyDescent="0.2">
      <c r="A1433" s="12"/>
      <c r="B1433" s="133"/>
      <c r="C1433" s="134">
        <v>1033</v>
      </c>
      <c r="D1433" s="135" t="s">
        <v>658</v>
      </c>
      <c r="E1433" s="136" t="s">
        <v>2043</v>
      </c>
      <c r="F1433" s="137" t="s">
        <v>2044</v>
      </c>
      <c r="G1433" s="135" t="s">
        <v>1145</v>
      </c>
      <c r="H1433" s="138">
        <v>8.4</v>
      </c>
      <c r="I1433" s="140"/>
      <c r="J1433" s="139">
        <f t="shared" si="290"/>
        <v>0</v>
      </c>
      <c r="K1433" s="138"/>
      <c r="L1433" s="138">
        <f t="shared" si="291"/>
        <v>0</v>
      </c>
      <c r="M1433" s="138"/>
      <c r="N1433" s="138">
        <f t="shared" si="292"/>
        <v>0</v>
      </c>
      <c r="O1433" s="139">
        <v>21</v>
      </c>
      <c r="P1433" s="139">
        <f t="shared" si="293"/>
        <v>0</v>
      </c>
      <c r="Q1433" s="139">
        <f t="shared" si="294"/>
        <v>0</v>
      </c>
      <c r="R1433" s="9"/>
      <c r="S1433" s="9"/>
      <c r="T1433" s="9"/>
    </row>
    <row r="1434" spans="1:20" ht="22.5" outlineLevel="6" x14ac:dyDescent="0.2">
      <c r="A1434" s="12"/>
      <c r="B1434" s="133"/>
      <c r="C1434" s="134">
        <v>1034</v>
      </c>
      <c r="D1434" s="135" t="s">
        <v>658</v>
      </c>
      <c r="E1434" s="136" t="s">
        <v>2045</v>
      </c>
      <c r="F1434" s="137" t="s">
        <v>2046</v>
      </c>
      <c r="G1434" s="135" t="s">
        <v>1145</v>
      </c>
      <c r="H1434" s="138">
        <v>14.3</v>
      </c>
      <c r="I1434" s="140"/>
      <c r="J1434" s="139">
        <f t="shared" si="290"/>
        <v>0</v>
      </c>
      <c r="K1434" s="138"/>
      <c r="L1434" s="138">
        <f t="shared" si="291"/>
        <v>0</v>
      </c>
      <c r="M1434" s="138"/>
      <c r="N1434" s="138">
        <f t="shared" si="292"/>
        <v>0</v>
      </c>
      <c r="O1434" s="139">
        <v>21</v>
      </c>
      <c r="P1434" s="139">
        <f t="shared" si="293"/>
        <v>0</v>
      </c>
      <c r="Q1434" s="139">
        <f t="shared" si="294"/>
        <v>0</v>
      </c>
      <c r="R1434" s="9"/>
      <c r="S1434" s="9"/>
      <c r="T1434" s="9"/>
    </row>
    <row r="1435" spans="1:20" ht="11.25" outlineLevel="6" x14ac:dyDescent="0.2">
      <c r="A1435" s="12"/>
      <c r="B1435" s="133"/>
      <c r="C1435" s="134">
        <v>1035</v>
      </c>
      <c r="D1435" s="135" t="s">
        <v>658</v>
      </c>
      <c r="E1435" s="136" t="s">
        <v>2047</v>
      </c>
      <c r="F1435" s="137" t="s">
        <v>2048</v>
      </c>
      <c r="G1435" s="135" t="s">
        <v>1145</v>
      </c>
      <c r="H1435" s="138">
        <v>33.1</v>
      </c>
      <c r="I1435" s="140"/>
      <c r="J1435" s="139">
        <f t="shared" si="290"/>
        <v>0</v>
      </c>
      <c r="K1435" s="138"/>
      <c r="L1435" s="138">
        <f t="shared" si="291"/>
        <v>0</v>
      </c>
      <c r="M1435" s="138"/>
      <c r="N1435" s="138">
        <f t="shared" si="292"/>
        <v>0</v>
      </c>
      <c r="O1435" s="139">
        <v>21</v>
      </c>
      <c r="P1435" s="139">
        <f t="shared" si="293"/>
        <v>0</v>
      </c>
      <c r="Q1435" s="139">
        <f t="shared" si="294"/>
        <v>0</v>
      </c>
      <c r="R1435" s="9"/>
      <c r="S1435" s="9"/>
      <c r="T1435" s="9"/>
    </row>
    <row r="1436" spans="1:20" ht="22.5" outlineLevel="6" x14ac:dyDescent="0.2">
      <c r="A1436" s="12"/>
      <c r="B1436" s="133"/>
      <c r="C1436" s="134">
        <v>1036</v>
      </c>
      <c r="D1436" s="135" t="s">
        <v>658</v>
      </c>
      <c r="E1436" s="136" t="s">
        <v>2049</v>
      </c>
      <c r="F1436" s="137" t="s">
        <v>2050</v>
      </c>
      <c r="G1436" s="135" t="s">
        <v>1145</v>
      </c>
      <c r="H1436" s="138">
        <v>3.3</v>
      </c>
      <c r="I1436" s="140"/>
      <c r="J1436" s="139">
        <f t="shared" si="290"/>
        <v>0</v>
      </c>
      <c r="K1436" s="138"/>
      <c r="L1436" s="138">
        <f t="shared" si="291"/>
        <v>0</v>
      </c>
      <c r="M1436" s="138"/>
      <c r="N1436" s="138">
        <f t="shared" si="292"/>
        <v>0</v>
      </c>
      <c r="O1436" s="139">
        <v>21</v>
      </c>
      <c r="P1436" s="139">
        <f t="shared" si="293"/>
        <v>0</v>
      </c>
      <c r="Q1436" s="139">
        <f t="shared" si="294"/>
        <v>0</v>
      </c>
      <c r="R1436" s="9"/>
      <c r="S1436" s="9"/>
      <c r="T1436" s="9"/>
    </row>
    <row r="1437" spans="1:20" ht="22.5" outlineLevel="6" x14ac:dyDescent="0.2">
      <c r="A1437" s="12"/>
      <c r="B1437" s="133"/>
      <c r="C1437" s="134">
        <v>1037</v>
      </c>
      <c r="D1437" s="135" t="s">
        <v>658</v>
      </c>
      <c r="E1437" s="136" t="s">
        <v>2051</v>
      </c>
      <c r="F1437" s="137" t="s">
        <v>2052</v>
      </c>
      <c r="G1437" s="135" t="s">
        <v>1145</v>
      </c>
      <c r="H1437" s="138">
        <v>8.9</v>
      </c>
      <c r="I1437" s="140"/>
      <c r="J1437" s="139">
        <f t="shared" si="290"/>
        <v>0</v>
      </c>
      <c r="K1437" s="138"/>
      <c r="L1437" s="138">
        <f t="shared" si="291"/>
        <v>0</v>
      </c>
      <c r="M1437" s="138"/>
      <c r="N1437" s="138">
        <f t="shared" si="292"/>
        <v>0</v>
      </c>
      <c r="O1437" s="139">
        <v>21</v>
      </c>
      <c r="P1437" s="139">
        <f t="shared" si="293"/>
        <v>0</v>
      </c>
      <c r="Q1437" s="139">
        <f t="shared" si="294"/>
        <v>0</v>
      </c>
      <c r="R1437" s="9"/>
      <c r="S1437" s="9"/>
      <c r="T1437" s="9"/>
    </row>
    <row r="1438" spans="1:20" ht="11.25" outlineLevel="6" x14ac:dyDescent="0.2">
      <c r="A1438" s="12"/>
      <c r="B1438" s="133"/>
      <c r="C1438" s="134">
        <v>1038</v>
      </c>
      <c r="D1438" s="135" t="s">
        <v>658</v>
      </c>
      <c r="E1438" s="136" t="s">
        <v>2053</v>
      </c>
      <c r="F1438" s="137" t="s">
        <v>2054</v>
      </c>
      <c r="G1438" s="135" t="s">
        <v>1145</v>
      </c>
      <c r="H1438" s="138">
        <v>13.4</v>
      </c>
      <c r="I1438" s="140"/>
      <c r="J1438" s="139">
        <f t="shared" si="290"/>
        <v>0</v>
      </c>
      <c r="K1438" s="138"/>
      <c r="L1438" s="138">
        <f t="shared" si="291"/>
        <v>0</v>
      </c>
      <c r="M1438" s="138"/>
      <c r="N1438" s="138">
        <f t="shared" si="292"/>
        <v>0</v>
      </c>
      <c r="O1438" s="139">
        <v>21</v>
      </c>
      <c r="P1438" s="139">
        <f t="shared" si="293"/>
        <v>0</v>
      </c>
      <c r="Q1438" s="139">
        <f t="shared" si="294"/>
        <v>0</v>
      </c>
      <c r="R1438" s="9"/>
      <c r="S1438" s="9"/>
      <c r="T1438" s="9"/>
    </row>
    <row r="1439" spans="1:20" ht="22.5" outlineLevel="6" x14ac:dyDescent="0.2">
      <c r="A1439" s="12"/>
      <c r="B1439" s="133"/>
      <c r="C1439" s="134">
        <v>1039</v>
      </c>
      <c r="D1439" s="135" t="s">
        <v>658</v>
      </c>
      <c r="E1439" s="136" t="s">
        <v>2055</v>
      </c>
      <c r="F1439" s="137" t="s">
        <v>2056</v>
      </c>
      <c r="G1439" s="135" t="s">
        <v>1145</v>
      </c>
      <c r="H1439" s="138">
        <v>19.600000000000001</v>
      </c>
      <c r="I1439" s="140"/>
      <c r="J1439" s="139">
        <f t="shared" si="290"/>
        <v>0</v>
      </c>
      <c r="K1439" s="138"/>
      <c r="L1439" s="138">
        <f t="shared" si="291"/>
        <v>0</v>
      </c>
      <c r="M1439" s="138"/>
      <c r="N1439" s="138">
        <f t="shared" si="292"/>
        <v>0</v>
      </c>
      <c r="O1439" s="139">
        <v>21</v>
      </c>
      <c r="P1439" s="139">
        <f t="shared" si="293"/>
        <v>0</v>
      </c>
      <c r="Q1439" s="139">
        <f t="shared" si="294"/>
        <v>0</v>
      </c>
      <c r="R1439" s="9"/>
      <c r="S1439" s="9"/>
      <c r="T1439" s="9"/>
    </row>
    <row r="1440" spans="1:20" ht="22.5" outlineLevel="6" x14ac:dyDescent="0.2">
      <c r="A1440" s="12"/>
      <c r="B1440" s="133"/>
      <c r="C1440" s="134">
        <v>1040</v>
      </c>
      <c r="D1440" s="135" t="s">
        <v>658</v>
      </c>
      <c r="E1440" s="136" t="s">
        <v>2057</v>
      </c>
      <c r="F1440" s="137" t="s">
        <v>2058</v>
      </c>
      <c r="G1440" s="135" t="s">
        <v>1145</v>
      </c>
      <c r="H1440" s="138">
        <v>28.7</v>
      </c>
      <c r="I1440" s="140"/>
      <c r="J1440" s="139">
        <f t="shared" si="290"/>
        <v>0</v>
      </c>
      <c r="K1440" s="138"/>
      <c r="L1440" s="138">
        <f t="shared" si="291"/>
        <v>0</v>
      </c>
      <c r="M1440" s="138"/>
      <c r="N1440" s="138">
        <f t="shared" si="292"/>
        <v>0</v>
      </c>
      <c r="O1440" s="139">
        <v>21</v>
      </c>
      <c r="P1440" s="139">
        <f t="shared" si="293"/>
        <v>0</v>
      </c>
      <c r="Q1440" s="139">
        <f t="shared" si="294"/>
        <v>0</v>
      </c>
      <c r="R1440" s="9"/>
      <c r="S1440" s="9"/>
      <c r="T1440" s="9"/>
    </row>
    <row r="1441" spans="1:20" outlineLevel="6" x14ac:dyDescent="0.15">
      <c r="B1441" s="7"/>
      <c r="C1441" s="7"/>
      <c r="D1441" s="7"/>
      <c r="E1441" s="7"/>
      <c r="F1441" s="7"/>
      <c r="G1441" s="7"/>
      <c r="H1441" s="7"/>
      <c r="I1441" s="9"/>
      <c r="J1441" s="9"/>
      <c r="K1441" s="7"/>
      <c r="L1441" s="7"/>
      <c r="M1441" s="7"/>
      <c r="N1441" s="7"/>
      <c r="O1441" s="7"/>
      <c r="P1441" s="9"/>
      <c r="Q1441" s="9"/>
    </row>
    <row r="1442" spans="1:20" ht="9.75" outlineLevel="5" x14ac:dyDescent="0.2">
      <c r="A1442" s="82" t="s">
        <v>406</v>
      </c>
      <c r="B1442" s="126">
        <v>6</v>
      </c>
      <c r="C1442" s="127"/>
      <c r="D1442" s="128" t="s">
        <v>657</v>
      </c>
      <c r="E1442" s="128"/>
      <c r="F1442" s="129" t="s">
        <v>407</v>
      </c>
      <c r="G1442" s="128"/>
      <c r="H1442" s="130"/>
      <c r="I1442" s="131"/>
      <c r="J1442" s="84">
        <f>SUBTOTAL(9,J1443:J1444)</f>
        <v>0</v>
      </c>
      <c r="K1442" s="130"/>
      <c r="L1442" s="85">
        <f>SUBTOTAL(9,L1443:L1444)</f>
        <v>0</v>
      </c>
      <c r="M1442" s="130"/>
      <c r="N1442" s="85">
        <f>SUBTOTAL(9,N1443:N1444)</f>
        <v>0</v>
      </c>
      <c r="O1442" s="132"/>
      <c r="P1442" s="84">
        <f>SUBTOTAL(9,P1443:P1444)</f>
        <v>0</v>
      </c>
      <c r="Q1442" s="84">
        <f>SUBTOTAL(9,Q1443:Q1444)</f>
        <v>0</v>
      </c>
      <c r="R1442" s="7"/>
      <c r="S1442" s="9"/>
      <c r="T1442" s="9"/>
    </row>
    <row r="1443" spans="1:20" ht="22.5" outlineLevel="6" x14ac:dyDescent="0.2">
      <c r="A1443" s="12"/>
      <c r="B1443" s="133"/>
      <c r="C1443" s="134">
        <v>1041</v>
      </c>
      <c r="D1443" s="135" t="s">
        <v>658</v>
      </c>
      <c r="E1443" s="136" t="s">
        <v>2059</v>
      </c>
      <c r="F1443" s="137" t="s">
        <v>2060</v>
      </c>
      <c r="G1443" s="135" t="s">
        <v>1145</v>
      </c>
      <c r="H1443" s="138">
        <v>5.6</v>
      </c>
      <c r="I1443" s="140"/>
      <c r="J1443" s="139">
        <f>H1443*I1443</f>
        <v>0</v>
      </c>
      <c r="K1443" s="138"/>
      <c r="L1443" s="138">
        <f>H1443*K1443</f>
        <v>0</v>
      </c>
      <c r="M1443" s="138"/>
      <c r="N1443" s="138">
        <f>H1443*M1443</f>
        <v>0</v>
      </c>
      <c r="O1443" s="139">
        <v>21</v>
      </c>
      <c r="P1443" s="139">
        <f>J1443*(O1443/100)</f>
        <v>0</v>
      </c>
      <c r="Q1443" s="139">
        <f>J1443+P1443</f>
        <v>0</v>
      </c>
      <c r="R1443" s="9"/>
      <c r="S1443" s="9"/>
      <c r="T1443" s="9"/>
    </row>
    <row r="1444" spans="1:20" outlineLevel="6" x14ac:dyDescent="0.15">
      <c r="B1444" s="7"/>
      <c r="C1444" s="7"/>
      <c r="D1444" s="7"/>
      <c r="E1444" s="7"/>
      <c r="F1444" s="7"/>
      <c r="G1444" s="7"/>
      <c r="H1444" s="7"/>
      <c r="I1444" s="9"/>
      <c r="J1444" s="9"/>
      <c r="K1444" s="7"/>
      <c r="L1444" s="7"/>
      <c r="M1444" s="7"/>
      <c r="N1444" s="7"/>
      <c r="O1444" s="7"/>
      <c r="P1444" s="9"/>
      <c r="Q1444" s="9"/>
    </row>
    <row r="1445" spans="1:20" ht="9.75" outlineLevel="5" x14ac:dyDescent="0.2">
      <c r="A1445" s="82" t="s">
        <v>408</v>
      </c>
      <c r="B1445" s="126">
        <v>6</v>
      </c>
      <c r="C1445" s="127"/>
      <c r="D1445" s="128" t="s">
        <v>657</v>
      </c>
      <c r="E1445" s="128"/>
      <c r="F1445" s="129" t="s">
        <v>409</v>
      </c>
      <c r="G1445" s="128"/>
      <c r="H1445" s="130"/>
      <c r="I1445" s="131"/>
      <c r="J1445" s="84">
        <f>SUBTOTAL(9,J1446:J1448)</f>
        <v>0</v>
      </c>
      <c r="K1445" s="130"/>
      <c r="L1445" s="85">
        <f>SUBTOTAL(9,L1446:L1448)</f>
        <v>0</v>
      </c>
      <c r="M1445" s="130"/>
      <c r="N1445" s="85">
        <f>SUBTOTAL(9,N1446:N1448)</f>
        <v>0</v>
      </c>
      <c r="O1445" s="132"/>
      <c r="P1445" s="84">
        <f>SUBTOTAL(9,P1446:P1448)</f>
        <v>0</v>
      </c>
      <c r="Q1445" s="84">
        <f>SUBTOTAL(9,Q1446:Q1448)</f>
        <v>0</v>
      </c>
      <c r="R1445" s="7"/>
      <c r="S1445" s="9"/>
      <c r="T1445" s="9"/>
    </row>
    <row r="1446" spans="1:20" ht="22.5" outlineLevel="6" x14ac:dyDescent="0.2">
      <c r="A1446" s="12"/>
      <c r="B1446" s="133"/>
      <c r="C1446" s="134">
        <v>1042</v>
      </c>
      <c r="D1446" s="135" t="s">
        <v>658</v>
      </c>
      <c r="E1446" s="136" t="s">
        <v>2061</v>
      </c>
      <c r="F1446" s="137" t="s">
        <v>2062</v>
      </c>
      <c r="G1446" s="135" t="s">
        <v>1145</v>
      </c>
      <c r="H1446" s="138">
        <v>3.3</v>
      </c>
      <c r="I1446" s="140"/>
      <c r="J1446" s="139">
        <f>H1446*I1446</f>
        <v>0</v>
      </c>
      <c r="K1446" s="138"/>
      <c r="L1446" s="138">
        <f>H1446*K1446</f>
        <v>0</v>
      </c>
      <c r="M1446" s="138"/>
      <c r="N1446" s="138">
        <f>H1446*M1446</f>
        <v>0</v>
      </c>
      <c r="O1446" s="139">
        <v>21</v>
      </c>
      <c r="P1446" s="139">
        <f>J1446*(O1446/100)</f>
        <v>0</v>
      </c>
      <c r="Q1446" s="139">
        <f>J1446+P1446</f>
        <v>0</v>
      </c>
      <c r="R1446" s="9"/>
      <c r="S1446" s="9"/>
      <c r="T1446" s="9"/>
    </row>
    <row r="1447" spans="1:20" ht="22.5" outlineLevel="6" x14ac:dyDescent="0.2">
      <c r="A1447" s="12"/>
      <c r="B1447" s="133"/>
      <c r="C1447" s="134">
        <v>1043</v>
      </c>
      <c r="D1447" s="135" t="s">
        <v>658</v>
      </c>
      <c r="E1447" s="136" t="s">
        <v>2063</v>
      </c>
      <c r="F1447" s="137" t="s">
        <v>2064</v>
      </c>
      <c r="G1447" s="135" t="s">
        <v>1145</v>
      </c>
      <c r="H1447" s="138">
        <v>10.8</v>
      </c>
      <c r="I1447" s="140"/>
      <c r="J1447" s="139">
        <f>H1447*I1447</f>
        <v>0</v>
      </c>
      <c r="K1447" s="138"/>
      <c r="L1447" s="138">
        <f>H1447*K1447</f>
        <v>0</v>
      </c>
      <c r="M1447" s="138"/>
      <c r="N1447" s="138">
        <f>H1447*M1447</f>
        <v>0</v>
      </c>
      <c r="O1447" s="139">
        <v>21</v>
      </c>
      <c r="P1447" s="139">
        <f>J1447*(O1447/100)</f>
        <v>0</v>
      </c>
      <c r="Q1447" s="139">
        <f>J1447+P1447</f>
        <v>0</v>
      </c>
      <c r="R1447" s="9"/>
      <c r="S1447" s="9"/>
      <c r="T1447" s="9"/>
    </row>
    <row r="1448" spans="1:20" outlineLevel="6" x14ac:dyDescent="0.15">
      <c r="B1448" s="7"/>
      <c r="C1448" s="7"/>
      <c r="D1448" s="7"/>
      <c r="E1448" s="7"/>
      <c r="F1448" s="7"/>
      <c r="G1448" s="7"/>
      <c r="H1448" s="7"/>
      <c r="I1448" s="9"/>
      <c r="J1448" s="9"/>
      <c r="K1448" s="7"/>
      <c r="L1448" s="7"/>
      <c r="M1448" s="7"/>
      <c r="N1448" s="7"/>
      <c r="O1448" s="7"/>
      <c r="P1448" s="9"/>
      <c r="Q1448" s="9"/>
    </row>
    <row r="1449" spans="1:20" ht="9.75" outlineLevel="5" x14ac:dyDescent="0.2">
      <c r="A1449" s="82" t="s">
        <v>410</v>
      </c>
      <c r="B1449" s="126">
        <v>6</v>
      </c>
      <c r="C1449" s="127"/>
      <c r="D1449" s="128" t="s">
        <v>657</v>
      </c>
      <c r="E1449" s="128"/>
      <c r="F1449" s="129" t="s">
        <v>411</v>
      </c>
      <c r="G1449" s="128"/>
      <c r="H1449" s="130"/>
      <c r="I1449" s="131"/>
      <c r="J1449" s="84">
        <f>SUBTOTAL(9,J1450:J1451)</f>
        <v>0</v>
      </c>
      <c r="K1449" s="130"/>
      <c r="L1449" s="85">
        <f>SUBTOTAL(9,L1450:L1451)</f>
        <v>0</v>
      </c>
      <c r="M1449" s="130"/>
      <c r="N1449" s="85">
        <f>SUBTOTAL(9,N1450:N1451)</f>
        <v>0</v>
      </c>
      <c r="O1449" s="132"/>
      <c r="P1449" s="84">
        <f>SUBTOTAL(9,P1450:P1451)</f>
        <v>0</v>
      </c>
      <c r="Q1449" s="84">
        <f>SUBTOTAL(9,Q1450:Q1451)</f>
        <v>0</v>
      </c>
      <c r="R1449" s="7"/>
      <c r="S1449" s="9"/>
      <c r="T1449" s="9"/>
    </row>
    <row r="1450" spans="1:20" ht="11.25" outlineLevel="6" x14ac:dyDescent="0.2">
      <c r="A1450" s="12"/>
      <c r="B1450" s="133"/>
      <c r="C1450" s="134">
        <v>1044</v>
      </c>
      <c r="D1450" s="135" t="s">
        <v>658</v>
      </c>
      <c r="E1450" s="136" t="s">
        <v>2065</v>
      </c>
      <c r="F1450" s="137" t="s">
        <v>2066</v>
      </c>
      <c r="G1450" s="135" t="s">
        <v>1145</v>
      </c>
      <c r="H1450" s="138">
        <v>4.4000000000000004</v>
      </c>
      <c r="I1450" s="140"/>
      <c r="J1450" s="139">
        <f>H1450*I1450</f>
        <v>0</v>
      </c>
      <c r="K1450" s="138"/>
      <c r="L1450" s="138">
        <f>H1450*K1450</f>
        <v>0</v>
      </c>
      <c r="M1450" s="138"/>
      <c r="N1450" s="138">
        <f>H1450*M1450</f>
        <v>0</v>
      </c>
      <c r="O1450" s="139">
        <v>21</v>
      </c>
      <c r="P1450" s="139">
        <f>J1450*(O1450/100)</f>
        <v>0</v>
      </c>
      <c r="Q1450" s="139">
        <f>J1450+P1450</f>
        <v>0</v>
      </c>
      <c r="R1450" s="9"/>
      <c r="S1450" s="9"/>
      <c r="T1450" s="9"/>
    </row>
    <row r="1451" spans="1:20" outlineLevel="6" x14ac:dyDescent="0.15">
      <c r="B1451" s="7"/>
      <c r="C1451" s="7"/>
      <c r="D1451" s="7"/>
      <c r="E1451" s="7"/>
      <c r="F1451" s="7"/>
      <c r="G1451" s="7"/>
      <c r="H1451" s="7"/>
      <c r="I1451" s="9"/>
      <c r="J1451" s="9"/>
      <c r="K1451" s="7"/>
      <c r="L1451" s="7"/>
      <c r="M1451" s="7"/>
      <c r="N1451" s="7"/>
      <c r="O1451" s="7"/>
      <c r="P1451" s="9"/>
      <c r="Q1451" s="9"/>
    </row>
    <row r="1452" spans="1:20" ht="9.75" outlineLevel="5" x14ac:dyDescent="0.2">
      <c r="A1452" s="82" t="s">
        <v>412</v>
      </c>
      <c r="B1452" s="126">
        <v>6</v>
      </c>
      <c r="C1452" s="127"/>
      <c r="D1452" s="128" t="s">
        <v>657</v>
      </c>
      <c r="E1452" s="128"/>
      <c r="F1452" s="129" t="s">
        <v>413</v>
      </c>
      <c r="G1452" s="128"/>
      <c r="H1452" s="130"/>
      <c r="I1452" s="131"/>
      <c r="J1452" s="84">
        <f>SUBTOTAL(9,J1453:J1456)</f>
        <v>0</v>
      </c>
      <c r="K1452" s="130"/>
      <c r="L1452" s="85">
        <f>SUBTOTAL(9,L1453:L1456)</f>
        <v>0</v>
      </c>
      <c r="M1452" s="130"/>
      <c r="N1452" s="85">
        <f>SUBTOTAL(9,N1453:N1456)</f>
        <v>0</v>
      </c>
      <c r="O1452" s="132"/>
      <c r="P1452" s="84">
        <f>SUBTOTAL(9,P1453:P1456)</f>
        <v>0</v>
      </c>
      <c r="Q1452" s="84">
        <f>SUBTOTAL(9,Q1453:Q1456)</f>
        <v>0</v>
      </c>
      <c r="R1452" s="7"/>
      <c r="S1452" s="9"/>
      <c r="T1452" s="9"/>
    </row>
    <row r="1453" spans="1:20" ht="11.25" outlineLevel="6" x14ac:dyDescent="0.2">
      <c r="A1453" s="12"/>
      <c r="B1453" s="133"/>
      <c r="C1453" s="134">
        <v>1045</v>
      </c>
      <c r="D1453" s="135" t="s">
        <v>658</v>
      </c>
      <c r="E1453" s="136" t="s">
        <v>2067</v>
      </c>
      <c r="F1453" s="137" t="s">
        <v>2068</v>
      </c>
      <c r="G1453" s="135" t="s">
        <v>1145</v>
      </c>
      <c r="H1453" s="138">
        <v>6</v>
      </c>
      <c r="I1453" s="140"/>
      <c r="J1453" s="139">
        <f>H1453*I1453</f>
        <v>0</v>
      </c>
      <c r="K1453" s="138"/>
      <c r="L1453" s="138">
        <f>H1453*K1453</f>
        <v>0</v>
      </c>
      <c r="M1453" s="138"/>
      <c r="N1453" s="138">
        <f>H1453*M1453</f>
        <v>0</v>
      </c>
      <c r="O1453" s="139">
        <v>21</v>
      </c>
      <c r="P1453" s="139">
        <f>J1453*(O1453/100)</f>
        <v>0</v>
      </c>
      <c r="Q1453" s="139">
        <f>J1453+P1453</f>
        <v>0</v>
      </c>
      <c r="R1453" s="9"/>
      <c r="S1453" s="9"/>
      <c r="T1453" s="9"/>
    </row>
    <row r="1454" spans="1:20" ht="11.25" outlineLevel="6" x14ac:dyDescent="0.2">
      <c r="A1454" s="12"/>
      <c r="B1454" s="133"/>
      <c r="C1454" s="134">
        <v>1046</v>
      </c>
      <c r="D1454" s="135" t="s">
        <v>658</v>
      </c>
      <c r="E1454" s="136" t="s">
        <v>2069</v>
      </c>
      <c r="F1454" s="137" t="s">
        <v>2070</v>
      </c>
      <c r="G1454" s="135" t="s">
        <v>1145</v>
      </c>
      <c r="H1454" s="138">
        <v>13</v>
      </c>
      <c r="I1454" s="140"/>
      <c r="J1454" s="139">
        <f>H1454*I1454</f>
        <v>0</v>
      </c>
      <c r="K1454" s="138"/>
      <c r="L1454" s="138">
        <f>H1454*K1454</f>
        <v>0</v>
      </c>
      <c r="M1454" s="138"/>
      <c r="N1454" s="138">
        <f>H1454*M1454</f>
        <v>0</v>
      </c>
      <c r="O1454" s="139">
        <v>21</v>
      </c>
      <c r="P1454" s="139">
        <f>J1454*(O1454/100)</f>
        <v>0</v>
      </c>
      <c r="Q1454" s="139">
        <f>J1454+P1454</f>
        <v>0</v>
      </c>
      <c r="R1454" s="9"/>
      <c r="S1454" s="9"/>
      <c r="T1454" s="9"/>
    </row>
    <row r="1455" spans="1:20" ht="11.25" outlineLevel="6" x14ac:dyDescent="0.2">
      <c r="A1455" s="12"/>
      <c r="B1455" s="133"/>
      <c r="C1455" s="134">
        <v>1047</v>
      </c>
      <c r="D1455" s="135" t="s">
        <v>658</v>
      </c>
      <c r="E1455" s="136" t="s">
        <v>2071</v>
      </c>
      <c r="F1455" s="137" t="s">
        <v>2072</v>
      </c>
      <c r="G1455" s="135" t="s">
        <v>1145</v>
      </c>
      <c r="H1455" s="138">
        <v>28</v>
      </c>
      <c r="I1455" s="140"/>
      <c r="J1455" s="139">
        <f>H1455*I1455</f>
        <v>0</v>
      </c>
      <c r="K1455" s="138"/>
      <c r="L1455" s="138">
        <f>H1455*K1455</f>
        <v>0</v>
      </c>
      <c r="M1455" s="138"/>
      <c r="N1455" s="138">
        <f>H1455*M1455</f>
        <v>0</v>
      </c>
      <c r="O1455" s="139">
        <v>21</v>
      </c>
      <c r="P1455" s="139">
        <f>J1455*(O1455/100)</f>
        <v>0</v>
      </c>
      <c r="Q1455" s="139">
        <f>J1455+P1455</f>
        <v>0</v>
      </c>
      <c r="R1455" s="9"/>
      <c r="S1455" s="9"/>
      <c r="T1455" s="9"/>
    </row>
    <row r="1456" spans="1:20" outlineLevel="6" x14ac:dyDescent="0.15">
      <c r="B1456" s="7"/>
      <c r="C1456" s="7"/>
      <c r="D1456" s="7"/>
      <c r="E1456" s="7"/>
      <c r="F1456" s="7"/>
      <c r="G1456" s="7"/>
      <c r="H1456" s="7"/>
      <c r="I1456" s="9"/>
      <c r="J1456" s="9"/>
      <c r="K1456" s="7"/>
      <c r="L1456" s="7"/>
      <c r="M1456" s="7"/>
      <c r="N1456" s="7"/>
      <c r="O1456" s="7"/>
      <c r="P1456" s="9"/>
      <c r="Q1456" s="9"/>
    </row>
    <row r="1457" spans="1:20" ht="9.75" outlineLevel="5" x14ac:dyDescent="0.2">
      <c r="A1457" s="82" t="s">
        <v>414</v>
      </c>
      <c r="B1457" s="126">
        <v>6</v>
      </c>
      <c r="C1457" s="127"/>
      <c r="D1457" s="128" t="s">
        <v>657</v>
      </c>
      <c r="E1457" s="128"/>
      <c r="F1457" s="129" t="s">
        <v>415</v>
      </c>
      <c r="G1457" s="128"/>
      <c r="H1457" s="130"/>
      <c r="I1457" s="131"/>
      <c r="J1457" s="84">
        <f>SUBTOTAL(9,J1458:J1465)</f>
        <v>0</v>
      </c>
      <c r="K1457" s="130"/>
      <c r="L1457" s="85">
        <f>SUBTOTAL(9,L1458:L1465)</f>
        <v>0</v>
      </c>
      <c r="M1457" s="130"/>
      <c r="N1457" s="85">
        <f>SUBTOTAL(9,N1458:N1465)</f>
        <v>0</v>
      </c>
      <c r="O1457" s="132"/>
      <c r="P1457" s="84">
        <f>SUBTOTAL(9,P1458:P1465)</f>
        <v>0</v>
      </c>
      <c r="Q1457" s="84">
        <f>SUBTOTAL(9,Q1458:Q1465)</f>
        <v>0</v>
      </c>
      <c r="R1457" s="7"/>
      <c r="S1457" s="9"/>
      <c r="T1457" s="9"/>
    </row>
    <row r="1458" spans="1:20" ht="22.5" outlineLevel="6" x14ac:dyDescent="0.2">
      <c r="A1458" s="12"/>
      <c r="B1458" s="133"/>
      <c r="C1458" s="134">
        <v>1048</v>
      </c>
      <c r="D1458" s="135" t="s">
        <v>658</v>
      </c>
      <c r="E1458" s="136" t="s">
        <v>2073</v>
      </c>
      <c r="F1458" s="137" t="s">
        <v>2074</v>
      </c>
      <c r="G1458" s="135" t="s">
        <v>1145</v>
      </c>
      <c r="H1458" s="138">
        <v>24</v>
      </c>
      <c r="I1458" s="140"/>
      <c r="J1458" s="139">
        <f t="shared" ref="J1458:J1464" si="295">H1458*I1458</f>
        <v>0</v>
      </c>
      <c r="K1458" s="138"/>
      <c r="L1458" s="138">
        <f t="shared" ref="L1458:L1464" si="296">H1458*K1458</f>
        <v>0</v>
      </c>
      <c r="M1458" s="138"/>
      <c r="N1458" s="138">
        <f t="shared" ref="N1458:N1464" si="297">H1458*M1458</f>
        <v>0</v>
      </c>
      <c r="O1458" s="139">
        <v>21</v>
      </c>
      <c r="P1458" s="139">
        <f t="shared" ref="P1458:P1464" si="298">J1458*(O1458/100)</f>
        <v>0</v>
      </c>
      <c r="Q1458" s="139">
        <f t="shared" ref="Q1458:Q1464" si="299">J1458+P1458</f>
        <v>0</v>
      </c>
      <c r="R1458" s="9"/>
      <c r="S1458" s="9"/>
      <c r="T1458" s="9"/>
    </row>
    <row r="1459" spans="1:20" ht="22.5" outlineLevel="6" x14ac:dyDescent="0.2">
      <c r="A1459" s="12"/>
      <c r="B1459" s="133"/>
      <c r="C1459" s="134">
        <v>1049</v>
      </c>
      <c r="D1459" s="135" t="s">
        <v>658</v>
      </c>
      <c r="E1459" s="136" t="s">
        <v>2075</v>
      </c>
      <c r="F1459" s="137" t="s">
        <v>2076</v>
      </c>
      <c r="G1459" s="135" t="s">
        <v>1145</v>
      </c>
      <c r="H1459" s="138">
        <v>48</v>
      </c>
      <c r="I1459" s="140"/>
      <c r="J1459" s="139">
        <f t="shared" si="295"/>
        <v>0</v>
      </c>
      <c r="K1459" s="138"/>
      <c r="L1459" s="138">
        <f t="shared" si="296"/>
        <v>0</v>
      </c>
      <c r="M1459" s="138"/>
      <c r="N1459" s="138">
        <f t="shared" si="297"/>
        <v>0</v>
      </c>
      <c r="O1459" s="139">
        <v>21</v>
      </c>
      <c r="P1459" s="139">
        <f t="shared" si="298"/>
        <v>0</v>
      </c>
      <c r="Q1459" s="139">
        <f t="shared" si="299"/>
        <v>0</v>
      </c>
      <c r="R1459" s="9"/>
      <c r="S1459" s="9"/>
      <c r="T1459" s="9"/>
    </row>
    <row r="1460" spans="1:20" ht="22.5" outlineLevel="6" x14ac:dyDescent="0.2">
      <c r="A1460" s="12"/>
      <c r="B1460" s="133"/>
      <c r="C1460" s="134">
        <v>1050</v>
      </c>
      <c r="D1460" s="135" t="s">
        <v>658</v>
      </c>
      <c r="E1460" s="136" t="s">
        <v>2077</v>
      </c>
      <c r="F1460" s="137" t="s">
        <v>2078</v>
      </c>
      <c r="G1460" s="135" t="s">
        <v>1145</v>
      </c>
      <c r="H1460" s="138">
        <v>120</v>
      </c>
      <c r="I1460" s="140"/>
      <c r="J1460" s="139">
        <f t="shared" si="295"/>
        <v>0</v>
      </c>
      <c r="K1460" s="138"/>
      <c r="L1460" s="138">
        <f t="shared" si="296"/>
        <v>0</v>
      </c>
      <c r="M1460" s="138"/>
      <c r="N1460" s="138">
        <f t="shared" si="297"/>
        <v>0</v>
      </c>
      <c r="O1460" s="139">
        <v>21</v>
      </c>
      <c r="P1460" s="139">
        <f t="shared" si="298"/>
        <v>0</v>
      </c>
      <c r="Q1460" s="139">
        <f t="shared" si="299"/>
        <v>0</v>
      </c>
      <c r="R1460" s="9"/>
      <c r="S1460" s="9"/>
      <c r="T1460" s="9"/>
    </row>
    <row r="1461" spans="1:20" ht="22.5" outlineLevel="6" x14ac:dyDescent="0.2">
      <c r="A1461" s="12"/>
      <c r="B1461" s="133"/>
      <c r="C1461" s="134">
        <v>1051</v>
      </c>
      <c r="D1461" s="135" t="s">
        <v>658</v>
      </c>
      <c r="E1461" s="136" t="s">
        <v>2079</v>
      </c>
      <c r="F1461" s="137" t="s">
        <v>2080</v>
      </c>
      <c r="G1461" s="135" t="s">
        <v>1145</v>
      </c>
      <c r="H1461" s="138">
        <v>12</v>
      </c>
      <c r="I1461" s="140"/>
      <c r="J1461" s="139">
        <f t="shared" si="295"/>
        <v>0</v>
      </c>
      <c r="K1461" s="138"/>
      <c r="L1461" s="138">
        <f t="shared" si="296"/>
        <v>0</v>
      </c>
      <c r="M1461" s="138"/>
      <c r="N1461" s="138">
        <f t="shared" si="297"/>
        <v>0</v>
      </c>
      <c r="O1461" s="139">
        <v>21</v>
      </c>
      <c r="P1461" s="139">
        <f t="shared" si="298"/>
        <v>0</v>
      </c>
      <c r="Q1461" s="139">
        <f t="shared" si="299"/>
        <v>0</v>
      </c>
      <c r="R1461" s="9"/>
      <c r="S1461" s="9"/>
      <c r="T1461" s="9"/>
    </row>
    <row r="1462" spans="1:20" ht="22.5" outlineLevel="6" x14ac:dyDescent="0.2">
      <c r="A1462" s="12"/>
      <c r="B1462" s="133"/>
      <c r="C1462" s="134">
        <v>1052</v>
      </c>
      <c r="D1462" s="135" t="s">
        <v>658</v>
      </c>
      <c r="E1462" s="136" t="s">
        <v>2081</v>
      </c>
      <c r="F1462" s="137" t="s">
        <v>2082</v>
      </c>
      <c r="G1462" s="135" t="s">
        <v>1145</v>
      </c>
      <c r="H1462" s="138">
        <v>18</v>
      </c>
      <c r="I1462" s="140"/>
      <c r="J1462" s="139">
        <f t="shared" si="295"/>
        <v>0</v>
      </c>
      <c r="K1462" s="138"/>
      <c r="L1462" s="138">
        <f t="shared" si="296"/>
        <v>0</v>
      </c>
      <c r="M1462" s="138"/>
      <c r="N1462" s="138">
        <f t="shared" si="297"/>
        <v>0</v>
      </c>
      <c r="O1462" s="139">
        <v>21</v>
      </c>
      <c r="P1462" s="139">
        <f t="shared" si="298"/>
        <v>0</v>
      </c>
      <c r="Q1462" s="139">
        <f t="shared" si="299"/>
        <v>0</v>
      </c>
      <c r="R1462" s="9"/>
      <c r="S1462" s="9"/>
      <c r="T1462" s="9"/>
    </row>
    <row r="1463" spans="1:20" ht="22.5" outlineLevel="6" x14ac:dyDescent="0.2">
      <c r="A1463" s="12"/>
      <c r="B1463" s="133"/>
      <c r="C1463" s="134">
        <v>1053</v>
      </c>
      <c r="D1463" s="135" t="s">
        <v>658</v>
      </c>
      <c r="E1463" s="136" t="s">
        <v>2083</v>
      </c>
      <c r="F1463" s="137" t="s">
        <v>2084</v>
      </c>
      <c r="G1463" s="135" t="s">
        <v>1145</v>
      </c>
      <c r="H1463" s="138">
        <v>102</v>
      </c>
      <c r="I1463" s="140"/>
      <c r="J1463" s="139">
        <f t="shared" si="295"/>
        <v>0</v>
      </c>
      <c r="K1463" s="138"/>
      <c r="L1463" s="138">
        <f t="shared" si="296"/>
        <v>0</v>
      </c>
      <c r="M1463" s="138"/>
      <c r="N1463" s="138">
        <f t="shared" si="297"/>
        <v>0</v>
      </c>
      <c r="O1463" s="139">
        <v>21</v>
      </c>
      <c r="P1463" s="139">
        <f t="shared" si="298"/>
        <v>0</v>
      </c>
      <c r="Q1463" s="139">
        <f t="shared" si="299"/>
        <v>0</v>
      </c>
      <c r="R1463" s="9"/>
      <c r="S1463" s="9"/>
      <c r="T1463" s="9"/>
    </row>
    <row r="1464" spans="1:20" ht="22.5" outlineLevel="6" x14ac:dyDescent="0.2">
      <c r="A1464" s="12"/>
      <c r="B1464" s="133"/>
      <c r="C1464" s="134">
        <v>1054</v>
      </c>
      <c r="D1464" s="135" t="s">
        <v>658</v>
      </c>
      <c r="E1464" s="136" t="s">
        <v>2085</v>
      </c>
      <c r="F1464" s="137" t="s">
        <v>2086</v>
      </c>
      <c r="G1464" s="135" t="s">
        <v>1145</v>
      </c>
      <c r="H1464" s="138">
        <v>88</v>
      </c>
      <c r="I1464" s="140"/>
      <c r="J1464" s="139">
        <f t="shared" si="295"/>
        <v>0</v>
      </c>
      <c r="K1464" s="138"/>
      <c r="L1464" s="138">
        <f t="shared" si="296"/>
        <v>0</v>
      </c>
      <c r="M1464" s="138"/>
      <c r="N1464" s="138">
        <f t="shared" si="297"/>
        <v>0</v>
      </c>
      <c r="O1464" s="139">
        <v>21</v>
      </c>
      <c r="P1464" s="139">
        <f t="shared" si="298"/>
        <v>0</v>
      </c>
      <c r="Q1464" s="139">
        <f t="shared" si="299"/>
        <v>0</v>
      </c>
      <c r="R1464" s="9"/>
      <c r="S1464" s="9"/>
      <c r="T1464" s="9"/>
    </row>
    <row r="1465" spans="1:20" outlineLevel="6" x14ac:dyDescent="0.15">
      <c r="B1465" s="7"/>
      <c r="C1465" s="7"/>
      <c r="D1465" s="7"/>
      <c r="E1465" s="7"/>
      <c r="F1465" s="7"/>
      <c r="G1465" s="7"/>
      <c r="H1465" s="7"/>
      <c r="I1465" s="9"/>
      <c r="J1465" s="9"/>
      <c r="K1465" s="7"/>
      <c r="L1465" s="7"/>
      <c r="M1465" s="7"/>
      <c r="N1465" s="7"/>
      <c r="O1465" s="7"/>
      <c r="P1465" s="9"/>
      <c r="Q1465" s="9"/>
    </row>
    <row r="1466" spans="1:20" ht="9.75" outlineLevel="5" x14ac:dyDescent="0.2">
      <c r="A1466" s="82" t="s">
        <v>416</v>
      </c>
      <c r="B1466" s="126">
        <v>6</v>
      </c>
      <c r="C1466" s="127"/>
      <c r="D1466" s="128" t="s">
        <v>657</v>
      </c>
      <c r="E1466" s="128"/>
      <c r="F1466" s="129" t="s">
        <v>417</v>
      </c>
      <c r="G1466" s="128"/>
      <c r="H1466" s="130"/>
      <c r="I1466" s="131"/>
      <c r="J1466" s="84">
        <f>SUBTOTAL(9,J1467:J1470)</f>
        <v>0</v>
      </c>
      <c r="K1466" s="130"/>
      <c r="L1466" s="85">
        <f>SUBTOTAL(9,L1467:L1470)</f>
        <v>0</v>
      </c>
      <c r="M1466" s="130"/>
      <c r="N1466" s="85">
        <f>SUBTOTAL(9,N1467:N1470)</f>
        <v>0</v>
      </c>
      <c r="O1466" s="132"/>
      <c r="P1466" s="84">
        <f>SUBTOTAL(9,P1467:P1470)</f>
        <v>0</v>
      </c>
      <c r="Q1466" s="84">
        <f>SUBTOTAL(9,Q1467:Q1470)</f>
        <v>0</v>
      </c>
      <c r="R1466" s="7"/>
      <c r="S1466" s="9"/>
      <c r="T1466" s="9"/>
    </row>
    <row r="1467" spans="1:20" ht="22.5" outlineLevel="6" x14ac:dyDescent="0.2">
      <c r="A1467" s="12"/>
      <c r="B1467" s="133"/>
      <c r="C1467" s="134">
        <v>1055</v>
      </c>
      <c r="D1467" s="135" t="s">
        <v>658</v>
      </c>
      <c r="E1467" s="136" t="s">
        <v>2087</v>
      </c>
      <c r="F1467" s="137" t="s">
        <v>2088</v>
      </c>
      <c r="G1467" s="135" t="s">
        <v>1145</v>
      </c>
      <c r="H1467" s="138">
        <v>63.9</v>
      </c>
      <c r="I1467" s="140"/>
      <c r="J1467" s="139">
        <f>H1467*I1467</f>
        <v>0</v>
      </c>
      <c r="K1467" s="138"/>
      <c r="L1467" s="138">
        <f>H1467*K1467</f>
        <v>0</v>
      </c>
      <c r="M1467" s="138"/>
      <c r="N1467" s="138">
        <f>H1467*M1467</f>
        <v>0</v>
      </c>
      <c r="O1467" s="139">
        <v>21</v>
      </c>
      <c r="P1467" s="139">
        <f>J1467*(O1467/100)</f>
        <v>0</v>
      </c>
      <c r="Q1467" s="139">
        <f>J1467+P1467</f>
        <v>0</v>
      </c>
      <c r="R1467" s="9"/>
      <c r="S1467" s="9"/>
      <c r="T1467" s="9"/>
    </row>
    <row r="1468" spans="1:20" ht="22.5" outlineLevel="6" x14ac:dyDescent="0.2">
      <c r="A1468" s="12"/>
      <c r="B1468" s="133"/>
      <c r="C1468" s="134">
        <v>1056</v>
      </c>
      <c r="D1468" s="135" t="s">
        <v>658</v>
      </c>
      <c r="E1468" s="136" t="s">
        <v>2089</v>
      </c>
      <c r="F1468" s="137" t="s">
        <v>2090</v>
      </c>
      <c r="G1468" s="135" t="s">
        <v>1145</v>
      </c>
      <c r="H1468" s="138">
        <v>47.1</v>
      </c>
      <c r="I1468" s="140"/>
      <c r="J1468" s="139">
        <f>H1468*I1468</f>
        <v>0</v>
      </c>
      <c r="K1468" s="138"/>
      <c r="L1468" s="138">
        <f>H1468*K1468</f>
        <v>0</v>
      </c>
      <c r="M1468" s="138"/>
      <c r="N1468" s="138">
        <f>H1468*M1468</f>
        <v>0</v>
      </c>
      <c r="O1468" s="139">
        <v>21</v>
      </c>
      <c r="P1468" s="139">
        <f>J1468*(O1468/100)</f>
        <v>0</v>
      </c>
      <c r="Q1468" s="139">
        <f>J1468+P1468</f>
        <v>0</v>
      </c>
      <c r="R1468" s="9"/>
      <c r="S1468" s="9"/>
      <c r="T1468" s="9"/>
    </row>
    <row r="1469" spans="1:20" ht="11.25" outlineLevel="6" x14ac:dyDescent="0.2">
      <c r="A1469" s="12"/>
      <c r="B1469" s="133"/>
      <c r="C1469" s="134">
        <v>1057</v>
      </c>
      <c r="D1469" s="135" t="s">
        <v>658</v>
      </c>
      <c r="E1469" s="136" t="s">
        <v>2091</v>
      </c>
      <c r="F1469" s="137" t="s">
        <v>2092</v>
      </c>
      <c r="G1469" s="135" t="s">
        <v>1145</v>
      </c>
      <c r="H1469" s="138">
        <v>59.7</v>
      </c>
      <c r="I1469" s="140"/>
      <c r="J1469" s="139">
        <f>H1469*I1469</f>
        <v>0</v>
      </c>
      <c r="K1469" s="138"/>
      <c r="L1469" s="138">
        <f>H1469*K1469</f>
        <v>0</v>
      </c>
      <c r="M1469" s="138"/>
      <c r="N1469" s="138">
        <f>H1469*M1469</f>
        <v>0</v>
      </c>
      <c r="O1469" s="139">
        <v>21</v>
      </c>
      <c r="P1469" s="139">
        <f>J1469*(O1469/100)</f>
        <v>0</v>
      </c>
      <c r="Q1469" s="139">
        <f>J1469+P1469</f>
        <v>0</v>
      </c>
      <c r="R1469" s="9"/>
      <c r="S1469" s="9"/>
      <c r="T1469" s="9"/>
    </row>
    <row r="1470" spans="1:20" outlineLevel="6" x14ac:dyDescent="0.15">
      <c r="B1470" s="7"/>
      <c r="C1470" s="7"/>
      <c r="D1470" s="7"/>
      <c r="E1470" s="7"/>
      <c r="F1470" s="7"/>
      <c r="G1470" s="7"/>
      <c r="H1470" s="7"/>
      <c r="I1470" s="9"/>
      <c r="J1470" s="9"/>
      <c r="K1470" s="7"/>
      <c r="L1470" s="7"/>
      <c r="M1470" s="7"/>
      <c r="N1470" s="7"/>
      <c r="O1470" s="7"/>
      <c r="P1470" s="9"/>
      <c r="Q1470" s="9"/>
    </row>
    <row r="1471" spans="1:20" ht="9" outlineLevel="4" x14ac:dyDescent="0.15">
      <c r="A1471" s="78" t="s">
        <v>418</v>
      </c>
      <c r="B1471" s="119">
        <v>5</v>
      </c>
      <c r="C1471" s="120"/>
      <c r="D1471" s="121" t="s">
        <v>656</v>
      </c>
      <c r="E1471" s="121"/>
      <c r="F1471" s="122" t="s">
        <v>419</v>
      </c>
      <c r="G1471" s="121"/>
      <c r="H1471" s="123"/>
      <c r="I1471" s="124"/>
      <c r="J1471" s="80">
        <f>SUBTOTAL(9,J1472:J1479)</f>
        <v>0</v>
      </c>
      <c r="K1471" s="123"/>
      <c r="L1471" s="81">
        <f>SUBTOTAL(9,L1472:L1479)</f>
        <v>0</v>
      </c>
      <c r="M1471" s="123"/>
      <c r="N1471" s="81">
        <f>SUBTOTAL(9,N1472:N1479)</f>
        <v>0</v>
      </c>
      <c r="O1471" s="125"/>
      <c r="P1471" s="80">
        <f>SUBTOTAL(9,P1472:P1479)</f>
        <v>0</v>
      </c>
      <c r="Q1471" s="80">
        <f>SUBTOTAL(9,Q1472:Q1479)</f>
        <v>0</v>
      </c>
      <c r="R1471" s="7"/>
      <c r="S1471" s="9"/>
      <c r="T1471" s="9"/>
    </row>
    <row r="1472" spans="1:20" ht="9.75" outlineLevel="5" x14ac:dyDescent="0.2">
      <c r="A1472" s="82" t="s">
        <v>420</v>
      </c>
      <c r="B1472" s="126">
        <v>6</v>
      </c>
      <c r="C1472" s="127"/>
      <c r="D1472" s="128" t="s">
        <v>657</v>
      </c>
      <c r="E1472" s="128"/>
      <c r="F1472" s="129" t="s">
        <v>421</v>
      </c>
      <c r="G1472" s="128"/>
      <c r="H1472" s="130"/>
      <c r="I1472" s="131"/>
      <c r="J1472" s="84">
        <f>SUBTOTAL(9,J1473:J1479)</f>
        <v>0</v>
      </c>
      <c r="K1472" s="130"/>
      <c r="L1472" s="85">
        <f>SUBTOTAL(9,L1473:L1479)</f>
        <v>0</v>
      </c>
      <c r="M1472" s="130"/>
      <c r="N1472" s="85">
        <f>SUBTOTAL(9,N1473:N1479)</f>
        <v>0</v>
      </c>
      <c r="O1472" s="132"/>
      <c r="P1472" s="84">
        <f>SUBTOTAL(9,P1473:P1479)</f>
        <v>0</v>
      </c>
      <c r="Q1472" s="84">
        <f>SUBTOTAL(9,Q1473:Q1479)</f>
        <v>0</v>
      </c>
      <c r="R1472" s="7"/>
      <c r="S1472" s="9"/>
      <c r="T1472" s="9"/>
    </row>
    <row r="1473" spans="1:20" ht="11.25" outlineLevel="6" x14ac:dyDescent="0.2">
      <c r="A1473" s="12"/>
      <c r="B1473" s="133"/>
      <c r="C1473" s="134">
        <v>1058</v>
      </c>
      <c r="D1473" s="135" t="s">
        <v>658</v>
      </c>
      <c r="E1473" s="136" t="s">
        <v>2093</v>
      </c>
      <c r="F1473" s="137" t="s">
        <v>2094</v>
      </c>
      <c r="G1473" s="135" t="s">
        <v>1145</v>
      </c>
      <c r="H1473" s="138">
        <v>6</v>
      </c>
      <c r="I1473" s="140"/>
      <c r="J1473" s="139">
        <f t="shared" ref="J1473:J1478" si="300">H1473*I1473</f>
        <v>0</v>
      </c>
      <c r="K1473" s="138"/>
      <c r="L1473" s="138">
        <f t="shared" ref="L1473:L1478" si="301">H1473*K1473</f>
        <v>0</v>
      </c>
      <c r="M1473" s="138"/>
      <c r="N1473" s="138">
        <f t="shared" ref="N1473:N1478" si="302">H1473*M1473</f>
        <v>0</v>
      </c>
      <c r="O1473" s="139">
        <v>21</v>
      </c>
      <c r="P1473" s="139">
        <f t="shared" ref="P1473:P1478" si="303">J1473*(O1473/100)</f>
        <v>0</v>
      </c>
      <c r="Q1473" s="139">
        <f t="shared" ref="Q1473:Q1478" si="304">J1473+P1473</f>
        <v>0</v>
      </c>
      <c r="R1473" s="9"/>
      <c r="S1473" s="9"/>
      <c r="T1473" s="9"/>
    </row>
    <row r="1474" spans="1:20" ht="22.5" outlineLevel="6" x14ac:dyDescent="0.2">
      <c r="A1474" s="12"/>
      <c r="B1474" s="133"/>
      <c r="C1474" s="134">
        <v>1059</v>
      </c>
      <c r="D1474" s="135" t="s">
        <v>658</v>
      </c>
      <c r="E1474" s="136" t="s">
        <v>2095</v>
      </c>
      <c r="F1474" s="137" t="s">
        <v>2096</v>
      </c>
      <c r="G1474" s="135" t="s">
        <v>1145</v>
      </c>
      <c r="H1474" s="138">
        <v>4</v>
      </c>
      <c r="I1474" s="140"/>
      <c r="J1474" s="139">
        <f t="shared" si="300"/>
        <v>0</v>
      </c>
      <c r="K1474" s="138"/>
      <c r="L1474" s="138">
        <f t="shared" si="301"/>
        <v>0</v>
      </c>
      <c r="M1474" s="138"/>
      <c r="N1474" s="138">
        <f t="shared" si="302"/>
        <v>0</v>
      </c>
      <c r="O1474" s="139">
        <v>21</v>
      </c>
      <c r="P1474" s="139">
        <f t="shared" si="303"/>
        <v>0</v>
      </c>
      <c r="Q1474" s="139">
        <f t="shared" si="304"/>
        <v>0</v>
      </c>
      <c r="R1474" s="9"/>
      <c r="S1474" s="9"/>
      <c r="T1474" s="9"/>
    </row>
    <row r="1475" spans="1:20" ht="22.5" outlineLevel="6" x14ac:dyDescent="0.2">
      <c r="A1475" s="12"/>
      <c r="B1475" s="133"/>
      <c r="C1475" s="134">
        <v>1060</v>
      </c>
      <c r="D1475" s="135" t="s">
        <v>658</v>
      </c>
      <c r="E1475" s="136" t="s">
        <v>2097</v>
      </c>
      <c r="F1475" s="137" t="s">
        <v>2098</v>
      </c>
      <c r="G1475" s="135" t="s">
        <v>1145</v>
      </c>
      <c r="H1475" s="138">
        <v>8</v>
      </c>
      <c r="I1475" s="140"/>
      <c r="J1475" s="139">
        <f t="shared" si="300"/>
        <v>0</v>
      </c>
      <c r="K1475" s="138"/>
      <c r="L1475" s="138">
        <f t="shared" si="301"/>
        <v>0</v>
      </c>
      <c r="M1475" s="138"/>
      <c r="N1475" s="138">
        <f t="shared" si="302"/>
        <v>0</v>
      </c>
      <c r="O1475" s="139">
        <v>21</v>
      </c>
      <c r="P1475" s="139">
        <f t="shared" si="303"/>
        <v>0</v>
      </c>
      <c r="Q1475" s="139">
        <f t="shared" si="304"/>
        <v>0</v>
      </c>
      <c r="R1475" s="9"/>
      <c r="S1475" s="9"/>
      <c r="T1475" s="9"/>
    </row>
    <row r="1476" spans="1:20" ht="22.5" outlineLevel="6" x14ac:dyDescent="0.2">
      <c r="A1476" s="12"/>
      <c r="B1476" s="133"/>
      <c r="C1476" s="134">
        <v>1061</v>
      </c>
      <c r="D1476" s="135" t="s">
        <v>658</v>
      </c>
      <c r="E1476" s="136" t="s">
        <v>2099</v>
      </c>
      <c r="F1476" s="137" t="s">
        <v>2100</v>
      </c>
      <c r="G1476" s="135" t="s">
        <v>1145</v>
      </c>
      <c r="H1476" s="138">
        <v>12</v>
      </c>
      <c r="I1476" s="140"/>
      <c r="J1476" s="139">
        <f t="shared" si="300"/>
        <v>0</v>
      </c>
      <c r="K1476" s="138"/>
      <c r="L1476" s="138">
        <f t="shared" si="301"/>
        <v>0</v>
      </c>
      <c r="M1476" s="138"/>
      <c r="N1476" s="138">
        <f t="shared" si="302"/>
        <v>0</v>
      </c>
      <c r="O1476" s="139">
        <v>21</v>
      </c>
      <c r="P1476" s="139">
        <f t="shared" si="303"/>
        <v>0</v>
      </c>
      <c r="Q1476" s="139">
        <f t="shared" si="304"/>
        <v>0</v>
      </c>
      <c r="R1476" s="9"/>
      <c r="S1476" s="9"/>
      <c r="T1476" s="9"/>
    </row>
    <row r="1477" spans="1:20" ht="11.25" outlineLevel="6" x14ac:dyDescent="0.2">
      <c r="A1477" s="12"/>
      <c r="B1477" s="133"/>
      <c r="C1477" s="134">
        <v>1062</v>
      </c>
      <c r="D1477" s="135" t="s">
        <v>658</v>
      </c>
      <c r="E1477" s="136" t="s">
        <v>2101</v>
      </c>
      <c r="F1477" s="137" t="s">
        <v>2102</v>
      </c>
      <c r="G1477" s="135" t="s">
        <v>1145</v>
      </c>
      <c r="H1477" s="138">
        <v>8</v>
      </c>
      <c r="I1477" s="140"/>
      <c r="J1477" s="139">
        <f t="shared" si="300"/>
        <v>0</v>
      </c>
      <c r="K1477" s="138"/>
      <c r="L1477" s="138">
        <f t="shared" si="301"/>
        <v>0</v>
      </c>
      <c r="M1477" s="138"/>
      <c r="N1477" s="138">
        <f t="shared" si="302"/>
        <v>0</v>
      </c>
      <c r="O1477" s="139">
        <v>21</v>
      </c>
      <c r="P1477" s="139">
        <f t="shared" si="303"/>
        <v>0</v>
      </c>
      <c r="Q1477" s="139">
        <f t="shared" si="304"/>
        <v>0</v>
      </c>
      <c r="R1477" s="9"/>
      <c r="S1477" s="9"/>
      <c r="T1477" s="9"/>
    </row>
    <row r="1478" spans="1:20" ht="22.5" outlineLevel="6" x14ac:dyDescent="0.2">
      <c r="A1478" s="12"/>
      <c r="B1478" s="133"/>
      <c r="C1478" s="134">
        <v>1063</v>
      </c>
      <c r="D1478" s="135" t="s">
        <v>658</v>
      </c>
      <c r="E1478" s="136" t="s">
        <v>2103</v>
      </c>
      <c r="F1478" s="137" t="s">
        <v>2104</v>
      </c>
      <c r="G1478" s="135" t="s">
        <v>1145</v>
      </c>
      <c r="H1478" s="138">
        <v>6</v>
      </c>
      <c r="I1478" s="140"/>
      <c r="J1478" s="139">
        <f t="shared" si="300"/>
        <v>0</v>
      </c>
      <c r="K1478" s="138"/>
      <c r="L1478" s="138">
        <f t="shared" si="301"/>
        <v>0</v>
      </c>
      <c r="M1478" s="138"/>
      <c r="N1478" s="138">
        <f t="shared" si="302"/>
        <v>0</v>
      </c>
      <c r="O1478" s="139">
        <v>21</v>
      </c>
      <c r="P1478" s="139">
        <f t="shared" si="303"/>
        <v>0</v>
      </c>
      <c r="Q1478" s="139">
        <f t="shared" si="304"/>
        <v>0</v>
      </c>
      <c r="R1478" s="9"/>
      <c r="S1478" s="9"/>
      <c r="T1478" s="9"/>
    </row>
    <row r="1479" spans="1:20" outlineLevel="6" x14ac:dyDescent="0.15">
      <c r="B1479" s="7"/>
      <c r="C1479" s="7"/>
      <c r="D1479" s="7"/>
      <c r="E1479" s="7"/>
      <c r="F1479" s="7"/>
      <c r="G1479" s="7"/>
      <c r="H1479" s="7"/>
      <c r="I1479" s="9"/>
      <c r="J1479" s="9"/>
      <c r="K1479" s="7"/>
      <c r="L1479" s="7"/>
      <c r="M1479" s="7"/>
      <c r="N1479" s="7"/>
      <c r="O1479" s="7"/>
      <c r="P1479" s="9"/>
      <c r="Q1479" s="9"/>
    </row>
    <row r="1480" spans="1:20" ht="9" outlineLevel="4" x14ac:dyDescent="0.15">
      <c r="A1480" s="78" t="s">
        <v>422</v>
      </c>
      <c r="B1480" s="119">
        <v>5</v>
      </c>
      <c r="C1480" s="120"/>
      <c r="D1480" s="121" t="s">
        <v>656</v>
      </c>
      <c r="E1480" s="121"/>
      <c r="F1480" s="122" t="s">
        <v>423</v>
      </c>
      <c r="G1480" s="121"/>
      <c r="H1480" s="123"/>
      <c r="I1480" s="124"/>
      <c r="J1480" s="80">
        <f>SUBTOTAL(9,J1481:J1484)</f>
        <v>0</v>
      </c>
      <c r="K1480" s="123"/>
      <c r="L1480" s="81">
        <f>SUBTOTAL(9,L1481:L1484)</f>
        <v>0</v>
      </c>
      <c r="M1480" s="123"/>
      <c r="N1480" s="81">
        <f>SUBTOTAL(9,N1481:N1484)</f>
        <v>0</v>
      </c>
      <c r="O1480" s="125"/>
      <c r="P1480" s="80">
        <f>SUBTOTAL(9,P1481:P1484)</f>
        <v>0</v>
      </c>
      <c r="Q1480" s="80">
        <f>SUBTOTAL(9,Q1481:Q1484)</f>
        <v>0</v>
      </c>
      <c r="R1480" s="7"/>
      <c r="S1480" s="9"/>
      <c r="T1480" s="9"/>
    </row>
    <row r="1481" spans="1:20" ht="9.75" outlineLevel="5" x14ac:dyDescent="0.2">
      <c r="A1481" s="82" t="s">
        <v>424</v>
      </c>
      <c r="B1481" s="126">
        <v>6</v>
      </c>
      <c r="C1481" s="127"/>
      <c r="D1481" s="128" t="s">
        <v>657</v>
      </c>
      <c r="E1481" s="128"/>
      <c r="F1481" s="129" t="s">
        <v>425</v>
      </c>
      <c r="G1481" s="128"/>
      <c r="H1481" s="130"/>
      <c r="I1481" s="131"/>
      <c r="J1481" s="84">
        <f>SUBTOTAL(9,J1482:J1484)</f>
        <v>0</v>
      </c>
      <c r="K1481" s="130"/>
      <c r="L1481" s="85">
        <f>SUBTOTAL(9,L1482:L1484)</f>
        <v>0</v>
      </c>
      <c r="M1481" s="130"/>
      <c r="N1481" s="85">
        <f>SUBTOTAL(9,N1482:N1484)</f>
        <v>0</v>
      </c>
      <c r="O1481" s="132"/>
      <c r="P1481" s="84">
        <f>SUBTOTAL(9,P1482:P1484)</f>
        <v>0</v>
      </c>
      <c r="Q1481" s="84">
        <f>SUBTOTAL(9,Q1482:Q1484)</f>
        <v>0</v>
      </c>
      <c r="R1481" s="7"/>
      <c r="S1481" s="9"/>
      <c r="T1481" s="9"/>
    </row>
    <row r="1482" spans="1:20" ht="11.25" outlineLevel="6" x14ac:dyDescent="0.2">
      <c r="A1482" s="12"/>
      <c r="B1482" s="133"/>
      <c r="C1482" s="134">
        <v>1064</v>
      </c>
      <c r="D1482" s="135" t="s">
        <v>658</v>
      </c>
      <c r="E1482" s="136" t="s">
        <v>2105</v>
      </c>
      <c r="F1482" s="137" t="s">
        <v>2106</v>
      </c>
      <c r="G1482" s="135" t="s">
        <v>1145</v>
      </c>
      <c r="H1482" s="138">
        <v>4</v>
      </c>
      <c r="I1482" s="140"/>
      <c r="J1482" s="139">
        <f>H1482*I1482</f>
        <v>0</v>
      </c>
      <c r="K1482" s="138"/>
      <c r="L1482" s="138">
        <f>H1482*K1482</f>
        <v>0</v>
      </c>
      <c r="M1482" s="138"/>
      <c r="N1482" s="138">
        <f>H1482*M1482</f>
        <v>0</v>
      </c>
      <c r="O1482" s="139">
        <v>21</v>
      </c>
      <c r="P1482" s="139">
        <f>J1482*(O1482/100)</f>
        <v>0</v>
      </c>
      <c r="Q1482" s="139">
        <f>J1482+P1482</f>
        <v>0</v>
      </c>
      <c r="R1482" s="9"/>
      <c r="S1482" s="9"/>
      <c r="T1482" s="9"/>
    </row>
    <row r="1483" spans="1:20" ht="22.5" outlineLevel="6" x14ac:dyDescent="0.2">
      <c r="A1483" s="12"/>
      <c r="B1483" s="133"/>
      <c r="C1483" s="134">
        <v>1065</v>
      </c>
      <c r="D1483" s="135" t="s">
        <v>658</v>
      </c>
      <c r="E1483" s="136" t="s">
        <v>2107</v>
      </c>
      <c r="F1483" s="137" t="s">
        <v>2108</v>
      </c>
      <c r="G1483" s="135" t="s">
        <v>1145</v>
      </c>
      <c r="H1483" s="138">
        <v>8</v>
      </c>
      <c r="I1483" s="140"/>
      <c r="J1483" s="139">
        <f>H1483*I1483</f>
        <v>0</v>
      </c>
      <c r="K1483" s="138"/>
      <c r="L1483" s="138">
        <f>H1483*K1483</f>
        <v>0</v>
      </c>
      <c r="M1483" s="138"/>
      <c r="N1483" s="138">
        <f>H1483*M1483</f>
        <v>0</v>
      </c>
      <c r="O1483" s="139">
        <v>21</v>
      </c>
      <c r="P1483" s="139">
        <f>J1483*(O1483/100)</f>
        <v>0</v>
      </c>
      <c r="Q1483" s="139">
        <f>J1483+P1483</f>
        <v>0</v>
      </c>
      <c r="R1483" s="9"/>
      <c r="S1483" s="9"/>
      <c r="T1483" s="9"/>
    </row>
    <row r="1484" spans="1:20" outlineLevel="6" x14ac:dyDescent="0.15">
      <c r="B1484" s="7"/>
      <c r="C1484" s="7"/>
      <c r="D1484" s="7"/>
      <c r="E1484" s="7"/>
      <c r="F1484" s="7"/>
      <c r="G1484" s="7"/>
      <c r="H1484" s="7"/>
      <c r="I1484" s="9"/>
      <c r="J1484" s="9"/>
      <c r="K1484" s="7"/>
      <c r="L1484" s="7"/>
      <c r="M1484" s="7"/>
      <c r="N1484" s="7"/>
      <c r="O1484" s="7"/>
      <c r="P1484" s="9"/>
      <c r="Q1484" s="9"/>
    </row>
    <row r="1485" spans="1:20" ht="9" outlineLevel="4" x14ac:dyDescent="0.15">
      <c r="A1485" s="78" t="s">
        <v>426</v>
      </c>
      <c r="B1485" s="119">
        <v>5</v>
      </c>
      <c r="C1485" s="120"/>
      <c r="D1485" s="121" t="s">
        <v>656</v>
      </c>
      <c r="E1485" s="121"/>
      <c r="F1485" s="122" t="s">
        <v>427</v>
      </c>
      <c r="G1485" s="121"/>
      <c r="H1485" s="123"/>
      <c r="I1485" s="124"/>
      <c r="J1485" s="80">
        <f>SUBTOTAL(9,J1486:J1492)</f>
        <v>0</v>
      </c>
      <c r="K1485" s="123"/>
      <c r="L1485" s="81">
        <f>SUBTOTAL(9,L1486:L1492)</f>
        <v>0</v>
      </c>
      <c r="M1485" s="123"/>
      <c r="N1485" s="81">
        <f>SUBTOTAL(9,N1486:N1492)</f>
        <v>0</v>
      </c>
      <c r="O1485" s="125"/>
      <c r="P1485" s="80">
        <f>SUBTOTAL(9,P1486:P1492)</f>
        <v>0</v>
      </c>
      <c r="Q1485" s="80">
        <f>SUBTOTAL(9,Q1486:Q1492)</f>
        <v>0</v>
      </c>
      <c r="R1485" s="7"/>
      <c r="S1485" s="9"/>
      <c r="T1485" s="9"/>
    </row>
    <row r="1486" spans="1:20" ht="9.75" outlineLevel="5" x14ac:dyDescent="0.2">
      <c r="A1486" s="82" t="s">
        <v>428</v>
      </c>
      <c r="B1486" s="126">
        <v>6</v>
      </c>
      <c r="C1486" s="127"/>
      <c r="D1486" s="128" t="s">
        <v>657</v>
      </c>
      <c r="E1486" s="128"/>
      <c r="F1486" s="129" t="s">
        <v>429</v>
      </c>
      <c r="G1486" s="128"/>
      <c r="H1486" s="130"/>
      <c r="I1486" s="131"/>
      <c r="J1486" s="84">
        <f>SUBTOTAL(9,J1487:J1492)</f>
        <v>0</v>
      </c>
      <c r="K1486" s="130"/>
      <c r="L1486" s="85">
        <f>SUBTOTAL(9,L1487:L1492)</f>
        <v>0</v>
      </c>
      <c r="M1486" s="130"/>
      <c r="N1486" s="85">
        <f>SUBTOTAL(9,N1487:N1492)</f>
        <v>0</v>
      </c>
      <c r="O1486" s="132"/>
      <c r="P1486" s="84">
        <f>SUBTOTAL(9,P1487:P1492)</f>
        <v>0</v>
      </c>
      <c r="Q1486" s="84">
        <f>SUBTOTAL(9,Q1487:Q1492)</f>
        <v>0</v>
      </c>
      <c r="R1486" s="7"/>
      <c r="S1486" s="9"/>
      <c r="T1486" s="9"/>
    </row>
    <row r="1487" spans="1:20" ht="11.25" outlineLevel="6" x14ac:dyDescent="0.2">
      <c r="A1487" s="12"/>
      <c r="B1487" s="133"/>
      <c r="C1487" s="134">
        <v>1066</v>
      </c>
      <c r="D1487" s="135" t="s">
        <v>658</v>
      </c>
      <c r="E1487" s="136" t="s">
        <v>2109</v>
      </c>
      <c r="F1487" s="137" t="s">
        <v>2110</v>
      </c>
      <c r="G1487" s="135" t="s">
        <v>1145</v>
      </c>
      <c r="H1487" s="138">
        <v>88</v>
      </c>
      <c r="I1487" s="140"/>
      <c r="J1487" s="139">
        <f>H1487*I1487</f>
        <v>0</v>
      </c>
      <c r="K1487" s="138"/>
      <c r="L1487" s="138">
        <f>H1487*K1487</f>
        <v>0</v>
      </c>
      <c r="M1487" s="138"/>
      <c r="N1487" s="138">
        <f>H1487*M1487</f>
        <v>0</v>
      </c>
      <c r="O1487" s="139">
        <v>21</v>
      </c>
      <c r="P1487" s="139">
        <f>J1487*(O1487/100)</f>
        <v>0</v>
      </c>
      <c r="Q1487" s="139">
        <f>J1487+P1487</f>
        <v>0</v>
      </c>
      <c r="R1487" s="9"/>
      <c r="S1487" s="9"/>
      <c r="T1487" s="9"/>
    </row>
    <row r="1488" spans="1:20" ht="11.25" outlineLevel="6" x14ac:dyDescent="0.2">
      <c r="A1488" s="12"/>
      <c r="B1488" s="133"/>
      <c r="C1488" s="134">
        <v>1067</v>
      </c>
      <c r="D1488" s="135" t="s">
        <v>658</v>
      </c>
      <c r="E1488" s="136" t="s">
        <v>2111</v>
      </c>
      <c r="F1488" s="137" t="s">
        <v>2112</v>
      </c>
      <c r="G1488" s="135" t="s">
        <v>1145</v>
      </c>
      <c r="H1488" s="138">
        <v>42</v>
      </c>
      <c r="I1488" s="140"/>
      <c r="J1488" s="139">
        <f>H1488*I1488</f>
        <v>0</v>
      </c>
      <c r="K1488" s="138"/>
      <c r="L1488" s="138">
        <f>H1488*K1488</f>
        <v>0</v>
      </c>
      <c r="M1488" s="138"/>
      <c r="N1488" s="138">
        <f>H1488*M1488</f>
        <v>0</v>
      </c>
      <c r="O1488" s="139">
        <v>21</v>
      </c>
      <c r="P1488" s="139">
        <f>J1488*(O1488/100)</f>
        <v>0</v>
      </c>
      <c r="Q1488" s="139">
        <f>J1488+P1488</f>
        <v>0</v>
      </c>
      <c r="R1488" s="9"/>
      <c r="S1488" s="9"/>
      <c r="T1488" s="9"/>
    </row>
    <row r="1489" spans="1:20" ht="11.25" outlineLevel="6" x14ac:dyDescent="0.2">
      <c r="A1489" s="12"/>
      <c r="B1489" s="133"/>
      <c r="C1489" s="134">
        <v>1068</v>
      </c>
      <c r="D1489" s="135" t="s">
        <v>658</v>
      </c>
      <c r="E1489" s="136" t="s">
        <v>2113</v>
      </c>
      <c r="F1489" s="137" t="s">
        <v>2114</v>
      </c>
      <c r="G1489" s="135" t="s">
        <v>1145</v>
      </c>
      <c r="H1489" s="138">
        <v>80</v>
      </c>
      <c r="I1489" s="140"/>
      <c r="J1489" s="139">
        <f>H1489*I1489</f>
        <v>0</v>
      </c>
      <c r="K1489" s="138"/>
      <c r="L1489" s="138">
        <f>H1489*K1489</f>
        <v>0</v>
      </c>
      <c r="M1489" s="138"/>
      <c r="N1489" s="138">
        <f>H1489*M1489</f>
        <v>0</v>
      </c>
      <c r="O1489" s="139">
        <v>21</v>
      </c>
      <c r="P1489" s="139">
        <f>J1489*(O1489/100)</f>
        <v>0</v>
      </c>
      <c r="Q1489" s="139">
        <f>J1489+P1489</f>
        <v>0</v>
      </c>
      <c r="R1489" s="9"/>
      <c r="S1489" s="9"/>
      <c r="T1489" s="9"/>
    </row>
    <row r="1490" spans="1:20" ht="11.25" outlineLevel="6" x14ac:dyDescent="0.2">
      <c r="A1490" s="12"/>
      <c r="B1490" s="133"/>
      <c r="C1490" s="134">
        <v>1069</v>
      </c>
      <c r="D1490" s="135" t="s">
        <v>658</v>
      </c>
      <c r="E1490" s="136" t="s">
        <v>2115</v>
      </c>
      <c r="F1490" s="137" t="s">
        <v>2116</v>
      </c>
      <c r="G1490" s="135" t="s">
        <v>1145</v>
      </c>
      <c r="H1490" s="138">
        <v>16</v>
      </c>
      <c r="I1490" s="140"/>
      <c r="J1490" s="139">
        <f>H1490*I1490</f>
        <v>0</v>
      </c>
      <c r="K1490" s="138"/>
      <c r="L1490" s="138">
        <f>H1490*K1490</f>
        <v>0</v>
      </c>
      <c r="M1490" s="138"/>
      <c r="N1490" s="138">
        <f>H1490*M1490</f>
        <v>0</v>
      </c>
      <c r="O1490" s="139">
        <v>21</v>
      </c>
      <c r="P1490" s="139">
        <f>J1490*(O1490/100)</f>
        <v>0</v>
      </c>
      <c r="Q1490" s="139">
        <f>J1490+P1490</f>
        <v>0</v>
      </c>
      <c r="R1490" s="9"/>
      <c r="S1490" s="9"/>
      <c r="T1490" s="9"/>
    </row>
    <row r="1491" spans="1:20" ht="11.25" outlineLevel="6" x14ac:dyDescent="0.2">
      <c r="A1491" s="12"/>
      <c r="B1491" s="133"/>
      <c r="C1491" s="134">
        <v>1070</v>
      </c>
      <c r="D1491" s="135" t="s">
        <v>658</v>
      </c>
      <c r="E1491" s="136" t="s">
        <v>2117</v>
      </c>
      <c r="F1491" s="137" t="s">
        <v>2118</v>
      </c>
      <c r="G1491" s="135" t="s">
        <v>1145</v>
      </c>
      <c r="H1491" s="138">
        <v>16</v>
      </c>
      <c r="I1491" s="140"/>
      <c r="J1491" s="139">
        <f>H1491*I1491</f>
        <v>0</v>
      </c>
      <c r="K1491" s="138"/>
      <c r="L1491" s="138">
        <f>H1491*K1491</f>
        <v>0</v>
      </c>
      <c r="M1491" s="138"/>
      <c r="N1491" s="138">
        <f>H1491*M1491</f>
        <v>0</v>
      </c>
      <c r="O1491" s="139">
        <v>21</v>
      </c>
      <c r="P1491" s="139">
        <f>J1491*(O1491/100)</f>
        <v>0</v>
      </c>
      <c r="Q1491" s="139">
        <f>J1491+P1491</f>
        <v>0</v>
      </c>
      <c r="R1491" s="9"/>
      <c r="S1491" s="9"/>
      <c r="T1491" s="9"/>
    </row>
    <row r="1492" spans="1:20" outlineLevel="6" x14ac:dyDescent="0.15">
      <c r="B1492" s="7"/>
      <c r="C1492" s="7"/>
      <c r="D1492" s="7"/>
      <c r="E1492" s="7"/>
      <c r="F1492" s="7"/>
      <c r="G1492" s="7"/>
      <c r="H1492" s="7"/>
      <c r="I1492" s="9"/>
      <c r="J1492" s="9"/>
      <c r="K1492" s="7"/>
      <c r="L1492" s="7"/>
      <c r="M1492" s="7"/>
      <c r="N1492" s="7"/>
      <c r="O1492" s="7"/>
      <c r="P1492" s="9"/>
      <c r="Q1492" s="9"/>
    </row>
    <row r="1493" spans="1:20" ht="9" outlineLevel="4" x14ac:dyDescent="0.15">
      <c r="A1493" s="78" t="s">
        <v>430</v>
      </c>
      <c r="B1493" s="119">
        <v>5</v>
      </c>
      <c r="C1493" s="120"/>
      <c r="D1493" s="121" t="s">
        <v>656</v>
      </c>
      <c r="E1493" s="121"/>
      <c r="F1493" s="122" t="s">
        <v>431</v>
      </c>
      <c r="G1493" s="121"/>
      <c r="H1493" s="123"/>
      <c r="I1493" s="124"/>
      <c r="J1493" s="80">
        <f>SUBTOTAL(9,J1494:J1499)</f>
        <v>0</v>
      </c>
      <c r="K1493" s="123"/>
      <c r="L1493" s="81">
        <f>SUBTOTAL(9,L1494:L1499)</f>
        <v>0</v>
      </c>
      <c r="M1493" s="123"/>
      <c r="N1493" s="81">
        <f>SUBTOTAL(9,N1494:N1499)</f>
        <v>0</v>
      </c>
      <c r="O1493" s="125"/>
      <c r="P1493" s="80">
        <f>SUBTOTAL(9,P1494:P1499)</f>
        <v>0</v>
      </c>
      <c r="Q1493" s="80">
        <f>SUBTOTAL(9,Q1494:Q1499)</f>
        <v>0</v>
      </c>
      <c r="R1493" s="7"/>
      <c r="S1493" s="9"/>
      <c r="T1493" s="9"/>
    </row>
    <row r="1494" spans="1:20" ht="9.75" outlineLevel="5" x14ac:dyDescent="0.2">
      <c r="A1494" s="82" t="s">
        <v>432</v>
      </c>
      <c r="B1494" s="126">
        <v>6</v>
      </c>
      <c r="C1494" s="127"/>
      <c r="D1494" s="128" t="s">
        <v>657</v>
      </c>
      <c r="E1494" s="128"/>
      <c r="F1494" s="129" t="s">
        <v>433</v>
      </c>
      <c r="G1494" s="128"/>
      <c r="H1494" s="130"/>
      <c r="I1494" s="131"/>
      <c r="J1494" s="84">
        <f>SUBTOTAL(9,J1495:J1499)</f>
        <v>0</v>
      </c>
      <c r="K1494" s="130"/>
      <c r="L1494" s="85">
        <f>SUBTOTAL(9,L1495:L1499)</f>
        <v>0</v>
      </c>
      <c r="M1494" s="130"/>
      <c r="N1494" s="85">
        <f>SUBTOTAL(9,N1495:N1499)</f>
        <v>0</v>
      </c>
      <c r="O1494" s="132"/>
      <c r="P1494" s="84">
        <f>SUBTOTAL(9,P1495:P1499)</f>
        <v>0</v>
      </c>
      <c r="Q1494" s="84">
        <f>SUBTOTAL(9,Q1495:Q1499)</f>
        <v>0</v>
      </c>
      <c r="R1494" s="7"/>
      <c r="S1494" s="9"/>
      <c r="T1494" s="9"/>
    </row>
    <row r="1495" spans="1:20" ht="22.5" outlineLevel="6" x14ac:dyDescent="0.2">
      <c r="A1495" s="12"/>
      <c r="B1495" s="133"/>
      <c r="C1495" s="134">
        <v>1071</v>
      </c>
      <c r="D1495" s="135" t="s">
        <v>658</v>
      </c>
      <c r="E1495" s="136" t="s">
        <v>2119</v>
      </c>
      <c r="F1495" s="137" t="s">
        <v>2120</v>
      </c>
      <c r="G1495" s="135" t="s">
        <v>1145</v>
      </c>
      <c r="H1495" s="138">
        <v>16</v>
      </c>
      <c r="I1495" s="140"/>
      <c r="J1495" s="139">
        <f>H1495*I1495</f>
        <v>0</v>
      </c>
      <c r="K1495" s="138"/>
      <c r="L1495" s="138">
        <f>H1495*K1495</f>
        <v>0</v>
      </c>
      <c r="M1495" s="138"/>
      <c r="N1495" s="138">
        <f>H1495*M1495</f>
        <v>0</v>
      </c>
      <c r="O1495" s="139">
        <v>21</v>
      </c>
      <c r="P1495" s="139">
        <f>J1495*(O1495/100)</f>
        <v>0</v>
      </c>
      <c r="Q1495" s="139">
        <f>J1495+P1495</f>
        <v>0</v>
      </c>
      <c r="R1495" s="9"/>
      <c r="S1495" s="9"/>
      <c r="T1495" s="9"/>
    </row>
    <row r="1496" spans="1:20" ht="11.25" outlineLevel="6" x14ac:dyDescent="0.2">
      <c r="A1496" s="12"/>
      <c r="B1496" s="133"/>
      <c r="C1496" s="134">
        <v>1072</v>
      </c>
      <c r="D1496" s="135" t="s">
        <v>658</v>
      </c>
      <c r="E1496" s="136" t="s">
        <v>2121</v>
      </c>
      <c r="F1496" s="137" t="s">
        <v>2122</v>
      </c>
      <c r="G1496" s="135" t="s">
        <v>1145</v>
      </c>
      <c r="H1496" s="138">
        <v>24</v>
      </c>
      <c r="I1496" s="140"/>
      <c r="J1496" s="139">
        <f>H1496*I1496</f>
        <v>0</v>
      </c>
      <c r="K1496" s="138"/>
      <c r="L1496" s="138">
        <f>H1496*K1496</f>
        <v>0</v>
      </c>
      <c r="M1496" s="138"/>
      <c r="N1496" s="138">
        <f>H1496*M1496</f>
        <v>0</v>
      </c>
      <c r="O1496" s="139">
        <v>21</v>
      </c>
      <c r="P1496" s="139">
        <f>J1496*(O1496/100)</f>
        <v>0</v>
      </c>
      <c r="Q1496" s="139">
        <f>J1496+P1496</f>
        <v>0</v>
      </c>
      <c r="R1496" s="9"/>
      <c r="S1496" s="9"/>
      <c r="T1496" s="9"/>
    </row>
    <row r="1497" spans="1:20" ht="11.25" outlineLevel="6" x14ac:dyDescent="0.2">
      <c r="A1497" s="12"/>
      <c r="B1497" s="133"/>
      <c r="C1497" s="134">
        <v>1073</v>
      </c>
      <c r="D1497" s="135" t="s">
        <v>658</v>
      </c>
      <c r="E1497" s="136" t="s">
        <v>2123</v>
      </c>
      <c r="F1497" s="137" t="s">
        <v>2124</v>
      </c>
      <c r="G1497" s="135" t="s">
        <v>1145</v>
      </c>
      <c r="H1497" s="138">
        <v>12</v>
      </c>
      <c r="I1497" s="140"/>
      <c r="J1497" s="139">
        <f>H1497*I1497</f>
        <v>0</v>
      </c>
      <c r="K1497" s="138"/>
      <c r="L1497" s="138">
        <f>H1497*K1497</f>
        <v>0</v>
      </c>
      <c r="M1497" s="138"/>
      <c r="N1497" s="138">
        <f>H1497*M1497</f>
        <v>0</v>
      </c>
      <c r="O1497" s="139">
        <v>21</v>
      </c>
      <c r="P1497" s="139">
        <f>J1497*(O1497/100)</f>
        <v>0</v>
      </c>
      <c r="Q1497" s="139">
        <f>J1497+P1497</f>
        <v>0</v>
      </c>
      <c r="R1497" s="9"/>
      <c r="S1497" s="9"/>
      <c r="T1497" s="9"/>
    </row>
    <row r="1498" spans="1:20" ht="11.25" outlineLevel="6" x14ac:dyDescent="0.2">
      <c r="A1498" s="12"/>
      <c r="B1498" s="133"/>
      <c r="C1498" s="134">
        <v>1074</v>
      </c>
      <c r="D1498" s="135" t="s">
        <v>658</v>
      </c>
      <c r="E1498" s="136" t="s">
        <v>2125</v>
      </c>
      <c r="F1498" s="137" t="s">
        <v>2126</v>
      </c>
      <c r="G1498" s="135" t="s">
        <v>1145</v>
      </c>
      <c r="H1498" s="138">
        <v>6</v>
      </c>
      <c r="I1498" s="140"/>
      <c r="J1498" s="139">
        <f>H1498*I1498</f>
        <v>0</v>
      </c>
      <c r="K1498" s="138"/>
      <c r="L1498" s="138">
        <f>H1498*K1498</f>
        <v>0</v>
      </c>
      <c r="M1498" s="138"/>
      <c r="N1498" s="138">
        <f>H1498*M1498</f>
        <v>0</v>
      </c>
      <c r="O1498" s="139">
        <v>21</v>
      </c>
      <c r="P1498" s="139">
        <f>J1498*(O1498/100)</f>
        <v>0</v>
      </c>
      <c r="Q1498" s="139">
        <f>J1498+P1498</f>
        <v>0</v>
      </c>
      <c r="R1498" s="9"/>
      <c r="S1498" s="9"/>
      <c r="T1498" s="9"/>
    </row>
    <row r="1499" spans="1:20" outlineLevel="6" x14ac:dyDescent="0.15">
      <c r="B1499" s="7"/>
      <c r="C1499" s="7"/>
      <c r="D1499" s="7"/>
      <c r="E1499" s="7"/>
      <c r="F1499" s="7"/>
      <c r="G1499" s="7"/>
      <c r="H1499" s="7"/>
      <c r="I1499" s="9"/>
      <c r="J1499" s="9"/>
      <c r="K1499" s="7"/>
      <c r="L1499" s="7"/>
      <c r="M1499" s="7"/>
      <c r="N1499" s="7"/>
      <c r="O1499" s="7"/>
      <c r="P1499" s="9"/>
      <c r="Q1499" s="9"/>
    </row>
    <row r="1500" spans="1:20" ht="9" outlineLevel="4" x14ac:dyDescent="0.15">
      <c r="A1500" s="78" t="s">
        <v>434</v>
      </c>
      <c r="B1500" s="119">
        <v>5</v>
      </c>
      <c r="C1500" s="120"/>
      <c r="D1500" s="121" t="s">
        <v>656</v>
      </c>
      <c r="E1500" s="121"/>
      <c r="F1500" s="122" t="s">
        <v>435</v>
      </c>
      <c r="G1500" s="121"/>
      <c r="H1500" s="123"/>
      <c r="I1500" s="124"/>
      <c r="J1500" s="80">
        <f>SUBTOTAL(9,J1501:J1709)</f>
        <v>0</v>
      </c>
      <c r="K1500" s="123"/>
      <c r="L1500" s="81">
        <f>SUBTOTAL(9,L1501:L1709)</f>
        <v>0</v>
      </c>
      <c r="M1500" s="123"/>
      <c r="N1500" s="81">
        <f>SUBTOTAL(9,N1501:N1709)</f>
        <v>0</v>
      </c>
      <c r="O1500" s="125"/>
      <c r="P1500" s="80">
        <f>SUBTOTAL(9,P1501:P1709)</f>
        <v>0</v>
      </c>
      <c r="Q1500" s="80">
        <f>SUBTOTAL(9,Q1501:Q1709)</f>
        <v>0</v>
      </c>
      <c r="R1500" s="7"/>
      <c r="S1500" s="9"/>
      <c r="T1500" s="9"/>
    </row>
    <row r="1501" spans="1:20" ht="9.75" outlineLevel="5" x14ac:dyDescent="0.2">
      <c r="A1501" s="82" t="s">
        <v>436</v>
      </c>
      <c r="B1501" s="126">
        <v>6</v>
      </c>
      <c r="C1501" s="127"/>
      <c r="D1501" s="128" t="s">
        <v>657</v>
      </c>
      <c r="E1501" s="128"/>
      <c r="F1501" s="129" t="s">
        <v>437</v>
      </c>
      <c r="G1501" s="128"/>
      <c r="H1501" s="130"/>
      <c r="I1501" s="131"/>
      <c r="J1501" s="84">
        <f>SUBTOTAL(9,J1502:J1507)</f>
        <v>0</v>
      </c>
      <c r="K1501" s="130"/>
      <c r="L1501" s="85">
        <f>SUBTOTAL(9,L1502:L1507)</f>
        <v>0</v>
      </c>
      <c r="M1501" s="130"/>
      <c r="N1501" s="85">
        <f>SUBTOTAL(9,N1502:N1507)</f>
        <v>0</v>
      </c>
      <c r="O1501" s="132"/>
      <c r="P1501" s="84">
        <f>SUBTOTAL(9,P1502:P1507)</f>
        <v>0</v>
      </c>
      <c r="Q1501" s="84">
        <f>SUBTOTAL(9,Q1502:Q1507)</f>
        <v>0</v>
      </c>
      <c r="R1501" s="7"/>
      <c r="S1501" s="9"/>
      <c r="T1501" s="9"/>
    </row>
    <row r="1502" spans="1:20" ht="11.25" outlineLevel="6" x14ac:dyDescent="0.2">
      <c r="A1502" s="12"/>
      <c r="B1502" s="133"/>
      <c r="C1502" s="134">
        <v>1075</v>
      </c>
      <c r="D1502" s="135" t="s">
        <v>658</v>
      </c>
      <c r="E1502" s="136" t="s">
        <v>2127</v>
      </c>
      <c r="F1502" s="137" t="s">
        <v>2128</v>
      </c>
      <c r="G1502" s="135" t="s">
        <v>2129</v>
      </c>
      <c r="H1502" s="138">
        <v>1</v>
      </c>
      <c r="I1502" s="140"/>
      <c r="J1502" s="139">
        <f>H1502*I1502</f>
        <v>0</v>
      </c>
      <c r="K1502" s="138"/>
      <c r="L1502" s="138">
        <f>H1502*K1502</f>
        <v>0</v>
      </c>
      <c r="M1502" s="138"/>
      <c r="N1502" s="138">
        <f>H1502*M1502</f>
        <v>0</v>
      </c>
      <c r="O1502" s="139">
        <v>21</v>
      </c>
      <c r="P1502" s="139">
        <f>J1502*(O1502/100)</f>
        <v>0</v>
      </c>
      <c r="Q1502" s="139">
        <f>J1502+P1502</f>
        <v>0</v>
      </c>
      <c r="R1502" s="9"/>
      <c r="S1502" s="9"/>
      <c r="T1502" s="9"/>
    </row>
    <row r="1503" spans="1:20" ht="11.25" outlineLevel="6" x14ac:dyDescent="0.2">
      <c r="A1503" s="12"/>
      <c r="B1503" s="133"/>
      <c r="C1503" s="134">
        <v>1076</v>
      </c>
      <c r="D1503" s="135" t="s">
        <v>658</v>
      </c>
      <c r="E1503" s="136" t="s">
        <v>2130</v>
      </c>
      <c r="F1503" s="137" t="s">
        <v>2131</v>
      </c>
      <c r="G1503" s="135" t="s">
        <v>832</v>
      </c>
      <c r="H1503" s="138">
        <v>145</v>
      </c>
      <c r="I1503" s="140"/>
      <c r="J1503" s="139">
        <f>H1503*I1503</f>
        <v>0</v>
      </c>
      <c r="K1503" s="138"/>
      <c r="L1503" s="138">
        <f>H1503*K1503</f>
        <v>0</v>
      </c>
      <c r="M1503" s="138"/>
      <c r="N1503" s="138">
        <f>H1503*M1503</f>
        <v>0</v>
      </c>
      <c r="O1503" s="139">
        <v>21</v>
      </c>
      <c r="P1503" s="139">
        <f>J1503*(O1503/100)</f>
        <v>0</v>
      </c>
      <c r="Q1503" s="139">
        <f>J1503+P1503</f>
        <v>0</v>
      </c>
      <c r="R1503" s="9"/>
      <c r="S1503" s="9"/>
      <c r="T1503" s="9"/>
    </row>
    <row r="1504" spans="1:20" ht="11.25" outlineLevel="6" x14ac:dyDescent="0.2">
      <c r="A1504" s="12"/>
      <c r="B1504" s="133"/>
      <c r="C1504" s="134">
        <v>1077</v>
      </c>
      <c r="D1504" s="135" t="s">
        <v>658</v>
      </c>
      <c r="E1504" s="136" t="s">
        <v>2132</v>
      </c>
      <c r="F1504" s="137" t="s">
        <v>2133</v>
      </c>
      <c r="G1504" s="135" t="s">
        <v>832</v>
      </c>
      <c r="H1504" s="138">
        <v>65</v>
      </c>
      <c r="I1504" s="140"/>
      <c r="J1504" s="139">
        <f>H1504*I1504</f>
        <v>0</v>
      </c>
      <c r="K1504" s="138"/>
      <c r="L1504" s="138">
        <f>H1504*K1504</f>
        <v>0</v>
      </c>
      <c r="M1504" s="138"/>
      <c r="N1504" s="138">
        <f>H1504*M1504</f>
        <v>0</v>
      </c>
      <c r="O1504" s="139">
        <v>21</v>
      </c>
      <c r="P1504" s="139">
        <f>J1504*(O1504/100)</f>
        <v>0</v>
      </c>
      <c r="Q1504" s="139">
        <f>J1504+P1504</f>
        <v>0</v>
      </c>
      <c r="R1504" s="9"/>
      <c r="S1504" s="9"/>
      <c r="T1504" s="9"/>
    </row>
    <row r="1505" spans="1:20" ht="11.25" outlineLevel="6" x14ac:dyDescent="0.2">
      <c r="A1505" s="12"/>
      <c r="B1505" s="133"/>
      <c r="C1505" s="134">
        <v>1078</v>
      </c>
      <c r="D1505" s="135" t="s">
        <v>658</v>
      </c>
      <c r="E1505" s="136" t="s">
        <v>2134</v>
      </c>
      <c r="F1505" s="137" t="s">
        <v>2135</v>
      </c>
      <c r="G1505" s="135" t="s">
        <v>832</v>
      </c>
      <c r="H1505" s="138">
        <v>25</v>
      </c>
      <c r="I1505" s="140"/>
      <c r="J1505" s="139">
        <f>H1505*I1505</f>
        <v>0</v>
      </c>
      <c r="K1505" s="138"/>
      <c r="L1505" s="138">
        <f>H1505*K1505</f>
        <v>0</v>
      </c>
      <c r="M1505" s="138"/>
      <c r="N1505" s="138">
        <f>H1505*M1505</f>
        <v>0</v>
      </c>
      <c r="O1505" s="139">
        <v>21</v>
      </c>
      <c r="P1505" s="139">
        <f>J1505*(O1505/100)</f>
        <v>0</v>
      </c>
      <c r="Q1505" s="139">
        <f>J1505+P1505</f>
        <v>0</v>
      </c>
      <c r="R1505" s="9"/>
      <c r="S1505" s="9"/>
      <c r="T1505" s="9"/>
    </row>
    <row r="1506" spans="1:20" ht="11.25" outlineLevel="6" x14ac:dyDescent="0.2">
      <c r="A1506" s="12"/>
      <c r="B1506" s="133"/>
      <c r="C1506" s="134">
        <v>1079</v>
      </c>
      <c r="D1506" s="135" t="s">
        <v>658</v>
      </c>
      <c r="E1506" s="136" t="s">
        <v>2136</v>
      </c>
      <c r="F1506" s="137" t="s">
        <v>2137</v>
      </c>
      <c r="G1506" s="135" t="s">
        <v>832</v>
      </c>
      <c r="H1506" s="138">
        <v>5</v>
      </c>
      <c r="I1506" s="140"/>
      <c r="J1506" s="139">
        <f>H1506*I1506</f>
        <v>0</v>
      </c>
      <c r="K1506" s="138"/>
      <c r="L1506" s="138">
        <f>H1506*K1506</f>
        <v>0</v>
      </c>
      <c r="M1506" s="138"/>
      <c r="N1506" s="138">
        <f>H1506*M1506</f>
        <v>0</v>
      </c>
      <c r="O1506" s="139">
        <v>21</v>
      </c>
      <c r="P1506" s="139">
        <f>J1506*(O1506/100)</f>
        <v>0</v>
      </c>
      <c r="Q1506" s="139">
        <f>J1506+P1506</f>
        <v>0</v>
      </c>
      <c r="R1506" s="9"/>
      <c r="S1506" s="9"/>
      <c r="T1506" s="9"/>
    </row>
    <row r="1507" spans="1:20" outlineLevel="6" x14ac:dyDescent="0.15">
      <c r="B1507" s="7"/>
      <c r="C1507" s="7"/>
      <c r="D1507" s="7"/>
      <c r="E1507" s="7"/>
      <c r="F1507" s="7"/>
      <c r="G1507" s="7"/>
      <c r="H1507" s="7"/>
      <c r="I1507" s="9"/>
      <c r="J1507" s="9"/>
      <c r="K1507" s="7"/>
      <c r="L1507" s="7"/>
      <c r="M1507" s="7"/>
      <c r="N1507" s="7"/>
      <c r="O1507" s="7"/>
      <c r="P1507" s="9"/>
      <c r="Q1507" s="9"/>
    </row>
    <row r="1508" spans="1:20" ht="9.75" outlineLevel="5" x14ac:dyDescent="0.2">
      <c r="A1508" s="82" t="s">
        <v>438</v>
      </c>
      <c r="B1508" s="126">
        <v>6</v>
      </c>
      <c r="C1508" s="127"/>
      <c r="D1508" s="128" t="s">
        <v>657</v>
      </c>
      <c r="E1508" s="128"/>
      <c r="F1508" s="129" t="s">
        <v>439</v>
      </c>
      <c r="G1508" s="128"/>
      <c r="H1508" s="130"/>
      <c r="I1508" s="131"/>
      <c r="J1508" s="84">
        <f>SUBTOTAL(9,J1509:J1512)</f>
        <v>0</v>
      </c>
      <c r="K1508" s="130"/>
      <c r="L1508" s="85">
        <f>SUBTOTAL(9,L1509:L1512)</f>
        <v>0</v>
      </c>
      <c r="M1508" s="130"/>
      <c r="N1508" s="85">
        <f>SUBTOTAL(9,N1509:N1512)</f>
        <v>0</v>
      </c>
      <c r="O1508" s="132"/>
      <c r="P1508" s="84">
        <f>SUBTOTAL(9,P1509:P1512)</f>
        <v>0</v>
      </c>
      <c r="Q1508" s="84">
        <f>SUBTOTAL(9,Q1509:Q1512)</f>
        <v>0</v>
      </c>
      <c r="R1508" s="7"/>
      <c r="S1508" s="9"/>
      <c r="T1508" s="9"/>
    </row>
    <row r="1509" spans="1:20" ht="11.25" outlineLevel="6" x14ac:dyDescent="0.2">
      <c r="A1509" s="12"/>
      <c r="B1509" s="133"/>
      <c r="C1509" s="134">
        <v>1080</v>
      </c>
      <c r="D1509" s="135" t="s">
        <v>658</v>
      </c>
      <c r="E1509" s="136" t="s">
        <v>2138</v>
      </c>
      <c r="F1509" s="137" t="s">
        <v>2128</v>
      </c>
      <c r="G1509" s="135" t="s">
        <v>2129</v>
      </c>
      <c r="H1509" s="138">
        <v>1</v>
      </c>
      <c r="I1509" s="140"/>
      <c r="J1509" s="139">
        <f>H1509*I1509</f>
        <v>0</v>
      </c>
      <c r="K1509" s="138"/>
      <c r="L1509" s="138">
        <f>H1509*K1509</f>
        <v>0</v>
      </c>
      <c r="M1509" s="138"/>
      <c r="N1509" s="138">
        <f>H1509*M1509</f>
        <v>0</v>
      </c>
      <c r="O1509" s="139">
        <v>21</v>
      </c>
      <c r="P1509" s="139">
        <f>J1509*(O1509/100)</f>
        <v>0</v>
      </c>
      <c r="Q1509" s="139">
        <f>J1509+P1509</f>
        <v>0</v>
      </c>
      <c r="R1509" s="9"/>
      <c r="S1509" s="9"/>
      <c r="T1509" s="9"/>
    </row>
    <row r="1510" spans="1:20" ht="11.25" outlineLevel="6" x14ac:dyDescent="0.2">
      <c r="A1510" s="12"/>
      <c r="B1510" s="133"/>
      <c r="C1510" s="134">
        <v>1081</v>
      </c>
      <c r="D1510" s="135" t="s">
        <v>658</v>
      </c>
      <c r="E1510" s="136" t="s">
        <v>2139</v>
      </c>
      <c r="F1510" s="137" t="s">
        <v>2131</v>
      </c>
      <c r="G1510" s="135" t="s">
        <v>832</v>
      </c>
      <c r="H1510" s="138">
        <v>310</v>
      </c>
      <c r="I1510" s="140"/>
      <c r="J1510" s="139">
        <f>H1510*I1510</f>
        <v>0</v>
      </c>
      <c r="K1510" s="138"/>
      <c r="L1510" s="138">
        <f>H1510*K1510</f>
        <v>0</v>
      </c>
      <c r="M1510" s="138"/>
      <c r="N1510" s="138">
        <f>H1510*M1510</f>
        <v>0</v>
      </c>
      <c r="O1510" s="139">
        <v>21</v>
      </c>
      <c r="P1510" s="139">
        <f>J1510*(O1510/100)</f>
        <v>0</v>
      </c>
      <c r="Q1510" s="139">
        <f>J1510+P1510</f>
        <v>0</v>
      </c>
      <c r="R1510" s="9"/>
      <c r="S1510" s="9"/>
      <c r="T1510" s="9"/>
    </row>
    <row r="1511" spans="1:20" ht="11.25" outlineLevel="6" x14ac:dyDescent="0.2">
      <c r="A1511" s="12"/>
      <c r="B1511" s="133"/>
      <c r="C1511" s="134">
        <v>1082</v>
      </c>
      <c r="D1511" s="135" t="s">
        <v>658</v>
      </c>
      <c r="E1511" s="136" t="s">
        <v>2140</v>
      </c>
      <c r="F1511" s="137" t="s">
        <v>2133</v>
      </c>
      <c r="G1511" s="135" t="s">
        <v>832</v>
      </c>
      <c r="H1511" s="138">
        <v>65</v>
      </c>
      <c r="I1511" s="140"/>
      <c r="J1511" s="139">
        <f>H1511*I1511</f>
        <v>0</v>
      </c>
      <c r="K1511" s="138"/>
      <c r="L1511" s="138">
        <f>H1511*K1511</f>
        <v>0</v>
      </c>
      <c r="M1511" s="138"/>
      <c r="N1511" s="138">
        <f>H1511*M1511</f>
        <v>0</v>
      </c>
      <c r="O1511" s="139">
        <v>21</v>
      </c>
      <c r="P1511" s="139">
        <f>J1511*(O1511/100)</f>
        <v>0</v>
      </c>
      <c r="Q1511" s="139">
        <f>J1511+P1511</f>
        <v>0</v>
      </c>
      <c r="R1511" s="9"/>
      <c r="S1511" s="9"/>
      <c r="T1511" s="9"/>
    </row>
    <row r="1512" spans="1:20" outlineLevel="6" x14ac:dyDescent="0.15">
      <c r="B1512" s="7"/>
      <c r="C1512" s="7"/>
      <c r="D1512" s="7"/>
      <c r="E1512" s="7"/>
      <c r="F1512" s="7"/>
      <c r="G1512" s="7"/>
      <c r="H1512" s="7"/>
      <c r="I1512" s="9"/>
      <c r="J1512" s="9"/>
      <c r="K1512" s="7"/>
      <c r="L1512" s="7"/>
      <c r="M1512" s="7"/>
      <c r="N1512" s="7"/>
      <c r="O1512" s="7"/>
      <c r="P1512" s="9"/>
      <c r="Q1512" s="9"/>
    </row>
    <row r="1513" spans="1:20" ht="19.5" outlineLevel="5" x14ac:dyDescent="0.2">
      <c r="A1513" s="82" t="s">
        <v>440</v>
      </c>
      <c r="B1513" s="126">
        <v>6</v>
      </c>
      <c r="C1513" s="127"/>
      <c r="D1513" s="128" t="s">
        <v>657</v>
      </c>
      <c r="E1513" s="128"/>
      <c r="F1513" s="129" t="s">
        <v>441</v>
      </c>
      <c r="G1513" s="128"/>
      <c r="H1513" s="130"/>
      <c r="I1513" s="131"/>
      <c r="J1513" s="84">
        <f>SUBTOTAL(9,J1514:J1517)</f>
        <v>0</v>
      </c>
      <c r="K1513" s="130"/>
      <c r="L1513" s="85">
        <f>SUBTOTAL(9,L1514:L1517)</f>
        <v>0</v>
      </c>
      <c r="M1513" s="130"/>
      <c r="N1513" s="85">
        <f>SUBTOTAL(9,N1514:N1517)</f>
        <v>0</v>
      </c>
      <c r="O1513" s="132"/>
      <c r="P1513" s="84">
        <f>SUBTOTAL(9,P1514:P1517)</f>
        <v>0</v>
      </c>
      <c r="Q1513" s="84">
        <f>SUBTOTAL(9,Q1514:Q1517)</f>
        <v>0</v>
      </c>
      <c r="R1513" s="7"/>
      <c r="S1513" s="9"/>
      <c r="T1513" s="9"/>
    </row>
    <row r="1514" spans="1:20" ht="22.5" outlineLevel="6" x14ac:dyDescent="0.2">
      <c r="A1514" s="12"/>
      <c r="B1514" s="133"/>
      <c r="C1514" s="134">
        <v>1083</v>
      </c>
      <c r="D1514" s="135" t="s">
        <v>658</v>
      </c>
      <c r="E1514" s="136" t="s">
        <v>2141</v>
      </c>
      <c r="F1514" s="137" t="s">
        <v>2142</v>
      </c>
      <c r="G1514" s="135" t="s">
        <v>2129</v>
      </c>
      <c r="H1514" s="138">
        <v>1</v>
      </c>
      <c r="I1514" s="140"/>
      <c r="J1514" s="139">
        <f>H1514*I1514</f>
        <v>0</v>
      </c>
      <c r="K1514" s="138"/>
      <c r="L1514" s="138">
        <f>H1514*K1514</f>
        <v>0</v>
      </c>
      <c r="M1514" s="138"/>
      <c r="N1514" s="138">
        <f>H1514*M1514</f>
        <v>0</v>
      </c>
      <c r="O1514" s="139">
        <v>21</v>
      </c>
      <c r="P1514" s="139">
        <f>J1514*(O1514/100)</f>
        <v>0</v>
      </c>
      <c r="Q1514" s="139">
        <f>J1514+P1514</f>
        <v>0</v>
      </c>
      <c r="R1514" s="9"/>
      <c r="S1514" s="9"/>
      <c r="T1514" s="9"/>
    </row>
    <row r="1515" spans="1:20" ht="11.25" outlineLevel="6" x14ac:dyDescent="0.2">
      <c r="A1515" s="12"/>
      <c r="B1515" s="133"/>
      <c r="C1515" s="134">
        <v>1084</v>
      </c>
      <c r="D1515" s="135" t="s">
        <v>658</v>
      </c>
      <c r="E1515" s="136" t="s">
        <v>2143</v>
      </c>
      <c r="F1515" s="137" t="s">
        <v>2144</v>
      </c>
      <c r="G1515" s="135" t="s">
        <v>832</v>
      </c>
      <c r="H1515" s="138">
        <v>85</v>
      </c>
      <c r="I1515" s="140"/>
      <c r="J1515" s="139">
        <f>H1515*I1515</f>
        <v>0</v>
      </c>
      <c r="K1515" s="138"/>
      <c r="L1515" s="138">
        <f>H1515*K1515</f>
        <v>0</v>
      </c>
      <c r="M1515" s="138"/>
      <c r="N1515" s="138">
        <f>H1515*M1515</f>
        <v>0</v>
      </c>
      <c r="O1515" s="139">
        <v>21</v>
      </c>
      <c r="P1515" s="139">
        <f>J1515*(O1515/100)</f>
        <v>0</v>
      </c>
      <c r="Q1515" s="139">
        <f>J1515+P1515</f>
        <v>0</v>
      </c>
      <c r="R1515" s="9"/>
      <c r="S1515" s="9"/>
      <c r="T1515" s="9"/>
    </row>
    <row r="1516" spans="1:20" ht="11.25" outlineLevel="6" x14ac:dyDescent="0.2">
      <c r="A1516" s="12"/>
      <c r="B1516" s="133"/>
      <c r="C1516" s="134">
        <v>1085</v>
      </c>
      <c r="D1516" s="135" t="s">
        <v>658</v>
      </c>
      <c r="E1516" s="136" t="s">
        <v>2145</v>
      </c>
      <c r="F1516" s="137" t="s">
        <v>2146</v>
      </c>
      <c r="G1516" s="135" t="s">
        <v>832</v>
      </c>
      <c r="H1516" s="138">
        <v>115</v>
      </c>
      <c r="I1516" s="140"/>
      <c r="J1516" s="139">
        <f>H1516*I1516</f>
        <v>0</v>
      </c>
      <c r="K1516" s="138"/>
      <c r="L1516" s="138">
        <f>H1516*K1516</f>
        <v>0</v>
      </c>
      <c r="M1516" s="138"/>
      <c r="N1516" s="138">
        <f>H1516*M1516</f>
        <v>0</v>
      </c>
      <c r="O1516" s="139">
        <v>21</v>
      </c>
      <c r="P1516" s="139">
        <f>J1516*(O1516/100)</f>
        <v>0</v>
      </c>
      <c r="Q1516" s="139">
        <f>J1516+P1516</f>
        <v>0</v>
      </c>
      <c r="R1516" s="9"/>
      <c r="S1516" s="9"/>
      <c r="T1516" s="9"/>
    </row>
    <row r="1517" spans="1:20" outlineLevel="6" x14ac:dyDescent="0.15">
      <c r="B1517" s="7"/>
      <c r="C1517" s="7"/>
      <c r="D1517" s="7"/>
      <c r="E1517" s="7"/>
      <c r="F1517" s="7"/>
      <c r="G1517" s="7"/>
      <c r="H1517" s="7"/>
      <c r="I1517" s="9"/>
      <c r="J1517" s="9"/>
      <c r="K1517" s="7"/>
      <c r="L1517" s="7"/>
      <c r="M1517" s="7"/>
      <c r="N1517" s="7"/>
      <c r="O1517" s="7"/>
      <c r="P1517" s="9"/>
      <c r="Q1517" s="9"/>
    </row>
    <row r="1518" spans="1:20" ht="9.75" outlineLevel="5" x14ac:dyDescent="0.2">
      <c r="A1518" s="82" t="s">
        <v>442</v>
      </c>
      <c r="B1518" s="126">
        <v>6</v>
      </c>
      <c r="C1518" s="127"/>
      <c r="D1518" s="128" t="s">
        <v>657</v>
      </c>
      <c r="E1518" s="128"/>
      <c r="F1518" s="129" t="s">
        <v>443</v>
      </c>
      <c r="G1518" s="128"/>
      <c r="H1518" s="130"/>
      <c r="I1518" s="131"/>
      <c r="J1518" s="84">
        <f>SUBTOTAL(9,J1519:J1523)</f>
        <v>0</v>
      </c>
      <c r="K1518" s="130"/>
      <c r="L1518" s="85">
        <f>SUBTOTAL(9,L1519:L1523)</f>
        <v>0</v>
      </c>
      <c r="M1518" s="130"/>
      <c r="N1518" s="85">
        <f>SUBTOTAL(9,N1519:N1523)</f>
        <v>0</v>
      </c>
      <c r="O1518" s="132"/>
      <c r="P1518" s="84">
        <f>SUBTOTAL(9,P1519:P1523)</f>
        <v>0</v>
      </c>
      <c r="Q1518" s="84">
        <f>SUBTOTAL(9,Q1519:Q1523)</f>
        <v>0</v>
      </c>
      <c r="R1518" s="7"/>
      <c r="S1518" s="9"/>
      <c r="T1518" s="9"/>
    </row>
    <row r="1519" spans="1:20" ht="22.5" outlineLevel="6" x14ac:dyDescent="0.2">
      <c r="A1519" s="12"/>
      <c r="B1519" s="133"/>
      <c r="C1519" s="134">
        <v>1086</v>
      </c>
      <c r="D1519" s="135" t="s">
        <v>658</v>
      </c>
      <c r="E1519" s="136" t="s">
        <v>2147</v>
      </c>
      <c r="F1519" s="137" t="s">
        <v>2142</v>
      </c>
      <c r="G1519" s="135" t="s">
        <v>2129</v>
      </c>
      <c r="H1519" s="138">
        <v>1</v>
      </c>
      <c r="I1519" s="140"/>
      <c r="J1519" s="139">
        <f>H1519*I1519</f>
        <v>0</v>
      </c>
      <c r="K1519" s="138"/>
      <c r="L1519" s="138">
        <f>H1519*K1519</f>
        <v>0</v>
      </c>
      <c r="M1519" s="138"/>
      <c r="N1519" s="138">
        <f>H1519*M1519</f>
        <v>0</v>
      </c>
      <c r="O1519" s="139">
        <v>21</v>
      </c>
      <c r="P1519" s="139">
        <f>J1519*(O1519/100)</f>
        <v>0</v>
      </c>
      <c r="Q1519" s="139">
        <f>J1519+P1519</f>
        <v>0</v>
      </c>
      <c r="R1519" s="9"/>
      <c r="S1519" s="9"/>
      <c r="T1519" s="9"/>
    </row>
    <row r="1520" spans="1:20" ht="11.25" outlineLevel="6" x14ac:dyDescent="0.2">
      <c r="A1520" s="12"/>
      <c r="B1520" s="133"/>
      <c r="C1520" s="134">
        <v>1087</v>
      </c>
      <c r="D1520" s="135" t="s">
        <v>658</v>
      </c>
      <c r="E1520" s="136" t="s">
        <v>2148</v>
      </c>
      <c r="F1520" s="137" t="s">
        <v>2149</v>
      </c>
      <c r="G1520" s="135" t="s">
        <v>832</v>
      </c>
      <c r="H1520" s="138">
        <v>65</v>
      </c>
      <c r="I1520" s="140"/>
      <c r="J1520" s="139">
        <f>H1520*I1520</f>
        <v>0</v>
      </c>
      <c r="K1520" s="138"/>
      <c r="L1520" s="138">
        <f>H1520*K1520</f>
        <v>0</v>
      </c>
      <c r="M1520" s="138"/>
      <c r="N1520" s="138">
        <f>H1520*M1520</f>
        <v>0</v>
      </c>
      <c r="O1520" s="139">
        <v>21</v>
      </c>
      <c r="P1520" s="139">
        <f>J1520*(O1520/100)</f>
        <v>0</v>
      </c>
      <c r="Q1520" s="139">
        <f>J1520+P1520</f>
        <v>0</v>
      </c>
      <c r="R1520" s="9"/>
      <c r="S1520" s="9"/>
      <c r="T1520" s="9"/>
    </row>
    <row r="1521" spans="1:20" ht="11.25" outlineLevel="6" x14ac:dyDescent="0.2">
      <c r="A1521" s="12"/>
      <c r="B1521" s="133"/>
      <c r="C1521" s="134">
        <v>1088</v>
      </c>
      <c r="D1521" s="135" t="s">
        <v>658</v>
      </c>
      <c r="E1521" s="136" t="s">
        <v>2150</v>
      </c>
      <c r="F1521" s="137" t="s">
        <v>2151</v>
      </c>
      <c r="G1521" s="135" t="s">
        <v>832</v>
      </c>
      <c r="H1521" s="138">
        <v>15</v>
      </c>
      <c r="I1521" s="140"/>
      <c r="J1521" s="139">
        <f>H1521*I1521</f>
        <v>0</v>
      </c>
      <c r="K1521" s="138"/>
      <c r="L1521" s="138">
        <f>H1521*K1521</f>
        <v>0</v>
      </c>
      <c r="M1521" s="138"/>
      <c r="N1521" s="138">
        <f>H1521*M1521</f>
        <v>0</v>
      </c>
      <c r="O1521" s="139">
        <v>21</v>
      </c>
      <c r="P1521" s="139">
        <f>J1521*(O1521/100)</f>
        <v>0</v>
      </c>
      <c r="Q1521" s="139">
        <f>J1521+P1521</f>
        <v>0</v>
      </c>
      <c r="R1521" s="9"/>
      <c r="S1521" s="9"/>
      <c r="T1521" s="9"/>
    </row>
    <row r="1522" spans="1:20" ht="11.25" outlineLevel="6" x14ac:dyDescent="0.2">
      <c r="A1522" s="12"/>
      <c r="B1522" s="133"/>
      <c r="C1522" s="134">
        <v>1089</v>
      </c>
      <c r="D1522" s="135" t="s">
        <v>658</v>
      </c>
      <c r="E1522" s="136" t="s">
        <v>2152</v>
      </c>
      <c r="F1522" s="137" t="s">
        <v>2153</v>
      </c>
      <c r="G1522" s="135" t="s">
        <v>832</v>
      </c>
      <c r="H1522" s="138">
        <v>12</v>
      </c>
      <c r="I1522" s="140"/>
      <c r="J1522" s="139">
        <f>H1522*I1522</f>
        <v>0</v>
      </c>
      <c r="K1522" s="138"/>
      <c r="L1522" s="138">
        <f>H1522*K1522</f>
        <v>0</v>
      </c>
      <c r="M1522" s="138"/>
      <c r="N1522" s="138">
        <f>H1522*M1522</f>
        <v>0</v>
      </c>
      <c r="O1522" s="139">
        <v>21</v>
      </c>
      <c r="P1522" s="139">
        <f>J1522*(O1522/100)</f>
        <v>0</v>
      </c>
      <c r="Q1522" s="139">
        <f>J1522+P1522</f>
        <v>0</v>
      </c>
      <c r="R1522" s="9"/>
      <c r="S1522" s="9"/>
      <c r="T1522" s="9"/>
    </row>
    <row r="1523" spans="1:20" outlineLevel="6" x14ac:dyDescent="0.15">
      <c r="B1523" s="7"/>
      <c r="C1523" s="7"/>
      <c r="D1523" s="7"/>
      <c r="E1523" s="7"/>
      <c r="F1523" s="7"/>
      <c r="G1523" s="7"/>
      <c r="H1523" s="7"/>
      <c r="I1523" s="9"/>
      <c r="J1523" s="9"/>
      <c r="K1523" s="7"/>
      <c r="L1523" s="7"/>
      <c r="M1523" s="7"/>
      <c r="N1523" s="7"/>
      <c r="O1523" s="7"/>
      <c r="P1523" s="9"/>
      <c r="Q1523" s="9"/>
    </row>
    <row r="1524" spans="1:20" ht="9.75" outlineLevel="5" x14ac:dyDescent="0.2">
      <c r="A1524" s="82" t="s">
        <v>444</v>
      </c>
      <c r="B1524" s="126">
        <v>6</v>
      </c>
      <c r="C1524" s="127"/>
      <c r="D1524" s="128" t="s">
        <v>657</v>
      </c>
      <c r="E1524" s="128"/>
      <c r="F1524" s="129" t="s">
        <v>445</v>
      </c>
      <c r="G1524" s="128"/>
      <c r="H1524" s="130"/>
      <c r="I1524" s="131"/>
      <c r="J1524" s="84">
        <f>SUBTOTAL(9,J1525:J1527)</f>
        <v>0</v>
      </c>
      <c r="K1524" s="130"/>
      <c r="L1524" s="85">
        <f>SUBTOTAL(9,L1525:L1527)</f>
        <v>0</v>
      </c>
      <c r="M1524" s="130"/>
      <c r="N1524" s="85">
        <f>SUBTOTAL(9,N1525:N1527)</f>
        <v>0</v>
      </c>
      <c r="O1524" s="132"/>
      <c r="P1524" s="84">
        <f>SUBTOTAL(9,P1525:P1527)</f>
        <v>0</v>
      </c>
      <c r="Q1524" s="84">
        <f>SUBTOTAL(9,Q1525:Q1527)</f>
        <v>0</v>
      </c>
      <c r="R1524" s="7"/>
      <c r="S1524" s="9"/>
      <c r="T1524" s="9"/>
    </row>
    <row r="1525" spans="1:20" ht="11.25" outlineLevel="6" x14ac:dyDescent="0.2">
      <c r="A1525" s="12"/>
      <c r="B1525" s="133"/>
      <c r="C1525" s="134">
        <v>1090</v>
      </c>
      <c r="D1525" s="135" t="s">
        <v>658</v>
      </c>
      <c r="E1525" s="136" t="s">
        <v>2154</v>
      </c>
      <c r="F1525" s="137" t="s">
        <v>2155</v>
      </c>
      <c r="G1525" s="135" t="s">
        <v>716</v>
      </c>
      <c r="H1525" s="138">
        <v>18</v>
      </c>
      <c r="I1525" s="140"/>
      <c r="J1525" s="139">
        <f>H1525*I1525</f>
        <v>0</v>
      </c>
      <c r="K1525" s="138"/>
      <c r="L1525" s="138">
        <f>H1525*K1525</f>
        <v>0</v>
      </c>
      <c r="M1525" s="138"/>
      <c r="N1525" s="138">
        <f>H1525*M1525</f>
        <v>0</v>
      </c>
      <c r="O1525" s="139">
        <v>21</v>
      </c>
      <c r="P1525" s="139">
        <f>J1525*(O1525/100)</f>
        <v>0</v>
      </c>
      <c r="Q1525" s="139">
        <f>J1525+P1525</f>
        <v>0</v>
      </c>
      <c r="R1525" s="9"/>
      <c r="S1525" s="9"/>
      <c r="T1525" s="9"/>
    </row>
    <row r="1526" spans="1:20" ht="11.25" outlineLevel="6" x14ac:dyDescent="0.2">
      <c r="A1526" s="12"/>
      <c r="B1526" s="133"/>
      <c r="C1526" s="134">
        <v>1091</v>
      </c>
      <c r="D1526" s="135" t="s">
        <v>658</v>
      </c>
      <c r="E1526" s="136" t="s">
        <v>2156</v>
      </c>
      <c r="F1526" s="137" t="s">
        <v>2157</v>
      </c>
      <c r="G1526" s="135" t="s">
        <v>716</v>
      </c>
      <c r="H1526" s="138">
        <v>22</v>
      </c>
      <c r="I1526" s="140"/>
      <c r="J1526" s="139">
        <f>H1526*I1526</f>
        <v>0</v>
      </c>
      <c r="K1526" s="138"/>
      <c r="L1526" s="138">
        <f>H1526*K1526</f>
        <v>0</v>
      </c>
      <c r="M1526" s="138"/>
      <c r="N1526" s="138">
        <f>H1526*M1526</f>
        <v>0</v>
      </c>
      <c r="O1526" s="139">
        <v>21</v>
      </c>
      <c r="P1526" s="139">
        <f>J1526*(O1526/100)</f>
        <v>0</v>
      </c>
      <c r="Q1526" s="139">
        <f>J1526+P1526</f>
        <v>0</v>
      </c>
      <c r="R1526" s="9"/>
      <c r="S1526" s="9"/>
      <c r="T1526" s="9"/>
    </row>
    <row r="1527" spans="1:20" outlineLevel="6" x14ac:dyDescent="0.15">
      <c r="B1527" s="7"/>
      <c r="C1527" s="7"/>
      <c r="D1527" s="7"/>
      <c r="E1527" s="7"/>
      <c r="F1527" s="7"/>
      <c r="G1527" s="7"/>
      <c r="H1527" s="7"/>
      <c r="I1527" s="9"/>
      <c r="J1527" s="9"/>
      <c r="K1527" s="7"/>
      <c r="L1527" s="7"/>
      <c r="M1527" s="7"/>
      <c r="N1527" s="7"/>
      <c r="O1527" s="7"/>
      <c r="P1527" s="9"/>
      <c r="Q1527" s="9"/>
    </row>
    <row r="1528" spans="1:20" ht="9.75" outlineLevel="5" x14ac:dyDescent="0.2">
      <c r="A1528" s="82" t="s">
        <v>446</v>
      </c>
      <c r="B1528" s="126">
        <v>6</v>
      </c>
      <c r="C1528" s="127"/>
      <c r="D1528" s="128" t="s">
        <v>657</v>
      </c>
      <c r="E1528" s="128"/>
      <c r="F1528" s="129" t="s">
        <v>447</v>
      </c>
      <c r="G1528" s="128"/>
      <c r="H1528" s="130"/>
      <c r="I1528" s="131"/>
      <c r="J1528" s="84">
        <f>SUBTOTAL(9,J1529:J1532)</f>
        <v>0</v>
      </c>
      <c r="K1528" s="130"/>
      <c r="L1528" s="85">
        <f>SUBTOTAL(9,L1529:L1532)</f>
        <v>0</v>
      </c>
      <c r="M1528" s="130"/>
      <c r="N1528" s="85">
        <f>SUBTOTAL(9,N1529:N1532)</f>
        <v>0</v>
      </c>
      <c r="O1528" s="132"/>
      <c r="P1528" s="84">
        <f>SUBTOTAL(9,P1529:P1532)</f>
        <v>0</v>
      </c>
      <c r="Q1528" s="84">
        <f>SUBTOTAL(9,Q1529:Q1532)</f>
        <v>0</v>
      </c>
      <c r="R1528" s="7"/>
      <c r="S1528" s="9"/>
      <c r="T1528" s="9"/>
    </row>
    <row r="1529" spans="1:20" ht="11.25" outlineLevel="6" x14ac:dyDescent="0.2">
      <c r="A1529" s="12"/>
      <c r="B1529" s="133"/>
      <c r="C1529" s="134">
        <v>1092</v>
      </c>
      <c r="D1529" s="135" t="s">
        <v>658</v>
      </c>
      <c r="E1529" s="136" t="s">
        <v>2158</v>
      </c>
      <c r="F1529" s="137" t="s">
        <v>2159</v>
      </c>
      <c r="G1529" s="135" t="s">
        <v>716</v>
      </c>
      <c r="H1529" s="138">
        <v>2</v>
      </c>
      <c r="I1529" s="140"/>
      <c r="J1529" s="139">
        <f>H1529*I1529</f>
        <v>0</v>
      </c>
      <c r="K1529" s="138"/>
      <c r="L1529" s="138">
        <f>H1529*K1529</f>
        <v>0</v>
      </c>
      <c r="M1529" s="138"/>
      <c r="N1529" s="138">
        <f>H1529*M1529</f>
        <v>0</v>
      </c>
      <c r="O1529" s="139">
        <v>21</v>
      </c>
      <c r="P1529" s="139">
        <f>J1529*(O1529/100)</f>
        <v>0</v>
      </c>
      <c r="Q1529" s="139">
        <f>J1529+P1529</f>
        <v>0</v>
      </c>
      <c r="R1529" s="9"/>
      <c r="S1529" s="9"/>
      <c r="T1529" s="9"/>
    </row>
    <row r="1530" spans="1:20" ht="11.25" outlineLevel="6" x14ac:dyDescent="0.2">
      <c r="A1530" s="12"/>
      <c r="B1530" s="133"/>
      <c r="C1530" s="134">
        <v>1093</v>
      </c>
      <c r="D1530" s="135" t="s">
        <v>658</v>
      </c>
      <c r="E1530" s="136" t="s">
        <v>2160</v>
      </c>
      <c r="F1530" s="137" t="s">
        <v>2161</v>
      </c>
      <c r="G1530" s="135" t="s">
        <v>716</v>
      </c>
      <c r="H1530" s="138">
        <v>4</v>
      </c>
      <c r="I1530" s="140"/>
      <c r="J1530" s="139">
        <f>H1530*I1530</f>
        <v>0</v>
      </c>
      <c r="K1530" s="138"/>
      <c r="L1530" s="138">
        <f>H1530*K1530</f>
        <v>0</v>
      </c>
      <c r="M1530" s="138"/>
      <c r="N1530" s="138">
        <f>H1530*M1530</f>
        <v>0</v>
      </c>
      <c r="O1530" s="139">
        <v>21</v>
      </c>
      <c r="P1530" s="139">
        <f>J1530*(O1530/100)</f>
        <v>0</v>
      </c>
      <c r="Q1530" s="139">
        <f>J1530+P1530</f>
        <v>0</v>
      </c>
      <c r="R1530" s="9"/>
      <c r="S1530" s="9"/>
      <c r="T1530" s="9"/>
    </row>
    <row r="1531" spans="1:20" ht="11.25" outlineLevel="6" x14ac:dyDescent="0.2">
      <c r="A1531" s="12"/>
      <c r="B1531" s="133"/>
      <c r="C1531" s="134">
        <v>1094</v>
      </c>
      <c r="D1531" s="135" t="s">
        <v>658</v>
      </c>
      <c r="E1531" s="136" t="s">
        <v>2162</v>
      </c>
      <c r="F1531" s="137" t="s">
        <v>2163</v>
      </c>
      <c r="G1531" s="135" t="s">
        <v>716</v>
      </c>
      <c r="H1531" s="138">
        <v>9</v>
      </c>
      <c r="I1531" s="140"/>
      <c r="J1531" s="139">
        <f>H1531*I1531</f>
        <v>0</v>
      </c>
      <c r="K1531" s="138"/>
      <c r="L1531" s="138">
        <f>H1531*K1531</f>
        <v>0</v>
      </c>
      <c r="M1531" s="138"/>
      <c r="N1531" s="138">
        <f>H1531*M1531</f>
        <v>0</v>
      </c>
      <c r="O1531" s="139">
        <v>21</v>
      </c>
      <c r="P1531" s="139">
        <f>J1531*(O1531/100)</f>
        <v>0</v>
      </c>
      <c r="Q1531" s="139">
        <f>J1531+P1531</f>
        <v>0</v>
      </c>
      <c r="R1531" s="9"/>
      <c r="S1531" s="9"/>
      <c r="T1531" s="9"/>
    </row>
    <row r="1532" spans="1:20" outlineLevel="6" x14ac:dyDescent="0.15">
      <c r="B1532" s="7"/>
      <c r="C1532" s="7"/>
      <c r="D1532" s="7"/>
      <c r="E1532" s="7"/>
      <c r="F1532" s="7"/>
      <c r="G1532" s="7"/>
      <c r="H1532" s="7"/>
      <c r="I1532" s="9"/>
      <c r="J1532" s="9"/>
      <c r="K1532" s="7"/>
      <c r="L1532" s="7"/>
      <c r="M1532" s="7"/>
      <c r="N1532" s="7"/>
      <c r="O1532" s="7"/>
      <c r="P1532" s="9"/>
      <c r="Q1532" s="9"/>
    </row>
    <row r="1533" spans="1:20" ht="19.5" outlineLevel="5" x14ac:dyDescent="0.2">
      <c r="A1533" s="82" t="s">
        <v>448</v>
      </c>
      <c r="B1533" s="126">
        <v>6</v>
      </c>
      <c r="C1533" s="127"/>
      <c r="D1533" s="128" t="s">
        <v>657</v>
      </c>
      <c r="E1533" s="128"/>
      <c r="F1533" s="129" t="s">
        <v>449</v>
      </c>
      <c r="G1533" s="128"/>
      <c r="H1533" s="130"/>
      <c r="I1533" s="131"/>
      <c r="J1533" s="84">
        <f>SUBTOTAL(9,J1534:J1539)</f>
        <v>0</v>
      </c>
      <c r="K1533" s="130"/>
      <c r="L1533" s="85">
        <f>SUBTOTAL(9,L1534:L1539)</f>
        <v>0</v>
      </c>
      <c r="M1533" s="130"/>
      <c r="N1533" s="85">
        <f>SUBTOTAL(9,N1534:N1539)</f>
        <v>0</v>
      </c>
      <c r="O1533" s="132"/>
      <c r="P1533" s="84">
        <f>SUBTOTAL(9,P1534:P1539)</f>
        <v>0</v>
      </c>
      <c r="Q1533" s="84">
        <f>SUBTOTAL(9,Q1534:Q1539)</f>
        <v>0</v>
      </c>
      <c r="R1533" s="7"/>
      <c r="S1533" s="9"/>
      <c r="T1533" s="9"/>
    </row>
    <row r="1534" spans="1:20" ht="11.25" outlineLevel="6" x14ac:dyDescent="0.2">
      <c r="A1534" s="12"/>
      <c r="B1534" s="133"/>
      <c r="C1534" s="134">
        <v>1095</v>
      </c>
      <c r="D1534" s="135" t="s">
        <v>658</v>
      </c>
      <c r="E1534" s="136" t="s">
        <v>2164</v>
      </c>
      <c r="F1534" s="137" t="s">
        <v>2165</v>
      </c>
      <c r="G1534" s="135" t="s">
        <v>2129</v>
      </c>
      <c r="H1534" s="138">
        <v>1</v>
      </c>
      <c r="I1534" s="140"/>
      <c r="J1534" s="139">
        <f>H1534*I1534</f>
        <v>0</v>
      </c>
      <c r="K1534" s="138"/>
      <c r="L1534" s="138">
        <f>H1534*K1534</f>
        <v>0</v>
      </c>
      <c r="M1534" s="138"/>
      <c r="N1534" s="138">
        <f>H1534*M1534</f>
        <v>0</v>
      </c>
      <c r="O1534" s="139">
        <v>21</v>
      </c>
      <c r="P1534" s="139">
        <f>J1534*(O1534/100)</f>
        <v>0</v>
      </c>
      <c r="Q1534" s="139">
        <f>J1534+P1534</f>
        <v>0</v>
      </c>
      <c r="R1534" s="9"/>
      <c r="S1534" s="9"/>
      <c r="T1534" s="9"/>
    </row>
    <row r="1535" spans="1:20" ht="11.25" outlineLevel="6" x14ac:dyDescent="0.2">
      <c r="A1535" s="12"/>
      <c r="B1535" s="133"/>
      <c r="C1535" s="134">
        <v>1096</v>
      </c>
      <c r="D1535" s="135" t="s">
        <v>658</v>
      </c>
      <c r="E1535" s="136" t="s">
        <v>2166</v>
      </c>
      <c r="F1535" s="137" t="s">
        <v>2167</v>
      </c>
      <c r="G1535" s="135" t="s">
        <v>716</v>
      </c>
      <c r="H1535" s="138">
        <v>28</v>
      </c>
      <c r="I1535" s="140"/>
      <c r="J1535" s="139">
        <f>H1535*I1535</f>
        <v>0</v>
      </c>
      <c r="K1535" s="138"/>
      <c r="L1535" s="138">
        <f>H1535*K1535</f>
        <v>0</v>
      </c>
      <c r="M1535" s="138"/>
      <c r="N1535" s="138">
        <f>H1535*M1535</f>
        <v>0</v>
      </c>
      <c r="O1535" s="139">
        <v>21</v>
      </c>
      <c r="P1535" s="139">
        <f>J1535*(O1535/100)</f>
        <v>0</v>
      </c>
      <c r="Q1535" s="139">
        <f>J1535+P1535</f>
        <v>0</v>
      </c>
      <c r="R1535" s="9"/>
      <c r="S1535" s="9"/>
      <c r="T1535" s="9"/>
    </row>
    <row r="1536" spans="1:20" ht="11.25" outlineLevel="6" x14ac:dyDescent="0.2">
      <c r="A1536" s="12"/>
      <c r="B1536" s="133"/>
      <c r="C1536" s="134">
        <v>1097</v>
      </c>
      <c r="D1536" s="135" t="s">
        <v>658</v>
      </c>
      <c r="E1536" s="136" t="s">
        <v>2168</v>
      </c>
      <c r="F1536" s="137" t="s">
        <v>2169</v>
      </c>
      <c r="G1536" s="135" t="s">
        <v>716</v>
      </c>
      <c r="H1536" s="138">
        <v>22</v>
      </c>
      <c r="I1536" s="140"/>
      <c r="J1536" s="139">
        <f>H1536*I1536</f>
        <v>0</v>
      </c>
      <c r="K1536" s="138"/>
      <c r="L1536" s="138">
        <f>H1536*K1536</f>
        <v>0</v>
      </c>
      <c r="M1536" s="138"/>
      <c r="N1536" s="138">
        <f>H1536*M1536</f>
        <v>0</v>
      </c>
      <c r="O1536" s="139">
        <v>21</v>
      </c>
      <c r="P1536" s="139">
        <f>J1536*(O1536/100)</f>
        <v>0</v>
      </c>
      <c r="Q1536" s="139">
        <f>J1536+P1536</f>
        <v>0</v>
      </c>
      <c r="R1536" s="9"/>
      <c r="S1536" s="9"/>
      <c r="T1536" s="9"/>
    </row>
    <row r="1537" spans="1:20" ht="11.25" outlineLevel="6" x14ac:dyDescent="0.2">
      <c r="A1537" s="12"/>
      <c r="B1537" s="133"/>
      <c r="C1537" s="134">
        <v>1098</v>
      </c>
      <c r="D1537" s="135" t="s">
        <v>658</v>
      </c>
      <c r="E1537" s="136" t="s">
        <v>2170</v>
      </c>
      <c r="F1537" s="137" t="s">
        <v>2171</v>
      </c>
      <c r="G1537" s="135" t="s">
        <v>716</v>
      </c>
      <c r="H1537" s="138">
        <v>12</v>
      </c>
      <c r="I1537" s="140"/>
      <c r="J1537" s="139">
        <f>H1537*I1537</f>
        <v>0</v>
      </c>
      <c r="K1537" s="138"/>
      <c r="L1537" s="138">
        <f>H1537*K1537</f>
        <v>0</v>
      </c>
      <c r="M1537" s="138"/>
      <c r="N1537" s="138">
        <f>H1537*M1537</f>
        <v>0</v>
      </c>
      <c r="O1537" s="139">
        <v>21</v>
      </c>
      <c r="P1537" s="139">
        <f>J1537*(O1537/100)</f>
        <v>0</v>
      </c>
      <c r="Q1537" s="139">
        <f>J1537+P1537</f>
        <v>0</v>
      </c>
      <c r="R1537" s="9"/>
      <c r="S1537" s="9"/>
      <c r="T1537" s="9"/>
    </row>
    <row r="1538" spans="1:20" ht="11.25" outlineLevel="6" x14ac:dyDescent="0.2">
      <c r="A1538" s="12"/>
      <c r="B1538" s="133"/>
      <c r="C1538" s="134">
        <v>1099</v>
      </c>
      <c r="D1538" s="135" t="s">
        <v>658</v>
      </c>
      <c r="E1538" s="136" t="s">
        <v>2172</v>
      </c>
      <c r="F1538" s="137" t="s">
        <v>2173</v>
      </c>
      <c r="G1538" s="135" t="s">
        <v>716</v>
      </c>
      <c r="H1538" s="138">
        <v>17</v>
      </c>
      <c r="I1538" s="140"/>
      <c r="J1538" s="139">
        <f>H1538*I1538</f>
        <v>0</v>
      </c>
      <c r="K1538" s="138"/>
      <c r="L1538" s="138">
        <f>H1538*K1538</f>
        <v>0</v>
      </c>
      <c r="M1538" s="138"/>
      <c r="N1538" s="138">
        <f>H1538*M1538</f>
        <v>0</v>
      </c>
      <c r="O1538" s="139">
        <v>21</v>
      </c>
      <c r="P1538" s="139">
        <f>J1538*(O1538/100)</f>
        <v>0</v>
      </c>
      <c r="Q1538" s="139">
        <f>J1538+P1538</f>
        <v>0</v>
      </c>
      <c r="R1538" s="9"/>
      <c r="S1538" s="9"/>
      <c r="T1538" s="9"/>
    </row>
    <row r="1539" spans="1:20" outlineLevel="6" x14ac:dyDescent="0.15">
      <c r="B1539" s="7"/>
      <c r="C1539" s="7"/>
      <c r="D1539" s="7"/>
      <c r="E1539" s="7"/>
      <c r="F1539" s="7"/>
      <c r="G1539" s="7"/>
      <c r="H1539" s="7"/>
      <c r="I1539" s="9"/>
      <c r="J1539" s="9"/>
      <c r="K1539" s="7"/>
      <c r="L1539" s="7"/>
      <c r="M1539" s="7"/>
      <c r="N1539" s="7"/>
      <c r="O1539" s="7"/>
      <c r="P1539" s="9"/>
      <c r="Q1539" s="9"/>
    </row>
    <row r="1540" spans="1:20" ht="9.75" outlineLevel="5" x14ac:dyDescent="0.2">
      <c r="A1540" s="82" t="s">
        <v>450</v>
      </c>
      <c r="B1540" s="126">
        <v>6</v>
      </c>
      <c r="C1540" s="127"/>
      <c r="D1540" s="128" t="s">
        <v>657</v>
      </c>
      <c r="E1540" s="128"/>
      <c r="F1540" s="129" t="s">
        <v>451</v>
      </c>
      <c r="G1540" s="128"/>
      <c r="H1540" s="130"/>
      <c r="I1540" s="131"/>
      <c r="J1540" s="84">
        <f>SUBTOTAL(9,J1541:J1546)</f>
        <v>0</v>
      </c>
      <c r="K1540" s="130"/>
      <c r="L1540" s="85">
        <f>SUBTOTAL(9,L1541:L1546)</f>
        <v>0</v>
      </c>
      <c r="M1540" s="130"/>
      <c r="N1540" s="85">
        <f>SUBTOTAL(9,N1541:N1546)</f>
        <v>0</v>
      </c>
      <c r="O1540" s="132"/>
      <c r="P1540" s="84">
        <f>SUBTOTAL(9,P1541:P1546)</f>
        <v>0</v>
      </c>
      <c r="Q1540" s="84">
        <f>SUBTOTAL(9,Q1541:Q1546)</f>
        <v>0</v>
      </c>
      <c r="R1540" s="7"/>
      <c r="S1540" s="9"/>
      <c r="T1540" s="9"/>
    </row>
    <row r="1541" spans="1:20" ht="11.25" outlineLevel="6" x14ac:dyDescent="0.2">
      <c r="A1541" s="12"/>
      <c r="B1541" s="133"/>
      <c r="C1541" s="134">
        <v>1100</v>
      </c>
      <c r="D1541" s="135" t="s">
        <v>658</v>
      </c>
      <c r="E1541" s="136" t="s">
        <v>2174</v>
      </c>
      <c r="F1541" s="137" t="s">
        <v>2175</v>
      </c>
      <c r="G1541" s="135" t="s">
        <v>2129</v>
      </c>
      <c r="H1541" s="138">
        <v>1</v>
      </c>
      <c r="I1541" s="140"/>
      <c r="J1541" s="139">
        <f>H1541*I1541</f>
        <v>0</v>
      </c>
      <c r="K1541" s="138"/>
      <c r="L1541" s="138">
        <f>H1541*K1541</f>
        <v>0</v>
      </c>
      <c r="M1541" s="138"/>
      <c r="N1541" s="138">
        <f>H1541*M1541</f>
        <v>0</v>
      </c>
      <c r="O1541" s="139">
        <v>21</v>
      </c>
      <c r="P1541" s="139">
        <f>J1541*(O1541/100)</f>
        <v>0</v>
      </c>
      <c r="Q1541" s="139">
        <f>J1541+P1541</f>
        <v>0</v>
      </c>
      <c r="R1541" s="9"/>
      <c r="S1541" s="9"/>
      <c r="T1541" s="9"/>
    </row>
    <row r="1542" spans="1:20" ht="22.5" outlineLevel="6" x14ac:dyDescent="0.2">
      <c r="A1542" s="12"/>
      <c r="B1542" s="133"/>
      <c r="C1542" s="134">
        <v>1101</v>
      </c>
      <c r="D1542" s="135" t="s">
        <v>658</v>
      </c>
      <c r="E1542" s="136" t="s">
        <v>2176</v>
      </c>
      <c r="F1542" s="137" t="s">
        <v>2177</v>
      </c>
      <c r="G1542" s="135" t="s">
        <v>2129</v>
      </c>
      <c r="H1542" s="138">
        <v>1</v>
      </c>
      <c r="I1542" s="140"/>
      <c r="J1542" s="139">
        <f>H1542*I1542</f>
        <v>0</v>
      </c>
      <c r="K1542" s="138"/>
      <c r="L1542" s="138">
        <f>H1542*K1542</f>
        <v>0</v>
      </c>
      <c r="M1542" s="138"/>
      <c r="N1542" s="138">
        <f>H1542*M1542</f>
        <v>0</v>
      </c>
      <c r="O1542" s="139">
        <v>21</v>
      </c>
      <c r="P1542" s="139">
        <f>J1542*(O1542/100)</f>
        <v>0</v>
      </c>
      <c r="Q1542" s="139">
        <f>J1542+P1542</f>
        <v>0</v>
      </c>
      <c r="R1542" s="9"/>
      <c r="S1542" s="9"/>
      <c r="T1542" s="9"/>
    </row>
    <row r="1543" spans="1:20" ht="22.5" outlineLevel="6" x14ac:dyDescent="0.2">
      <c r="A1543" s="12"/>
      <c r="B1543" s="133"/>
      <c r="C1543" s="134">
        <v>1102</v>
      </c>
      <c r="D1543" s="135" t="s">
        <v>658</v>
      </c>
      <c r="E1543" s="136" t="s">
        <v>2178</v>
      </c>
      <c r="F1543" s="137" t="s">
        <v>2179</v>
      </c>
      <c r="G1543" s="135" t="s">
        <v>2129</v>
      </c>
      <c r="H1543" s="138">
        <v>1</v>
      </c>
      <c r="I1543" s="140"/>
      <c r="J1543" s="139">
        <f>H1543*I1543</f>
        <v>0</v>
      </c>
      <c r="K1543" s="138"/>
      <c r="L1543" s="138">
        <f>H1543*K1543</f>
        <v>0</v>
      </c>
      <c r="M1543" s="138"/>
      <c r="N1543" s="138">
        <f>H1543*M1543</f>
        <v>0</v>
      </c>
      <c r="O1543" s="139">
        <v>21</v>
      </c>
      <c r="P1543" s="139">
        <f>J1543*(O1543/100)</f>
        <v>0</v>
      </c>
      <c r="Q1543" s="139">
        <f>J1543+P1543</f>
        <v>0</v>
      </c>
      <c r="R1543" s="9"/>
      <c r="S1543" s="9"/>
      <c r="T1543" s="9"/>
    </row>
    <row r="1544" spans="1:20" ht="11.25" outlineLevel="6" x14ac:dyDescent="0.2">
      <c r="A1544" s="12"/>
      <c r="B1544" s="133"/>
      <c r="C1544" s="134">
        <v>1103</v>
      </c>
      <c r="D1544" s="135" t="s">
        <v>658</v>
      </c>
      <c r="E1544" s="136" t="s">
        <v>2180</v>
      </c>
      <c r="F1544" s="137" t="s">
        <v>2181</v>
      </c>
      <c r="G1544" s="135" t="s">
        <v>832</v>
      </c>
      <c r="H1544" s="138">
        <v>22</v>
      </c>
      <c r="I1544" s="140"/>
      <c r="J1544" s="139">
        <f>H1544*I1544</f>
        <v>0</v>
      </c>
      <c r="K1544" s="138"/>
      <c r="L1544" s="138">
        <f>H1544*K1544</f>
        <v>0</v>
      </c>
      <c r="M1544" s="138"/>
      <c r="N1544" s="138">
        <f>H1544*M1544</f>
        <v>0</v>
      </c>
      <c r="O1544" s="139">
        <v>21</v>
      </c>
      <c r="P1544" s="139">
        <f>J1544*(O1544/100)</f>
        <v>0</v>
      </c>
      <c r="Q1544" s="139">
        <f>J1544+P1544</f>
        <v>0</v>
      </c>
      <c r="R1544" s="9"/>
      <c r="S1544" s="9"/>
      <c r="T1544" s="9"/>
    </row>
    <row r="1545" spans="1:20" ht="11.25" outlineLevel="6" x14ac:dyDescent="0.2">
      <c r="A1545" s="12"/>
      <c r="B1545" s="133"/>
      <c r="C1545" s="134">
        <v>1104</v>
      </c>
      <c r="D1545" s="135" t="s">
        <v>658</v>
      </c>
      <c r="E1545" s="136" t="s">
        <v>2182</v>
      </c>
      <c r="F1545" s="137" t="s">
        <v>2183</v>
      </c>
      <c r="G1545" s="135" t="s">
        <v>832</v>
      </c>
      <c r="H1545" s="138">
        <v>6</v>
      </c>
      <c r="I1545" s="140"/>
      <c r="J1545" s="139">
        <f>H1545*I1545</f>
        <v>0</v>
      </c>
      <c r="K1545" s="138"/>
      <c r="L1545" s="138">
        <f>H1545*K1545</f>
        <v>0</v>
      </c>
      <c r="M1545" s="138"/>
      <c r="N1545" s="138">
        <f>H1545*M1545</f>
        <v>0</v>
      </c>
      <c r="O1545" s="139">
        <v>21</v>
      </c>
      <c r="P1545" s="139">
        <f>J1545*(O1545/100)</f>
        <v>0</v>
      </c>
      <c r="Q1545" s="139">
        <f>J1545+P1545</f>
        <v>0</v>
      </c>
      <c r="R1545" s="9"/>
      <c r="S1545" s="9"/>
      <c r="T1545" s="9"/>
    </row>
    <row r="1546" spans="1:20" outlineLevel="6" x14ac:dyDescent="0.15">
      <c r="B1546" s="7"/>
      <c r="C1546" s="7"/>
      <c r="D1546" s="7"/>
      <c r="E1546" s="7"/>
      <c r="F1546" s="7"/>
      <c r="G1546" s="7"/>
      <c r="H1546" s="7"/>
      <c r="I1546" s="9"/>
      <c r="J1546" s="9"/>
      <c r="K1546" s="7"/>
      <c r="L1546" s="7"/>
      <c r="M1546" s="7"/>
      <c r="N1546" s="7"/>
      <c r="O1546" s="7"/>
      <c r="P1546" s="9"/>
      <c r="Q1546" s="9"/>
    </row>
    <row r="1547" spans="1:20" ht="9.75" outlineLevel="5" x14ac:dyDescent="0.2">
      <c r="A1547" s="82" t="s">
        <v>452</v>
      </c>
      <c r="B1547" s="126">
        <v>6</v>
      </c>
      <c r="C1547" s="127"/>
      <c r="D1547" s="128" t="s">
        <v>657</v>
      </c>
      <c r="E1547" s="128"/>
      <c r="F1547" s="129" t="s">
        <v>453</v>
      </c>
      <c r="G1547" s="128"/>
      <c r="H1547" s="130"/>
      <c r="I1547" s="131"/>
      <c r="J1547" s="84">
        <f>SUBTOTAL(9,J1548:J1554)</f>
        <v>0</v>
      </c>
      <c r="K1547" s="130"/>
      <c r="L1547" s="85">
        <f>SUBTOTAL(9,L1548:L1554)</f>
        <v>0</v>
      </c>
      <c r="M1547" s="130"/>
      <c r="N1547" s="85">
        <f>SUBTOTAL(9,N1548:N1554)</f>
        <v>0</v>
      </c>
      <c r="O1547" s="132"/>
      <c r="P1547" s="84">
        <f>SUBTOTAL(9,P1548:P1554)</f>
        <v>0</v>
      </c>
      <c r="Q1547" s="84">
        <f>SUBTOTAL(9,Q1548:Q1554)</f>
        <v>0</v>
      </c>
      <c r="R1547" s="7"/>
      <c r="S1547" s="9"/>
      <c r="T1547" s="9"/>
    </row>
    <row r="1548" spans="1:20" ht="22.5" outlineLevel="6" x14ac:dyDescent="0.2">
      <c r="A1548" s="12"/>
      <c r="B1548" s="133"/>
      <c r="C1548" s="134">
        <v>1105</v>
      </c>
      <c r="D1548" s="135" t="s">
        <v>658</v>
      </c>
      <c r="E1548" s="136" t="s">
        <v>2184</v>
      </c>
      <c r="F1548" s="137" t="s">
        <v>2185</v>
      </c>
      <c r="G1548" s="135" t="s">
        <v>2129</v>
      </c>
      <c r="H1548" s="138">
        <v>1</v>
      </c>
      <c r="I1548" s="140"/>
      <c r="J1548" s="139">
        <f t="shared" ref="J1548:J1553" si="305">H1548*I1548</f>
        <v>0</v>
      </c>
      <c r="K1548" s="138"/>
      <c r="L1548" s="138">
        <f t="shared" ref="L1548:L1553" si="306">H1548*K1548</f>
        <v>0</v>
      </c>
      <c r="M1548" s="138"/>
      <c r="N1548" s="138">
        <f t="shared" ref="N1548:N1553" si="307">H1548*M1548</f>
        <v>0</v>
      </c>
      <c r="O1548" s="139">
        <v>21</v>
      </c>
      <c r="P1548" s="139">
        <f t="shared" ref="P1548:P1553" si="308">J1548*(O1548/100)</f>
        <v>0</v>
      </c>
      <c r="Q1548" s="139">
        <f t="shared" ref="Q1548:Q1553" si="309">J1548+P1548</f>
        <v>0</v>
      </c>
      <c r="R1548" s="9"/>
      <c r="S1548" s="9"/>
      <c r="T1548" s="9"/>
    </row>
    <row r="1549" spans="1:20" ht="11.25" outlineLevel="6" x14ac:dyDescent="0.2">
      <c r="A1549" s="12"/>
      <c r="B1549" s="133"/>
      <c r="C1549" s="134">
        <v>1106</v>
      </c>
      <c r="D1549" s="135" t="s">
        <v>658</v>
      </c>
      <c r="E1549" s="136" t="s">
        <v>2186</v>
      </c>
      <c r="F1549" s="137" t="s">
        <v>2183</v>
      </c>
      <c r="G1549" s="135" t="s">
        <v>832</v>
      </c>
      <c r="H1549" s="138">
        <v>8</v>
      </c>
      <c r="I1549" s="140"/>
      <c r="J1549" s="139">
        <f t="shared" si="305"/>
        <v>0</v>
      </c>
      <c r="K1549" s="138"/>
      <c r="L1549" s="138">
        <f t="shared" si="306"/>
        <v>0</v>
      </c>
      <c r="M1549" s="138"/>
      <c r="N1549" s="138">
        <f t="shared" si="307"/>
        <v>0</v>
      </c>
      <c r="O1549" s="139">
        <v>21</v>
      </c>
      <c r="P1549" s="139">
        <f t="shared" si="308"/>
        <v>0</v>
      </c>
      <c r="Q1549" s="139">
        <f t="shared" si="309"/>
        <v>0</v>
      </c>
      <c r="R1549" s="9"/>
      <c r="S1549" s="9"/>
      <c r="T1549" s="9"/>
    </row>
    <row r="1550" spans="1:20" ht="11.25" outlineLevel="6" x14ac:dyDescent="0.2">
      <c r="A1550" s="12"/>
      <c r="B1550" s="133"/>
      <c r="C1550" s="134">
        <v>1107</v>
      </c>
      <c r="D1550" s="135" t="s">
        <v>658</v>
      </c>
      <c r="E1550" s="136" t="s">
        <v>2187</v>
      </c>
      <c r="F1550" s="137" t="s">
        <v>2188</v>
      </c>
      <c r="G1550" s="135" t="s">
        <v>832</v>
      </c>
      <c r="H1550" s="138">
        <v>20</v>
      </c>
      <c r="I1550" s="140"/>
      <c r="J1550" s="139">
        <f t="shared" si="305"/>
        <v>0</v>
      </c>
      <c r="K1550" s="138"/>
      <c r="L1550" s="138">
        <f t="shared" si="306"/>
        <v>0</v>
      </c>
      <c r="M1550" s="138"/>
      <c r="N1550" s="138">
        <f t="shared" si="307"/>
        <v>0</v>
      </c>
      <c r="O1550" s="139">
        <v>21</v>
      </c>
      <c r="P1550" s="139">
        <f t="shared" si="308"/>
        <v>0</v>
      </c>
      <c r="Q1550" s="139">
        <f t="shared" si="309"/>
        <v>0</v>
      </c>
      <c r="R1550" s="9"/>
      <c r="S1550" s="9"/>
      <c r="T1550" s="9"/>
    </row>
    <row r="1551" spans="1:20" ht="11.25" outlineLevel="6" x14ac:dyDescent="0.2">
      <c r="A1551" s="12"/>
      <c r="B1551" s="133"/>
      <c r="C1551" s="134">
        <v>1108</v>
      </c>
      <c r="D1551" s="135" t="s">
        <v>658</v>
      </c>
      <c r="E1551" s="136" t="s">
        <v>2189</v>
      </c>
      <c r="F1551" s="137" t="s">
        <v>2190</v>
      </c>
      <c r="G1551" s="135" t="s">
        <v>832</v>
      </c>
      <c r="H1551" s="138">
        <v>16</v>
      </c>
      <c r="I1551" s="140"/>
      <c r="J1551" s="139">
        <f t="shared" si="305"/>
        <v>0</v>
      </c>
      <c r="K1551" s="138"/>
      <c r="L1551" s="138">
        <f t="shared" si="306"/>
        <v>0</v>
      </c>
      <c r="M1551" s="138"/>
      <c r="N1551" s="138">
        <f t="shared" si="307"/>
        <v>0</v>
      </c>
      <c r="O1551" s="139">
        <v>21</v>
      </c>
      <c r="P1551" s="139">
        <f t="shared" si="308"/>
        <v>0</v>
      </c>
      <c r="Q1551" s="139">
        <f t="shared" si="309"/>
        <v>0</v>
      </c>
      <c r="R1551" s="9"/>
      <c r="S1551" s="9"/>
      <c r="T1551" s="9"/>
    </row>
    <row r="1552" spans="1:20" ht="11.25" outlineLevel="6" x14ac:dyDescent="0.2">
      <c r="A1552" s="12"/>
      <c r="B1552" s="133"/>
      <c r="C1552" s="134">
        <v>1109</v>
      </c>
      <c r="D1552" s="135" t="s">
        <v>658</v>
      </c>
      <c r="E1552" s="136" t="s">
        <v>2191</v>
      </c>
      <c r="F1552" s="137" t="s">
        <v>2192</v>
      </c>
      <c r="G1552" s="135" t="s">
        <v>832</v>
      </c>
      <c r="H1552" s="138">
        <v>8</v>
      </c>
      <c r="I1552" s="140"/>
      <c r="J1552" s="139">
        <f t="shared" si="305"/>
        <v>0</v>
      </c>
      <c r="K1552" s="138"/>
      <c r="L1552" s="138">
        <f t="shared" si="306"/>
        <v>0</v>
      </c>
      <c r="M1552" s="138"/>
      <c r="N1552" s="138">
        <f t="shared" si="307"/>
        <v>0</v>
      </c>
      <c r="O1552" s="139">
        <v>21</v>
      </c>
      <c r="P1552" s="139">
        <f t="shared" si="308"/>
        <v>0</v>
      </c>
      <c r="Q1552" s="139">
        <f t="shared" si="309"/>
        <v>0</v>
      </c>
      <c r="R1552" s="9"/>
      <c r="S1552" s="9"/>
      <c r="T1552" s="9"/>
    </row>
    <row r="1553" spans="1:20" ht="11.25" outlineLevel="6" x14ac:dyDescent="0.2">
      <c r="A1553" s="12"/>
      <c r="B1553" s="133"/>
      <c r="C1553" s="134">
        <v>1110</v>
      </c>
      <c r="D1553" s="135" t="s">
        <v>658</v>
      </c>
      <c r="E1553" s="136" t="s">
        <v>2193</v>
      </c>
      <c r="F1553" s="137" t="s">
        <v>2194</v>
      </c>
      <c r="G1553" s="135" t="s">
        <v>832</v>
      </c>
      <c r="H1553" s="138">
        <v>16</v>
      </c>
      <c r="I1553" s="140"/>
      <c r="J1553" s="139">
        <f t="shared" si="305"/>
        <v>0</v>
      </c>
      <c r="K1553" s="138"/>
      <c r="L1553" s="138">
        <f t="shared" si="306"/>
        <v>0</v>
      </c>
      <c r="M1553" s="138"/>
      <c r="N1553" s="138">
        <f t="shared" si="307"/>
        <v>0</v>
      </c>
      <c r="O1553" s="139">
        <v>21</v>
      </c>
      <c r="P1553" s="139">
        <f t="shared" si="308"/>
        <v>0</v>
      </c>
      <c r="Q1553" s="139">
        <f t="shared" si="309"/>
        <v>0</v>
      </c>
      <c r="R1553" s="9"/>
      <c r="S1553" s="9"/>
      <c r="T1553" s="9"/>
    </row>
    <row r="1554" spans="1:20" outlineLevel="6" x14ac:dyDescent="0.15">
      <c r="B1554" s="7"/>
      <c r="C1554" s="7"/>
      <c r="D1554" s="7"/>
      <c r="E1554" s="7"/>
      <c r="F1554" s="7"/>
      <c r="G1554" s="7"/>
      <c r="H1554" s="7"/>
      <c r="I1554" s="9"/>
      <c r="J1554" s="9"/>
      <c r="K1554" s="7"/>
      <c r="L1554" s="7"/>
      <c r="M1554" s="7"/>
      <c r="N1554" s="7"/>
      <c r="O1554" s="7"/>
      <c r="P1554" s="9"/>
      <c r="Q1554" s="9"/>
    </row>
    <row r="1555" spans="1:20" ht="9.75" outlineLevel="5" x14ac:dyDescent="0.2">
      <c r="A1555" s="82" t="s">
        <v>454</v>
      </c>
      <c r="B1555" s="126">
        <v>6</v>
      </c>
      <c r="C1555" s="127"/>
      <c r="D1555" s="128" t="s">
        <v>657</v>
      </c>
      <c r="E1555" s="128"/>
      <c r="F1555" s="129" t="s">
        <v>455</v>
      </c>
      <c r="G1555" s="128"/>
      <c r="H1555" s="130"/>
      <c r="I1555" s="131"/>
      <c r="J1555" s="84">
        <f>SUBTOTAL(9,J1556:J1559)</f>
        <v>0</v>
      </c>
      <c r="K1555" s="130"/>
      <c r="L1555" s="85">
        <f>SUBTOTAL(9,L1556:L1559)</f>
        <v>0</v>
      </c>
      <c r="M1555" s="130"/>
      <c r="N1555" s="85">
        <f>SUBTOTAL(9,N1556:N1559)</f>
        <v>0</v>
      </c>
      <c r="O1555" s="132"/>
      <c r="P1555" s="84">
        <f>SUBTOTAL(9,P1556:P1559)</f>
        <v>0</v>
      </c>
      <c r="Q1555" s="84">
        <f>SUBTOTAL(9,Q1556:Q1559)</f>
        <v>0</v>
      </c>
      <c r="R1555" s="7"/>
      <c r="S1555" s="9"/>
      <c r="T1555" s="9"/>
    </row>
    <row r="1556" spans="1:20" ht="11.25" outlineLevel="6" x14ac:dyDescent="0.2">
      <c r="A1556" s="12"/>
      <c r="B1556" s="133"/>
      <c r="C1556" s="134">
        <v>1111</v>
      </c>
      <c r="D1556" s="135" t="s">
        <v>658</v>
      </c>
      <c r="E1556" s="136" t="s">
        <v>2195</v>
      </c>
      <c r="F1556" s="137" t="s">
        <v>2196</v>
      </c>
      <c r="G1556" s="135" t="s">
        <v>2129</v>
      </c>
      <c r="H1556" s="138">
        <v>1</v>
      </c>
      <c r="I1556" s="140"/>
      <c r="J1556" s="139">
        <f>H1556*I1556</f>
        <v>0</v>
      </c>
      <c r="K1556" s="138"/>
      <c r="L1556" s="138">
        <f>H1556*K1556</f>
        <v>0</v>
      </c>
      <c r="M1556" s="138"/>
      <c r="N1556" s="138">
        <f>H1556*M1556</f>
        <v>0</v>
      </c>
      <c r="O1556" s="139">
        <v>21</v>
      </c>
      <c r="P1556" s="139">
        <f>J1556*(O1556/100)</f>
        <v>0</v>
      </c>
      <c r="Q1556" s="139">
        <f>J1556+P1556</f>
        <v>0</v>
      </c>
      <c r="R1556" s="9"/>
      <c r="S1556" s="9"/>
      <c r="T1556" s="9"/>
    </row>
    <row r="1557" spans="1:20" ht="22.5" outlineLevel="6" x14ac:dyDescent="0.2">
      <c r="A1557" s="12"/>
      <c r="B1557" s="133"/>
      <c r="C1557" s="134">
        <v>1112</v>
      </c>
      <c r="D1557" s="135" t="s">
        <v>658</v>
      </c>
      <c r="E1557" s="136" t="s">
        <v>2197</v>
      </c>
      <c r="F1557" s="137" t="s">
        <v>2198</v>
      </c>
      <c r="G1557" s="135" t="s">
        <v>2129</v>
      </c>
      <c r="H1557" s="138">
        <v>1</v>
      </c>
      <c r="I1557" s="140"/>
      <c r="J1557" s="139">
        <f>H1557*I1557</f>
        <v>0</v>
      </c>
      <c r="K1557" s="138"/>
      <c r="L1557" s="138">
        <f>H1557*K1557</f>
        <v>0</v>
      </c>
      <c r="M1557" s="138"/>
      <c r="N1557" s="138">
        <f>H1557*M1557</f>
        <v>0</v>
      </c>
      <c r="O1557" s="139">
        <v>21</v>
      </c>
      <c r="P1557" s="139">
        <f>J1557*(O1557/100)</f>
        <v>0</v>
      </c>
      <c r="Q1557" s="139">
        <f>J1557+P1557</f>
        <v>0</v>
      </c>
      <c r="R1557" s="9"/>
      <c r="S1557" s="9"/>
      <c r="T1557" s="9"/>
    </row>
    <row r="1558" spans="1:20" ht="11.25" outlineLevel="6" x14ac:dyDescent="0.2">
      <c r="A1558" s="12"/>
      <c r="B1558" s="133"/>
      <c r="C1558" s="134">
        <v>1113</v>
      </c>
      <c r="D1558" s="135" t="s">
        <v>658</v>
      </c>
      <c r="E1558" s="136" t="s">
        <v>2199</v>
      </c>
      <c r="F1558" s="137" t="s">
        <v>2200</v>
      </c>
      <c r="G1558" s="135" t="s">
        <v>832</v>
      </c>
      <c r="H1558" s="138">
        <v>24</v>
      </c>
      <c r="I1558" s="140"/>
      <c r="J1558" s="139">
        <f>H1558*I1558</f>
        <v>0</v>
      </c>
      <c r="K1558" s="138"/>
      <c r="L1558" s="138">
        <f>H1558*K1558</f>
        <v>0</v>
      </c>
      <c r="M1558" s="138"/>
      <c r="N1558" s="138">
        <f>H1558*M1558</f>
        <v>0</v>
      </c>
      <c r="O1558" s="139">
        <v>21</v>
      </c>
      <c r="P1558" s="139">
        <f>J1558*(O1558/100)</f>
        <v>0</v>
      </c>
      <c r="Q1558" s="139">
        <f>J1558+P1558</f>
        <v>0</v>
      </c>
      <c r="R1558" s="9"/>
      <c r="S1558" s="9"/>
      <c r="T1558" s="9"/>
    </row>
    <row r="1559" spans="1:20" outlineLevel="6" x14ac:dyDescent="0.15">
      <c r="B1559" s="7"/>
      <c r="C1559" s="7"/>
      <c r="D1559" s="7"/>
      <c r="E1559" s="7"/>
      <c r="F1559" s="7"/>
      <c r="G1559" s="7"/>
      <c r="H1559" s="7"/>
      <c r="I1559" s="9"/>
      <c r="J1559" s="9"/>
      <c r="K1559" s="7"/>
      <c r="L1559" s="7"/>
      <c r="M1559" s="7"/>
      <c r="N1559" s="7"/>
      <c r="O1559" s="7"/>
      <c r="P1559" s="9"/>
      <c r="Q1559" s="9"/>
    </row>
    <row r="1560" spans="1:20" ht="9.75" outlineLevel="5" x14ac:dyDescent="0.2">
      <c r="A1560" s="82" t="s">
        <v>456</v>
      </c>
      <c r="B1560" s="126">
        <v>6</v>
      </c>
      <c r="C1560" s="127"/>
      <c r="D1560" s="128" t="s">
        <v>657</v>
      </c>
      <c r="E1560" s="128"/>
      <c r="F1560" s="129" t="s">
        <v>457</v>
      </c>
      <c r="G1560" s="128"/>
      <c r="H1560" s="130"/>
      <c r="I1560" s="131"/>
      <c r="J1560" s="84">
        <f>SUBTOTAL(9,J1561:J1563)</f>
        <v>0</v>
      </c>
      <c r="K1560" s="130"/>
      <c r="L1560" s="85">
        <f>SUBTOTAL(9,L1561:L1563)</f>
        <v>0</v>
      </c>
      <c r="M1560" s="130"/>
      <c r="N1560" s="85">
        <f>SUBTOTAL(9,N1561:N1563)</f>
        <v>0</v>
      </c>
      <c r="O1560" s="132"/>
      <c r="P1560" s="84">
        <f>SUBTOTAL(9,P1561:P1563)</f>
        <v>0</v>
      </c>
      <c r="Q1560" s="84">
        <f>SUBTOTAL(9,Q1561:Q1563)</f>
        <v>0</v>
      </c>
      <c r="R1560" s="7"/>
      <c r="S1560" s="9"/>
      <c r="T1560" s="9"/>
    </row>
    <row r="1561" spans="1:20" ht="11.25" outlineLevel="6" x14ac:dyDescent="0.2">
      <c r="A1561" s="12"/>
      <c r="B1561" s="133"/>
      <c r="C1561" s="134">
        <v>1114</v>
      </c>
      <c r="D1561" s="135" t="s">
        <v>658</v>
      </c>
      <c r="E1561" s="136" t="s">
        <v>2201</v>
      </c>
      <c r="F1561" s="137" t="s">
        <v>2202</v>
      </c>
      <c r="G1561" s="135" t="s">
        <v>2129</v>
      </c>
      <c r="H1561" s="138">
        <v>4</v>
      </c>
      <c r="I1561" s="140"/>
      <c r="J1561" s="139">
        <f>H1561*I1561</f>
        <v>0</v>
      </c>
      <c r="K1561" s="138"/>
      <c r="L1561" s="138">
        <f>H1561*K1561</f>
        <v>0</v>
      </c>
      <c r="M1561" s="138"/>
      <c r="N1561" s="138">
        <f>H1561*M1561</f>
        <v>0</v>
      </c>
      <c r="O1561" s="139">
        <v>21</v>
      </c>
      <c r="P1561" s="139">
        <f>J1561*(O1561/100)</f>
        <v>0</v>
      </c>
      <c r="Q1561" s="139">
        <f>J1561+P1561</f>
        <v>0</v>
      </c>
      <c r="R1561" s="9"/>
      <c r="S1561" s="9"/>
      <c r="T1561" s="9"/>
    </row>
    <row r="1562" spans="1:20" ht="11.25" outlineLevel="6" x14ac:dyDescent="0.2">
      <c r="A1562" s="12"/>
      <c r="B1562" s="133"/>
      <c r="C1562" s="134">
        <v>1115</v>
      </c>
      <c r="D1562" s="135" t="s">
        <v>658</v>
      </c>
      <c r="E1562" s="136" t="s">
        <v>2203</v>
      </c>
      <c r="F1562" s="137" t="s">
        <v>2204</v>
      </c>
      <c r="G1562" s="135" t="s">
        <v>966</v>
      </c>
      <c r="H1562" s="138">
        <v>18</v>
      </c>
      <c r="I1562" s="140"/>
      <c r="J1562" s="139">
        <f>H1562*I1562</f>
        <v>0</v>
      </c>
      <c r="K1562" s="138"/>
      <c r="L1562" s="138">
        <f>H1562*K1562</f>
        <v>0</v>
      </c>
      <c r="M1562" s="138"/>
      <c r="N1562" s="138">
        <f>H1562*M1562</f>
        <v>0</v>
      </c>
      <c r="O1562" s="139">
        <v>21</v>
      </c>
      <c r="P1562" s="139">
        <f>J1562*(O1562/100)</f>
        <v>0</v>
      </c>
      <c r="Q1562" s="139">
        <f>J1562+P1562</f>
        <v>0</v>
      </c>
      <c r="R1562" s="9"/>
      <c r="S1562" s="9"/>
      <c r="T1562" s="9"/>
    </row>
    <row r="1563" spans="1:20" outlineLevel="6" x14ac:dyDescent="0.15">
      <c r="B1563" s="7"/>
      <c r="C1563" s="7"/>
      <c r="D1563" s="7"/>
      <c r="E1563" s="7"/>
      <c r="F1563" s="7"/>
      <c r="G1563" s="7"/>
      <c r="H1563" s="7"/>
      <c r="I1563" s="9"/>
      <c r="J1563" s="9"/>
      <c r="K1563" s="7"/>
      <c r="L1563" s="7"/>
      <c r="M1563" s="7"/>
      <c r="N1563" s="7"/>
      <c r="O1563" s="7"/>
      <c r="P1563" s="9"/>
      <c r="Q1563" s="9"/>
    </row>
    <row r="1564" spans="1:20" ht="9.75" outlineLevel="5" x14ac:dyDescent="0.2">
      <c r="A1564" s="82" t="s">
        <v>458</v>
      </c>
      <c r="B1564" s="126">
        <v>6</v>
      </c>
      <c r="C1564" s="127"/>
      <c r="D1564" s="128" t="s">
        <v>657</v>
      </c>
      <c r="E1564" s="128"/>
      <c r="F1564" s="129" t="s">
        <v>459</v>
      </c>
      <c r="G1564" s="128"/>
      <c r="H1564" s="130"/>
      <c r="I1564" s="131"/>
      <c r="J1564" s="84">
        <f>SUBTOTAL(9,J1565:J1569)</f>
        <v>0</v>
      </c>
      <c r="K1564" s="130"/>
      <c r="L1564" s="85">
        <f>SUBTOTAL(9,L1565:L1569)</f>
        <v>0</v>
      </c>
      <c r="M1564" s="130"/>
      <c r="N1564" s="85">
        <f>SUBTOTAL(9,N1565:N1569)</f>
        <v>0</v>
      </c>
      <c r="O1564" s="132"/>
      <c r="P1564" s="84">
        <f>SUBTOTAL(9,P1565:P1569)</f>
        <v>0</v>
      </c>
      <c r="Q1564" s="84">
        <f>SUBTOTAL(9,Q1565:Q1569)</f>
        <v>0</v>
      </c>
      <c r="R1564" s="7"/>
      <c r="S1564" s="9"/>
      <c r="T1564" s="9"/>
    </row>
    <row r="1565" spans="1:20" ht="11.25" outlineLevel="6" x14ac:dyDescent="0.2">
      <c r="A1565" s="12"/>
      <c r="B1565" s="133"/>
      <c r="C1565" s="134">
        <v>1116</v>
      </c>
      <c r="D1565" s="135" t="s">
        <v>658</v>
      </c>
      <c r="E1565" s="136" t="s">
        <v>2205</v>
      </c>
      <c r="F1565" s="137" t="s">
        <v>2206</v>
      </c>
      <c r="G1565" s="135" t="s">
        <v>832</v>
      </c>
      <c r="H1565" s="138">
        <v>680</v>
      </c>
      <c r="I1565" s="140"/>
      <c r="J1565" s="139">
        <f>H1565*I1565</f>
        <v>0</v>
      </c>
      <c r="K1565" s="138"/>
      <c r="L1565" s="138">
        <f>H1565*K1565</f>
        <v>0</v>
      </c>
      <c r="M1565" s="138"/>
      <c r="N1565" s="138">
        <f>H1565*M1565</f>
        <v>0</v>
      </c>
      <c r="O1565" s="139">
        <v>21</v>
      </c>
      <c r="P1565" s="139">
        <f>J1565*(O1565/100)</f>
        <v>0</v>
      </c>
      <c r="Q1565" s="139">
        <f>J1565+P1565</f>
        <v>0</v>
      </c>
      <c r="R1565" s="9"/>
      <c r="S1565" s="9"/>
      <c r="T1565" s="9"/>
    </row>
    <row r="1566" spans="1:20" ht="11.25" outlineLevel="6" x14ac:dyDescent="0.2">
      <c r="A1566" s="12"/>
      <c r="B1566" s="133"/>
      <c r="C1566" s="134">
        <v>1117</v>
      </c>
      <c r="D1566" s="135" t="s">
        <v>658</v>
      </c>
      <c r="E1566" s="136" t="s">
        <v>2207</v>
      </c>
      <c r="F1566" s="137" t="s">
        <v>2208</v>
      </c>
      <c r="G1566" s="135" t="s">
        <v>832</v>
      </c>
      <c r="H1566" s="138">
        <v>535</v>
      </c>
      <c r="I1566" s="140"/>
      <c r="J1566" s="139">
        <f>H1566*I1566</f>
        <v>0</v>
      </c>
      <c r="K1566" s="138"/>
      <c r="L1566" s="138">
        <f>H1566*K1566</f>
        <v>0</v>
      </c>
      <c r="M1566" s="138"/>
      <c r="N1566" s="138">
        <f>H1566*M1566</f>
        <v>0</v>
      </c>
      <c r="O1566" s="139">
        <v>21</v>
      </c>
      <c r="P1566" s="139">
        <f>J1566*(O1566/100)</f>
        <v>0</v>
      </c>
      <c r="Q1566" s="139">
        <f>J1566+P1566</f>
        <v>0</v>
      </c>
      <c r="R1566" s="9"/>
      <c r="S1566" s="9"/>
      <c r="T1566" s="9"/>
    </row>
    <row r="1567" spans="1:20" ht="11.25" outlineLevel="6" x14ac:dyDescent="0.2">
      <c r="A1567" s="12"/>
      <c r="B1567" s="133"/>
      <c r="C1567" s="134">
        <v>1118</v>
      </c>
      <c r="D1567" s="135" t="s">
        <v>658</v>
      </c>
      <c r="E1567" s="136" t="s">
        <v>2209</v>
      </c>
      <c r="F1567" s="137" t="s">
        <v>2210</v>
      </c>
      <c r="G1567" s="135" t="s">
        <v>832</v>
      </c>
      <c r="H1567" s="138">
        <v>380</v>
      </c>
      <c r="I1567" s="140"/>
      <c r="J1567" s="139">
        <f>H1567*I1567</f>
        <v>0</v>
      </c>
      <c r="K1567" s="138"/>
      <c r="L1567" s="138">
        <f>H1567*K1567</f>
        <v>0</v>
      </c>
      <c r="M1567" s="138"/>
      <c r="N1567" s="138">
        <f>H1567*M1567</f>
        <v>0</v>
      </c>
      <c r="O1567" s="139">
        <v>21</v>
      </c>
      <c r="P1567" s="139">
        <f>J1567*(O1567/100)</f>
        <v>0</v>
      </c>
      <c r="Q1567" s="139">
        <f>J1567+P1567</f>
        <v>0</v>
      </c>
      <c r="R1567" s="9"/>
      <c r="S1567" s="9"/>
      <c r="T1567" s="9"/>
    </row>
    <row r="1568" spans="1:20" ht="11.25" outlineLevel="6" x14ac:dyDescent="0.2">
      <c r="A1568" s="12"/>
      <c r="B1568" s="133"/>
      <c r="C1568" s="134">
        <v>1119</v>
      </c>
      <c r="D1568" s="135" t="s">
        <v>658</v>
      </c>
      <c r="E1568" s="136" t="s">
        <v>2211</v>
      </c>
      <c r="F1568" s="137" t="s">
        <v>2212</v>
      </c>
      <c r="G1568" s="135" t="s">
        <v>832</v>
      </c>
      <c r="H1568" s="138">
        <v>12</v>
      </c>
      <c r="I1568" s="140"/>
      <c r="J1568" s="139">
        <f>H1568*I1568</f>
        <v>0</v>
      </c>
      <c r="K1568" s="138"/>
      <c r="L1568" s="138">
        <f>H1568*K1568</f>
        <v>0</v>
      </c>
      <c r="M1568" s="138"/>
      <c r="N1568" s="138">
        <f>H1568*M1568</f>
        <v>0</v>
      </c>
      <c r="O1568" s="139">
        <v>21</v>
      </c>
      <c r="P1568" s="139">
        <f>J1568*(O1568/100)</f>
        <v>0</v>
      </c>
      <c r="Q1568" s="139">
        <f>J1568+P1568</f>
        <v>0</v>
      </c>
      <c r="R1568" s="9"/>
      <c r="S1568" s="9"/>
      <c r="T1568" s="9"/>
    </row>
    <row r="1569" spans="1:20" outlineLevel="6" x14ac:dyDescent="0.15">
      <c r="B1569" s="7"/>
      <c r="C1569" s="7"/>
      <c r="D1569" s="7"/>
      <c r="E1569" s="7"/>
      <c r="F1569" s="7"/>
      <c r="G1569" s="7"/>
      <c r="H1569" s="7"/>
      <c r="I1569" s="9"/>
      <c r="J1569" s="9"/>
      <c r="K1569" s="7"/>
      <c r="L1569" s="7"/>
      <c r="M1569" s="7"/>
      <c r="N1569" s="7"/>
      <c r="O1569" s="7"/>
      <c r="P1569" s="9"/>
      <c r="Q1569" s="9"/>
    </row>
    <row r="1570" spans="1:20" ht="9.75" outlineLevel="5" x14ac:dyDescent="0.2">
      <c r="A1570" s="82" t="s">
        <v>460</v>
      </c>
      <c r="B1570" s="126">
        <v>6</v>
      </c>
      <c r="C1570" s="127"/>
      <c r="D1570" s="128" t="s">
        <v>657</v>
      </c>
      <c r="E1570" s="128"/>
      <c r="F1570" s="129" t="s">
        <v>461</v>
      </c>
      <c r="G1570" s="128"/>
      <c r="H1570" s="130"/>
      <c r="I1570" s="131"/>
      <c r="J1570" s="84">
        <f>SUBTOTAL(9,J1571:J1582)</f>
        <v>0</v>
      </c>
      <c r="K1570" s="130"/>
      <c r="L1570" s="85">
        <f>SUBTOTAL(9,L1571:L1582)</f>
        <v>0</v>
      </c>
      <c r="M1570" s="130"/>
      <c r="N1570" s="85">
        <f>SUBTOTAL(9,N1571:N1582)</f>
        <v>0</v>
      </c>
      <c r="O1570" s="132"/>
      <c r="P1570" s="84">
        <f>SUBTOTAL(9,P1571:P1582)</f>
        <v>0</v>
      </c>
      <c r="Q1570" s="84">
        <f>SUBTOTAL(9,Q1571:Q1582)</f>
        <v>0</v>
      </c>
      <c r="R1570" s="7"/>
      <c r="S1570" s="9"/>
      <c r="T1570" s="9"/>
    </row>
    <row r="1571" spans="1:20" ht="11.25" outlineLevel="6" x14ac:dyDescent="0.2">
      <c r="A1571" s="12"/>
      <c r="B1571" s="133"/>
      <c r="C1571" s="134">
        <v>1120</v>
      </c>
      <c r="D1571" s="135" t="s">
        <v>658</v>
      </c>
      <c r="E1571" s="136" t="s">
        <v>2213</v>
      </c>
      <c r="F1571" s="137" t="s">
        <v>2214</v>
      </c>
      <c r="G1571" s="135" t="s">
        <v>832</v>
      </c>
      <c r="H1571" s="138">
        <v>740</v>
      </c>
      <c r="I1571" s="140"/>
      <c r="J1571" s="139">
        <f t="shared" ref="J1571:J1581" si="310">H1571*I1571</f>
        <v>0</v>
      </c>
      <c r="K1571" s="138"/>
      <c r="L1571" s="138">
        <f t="shared" ref="L1571:L1581" si="311">H1571*K1571</f>
        <v>0</v>
      </c>
      <c r="M1571" s="138"/>
      <c r="N1571" s="138">
        <f t="shared" ref="N1571:N1581" si="312">H1571*M1571</f>
        <v>0</v>
      </c>
      <c r="O1571" s="139">
        <v>21</v>
      </c>
      <c r="P1571" s="139">
        <f t="shared" ref="P1571:P1581" si="313">J1571*(O1571/100)</f>
        <v>0</v>
      </c>
      <c r="Q1571" s="139">
        <f t="shared" ref="Q1571:Q1581" si="314">J1571+P1571</f>
        <v>0</v>
      </c>
      <c r="R1571" s="9"/>
      <c r="S1571" s="9"/>
      <c r="T1571" s="9"/>
    </row>
    <row r="1572" spans="1:20" ht="11.25" outlineLevel="6" x14ac:dyDescent="0.2">
      <c r="A1572" s="12"/>
      <c r="B1572" s="133"/>
      <c r="C1572" s="134">
        <v>1121</v>
      </c>
      <c r="D1572" s="135" t="s">
        <v>658</v>
      </c>
      <c r="E1572" s="136" t="s">
        <v>2215</v>
      </c>
      <c r="F1572" s="137" t="s">
        <v>2216</v>
      </c>
      <c r="G1572" s="135" t="s">
        <v>832</v>
      </c>
      <c r="H1572" s="138">
        <v>185</v>
      </c>
      <c r="I1572" s="140"/>
      <c r="J1572" s="139">
        <f t="shared" si="310"/>
        <v>0</v>
      </c>
      <c r="K1572" s="138"/>
      <c r="L1572" s="138">
        <f t="shared" si="311"/>
        <v>0</v>
      </c>
      <c r="M1572" s="138"/>
      <c r="N1572" s="138">
        <f t="shared" si="312"/>
        <v>0</v>
      </c>
      <c r="O1572" s="139">
        <v>21</v>
      </c>
      <c r="P1572" s="139">
        <f t="shared" si="313"/>
        <v>0</v>
      </c>
      <c r="Q1572" s="139">
        <f t="shared" si="314"/>
        <v>0</v>
      </c>
      <c r="R1572" s="9"/>
      <c r="S1572" s="9"/>
      <c r="T1572" s="9"/>
    </row>
    <row r="1573" spans="1:20" ht="11.25" outlineLevel="6" x14ac:dyDescent="0.2">
      <c r="A1573" s="12"/>
      <c r="B1573" s="133"/>
      <c r="C1573" s="134">
        <v>1122</v>
      </c>
      <c r="D1573" s="135" t="s">
        <v>658</v>
      </c>
      <c r="E1573" s="136" t="s">
        <v>2217</v>
      </c>
      <c r="F1573" s="137" t="s">
        <v>2218</v>
      </c>
      <c r="G1573" s="135" t="s">
        <v>832</v>
      </c>
      <c r="H1573" s="138">
        <v>1920</v>
      </c>
      <c r="I1573" s="140"/>
      <c r="J1573" s="139">
        <f t="shared" si="310"/>
        <v>0</v>
      </c>
      <c r="K1573" s="138"/>
      <c r="L1573" s="138">
        <f t="shared" si="311"/>
        <v>0</v>
      </c>
      <c r="M1573" s="138"/>
      <c r="N1573" s="138">
        <f t="shared" si="312"/>
        <v>0</v>
      </c>
      <c r="O1573" s="139">
        <v>21</v>
      </c>
      <c r="P1573" s="139">
        <f t="shared" si="313"/>
        <v>0</v>
      </c>
      <c r="Q1573" s="139">
        <f t="shared" si="314"/>
        <v>0</v>
      </c>
      <c r="R1573" s="9"/>
      <c r="S1573" s="9"/>
      <c r="T1573" s="9"/>
    </row>
    <row r="1574" spans="1:20" ht="11.25" outlineLevel="6" x14ac:dyDescent="0.2">
      <c r="A1574" s="12"/>
      <c r="B1574" s="133"/>
      <c r="C1574" s="134">
        <v>1123</v>
      </c>
      <c r="D1574" s="135" t="s">
        <v>658</v>
      </c>
      <c r="E1574" s="136" t="s">
        <v>2219</v>
      </c>
      <c r="F1574" s="137" t="s">
        <v>2220</v>
      </c>
      <c r="G1574" s="135" t="s">
        <v>832</v>
      </c>
      <c r="H1574" s="138">
        <v>425</v>
      </c>
      <c r="I1574" s="140"/>
      <c r="J1574" s="139">
        <f t="shared" si="310"/>
        <v>0</v>
      </c>
      <c r="K1574" s="138"/>
      <c r="L1574" s="138">
        <f t="shared" si="311"/>
        <v>0</v>
      </c>
      <c r="M1574" s="138"/>
      <c r="N1574" s="138">
        <f t="shared" si="312"/>
        <v>0</v>
      </c>
      <c r="O1574" s="139">
        <v>21</v>
      </c>
      <c r="P1574" s="139">
        <f t="shared" si="313"/>
        <v>0</v>
      </c>
      <c r="Q1574" s="139">
        <f t="shared" si="314"/>
        <v>0</v>
      </c>
      <c r="R1574" s="9"/>
      <c r="S1574" s="9"/>
      <c r="T1574" s="9"/>
    </row>
    <row r="1575" spans="1:20" ht="11.25" outlineLevel="6" x14ac:dyDescent="0.2">
      <c r="A1575" s="12"/>
      <c r="B1575" s="133"/>
      <c r="C1575" s="134">
        <v>1124</v>
      </c>
      <c r="D1575" s="135" t="s">
        <v>658</v>
      </c>
      <c r="E1575" s="136" t="s">
        <v>2221</v>
      </c>
      <c r="F1575" s="137" t="s">
        <v>2222</v>
      </c>
      <c r="G1575" s="135" t="s">
        <v>832</v>
      </c>
      <c r="H1575" s="138">
        <v>930</v>
      </c>
      <c r="I1575" s="140"/>
      <c r="J1575" s="139">
        <f t="shared" si="310"/>
        <v>0</v>
      </c>
      <c r="K1575" s="138"/>
      <c r="L1575" s="138">
        <f t="shared" si="311"/>
        <v>0</v>
      </c>
      <c r="M1575" s="138"/>
      <c r="N1575" s="138">
        <f t="shared" si="312"/>
        <v>0</v>
      </c>
      <c r="O1575" s="139">
        <v>21</v>
      </c>
      <c r="P1575" s="139">
        <f t="shared" si="313"/>
        <v>0</v>
      </c>
      <c r="Q1575" s="139">
        <f t="shared" si="314"/>
        <v>0</v>
      </c>
      <c r="R1575" s="9"/>
      <c r="S1575" s="9"/>
      <c r="T1575" s="9"/>
    </row>
    <row r="1576" spans="1:20" ht="11.25" outlineLevel="6" x14ac:dyDescent="0.2">
      <c r="A1576" s="12"/>
      <c r="B1576" s="133"/>
      <c r="C1576" s="134">
        <v>1125</v>
      </c>
      <c r="D1576" s="135" t="s">
        <v>658</v>
      </c>
      <c r="E1576" s="136" t="s">
        <v>2223</v>
      </c>
      <c r="F1576" s="137" t="s">
        <v>2224</v>
      </c>
      <c r="G1576" s="135" t="s">
        <v>832</v>
      </c>
      <c r="H1576" s="138">
        <v>35</v>
      </c>
      <c r="I1576" s="140"/>
      <c r="J1576" s="139">
        <f t="shared" si="310"/>
        <v>0</v>
      </c>
      <c r="K1576" s="138"/>
      <c r="L1576" s="138">
        <f t="shared" si="311"/>
        <v>0</v>
      </c>
      <c r="M1576" s="138"/>
      <c r="N1576" s="138">
        <f t="shared" si="312"/>
        <v>0</v>
      </c>
      <c r="O1576" s="139">
        <v>21</v>
      </c>
      <c r="P1576" s="139">
        <f t="shared" si="313"/>
        <v>0</v>
      </c>
      <c r="Q1576" s="139">
        <f t="shared" si="314"/>
        <v>0</v>
      </c>
      <c r="R1576" s="9"/>
      <c r="S1576" s="9"/>
      <c r="T1576" s="9"/>
    </row>
    <row r="1577" spans="1:20" ht="11.25" outlineLevel="6" x14ac:dyDescent="0.2">
      <c r="A1577" s="12"/>
      <c r="B1577" s="133"/>
      <c r="C1577" s="134">
        <v>1126</v>
      </c>
      <c r="D1577" s="135" t="s">
        <v>658</v>
      </c>
      <c r="E1577" s="136" t="s">
        <v>2225</v>
      </c>
      <c r="F1577" s="137" t="s">
        <v>2226</v>
      </c>
      <c r="G1577" s="135" t="s">
        <v>832</v>
      </c>
      <c r="H1577" s="138">
        <v>490</v>
      </c>
      <c r="I1577" s="140"/>
      <c r="J1577" s="139">
        <f t="shared" si="310"/>
        <v>0</v>
      </c>
      <c r="K1577" s="138"/>
      <c r="L1577" s="138">
        <f t="shared" si="311"/>
        <v>0</v>
      </c>
      <c r="M1577" s="138"/>
      <c r="N1577" s="138">
        <f t="shared" si="312"/>
        <v>0</v>
      </c>
      <c r="O1577" s="139">
        <v>21</v>
      </c>
      <c r="P1577" s="139">
        <f t="shared" si="313"/>
        <v>0</v>
      </c>
      <c r="Q1577" s="139">
        <f t="shared" si="314"/>
        <v>0</v>
      </c>
      <c r="R1577" s="9"/>
      <c r="S1577" s="9"/>
      <c r="T1577" s="9"/>
    </row>
    <row r="1578" spans="1:20" ht="11.25" outlineLevel="6" x14ac:dyDescent="0.2">
      <c r="A1578" s="12"/>
      <c r="B1578" s="133"/>
      <c r="C1578" s="134">
        <v>1127</v>
      </c>
      <c r="D1578" s="135" t="s">
        <v>658</v>
      </c>
      <c r="E1578" s="136" t="s">
        <v>2227</v>
      </c>
      <c r="F1578" s="137" t="s">
        <v>2228</v>
      </c>
      <c r="G1578" s="135" t="s">
        <v>832</v>
      </c>
      <c r="H1578" s="138">
        <v>1130</v>
      </c>
      <c r="I1578" s="140"/>
      <c r="J1578" s="139">
        <f t="shared" si="310"/>
        <v>0</v>
      </c>
      <c r="K1578" s="138"/>
      <c r="L1578" s="138">
        <f t="shared" si="311"/>
        <v>0</v>
      </c>
      <c r="M1578" s="138"/>
      <c r="N1578" s="138">
        <f t="shared" si="312"/>
        <v>0</v>
      </c>
      <c r="O1578" s="139">
        <v>21</v>
      </c>
      <c r="P1578" s="139">
        <f t="shared" si="313"/>
        <v>0</v>
      </c>
      <c r="Q1578" s="139">
        <f t="shared" si="314"/>
        <v>0</v>
      </c>
      <c r="R1578" s="9"/>
      <c r="S1578" s="9"/>
      <c r="T1578" s="9"/>
    </row>
    <row r="1579" spans="1:20" ht="11.25" outlineLevel="6" x14ac:dyDescent="0.2">
      <c r="A1579" s="12"/>
      <c r="B1579" s="133"/>
      <c r="C1579" s="134">
        <v>1128</v>
      </c>
      <c r="D1579" s="135" t="s">
        <v>658</v>
      </c>
      <c r="E1579" s="136" t="s">
        <v>2229</v>
      </c>
      <c r="F1579" s="137" t="s">
        <v>2230</v>
      </c>
      <c r="G1579" s="135" t="s">
        <v>832</v>
      </c>
      <c r="H1579" s="138">
        <v>35</v>
      </c>
      <c r="I1579" s="140"/>
      <c r="J1579" s="139">
        <f t="shared" si="310"/>
        <v>0</v>
      </c>
      <c r="K1579" s="138"/>
      <c r="L1579" s="138">
        <f t="shared" si="311"/>
        <v>0</v>
      </c>
      <c r="M1579" s="138"/>
      <c r="N1579" s="138">
        <f t="shared" si="312"/>
        <v>0</v>
      </c>
      <c r="O1579" s="139">
        <v>21</v>
      </c>
      <c r="P1579" s="139">
        <f t="shared" si="313"/>
        <v>0</v>
      </c>
      <c r="Q1579" s="139">
        <f t="shared" si="314"/>
        <v>0</v>
      </c>
      <c r="R1579" s="9"/>
      <c r="S1579" s="9"/>
      <c r="T1579" s="9"/>
    </row>
    <row r="1580" spans="1:20" ht="11.25" outlineLevel="6" x14ac:dyDescent="0.2">
      <c r="A1580" s="12"/>
      <c r="B1580" s="133"/>
      <c r="C1580" s="134">
        <v>1129</v>
      </c>
      <c r="D1580" s="135" t="s">
        <v>658</v>
      </c>
      <c r="E1580" s="136" t="s">
        <v>2231</v>
      </c>
      <c r="F1580" s="137" t="s">
        <v>2232</v>
      </c>
      <c r="G1580" s="135" t="s">
        <v>832</v>
      </c>
      <c r="H1580" s="138">
        <v>70</v>
      </c>
      <c r="I1580" s="140"/>
      <c r="J1580" s="139">
        <f t="shared" si="310"/>
        <v>0</v>
      </c>
      <c r="K1580" s="138"/>
      <c r="L1580" s="138">
        <f t="shared" si="311"/>
        <v>0</v>
      </c>
      <c r="M1580" s="138"/>
      <c r="N1580" s="138">
        <f t="shared" si="312"/>
        <v>0</v>
      </c>
      <c r="O1580" s="139">
        <v>21</v>
      </c>
      <c r="P1580" s="139">
        <f t="shared" si="313"/>
        <v>0</v>
      </c>
      <c r="Q1580" s="139">
        <f t="shared" si="314"/>
        <v>0</v>
      </c>
      <c r="R1580" s="9"/>
      <c r="S1580" s="9"/>
      <c r="T1580" s="9"/>
    </row>
    <row r="1581" spans="1:20" ht="11.25" outlineLevel="6" x14ac:dyDescent="0.2">
      <c r="A1581" s="12"/>
      <c r="B1581" s="133"/>
      <c r="C1581" s="134">
        <v>1130</v>
      </c>
      <c r="D1581" s="135" t="s">
        <v>658</v>
      </c>
      <c r="E1581" s="136" t="s">
        <v>2233</v>
      </c>
      <c r="F1581" s="137" t="s">
        <v>2234</v>
      </c>
      <c r="G1581" s="135" t="s">
        <v>832</v>
      </c>
      <c r="H1581" s="138">
        <v>35</v>
      </c>
      <c r="I1581" s="140"/>
      <c r="J1581" s="139">
        <f t="shared" si="310"/>
        <v>0</v>
      </c>
      <c r="K1581" s="138"/>
      <c r="L1581" s="138">
        <f t="shared" si="311"/>
        <v>0</v>
      </c>
      <c r="M1581" s="138"/>
      <c r="N1581" s="138">
        <f t="shared" si="312"/>
        <v>0</v>
      </c>
      <c r="O1581" s="139">
        <v>21</v>
      </c>
      <c r="P1581" s="139">
        <f t="shared" si="313"/>
        <v>0</v>
      </c>
      <c r="Q1581" s="139">
        <f t="shared" si="314"/>
        <v>0</v>
      </c>
      <c r="R1581" s="9"/>
      <c r="S1581" s="9"/>
      <c r="T1581" s="9"/>
    </row>
    <row r="1582" spans="1:20" outlineLevel="6" x14ac:dyDescent="0.15">
      <c r="B1582" s="7"/>
      <c r="C1582" s="7"/>
      <c r="D1582" s="7"/>
      <c r="E1582" s="7"/>
      <c r="F1582" s="7"/>
      <c r="G1582" s="7"/>
      <c r="H1582" s="7"/>
      <c r="I1582" s="9"/>
      <c r="J1582" s="9"/>
      <c r="K1582" s="7"/>
      <c r="L1582" s="7"/>
      <c r="M1582" s="7"/>
      <c r="N1582" s="7"/>
      <c r="O1582" s="7"/>
      <c r="P1582" s="9"/>
      <c r="Q1582" s="9"/>
    </row>
    <row r="1583" spans="1:20" ht="9.75" outlineLevel="5" x14ac:dyDescent="0.2">
      <c r="A1583" s="82" t="s">
        <v>462</v>
      </c>
      <c r="B1583" s="126">
        <v>6</v>
      </c>
      <c r="C1583" s="127"/>
      <c r="D1583" s="128" t="s">
        <v>657</v>
      </c>
      <c r="E1583" s="128"/>
      <c r="F1583" s="129" t="s">
        <v>463</v>
      </c>
      <c r="G1583" s="128"/>
      <c r="H1583" s="130"/>
      <c r="I1583" s="131"/>
      <c r="J1583" s="84">
        <f>SUBTOTAL(9,J1584:J1585)</f>
        <v>0</v>
      </c>
      <c r="K1583" s="130"/>
      <c r="L1583" s="85">
        <f>SUBTOTAL(9,L1584:L1585)</f>
        <v>0</v>
      </c>
      <c r="M1583" s="130"/>
      <c r="N1583" s="85">
        <f>SUBTOTAL(9,N1584:N1585)</f>
        <v>0</v>
      </c>
      <c r="O1583" s="132"/>
      <c r="P1583" s="84">
        <f>SUBTOTAL(9,P1584:P1585)</f>
        <v>0</v>
      </c>
      <c r="Q1583" s="84">
        <f>SUBTOTAL(9,Q1584:Q1585)</f>
        <v>0</v>
      </c>
      <c r="R1583" s="7"/>
      <c r="S1583" s="9"/>
      <c r="T1583" s="9"/>
    </row>
    <row r="1584" spans="1:20" ht="11.25" outlineLevel="6" x14ac:dyDescent="0.2">
      <c r="A1584" s="12"/>
      <c r="B1584" s="133"/>
      <c r="C1584" s="134">
        <v>1131</v>
      </c>
      <c r="D1584" s="135" t="s">
        <v>658</v>
      </c>
      <c r="E1584" s="136" t="s">
        <v>2235</v>
      </c>
      <c r="F1584" s="137" t="s">
        <v>2236</v>
      </c>
      <c r="G1584" s="135" t="s">
        <v>966</v>
      </c>
      <c r="H1584" s="138">
        <v>8</v>
      </c>
      <c r="I1584" s="140"/>
      <c r="J1584" s="139">
        <f>H1584*I1584</f>
        <v>0</v>
      </c>
      <c r="K1584" s="138"/>
      <c r="L1584" s="138">
        <f>H1584*K1584</f>
        <v>0</v>
      </c>
      <c r="M1584" s="138"/>
      <c r="N1584" s="138">
        <f>H1584*M1584</f>
        <v>0</v>
      </c>
      <c r="O1584" s="139">
        <v>21</v>
      </c>
      <c r="P1584" s="139">
        <f>J1584*(O1584/100)</f>
        <v>0</v>
      </c>
      <c r="Q1584" s="139">
        <f>J1584+P1584</f>
        <v>0</v>
      </c>
      <c r="R1584" s="9"/>
      <c r="S1584" s="9"/>
      <c r="T1584" s="9"/>
    </row>
    <row r="1585" spans="1:20" outlineLevel="6" x14ac:dyDescent="0.15">
      <c r="B1585" s="7"/>
      <c r="C1585" s="7"/>
      <c r="D1585" s="7"/>
      <c r="E1585" s="7"/>
      <c r="F1585" s="7"/>
      <c r="G1585" s="7"/>
      <c r="H1585" s="7"/>
      <c r="I1585" s="9"/>
      <c r="J1585" s="9"/>
      <c r="K1585" s="7"/>
      <c r="L1585" s="7"/>
      <c r="M1585" s="7"/>
      <c r="N1585" s="7"/>
      <c r="O1585" s="7"/>
      <c r="P1585" s="9"/>
      <c r="Q1585" s="9"/>
    </row>
    <row r="1586" spans="1:20" ht="9.75" outlineLevel="5" x14ac:dyDescent="0.2">
      <c r="A1586" s="82" t="s">
        <v>464</v>
      </c>
      <c r="B1586" s="126">
        <v>6</v>
      </c>
      <c r="C1586" s="127"/>
      <c r="D1586" s="128" t="s">
        <v>657</v>
      </c>
      <c r="E1586" s="128"/>
      <c r="F1586" s="129" t="s">
        <v>465</v>
      </c>
      <c r="G1586" s="128"/>
      <c r="H1586" s="130"/>
      <c r="I1586" s="131"/>
      <c r="J1586" s="84">
        <f>SUBTOTAL(9,J1587:J1588)</f>
        <v>0</v>
      </c>
      <c r="K1586" s="130"/>
      <c r="L1586" s="85">
        <f>SUBTOTAL(9,L1587:L1588)</f>
        <v>0</v>
      </c>
      <c r="M1586" s="130"/>
      <c r="N1586" s="85">
        <f>SUBTOTAL(9,N1587:N1588)</f>
        <v>0</v>
      </c>
      <c r="O1586" s="132"/>
      <c r="P1586" s="84">
        <f>SUBTOTAL(9,P1587:P1588)</f>
        <v>0</v>
      </c>
      <c r="Q1586" s="84">
        <f>SUBTOTAL(9,Q1587:Q1588)</f>
        <v>0</v>
      </c>
      <c r="R1586" s="7"/>
      <c r="S1586" s="9"/>
      <c r="T1586" s="9"/>
    </row>
    <row r="1587" spans="1:20" ht="11.25" outlineLevel="6" x14ac:dyDescent="0.2">
      <c r="A1587" s="12"/>
      <c r="B1587" s="133"/>
      <c r="C1587" s="134">
        <v>1132</v>
      </c>
      <c r="D1587" s="135" t="s">
        <v>658</v>
      </c>
      <c r="E1587" s="136" t="s">
        <v>2237</v>
      </c>
      <c r="F1587" s="137" t="s">
        <v>2238</v>
      </c>
      <c r="G1587" s="135" t="s">
        <v>2129</v>
      </c>
      <c r="H1587" s="138">
        <v>1</v>
      </c>
      <c r="I1587" s="140"/>
      <c r="J1587" s="139">
        <f>H1587*I1587</f>
        <v>0</v>
      </c>
      <c r="K1587" s="138"/>
      <c r="L1587" s="138">
        <f>H1587*K1587</f>
        <v>0</v>
      </c>
      <c r="M1587" s="138"/>
      <c r="N1587" s="138">
        <f>H1587*M1587</f>
        <v>0</v>
      </c>
      <c r="O1587" s="139">
        <v>21</v>
      </c>
      <c r="P1587" s="139">
        <f>J1587*(O1587/100)</f>
        <v>0</v>
      </c>
      <c r="Q1587" s="139">
        <f>J1587+P1587</f>
        <v>0</v>
      </c>
      <c r="R1587" s="9"/>
      <c r="S1587" s="9"/>
      <c r="T1587" s="9"/>
    </row>
    <row r="1588" spans="1:20" outlineLevel="6" x14ac:dyDescent="0.15">
      <c r="B1588" s="7"/>
      <c r="C1588" s="7"/>
      <c r="D1588" s="7"/>
      <c r="E1588" s="7"/>
      <c r="F1588" s="7"/>
      <c r="G1588" s="7"/>
      <c r="H1588" s="7"/>
      <c r="I1588" s="9"/>
      <c r="J1588" s="9"/>
      <c r="K1588" s="7"/>
      <c r="L1588" s="7"/>
      <c r="M1588" s="7"/>
      <c r="N1588" s="7"/>
      <c r="O1588" s="7"/>
      <c r="P1588" s="9"/>
      <c r="Q1588" s="9"/>
    </row>
    <row r="1589" spans="1:20" ht="9.75" outlineLevel="5" x14ac:dyDescent="0.2">
      <c r="A1589" s="82" t="s">
        <v>466</v>
      </c>
      <c r="B1589" s="126">
        <v>6</v>
      </c>
      <c r="C1589" s="127"/>
      <c r="D1589" s="128" t="s">
        <v>657</v>
      </c>
      <c r="E1589" s="128"/>
      <c r="F1589" s="129" t="s">
        <v>467</v>
      </c>
      <c r="G1589" s="128"/>
      <c r="H1589" s="130"/>
      <c r="I1589" s="131"/>
      <c r="J1589" s="84">
        <f>SUBTOTAL(9,J1590:J1591)</f>
        <v>0</v>
      </c>
      <c r="K1589" s="130"/>
      <c r="L1589" s="85">
        <f>SUBTOTAL(9,L1590:L1591)</f>
        <v>0</v>
      </c>
      <c r="M1589" s="130"/>
      <c r="N1589" s="85">
        <f>SUBTOTAL(9,N1590:N1591)</f>
        <v>0</v>
      </c>
      <c r="O1589" s="132"/>
      <c r="P1589" s="84">
        <f>SUBTOTAL(9,P1590:P1591)</f>
        <v>0</v>
      </c>
      <c r="Q1589" s="84">
        <f>SUBTOTAL(9,Q1590:Q1591)</f>
        <v>0</v>
      </c>
      <c r="R1589" s="7"/>
      <c r="S1589" s="9"/>
      <c r="T1589" s="9"/>
    </row>
    <row r="1590" spans="1:20" ht="11.25" outlineLevel="6" x14ac:dyDescent="0.2">
      <c r="A1590" s="12"/>
      <c r="B1590" s="133"/>
      <c r="C1590" s="134">
        <v>1133</v>
      </c>
      <c r="D1590" s="135" t="s">
        <v>658</v>
      </c>
      <c r="E1590" s="136" t="s">
        <v>2239</v>
      </c>
      <c r="F1590" s="137" t="s">
        <v>2240</v>
      </c>
      <c r="G1590" s="135" t="s">
        <v>966</v>
      </c>
      <c r="H1590" s="138">
        <v>8</v>
      </c>
      <c r="I1590" s="140"/>
      <c r="J1590" s="139">
        <f>H1590*I1590</f>
        <v>0</v>
      </c>
      <c r="K1590" s="138"/>
      <c r="L1590" s="138">
        <f>H1590*K1590</f>
        <v>0</v>
      </c>
      <c r="M1590" s="138"/>
      <c r="N1590" s="138">
        <f>H1590*M1590</f>
        <v>0</v>
      </c>
      <c r="O1590" s="139">
        <v>21</v>
      </c>
      <c r="P1590" s="139">
        <f>J1590*(O1590/100)</f>
        <v>0</v>
      </c>
      <c r="Q1590" s="139">
        <f>J1590+P1590</f>
        <v>0</v>
      </c>
      <c r="R1590" s="9"/>
      <c r="S1590" s="9"/>
      <c r="T1590" s="9"/>
    </row>
    <row r="1591" spans="1:20" outlineLevel="6" x14ac:dyDescent="0.15">
      <c r="B1591" s="7"/>
      <c r="C1591" s="7"/>
      <c r="D1591" s="7"/>
      <c r="E1591" s="7"/>
      <c r="F1591" s="7"/>
      <c r="G1591" s="7"/>
      <c r="H1591" s="7"/>
      <c r="I1591" s="9"/>
      <c r="J1591" s="9"/>
      <c r="K1591" s="7"/>
      <c r="L1591" s="7"/>
      <c r="M1591" s="7"/>
      <c r="N1591" s="7"/>
      <c r="O1591" s="7"/>
      <c r="P1591" s="9"/>
      <c r="Q1591" s="9"/>
    </row>
    <row r="1592" spans="1:20" ht="9.75" outlineLevel="5" x14ac:dyDescent="0.2">
      <c r="A1592" s="82" t="s">
        <v>468</v>
      </c>
      <c r="B1592" s="126">
        <v>6</v>
      </c>
      <c r="C1592" s="127"/>
      <c r="D1592" s="128" t="s">
        <v>657</v>
      </c>
      <c r="E1592" s="128"/>
      <c r="F1592" s="129" t="s">
        <v>469</v>
      </c>
      <c r="G1592" s="128"/>
      <c r="H1592" s="130"/>
      <c r="I1592" s="131"/>
      <c r="J1592" s="84">
        <f>SUBTOTAL(9,J1593:J1598)</f>
        <v>0</v>
      </c>
      <c r="K1592" s="130"/>
      <c r="L1592" s="85">
        <f>SUBTOTAL(9,L1593:L1598)</f>
        <v>0</v>
      </c>
      <c r="M1592" s="130"/>
      <c r="N1592" s="85">
        <f>SUBTOTAL(9,N1593:N1598)</f>
        <v>0</v>
      </c>
      <c r="O1592" s="132"/>
      <c r="P1592" s="84">
        <f>SUBTOTAL(9,P1593:P1598)</f>
        <v>0</v>
      </c>
      <c r="Q1592" s="84">
        <f>SUBTOTAL(9,Q1593:Q1598)</f>
        <v>0</v>
      </c>
      <c r="R1592" s="7"/>
      <c r="S1592" s="9"/>
      <c r="T1592" s="9"/>
    </row>
    <row r="1593" spans="1:20" ht="11.25" outlineLevel="6" x14ac:dyDescent="0.2">
      <c r="A1593" s="12"/>
      <c r="B1593" s="133"/>
      <c r="C1593" s="134">
        <v>1134</v>
      </c>
      <c r="D1593" s="135" t="s">
        <v>658</v>
      </c>
      <c r="E1593" s="136" t="s">
        <v>2241</v>
      </c>
      <c r="F1593" s="137" t="s">
        <v>2242</v>
      </c>
      <c r="G1593" s="135" t="s">
        <v>966</v>
      </c>
      <c r="H1593" s="138">
        <v>7</v>
      </c>
      <c r="I1593" s="140"/>
      <c r="J1593" s="139">
        <f>H1593*I1593</f>
        <v>0</v>
      </c>
      <c r="K1593" s="138"/>
      <c r="L1593" s="138">
        <f>H1593*K1593</f>
        <v>0</v>
      </c>
      <c r="M1593" s="138"/>
      <c r="N1593" s="138">
        <f>H1593*M1593</f>
        <v>0</v>
      </c>
      <c r="O1593" s="139">
        <v>21</v>
      </c>
      <c r="P1593" s="139">
        <f>J1593*(O1593/100)</f>
        <v>0</v>
      </c>
      <c r="Q1593" s="139">
        <f>J1593+P1593</f>
        <v>0</v>
      </c>
      <c r="R1593" s="9"/>
      <c r="S1593" s="9"/>
      <c r="T1593" s="9"/>
    </row>
    <row r="1594" spans="1:20" ht="11.25" outlineLevel="6" x14ac:dyDescent="0.2">
      <c r="A1594" s="12"/>
      <c r="B1594" s="133"/>
      <c r="C1594" s="134">
        <v>1135</v>
      </c>
      <c r="D1594" s="135" t="s">
        <v>658</v>
      </c>
      <c r="E1594" s="136" t="s">
        <v>2243</v>
      </c>
      <c r="F1594" s="137" t="s">
        <v>2244</v>
      </c>
      <c r="G1594" s="135" t="s">
        <v>966</v>
      </c>
      <c r="H1594" s="138">
        <v>2</v>
      </c>
      <c r="I1594" s="140"/>
      <c r="J1594" s="139">
        <f>H1594*I1594</f>
        <v>0</v>
      </c>
      <c r="K1594" s="138"/>
      <c r="L1594" s="138">
        <f>H1594*K1594</f>
        <v>0</v>
      </c>
      <c r="M1594" s="138"/>
      <c r="N1594" s="138">
        <f>H1594*M1594</f>
        <v>0</v>
      </c>
      <c r="O1594" s="139">
        <v>21</v>
      </c>
      <c r="P1594" s="139">
        <f>J1594*(O1594/100)</f>
        <v>0</v>
      </c>
      <c r="Q1594" s="139">
        <f>J1594+P1594</f>
        <v>0</v>
      </c>
      <c r="R1594" s="9"/>
      <c r="S1594" s="9"/>
      <c r="T1594" s="9"/>
    </row>
    <row r="1595" spans="1:20" ht="11.25" outlineLevel="6" x14ac:dyDescent="0.2">
      <c r="A1595" s="12"/>
      <c r="B1595" s="133"/>
      <c r="C1595" s="134">
        <v>1136</v>
      </c>
      <c r="D1595" s="135" t="s">
        <v>658</v>
      </c>
      <c r="E1595" s="136" t="s">
        <v>2245</v>
      </c>
      <c r="F1595" s="137" t="s">
        <v>2246</v>
      </c>
      <c r="G1595" s="135" t="s">
        <v>966</v>
      </c>
      <c r="H1595" s="138">
        <v>1</v>
      </c>
      <c r="I1595" s="140"/>
      <c r="J1595" s="139">
        <f>H1595*I1595</f>
        <v>0</v>
      </c>
      <c r="K1595" s="138"/>
      <c r="L1595" s="138">
        <f>H1595*K1595</f>
        <v>0</v>
      </c>
      <c r="M1595" s="138"/>
      <c r="N1595" s="138">
        <f>H1595*M1595</f>
        <v>0</v>
      </c>
      <c r="O1595" s="139">
        <v>21</v>
      </c>
      <c r="P1595" s="139">
        <f>J1595*(O1595/100)</f>
        <v>0</v>
      </c>
      <c r="Q1595" s="139">
        <f>J1595+P1595</f>
        <v>0</v>
      </c>
      <c r="R1595" s="9"/>
      <c r="S1595" s="9"/>
      <c r="T1595" s="9"/>
    </row>
    <row r="1596" spans="1:20" ht="11.25" outlineLevel="6" x14ac:dyDescent="0.2">
      <c r="A1596" s="12"/>
      <c r="B1596" s="133"/>
      <c r="C1596" s="134">
        <v>1137</v>
      </c>
      <c r="D1596" s="135" t="s">
        <v>658</v>
      </c>
      <c r="E1596" s="136" t="s">
        <v>2247</v>
      </c>
      <c r="F1596" s="137" t="s">
        <v>2248</v>
      </c>
      <c r="G1596" s="135" t="s">
        <v>966</v>
      </c>
      <c r="H1596" s="138">
        <v>8</v>
      </c>
      <c r="I1596" s="140"/>
      <c r="J1596" s="139">
        <f>H1596*I1596</f>
        <v>0</v>
      </c>
      <c r="K1596" s="138"/>
      <c r="L1596" s="138">
        <f>H1596*K1596</f>
        <v>0</v>
      </c>
      <c r="M1596" s="138"/>
      <c r="N1596" s="138">
        <f>H1596*M1596</f>
        <v>0</v>
      </c>
      <c r="O1596" s="139">
        <v>21</v>
      </c>
      <c r="P1596" s="139">
        <f>J1596*(O1596/100)</f>
        <v>0</v>
      </c>
      <c r="Q1596" s="139">
        <f>J1596+P1596</f>
        <v>0</v>
      </c>
      <c r="R1596" s="9"/>
      <c r="S1596" s="9"/>
      <c r="T1596" s="9"/>
    </row>
    <row r="1597" spans="1:20" ht="11.25" outlineLevel="6" x14ac:dyDescent="0.2">
      <c r="A1597" s="12"/>
      <c r="B1597" s="133"/>
      <c r="C1597" s="134">
        <v>1138</v>
      </c>
      <c r="D1597" s="135" t="s">
        <v>658</v>
      </c>
      <c r="E1597" s="136" t="s">
        <v>2249</v>
      </c>
      <c r="F1597" s="137" t="s">
        <v>2250</v>
      </c>
      <c r="G1597" s="135" t="s">
        <v>966</v>
      </c>
      <c r="H1597" s="138">
        <v>1</v>
      </c>
      <c r="I1597" s="140"/>
      <c r="J1597" s="139">
        <f>H1597*I1597</f>
        <v>0</v>
      </c>
      <c r="K1597" s="138"/>
      <c r="L1597" s="138">
        <f>H1597*K1597</f>
        <v>0</v>
      </c>
      <c r="M1597" s="138"/>
      <c r="N1597" s="138">
        <f>H1597*M1597</f>
        <v>0</v>
      </c>
      <c r="O1597" s="139">
        <v>21</v>
      </c>
      <c r="P1597" s="139">
        <f>J1597*(O1597/100)</f>
        <v>0</v>
      </c>
      <c r="Q1597" s="139">
        <f>J1597+P1597</f>
        <v>0</v>
      </c>
      <c r="R1597" s="9"/>
      <c r="S1597" s="9"/>
      <c r="T1597" s="9"/>
    </row>
    <row r="1598" spans="1:20" outlineLevel="6" x14ac:dyDescent="0.15">
      <c r="B1598" s="7"/>
      <c r="C1598" s="7"/>
      <c r="D1598" s="7"/>
      <c r="E1598" s="7"/>
      <c r="F1598" s="7"/>
      <c r="G1598" s="7"/>
      <c r="H1598" s="7"/>
      <c r="I1598" s="9"/>
      <c r="J1598" s="9"/>
      <c r="K1598" s="7"/>
      <c r="L1598" s="7"/>
      <c r="M1598" s="7"/>
      <c r="N1598" s="7"/>
      <c r="O1598" s="7"/>
      <c r="P1598" s="9"/>
      <c r="Q1598" s="9"/>
    </row>
    <row r="1599" spans="1:20" ht="19.5" outlineLevel="5" x14ac:dyDescent="0.2">
      <c r="A1599" s="82" t="s">
        <v>470</v>
      </c>
      <c r="B1599" s="126">
        <v>6</v>
      </c>
      <c r="C1599" s="127"/>
      <c r="D1599" s="128" t="s">
        <v>657</v>
      </c>
      <c r="E1599" s="128"/>
      <c r="F1599" s="129" t="s">
        <v>471</v>
      </c>
      <c r="G1599" s="128"/>
      <c r="H1599" s="130"/>
      <c r="I1599" s="131"/>
      <c r="J1599" s="84">
        <f>SUBTOTAL(9,J1600:J1603)</f>
        <v>0</v>
      </c>
      <c r="K1599" s="130"/>
      <c r="L1599" s="85">
        <f>SUBTOTAL(9,L1600:L1603)</f>
        <v>0</v>
      </c>
      <c r="M1599" s="130"/>
      <c r="N1599" s="85">
        <f>SUBTOTAL(9,N1600:N1603)</f>
        <v>0</v>
      </c>
      <c r="O1599" s="132"/>
      <c r="P1599" s="84">
        <f>SUBTOTAL(9,P1600:P1603)</f>
        <v>0</v>
      </c>
      <c r="Q1599" s="84">
        <f>SUBTOTAL(9,Q1600:Q1603)</f>
        <v>0</v>
      </c>
      <c r="R1599" s="7"/>
      <c r="S1599" s="9"/>
      <c r="T1599" s="9"/>
    </row>
    <row r="1600" spans="1:20" ht="11.25" outlineLevel="6" x14ac:dyDescent="0.2">
      <c r="A1600" s="12"/>
      <c r="B1600" s="133"/>
      <c r="C1600" s="134">
        <v>1139</v>
      </c>
      <c r="D1600" s="135" t="s">
        <v>658</v>
      </c>
      <c r="E1600" s="136" t="s">
        <v>2251</v>
      </c>
      <c r="F1600" s="137" t="s">
        <v>2252</v>
      </c>
      <c r="G1600" s="135" t="s">
        <v>966</v>
      </c>
      <c r="H1600" s="138">
        <v>4</v>
      </c>
      <c r="I1600" s="140"/>
      <c r="J1600" s="139">
        <f>H1600*I1600</f>
        <v>0</v>
      </c>
      <c r="K1600" s="138"/>
      <c r="L1600" s="138">
        <f>H1600*K1600</f>
        <v>0</v>
      </c>
      <c r="M1600" s="138"/>
      <c r="N1600" s="138">
        <f>H1600*M1600</f>
        <v>0</v>
      </c>
      <c r="O1600" s="139">
        <v>21</v>
      </c>
      <c r="P1600" s="139">
        <f>J1600*(O1600/100)</f>
        <v>0</v>
      </c>
      <c r="Q1600" s="139">
        <f>J1600+P1600</f>
        <v>0</v>
      </c>
      <c r="R1600" s="9"/>
      <c r="S1600" s="9"/>
      <c r="T1600" s="9"/>
    </row>
    <row r="1601" spans="1:20" ht="11.25" outlineLevel="6" x14ac:dyDescent="0.2">
      <c r="A1601" s="12"/>
      <c r="B1601" s="133"/>
      <c r="C1601" s="134">
        <v>1140</v>
      </c>
      <c r="D1601" s="135" t="s">
        <v>658</v>
      </c>
      <c r="E1601" s="136" t="s">
        <v>2253</v>
      </c>
      <c r="F1601" s="137" t="s">
        <v>2254</v>
      </c>
      <c r="G1601" s="135" t="s">
        <v>966</v>
      </c>
      <c r="H1601" s="138">
        <v>1</v>
      </c>
      <c r="I1601" s="140"/>
      <c r="J1601" s="139">
        <f>H1601*I1601</f>
        <v>0</v>
      </c>
      <c r="K1601" s="138"/>
      <c r="L1601" s="138">
        <f>H1601*K1601</f>
        <v>0</v>
      </c>
      <c r="M1601" s="138"/>
      <c r="N1601" s="138">
        <f>H1601*M1601</f>
        <v>0</v>
      </c>
      <c r="O1601" s="139">
        <v>21</v>
      </c>
      <c r="P1601" s="139">
        <f>J1601*(O1601/100)</f>
        <v>0</v>
      </c>
      <c r="Q1601" s="139">
        <f>J1601+P1601</f>
        <v>0</v>
      </c>
      <c r="R1601" s="9"/>
      <c r="S1601" s="9"/>
      <c r="T1601" s="9"/>
    </row>
    <row r="1602" spans="1:20" ht="11.25" outlineLevel="6" x14ac:dyDescent="0.2">
      <c r="A1602" s="12"/>
      <c r="B1602" s="133"/>
      <c r="C1602" s="134">
        <v>1141</v>
      </c>
      <c r="D1602" s="135" t="s">
        <v>658</v>
      </c>
      <c r="E1602" s="136" t="s">
        <v>2255</v>
      </c>
      <c r="F1602" s="137" t="s">
        <v>2256</v>
      </c>
      <c r="G1602" s="135" t="s">
        <v>966</v>
      </c>
      <c r="H1602" s="138">
        <v>8</v>
      </c>
      <c r="I1602" s="140"/>
      <c r="J1602" s="139">
        <f>H1602*I1602</f>
        <v>0</v>
      </c>
      <c r="K1602" s="138"/>
      <c r="L1602" s="138">
        <f>H1602*K1602</f>
        <v>0</v>
      </c>
      <c r="M1602" s="138"/>
      <c r="N1602" s="138">
        <f>H1602*M1602</f>
        <v>0</v>
      </c>
      <c r="O1602" s="139">
        <v>21</v>
      </c>
      <c r="P1602" s="139">
        <f>J1602*(O1602/100)</f>
        <v>0</v>
      </c>
      <c r="Q1602" s="139">
        <f>J1602+P1602</f>
        <v>0</v>
      </c>
      <c r="R1602" s="9"/>
      <c r="S1602" s="9"/>
      <c r="T1602" s="9"/>
    </row>
    <row r="1603" spans="1:20" outlineLevel="6" x14ac:dyDescent="0.15">
      <c r="B1603" s="7"/>
      <c r="C1603" s="7"/>
      <c r="D1603" s="7"/>
      <c r="E1603" s="7"/>
      <c r="F1603" s="7"/>
      <c r="G1603" s="7"/>
      <c r="H1603" s="7"/>
      <c r="I1603" s="9"/>
      <c r="J1603" s="9"/>
      <c r="K1603" s="7"/>
      <c r="L1603" s="7"/>
      <c r="M1603" s="7"/>
      <c r="N1603" s="7"/>
      <c r="O1603" s="7"/>
      <c r="P1603" s="9"/>
      <c r="Q1603" s="9"/>
    </row>
    <row r="1604" spans="1:20" ht="9.75" outlineLevel="5" x14ac:dyDescent="0.2">
      <c r="A1604" s="82" t="s">
        <v>472</v>
      </c>
      <c r="B1604" s="126">
        <v>6</v>
      </c>
      <c r="C1604" s="127"/>
      <c r="D1604" s="128" t="s">
        <v>657</v>
      </c>
      <c r="E1604" s="128"/>
      <c r="F1604" s="129" t="s">
        <v>473</v>
      </c>
      <c r="G1604" s="128"/>
      <c r="H1604" s="130"/>
      <c r="I1604" s="131"/>
      <c r="J1604" s="84">
        <f>SUBTOTAL(9,J1605:J1608)</f>
        <v>0</v>
      </c>
      <c r="K1604" s="130"/>
      <c r="L1604" s="85">
        <f>SUBTOTAL(9,L1605:L1608)</f>
        <v>0</v>
      </c>
      <c r="M1604" s="130"/>
      <c r="N1604" s="85">
        <f>SUBTOTAL(9,N1605:N1608)</f>
        <v>0</v>
      </c>
      <c r="O1604" s="132"/>
      <c r="P1604" s="84">
        <f>SUBTOTAL(9,P1605:P1608)</f>
        <v>0</v>
      </c>
      <c r="Q1604" s="84">
        <f>SUBTOTAL(9,Q1605:Q1608)</f>
        <v>0</v>
      </c>
      <c r="R1604" s="7"/>
      <c r="S1604" s="9"/>
      <c r="T1604" s="9"/>
    </row>
    <row r="1605" spans="1:20" ht="11.25" outlineLevel="6" x14ac:dyDescent="0.2">
      <c r="A1605" s="12"/>
      <c r="B1605" s="133"/>
      <c r="C1605" s="134">
        <v>1142</v>
      </c>
      <c r="D1605" s="135" t="s">
        <v>658</v>
      </c>
      <c r="E1605" s="136" t="s">
        <v>2257</v>
      </c>
      <c r="F1605" s="137" t="s">
        <v>2258</v>
      </c>
      <c r="G1605" s="135" t="s">
        <v>966</v>
      </c>
      <c r="H1605" s="138">
        <v>2</v>
      </c>
      <c r="I1605" s="140"/>
      <c r="J1605" s="139">
        <f>H1605*I1605</f>
        <v>0</v>
      </c>
      <c r="K1605" s="138"/>
      <c r="L1605" s="138">
        <f>H1605*K1605</f>
        <v>0</v>
      </c>
      <c r="M1605" s="138"/>
      <c r="N1605" s="138">
        <f>H1605*M1605</f>
        <v>0</v>
      </c>
      <c r="O1605" s="139">
        <v>21</v>
      </c>
      <c r="P1605" s="139">
        <f>J1605*(O1605/100)</f>
        <v>0</v>
      </c>
      <c r="Q1605" s="139">
        <f>J1605+P1605</f>
        <v>0</v>
      </c>
      <c r="R1605" s="9"/>
      <c r="S1605" s="9"/>
      <c r="T1605" s="9"/>
    </row>
    <row r="1606" spans="1:20" ht="11.25" outlineLevel="6" x14ac:dyDescent="0.2">
      <c r="A1606" s="12"/>
      <c r="B1606" s="133"/>
      <c r="C1606" s="134">
        <v>1143</v>
      </c>
      <c r="D1606" s="135" t="s">
        <v>658</v>
      </c>
      <c r="E1606" s="136" t="s">
        <v>2259</v>
      </c>
      <c r="F1606" s="137" t="s">
        <v>2260</v>
      </c>
      <c r="G1606" s="135" t="s">
        <v>966</v>
      </c>
      <c r="H1606" s="138">
        <v>4</v>
      </c>
      <c r="I1606" s="140"/>
      <c r="J1606" s="139">
        <f>H1606*I1606</f>
        <v>0</v>
      </c>
      <c r="K1606" s="138"/>
      <c r="L1606" s="138">
        <f>H1606*K1606</f>
        <v>0</v>
      </c>
      <c r="M1606" s="138"/>
      <c r="N1606" s="138">
        <f>H1606*M1606</f>
        <v>0</v>
      </c>
      <c r="O1606" s="139">
        <v>21</v>
      </c>
      <c r="P1606" s="139">
        <f>J1606*(O1606/100)</f>
        <v>0</v>
      </c>
      <c r="Q1606" s="139">
        <f>J1606+P1606</f>
        <v>0</v>
      </c>
      <c r="R1606" s="9"/>
      <c r="S1606" s="9"/>
      <c r="T1606" s="9"/>
    </row>
    <row r="1607" spans="1:20" ht="11.25" outlineLevel="6" x14ac:dyDescent="0.2">
      <c r="A1607" s="12"/>
      <c r="B1607" s="133"/>
      <c r="C1607" s="134">
        <v>1144</v>
      </c>
      <c r="D1607" s="135" t="s">
        <v>658</v>
      </c>
      <c r="E1607" s="136" t="s">
        <v>2261</v>
      </c>
      <c r="F1607" s="137" t="s">
        <v>2262</v>
      </c>
      <c r="G1607" s="135" t="s">
        <v>966</v>
      </c>
      <c r="H1607" s="138">
        <v>1</v>
      </c>
      <c r="I1607" s="140"/>
      <c r="J1607" s="139">
        <f>H1607*I1607</f>
        <v>0</v>
      </c>
      <c r="K1607" s="138"/>
      <c r="L1607" s="138">
        <f>H1607*K1607</f>
        <v>0</v>
      </c>
      <c r="M1607" s="138"/>
      <c r="N1607" s="138">
        <f>H1607*M1607</f>
        <v>0</v>
      </c>
      <c r="O1607" s="139">
        <v>21</v>
      </c>
      <c r="P1607" s="139">
        <f>J1607*(O1607/100)</f>
        <v>0</v>
      </c>
      <c r="Q1607" s="139">
        <f>J1607+P1607</f>
        <v>0</v>
      </c>
      <c r="R1607" s="9"/>
      <c r="S1607" s="9"/>
      <c r="T1607" s="9"/>
    </row>
    <row r="1608" spans="1:20" outlineLevel="6" x14ac:dyDescent="0.15">
      <c r="B1608" s="7"/>
      <c r="C1608" s="7"/>
      <c r="D1608" s="7"/>
      <c r="E1608" s="7"/>
      <c r="F1608" s="7"/>
      <c r="G1608" s="7"/>
      <c r="H1608" s="7"/>
      <c r="I1608" s="9"/>
      <c r="J1608" s="9"/>
      <c r="K1608" s="7"/>
      <c r="L1608" s="7"/>
      <c r="M1608" s="7"/>
      <c r="N1608" s="7"/>
      <c r="O1608" s="7"/>
      <c r="P1608" s="9"/>
      <c r="Q1608" s="9"/>
    </row>
    <row r="1609" spans="1:20" ht="19.5" outlineLevel="5" x14ac:dyDescent="0.2">
      <c r="A1609" s="82" t="s">
        <v>474</v>
      </c>
      <c r="B1609" s="126">
        <v>6</v>
      </c>
      <c r="C1609" s="127"/>
      <c r="D1609" s="128" t="s">
        <v>657</v>
      </c>
      <c r="E1609" s="128"/>
      <c r="F1609" s="129" t="s">
        <v>475</v>
      </c>
      <c r="G1609" s="128"/>
      <c r="H1609" s="130"/>
      <c r="I1609" s="131"/>
      <c r="J1609" s="84">
        <f>SUBTOTAL(9,J1610:J1613)</f>
        <v>0</v>
      </c>
      <c r="K1609" s="130"/>
      <c r="L1609" s="85">
        <f>SUBTOTAL(9,L1610:L1613)</f>
        <v>0</v>
      </c>
      <c r="M1609" s="130"/>
      <c r="N1609" s="85">
        <f>SUBTOTAL(9,N1610:N1613)</f>
        <v>0</v>
      </c>
      <c r="O1609" s="132"/>
      <c r="P1609" s="84">
        <f>SUBTOTAL(9,P1610:P1613)</f>
        <v>0</v>
      </c>
      <c r="Q1609" s="84">
        <f>SUBTOTAL(9,Q1610:Q1613)</f>
        <v>0</v>
      </c>
      <c r="R1609" s="7"/>
      <c r="S1609" s="9"/>
      <c r="T1609" s="9"/>
    </row>
    <row r="1610" spans="1:20" ht="11.25" outlineLevel="6" x14ac:dyDescent="0.2">
      <c r="A1610" s="12"/>
      <c r="B1610" s="133"/>
      <c r="C1610" s="134">
        <v>1145</v>
      </c>
      <c r="D1610" s="135" t="s">
        <v>658</v>
      </c>
      <c r="E1610" s="136" t="s">
        <v>2263</v>
      </c>
      <c r="F1610" s="137" t="s">
        <v>2264</v>
      </c>
      <c r="G1610" s="135" t="s">
        <v>966</v>
      </c>
      <c r="H1610" s="138">
        <v>1</v>
      </c>
      <c r="I1610" s="140"/>
      <c r="J1610" s="139">
        <f>H1610*I1610</f>
        <v>0</v>
      </c>
      <c r="K1610" s="138"/>
      <c r="L1610" s="138">
        <f>H1610*K1610</f>
        <v>0</v>
      </c>
      <c r="M1610" s="138"/>
      <c r="N1610" s="138">
        <f>H1610*M1610</f>
        <v>0</v>
      </c>
      <c r="O1610" s="139">
        <v>21</v>
      </c>
      <c r="P1610" s="139">
        <f>J1610*(O1610/100)</f>
        <v>0</v>
      </c>
      <c r="Q1610" s="139">
        <f>J1610+P1610</f>
        <v>0</v>
      </c>
      <c r="R1610" s="9"/>
      <c r="S1610" s="9"/>
      <c r="T1610" s="9"/>
    </row>
    <row r="1611" spans="1:20" ht="11.25" outlineLevel="6" x14ac:dyDescent="0.2">
      <c r="A1611" s="12"/>
      <c r="B1611" s="133"/>
      <c r="C1611" s="134">
        <v>1146</v>
      </c>
      <c r="D1611" s="135" t="s">
        <v>658</v>
      </c>
      <c r="E1611" s="136" t="s">
        <v>2265</v>
      </c>
      <c r="F1611" s="137" t="s">
        <v>2266</v>
      </c>
      <c r="G1611" s="135" t="s">
        <v>966</v>
      </c>
      <c r="H1611" s="138">
        <v>1</v>
      </c>
      <c r="I1611" s="140"/>
      <c r="J1611" s="139">
        <f>H1611*I1611</f>
        <v>0</v>
      </c>
      <c r="K1611" s="138"/>
      <c r="L1611" s="138">
        <f>H1611*K1611</f>
        <v>0</v>
      </c>
      <c r="M1611" s="138"/>
      <c r="N1611" s="138">
        <f>H1611*M1611</f>
        <v>0</v>
      </c>
      <c r="O1611" s="139">
        <v>21</v>
      </c>
      <c r="P1611" s="139">
        <f>J1611*(O1611/100)</f>
        <v>0</v>
      </c>
      <c r="Q1611" s="139">
        <f>J1611+P1611</f>
        <v>0</v>
      </c>
      <c r="R1611" s="9"/>
      <c r="S1611" s="9"/>
      <c r="T1611" s="9"/>
    </row>
    <row r="1612" spans="1:20" ht="11.25" outlineLevel="6" x14ac:dyDescent="0.2">
      <c r="A1612" s="12"/>
      <c r="B1612" s="133"/>
      <c r="C1612" s="134">
        <v>1147</v>
      </c>
      <c r="D1612" s="135" t="s">
        <v>658</v>
      </c>
      <c r="E1612" s="136" t="s">
        <v>2267</v>
      </c>
      <c r="F1612" s="137" t="s">
        <v>2248</v>
      </c>
      <c r="G1612" s="135" t="s">
        <v>966</v>
      </c>
      <c r="H1612" s="138">
        <v>1</v>
      </c>
      <c r="I1612" s="140"/>
      <c r="J1612" s="139">
        <f>H1612*I1612</f>
        <v>0</v>
      </c>
      <c r="K1612" s="138"/>
      <c r="L1612" s="138">
        <f>H1612*K1612</f>
        <v>0</v>
      </c>
      <c r="M1612" s="138"/>
      <c r="N1612" s="138">
        <f>H1612*M1612</f>
        <v>0</v>
      </c>
      <c r="O1612" s="139">
        <v>21</v>
      </c>
      <c r="P1612" s="139">
        <f>J1612*(O1612/100)</f>
        <v>0</v>
      </c>
      <c r="Q1612" s="139">
        <f>J1612+P1612</f>
        <v>0</v>
      </c>
      <c r="R1612" s="9"/>
      <c r="S1612" s="9"/>
      <c r="T1612" s="9"/>
    </row>
    <row r="1613" spans="1:20" outlineLevel="6" x14ac:dyDescent="0.15">
      <c r="B1613" s="7"/>
      <c r="C1613" s="7"/>
      <c r="D1613" s="7"/>
      <c r="E1613" s="7"/>
      <c r="F1613" s="7"/>
      <c r="G1613" s="7"/>
      <c r="H1613" s="7"/>
      <c r="I1613" s="9"/>
      <c r="J1613" s="9"/>
      <c r="K1613" s="7"/>
      <c r="L1613" s="7"/>
      <c r="M1613" s="7"/>
      <c r="N1613" s="7"/>
      <c r="O1613" s="7"/>
      <c r="P1613" s="9"/>
      <c r="Q1613" s="9"/>
    </row>
    <row r="1614" spans="1:20" ht="19.5" outlineLevel="5" x14ac:dyDescent="0.2">
      <c r="A1614" s="82" t="s">
        <v>476</v>
      </c>
      <c r="B1614" s="126">
        <v>6</v>
      </c>
      <c r="C1614" s="127"/>
      <c r="D1614" s="128" t="s">
        <v>657</v>
      </c>
      <c r="E1614" s="128"/>
      <c r="F1614" s="129" t="s">
        <v>477</v>
      </c>
      <c r="G1614" s="128"/>
      <c r="H1614" s="130"/>
      <c r="I1614" s="131"/>
      <c r="J1614" s="84">
        <f>SUBTOTAL(9,J1615:J1617)</f>
        <v>0</v>
      </c>
      <c r="K1614" s="130"/>
      <c r="L1614" s="85">
        <f>SUBTOTAL(9,L1615:L1617)</f>
        <v>0</v>
      </c>
      <c r="M1614" s="130"/>
      <c r="N1614" s="85">
        <f>SUBTOTAL(9,N1615:N1617)</f>
        <v>0</v>
      </c>
      <c r="O1614" s="132"/>
      <c r="P1614" s="84">
        <f>SUBTOTAL(9,P1615:P1617)</f>
        <v>0</v>
      </c>
      <c r="Q1614" s="84">
        <f>SUBTOTAL(9,Q1615:Q1617)</f>
        <v>0</v>
      </c>
      <c r="R1614" s="7"/>
      <c r="S1614" s="9"/>
      <c r="T1614" s="9"/>
    </row>
    <row r="1615" spans="1:20" ht="11.25" outlineLevel="6" x14ac:dyDescent="0.2">
      <c r="A1615" s="12"/>
      <c r="B1615" s="133"/>
      <c r="C1615" s="134">
        <v>1148</v>
      </c>
      <c r="D1615" s="135" t="s">
        <v>658</v>
      </c>
      <c r="E1615" s="136" t="s">
        <v>2268</v>
      </c>
      <c r="F1615" s="137" t="s">
        <v>2269</v>
      </c>
      <c r="G1615" s="135" t="s">
        <v>966</v>
      </c>
      <c r="H1615" s="138">
        <v>4</v>
      </c>
      <c r="I1615" s="140"/>
      <c r="J1615" s="139">
        <f>H1615*I1615</f>
        <v>0</v>
      </c>
      <c r="K1615" s="138"/>
      <c r="L1615" s="138">
        <f>H1615*K1615</f>
        <v>0</v>
      </c>
      <c r="M1615" s="138"/>
      <c r="N1615" s="138">
        <f>H1615*M1615</f>
        <v>0</v>
      </c>
      <c r="O1615" s="139">
        <v>21</v>
      </c>
      <c r="P1615" s="139">
        <f>J1615*(O1615/100)</f>
        <v>0</v>
      </c>
      <c r="Q1615" s="139">
        <f>J1615+P1615</f>
        <v>0</v>
      </c>
      <c r="R1615" s="9"/>
      <c r="S1615" s="9"/>
      <c r="T1615" s="9"/>
    </row>
    <row r="1616" spans="1:20" ht="11.25" outlineLevel="6" x14ac:dyDescent="0.2">
      <c r="A1616" s="12"/>
      <c r="B1616" s="133"/>
      <c r="C1616" s="134">
        <v>1149</v>
      </c>
      <c r="D1616" s="135" t="s">
        <v>658</v>
      </c>
      <c r="E1616" s="136" t="s">
        <v>2270</v>
      </c>
      <c r="F1616" s="137" t="s">
        <v>2248</v>
      </c>
      <c r="G1616" s="135" t="s">
        <v>966</v>
      </c>
      <c r="H1616" s="138">
        <v>4</v>
      </c>
      <c r="I1616" s="140"/>
      <c r="J1616" s="139">
        <f>H1616*I1616</f>
        <v>0</v>
      </c>
      <c r="K1616" s="138"/>
      <c r="L1616" s="138">
        <f>H1616*K1616</f>
        <v>0</v>
      </c>
      <c r="M1616" s="138"/>
      <c r="N1616" s="138">
        <f>H1616*M1616</f>
        <v>0</v>
      </c>
      <c r="O1616" s="139">
        <v>21</v>
      </c>
      <c r="P1616" s="139">
        <f>J1616*(O1616/100)</f>
        <v>0</v>
      </c>
      <c r="Q1616" s="139">
        <f>J1616+P1616</f>
        <v>0</v>
      </c>
      <c r="R1616" s="9"/>
      <c r="S1616" s="9"/>
      <c r="T1616" s="9"/>
    </row>
    <row r="1617" spans="1:20" outlineLevel="6" x14ac:dyDescent="0.15">
      <c r="B1617" s="7"/>
      <c r="C1617" s="7"/>
      <c r="D1617" s="7"/>
      <c r="E1617" s="7"/>
      <c r="F1617" s="7"/>
      <c r="G1617" s="7"/>
      <c r="H1617" s="7"/>
      <c r="I1617" s="9"/>
      <c r="J1617" s="9"/>
      <c r="K1617" s="7"/>
      <c r="L1617" s="7"/>
      <c r="M1617" s="7"/>
      <c r="N1617" s="7"/>
      <c r="O1617" s="7"/>
      <c r="P1617" s="9"/>
      <c r="Q1617" s="9"/>
    </row>
    <row r="1618" spans="1:20" ht="9.75" outlineLevel="5" x14ac:dyDescent="0.2">
      <c r="A1618" s="82" t="s">
        <v>478</v>
      </c>
      <c r="B1618" s="126">
        <v>6</v>
      </c>
      <c r="C1618" s="127"/>
      <c r="D1618" s="128" t="s">
        <v>657</v>
      </c>
      <c r="E1618" s="128"/>
      <c r="F1618" s="129" t="s">
        <v>479</v>
      </c>
      <c r="G1618" s="128"/>
      <c r="H1618" s="130"/>
      <c r="I1618" s="131"/>
      <c r="J1618" s="84">
        <f>SUBTOTAL(9,J1619:J1620)</f>
        <v>0</v>
      </c>
      <c r="K1618" s="130"/>
      <c r="L1618" s="85">
        <f>SUBTOTAL(9,L1619:L1620)</f>
        <v>0</v>
      </c>
      <c r="M1618" s="130"/>
      <c r="N1618" s="85">
        <f>SUBTOTAL(9,N1619:N1620)</f>
        <v>0</v>
      </c>
      <c r="O1618" s="132"/>
      <c r="P1618" s="84">
        <f>SUBTOTAL(9,P1619:P1620)</f>
        <v>0</v>
      </c>
      <c r="Q1618" s="84">
        <f>SUBTOTAL(9,Q1619:Q1620)</f>
        <v>0</v>
      </c>
      <c r="R1618" s="7"/>
      <c r="S1618" s="9"/>
      <c r="T1618" s="9"/>
    </row>
    <row r="1619" spans="1:20" ht="11.25" outlineLevel="6" x14ac:dyDescent="0.2">
      <c r="A1619" s="12"/>
      <c r="B1619" s="133"/>
      <c r="C1619" s="134">
        <v>1150</v>
      </c>
      <c r="D1619" s="135" t="s">
        <v>658</v>
      </c>
      <c r="E1619" s="136" t="s">
        <v>2271</v>
      </c>
      <c r="F1619" s="137" t="s">
        <v>2272</v>
      </c>
      <c r="G1619" s="135" t="s">
        <v>966</v>
      </c>
      <c r="H1619" s="138">
        <v>8</v>
      </c>
      <c r="I1619" s="140"/>
      <c r="J1619" s="139">
        <f>H1619*I1619</f>
        <v>0</v>
      </c>
      <c r="K1619" s="138"/>
      <c r="L1619" s="138">
        <f>H1619*K1619</f>
        <v>0</v>
      </c>
      <c r="M1619" s="138"/>
      <c r="N1619" s="138">
        <f>H1619*M1619</f>
        <v>0</v>
      </c>
      <c r="O1619" s="139">
        <v>21</v>
      </c>
      <c r="P1619" s="139">
        <f>J1619*(O1619/100)</f>
        <v>0</v>
      </c>
      <c r="Q1619" s="139">
        <f>J1619+P1619</f>
        <v>0</v>
      </c>
      <c r="R1619" s="9"/>
      <c r="S1619" s="9"/>
      <c r="T1619" s="9"/>
    </row>
    <row r="1620" spans="1:20" outlineLevel="6" x14ac:dyDescent="0.15">
      <c r="B1620" s="7"/>
      <c r="C1620" s="7"/>
      <c r="D1620" s="7"/>
      <c r="E1620" s="7"/>
      <c r="F1620" s="7"/>
      <c r="G1620" s="7"/>
      <c r="H1620" s="7"/>
      <c r="I1620" s="9"/>
      <c r="J1620" s="9"/>
      <c r="K1620" s="7"/>
      <c r="L1620" s="7"/>
      <c r="M1620" s="7"/>
      <c r="N1620" s="7"/>
      <c r="O1620" s="7"/>
      <c r="P1620" s="9"/>
      <c r="Q1620" s="9"/>
    </row>
    <row r="1621" spans="1:20" ht="9.75" outlineLevel="5" x14ac:dyDescent="0.2">
      <c r="A1621" s="82" t="s">
        <v>480</v>
      </c>
      <c r="B1621" s="126">
        <v>6</v>
      </c>
      <c r="C1621" s="127"/>
      <c r="D1621" s="128" t="s">
        <v>657</v>
      </c>
      <c r="E1621" s="128"/>
      <c r="F1621" s="129" t="s">
        <v>481</v>
      </c>
      <c r="G1621" s="128"/>
      <c r="H1621" s="130"/>
      <c r="I1621" s="131"/>
      <c r="J1621" s="84">
        <f>SUBTOTAL(9,J1622:J1627)</f>
        <v>0</v>
      </c>
      <c r="K1621" s="130"/>
      <c r="L1621" s="85">
        <f>SUBTOTAL(9,L1622:L1627)</f>
        <v>0</v>
      </c>
      <c r="M1621" s="130"/>
      <c r="N1621" s="85">
        <f>SUBTOTAL(9,N1622:N1627)</f>
        <v>0</v>
      </c>
      <c r="O1621" s="132"/>
      <c r="P1621" s="84">
        <f>SUBTOTAL(9,P1622:P1627)</f>
        <v>0</v>
      </c>
      <c r="Q1621" s="84">
        <f>SUBTOTAL(9,Q1622:Q1627)</f>
        <v>0</v>
      </c>
      <c r="R1621" s="7"/>
      <c r="S1621" s="9"/>
      <c r="T1621" s="9"/>
    </row>
    <row r="1622" spans="1:20" ht="11.25" outlineLevel="6" x14ac:dyDescent="0.2">
      <c r="A1622" s="12"/>
      <c r="B1622" s="133"/>
      <c r="C1622" s="134">
        <v>1151</v>
      </c>
      <c r="D1622" s="135" t="s">
        <v>658</v>
      </c>
      <c r="E1622" s="136" t="s">
        <v>2271</v>
      </c>
      <c r="F1622" s="137" t="s">
        <v>2273</v>
      </c>
      <c r="G1622" s="135" t="s">
        <v>966</v>
      </c>
      <c r="H1622" s="138">
        <v>1</v>
      </c>
      <c r="I1622" s="140"/>
      <c r="J1622" s="139">
        <f>H1622*I1622</f>
        <v>0</v>
      </c>
      <c r="K1622" s="138"/>
      <c r="L1622" s="138">
        <f>H1622*K1622</f>
        <v>0</v>
      </c>
      <c r="M1622" s="138"/>
      <c r="N1622" s="138">
        <f>H1622*M1622</f>
        <v>0</v>
      </c>
      <c r="O1622" s="139">
        <v>21</v>
      </c>
      <c r="P1622" s="139">
        <f>J1622*(O1622/100)</f>
        <v>0</v>
      </c>
      <c r="Q1622" s="139">
        <f>J1622+P1622</f>
        <v>0</v>
      </c>
      <c r="R1622" s="9"/>
      <c r="S1622" s="9"/>
      <c r="T1622" s="9"/>
    </row>
    <row r="1623" spans="1:20" ht="11.25" outlineLevel="6" x14ac:dyDescent="0.2">
      <c r="A1623" s="12"/>
      <c r="B1623" s="133"/>
      <c r="C1623" s="134">
        <v>1152</v>
      </c>
      <c r="D1623" s="135" t="s">
        <v>658</v>
      </c>
      <c r="E1623" s="136" t="s">
        <v>2274</v>
      </c>
      <c r="F1623" s="137" t="s">
        <v>2275</v>
      </c>
      <c r="G1623" s="135" t="s">
        <v>966</v>
      </c>
      <c r="H1623" s="138">
        <v>6</v>
      </c>
      <c r="I1623" s="140"/>
      <c r="J1623" s="139">
        <f>H1623*I1623</f>
        <v>0</v>
      </c>
      <c r="K1623" s="138"/>
      <c r="L1623" s="138">
        <f>H1623*K1623</f>
        <v>0</v>
      </c>
      <c r="M1623" s="138"/>
      <c r="N1623" s="138">
        <f>H1623*M1623</f>
        <v>0</v>
      </c>
      <c r="O1623" s="139">
        <v>21</v>
      </c>
      <c r="P1623" s="139">
        <f>J1623*(O1623/100)</f>
        <v>0</v>
      </c>
      <c r="Q1623" s="139">
        <f>J1623+P1623</f>
        <v>0</v>
      </c>
      <c r="R1623" s="9"/>
      <c r="S1623" s="9"/>
      <c r="T1623" s="9"/>
    </row>
    <row r="1624" spans="1:20" ht="11.25" outlineLevel="6" x14ac:dyDescent="0.2">
      <c r="A1624" s="12"/>
      <c r="B1624" s="133"/>
      <c r="C1624" s="134">
        <v>1153</v>
      </c>
      <c r="D1624" s="135" t="s">
        <v>658</v>
      </c>
      <c r="E1624" s="136" t="s">
        <v>2276</v>
      </c>
      <c r="F1624" s="137" t="s">
        <v>2277</v>
      </c>
      <c r="G1624" s="135" t="s">
        <v>966</v>
      </c>
      <c r="H1624" s="138">
        <v>4</v>
      </c>
      <c r="I1624" s="140"/>
      <c r="J1624" s="139">
        <f>H1624*I1624</f>
        <v>0</v>
      </c>
      <c r="K1624" s="138"/>
      <c r="L1624" s="138">
        <f>H1624*K1624</f>
        <v>0</v>
      </c>
      <c r="M1624" s="138"/>
      <c r="N1624" s="138">
        <f>H1624*M1624</f>
        <v>0</v>
      </c>
      <c r="O1624" s="139">
        <v>21</v>
      </c>
      <c r="P1624" s="139">
        <f>J1624*(O1624/100)</f>
        <v>0</v>
      </c>
      <c r="Q1624" s="139">
        <f>J1624+P1624</f>
        <v>0</v>
      </c>
      <c r="R1624" s="9"/>
      <c r="S1624" s="9"/>
      <c r="T1624" s="9"/>
    </row>
    <row r="1625" spans="1:20" ht="11.25" outlineLevel="6" x14ac:dyDescent="0.2">
      <c r="A1625" s="12"/>
      <c r="B1625" s="133"/>
      <c r="C1625" s="134">
        <v>1154</v>
      </c>
      <c r="D1625" s="135" t="s">
        <v>658</v>
      </c>
      <c r="E1625" s="136" t="s">
        <v>2278</v>
      </c>
      <c r="F1625" s="137" t="s">
        <v>2279</v>
      </c>
      <c r="G1625" s="135" t="s">
        <v>966</v>
      </c>
      <c r="H1625" s="138">
        <v>4</v>
      </c>
      <c r="I1625" s="140"/>
      <c r="J1625" s="139">
        <f>H1625*I1625</f>
        <v>0</v>
      </c>
      <c r="K1625" s="138"/>
      <c r="L1625" s="138">
        <f>H1625*K1625</f>
        <v>0</v>
      </c>
      <c r="M1625" s="138"/>
      <c r="N1625" s="138">
        <f>H1625*M1625</f>
        <v>0</v>
      </c>
      <c r="O1625" s="139">
        <v>21</v>
      </c>
      <c r="P1625" s="139">
        <f>J1625*(O1625/100)</f>
        <v>0</v>
      </c>
      <c r="Q1625" s="139">
        <f>J1625+P1625</f>
        <v>0</v>
      </c>
      <c r="R1625" s="9"/>
      <c r="S1625" s="9"/>
      <c r="T1625" s="9"/>
    </row>
    <row r="1626" spans="1:20" ht="11.25" outlineLevel="6" x14ac:dyDescent="0.2">
      <c r="A1626" s="12"/>
      <c r="B1626" s="133"/>
      <c r="C1626" s="134">
        <v>1155</v>
      </c>
      <c r="D1626" s="135" t="s">
        <v>658</v>
      </c>
      <c r="E1626" s="136" t="s">
        <v>2280</v>
      </c>
      <c r="F1626" s="137" t="s">
        <v>2281</v>
      </c>
      <c r="G1626" s="135" t="s">
        <v>966</v>
      </c>
      <c r="H1626" s="138">
        <v>8</v>
      </c>
      <c r="I1626" s="140"/>
      <c r="J1626" s="139">
        <f>H1626*I1626</f>
        <v>0</v>
      </c>
      <c r="K1626" s="138"/>
      <c r="L1626" s="138">
        <f>H1626*K1626</f>
        <v>0</v>
      </c>
      <c r="M1626" s="138"/>
      <c r="N1626" s="138">
        <f>H1626*M1626</f>
        <v>0</v>
      </c>
      <c r="O1626" s="139">
        <v>21</v>
      </c>
      <c r="P1626" s="139">
        <f>J1626*(O1626/100)</f>
        <v>0</v>
      </c>
      <c r="Q1626" s="139">
        <f>J1626+P1626</f>
        <v>0</v>
      </c>
      <c r="R1626" s="9"/>
      <c r="S1626" s="9"/>
      <c r="T1626" s="9"/>
    </row>
    <row r="1627" spans="1:20" outlineLevel="6" x14ac:dyDescent="0.15">
      <c r="B1627" s="7"/>
      <c r="C1627" s="7"/>
      <c r="D1627" s="7"/>
      <c r="E1627" s="7"/>
      <c r="F1627" s="7"/>
      <c r="G1627" s="7"/>
      <c r="H1627" s="7"/>
      <c r="I1627" s="9"/>
      <c r="J1627" s="9"/>
      <c r="K1627" s="7"/>
      <c r="L1627" s="7"/>
      <c r="M1627" s="7"/>
      <c r="N1627" s="7"/>
      <c r="O1627" s="7"/>
      <c r="P1627" s="9"/>
      <c r="Q1627" s="9"/>
    </row>
    <row r="1628" spans="1:20" ht="19.5" outlineLevel="5" x14ac:dyDescent="0.2">
      <c r="A1628" s="82" t="s">
        <v>482</v>
      </c>
      <c r="B1628" s="126">
        <v>6</v>
      </c>
      <c r="C1628" s="127"/>
      <c r="D1628" s="128" t="s">
        <v>657</v>
      </c>
      <c r="E1628" s="128"/>
      <c r="F1628" s="129" t="s">
        <v>483</v>
      </c>
      <c r="G1628" s="128"/>
      <c r="H1628" s="130"/>
      <c r="I1628" s="131"/>
      <c r="J1628" s="84">
        <f>SUBTOTAL(9,J1629:J1630)</f>
        <v>0</v>
      </c>
      <c r="K1628" s="130"/>
      <c r="L1628" s="85">
        <f>SUBTOTAL(9,L1629:L1630)</f>
        <v>0</v>
      </c>
      <c r="M1628" s="130"/>
      <c r="N1628" s="85">
        <f>SUBTOTAL(9,N1629:N1630)</f>
        <v>0</v>
      </c>
      <c r="O1628" s="132"/>
      <c r="P1628" s="84">
        <f>SUBTOTAL(9,P1629:P1630)</f>
        <v>0</v>
      </c>
      <c r="Q1628" s="84">
        <f>SUBTOTAL(9,Q1629:Q1630)</f>
        <v>0</v>
      </c>
      <c r="R1628" s="7"/>
      <c r="S1628" s="9"/>
      <c r="T1628" s="9"/>
    </row>
    <row r="1629" spans="1:20" ht="11.25" outlineLevel="6" x14ac:dyDescent="0.2">
      <c r="A1629" s="12"/>
      <c r="B1629" s="133"/>
      <c r="C1629" s="134">
        <v>1156</v>
      </c>
      <c r="D1629" s="135" t="s">
        <v>658</v>
      </c>
      <c r="E1629" s="136" t="s">
        <v>2282</v>
      </c>
      <c r="F1629" s="137" t="s">
        <v>2283</v>
      </c>
      <c r="G1629" s="135" t="s">
        <v>966</v>
      </c>
      <c r="H1629" s="138">
        <v>8</v>
      </c>
      <c r="I1629" s="140"/>
      <c r="J1629" s="139">
        <f>H1629*I1629</f>
        <v>0</v>
      </c>
      <c r="K1629" s="138"/>
      <c r="L1629" s="138">
        <f>H1629*K1629</f>
        <v>0</v>
      </c>
      <c r="M1629" s="138"/>
      <c r="N1629" s="138">
        <f>H1629*M1629</f>
        <v>0</v>
      </c>
      <c r="O1629" s="139">
        <v>21</v>
      </c>
      <c r="P1629" s="139">
        <f>J1629*(O1629/100)</f>
        <v>0</v>
      </c>
      <c r="Q1629" s="139">
        <f>J1629+P1629</f>
        <v>0</v>
      </c>
      <c r="R1629" s="9"/>
      <c r="S1629" s="9"/>
      <c r="T1629" s="9"/>
    </row>
    <row r="1630" spans="1:20" outlineLevel="6" x14ac:dyDescent="0.15">
      <c r="B1630" s="7"/>
      <c r="C1630" s="7"/>
      <c r="D1630" s="7"/>
      <c r="E1630" s="7"/>
      <c r="F1630" s="7"/>
      <c r="G1630" s="7"/>
      <c r="H1630" s="7"/>
      <c r="I1630" s="9"/>
      <c r="J1630" s="9"/>
      <c r="K1630" s="7"/>
      <c r="L1630" s="7"/>
      <c r="M1630" s="7"/>
      <c r="N1630" s="7"/>
      <c r="O1630" s="7"/>
      <c r="P1630" s="9"/>
      <c r="Q1630" s="9"/>
    </row>
    <row r="1631" spans="1:20" ht="9.75" outlineLevel="5" x14ac:dyDescent="0.2">
      <c r="A1631" s="82" t="s">
        <v>484</v>
      </c>
      <c r="B1631" s="126">
        <v>6</v>
      </c>
      <c r="C1631" s="127"/>
      <c r="D1631" s="128" t="s">
        <v>657</v>
      </c>
      <c r="E1631" s="128"/>
      <c r="F1631" s="129" t="s">
        <v>485</v>
      </c>
      <c r="G1631" s="128"/>
      <c r="H1631" s="130"/>
      <c r="I1631" s="131"/>
      <c r="J1631" s="84">
        <f>SUBTOTAL(9,J1632:J1635)</f>
        <v>0</v>
      </c>
      <c r="K1631" s="130"/>
      <c r="L1631" s="85">
        <f>SUBTOTAL(9,L1632:L1635)</f>
        <v>0</v>
      </c>
      <c r="M1631" s="130"/>
      <c r="N1631" s="85">
        <f>SUBTOTAL(9,N1632:N1635)</f>
        <v>0</v>
      </c>
      <c r="O1631" s="132"/>
      <c r="P1631" s="84">
        <f>SUBTOTAL(9,P1632:P1635)</f>
        <v>0</v>
      </c>
      <c r="Q1631" s="84">
        <f>SUBTOTAL(9,Q1632:Q1635)</f>
        <v>0</v>
      </c>
      <c r="R1631" s="7"/>
      <c r="S1631" s="9"/>
      <c r="T1631" s="9"/>
    </row>
    <row r="1632" spans="1:20" ht="22.5" outlineLevel="6" x14ac:dyDescent="0.2">
      <c r="A1632" s="12"/>
      <c r="B1632" s="133"/>
      <c r="C1632" s="134">
        <v>1157</v>
      </c>
      <c r="D1632" s="135" t="s">
        <v>658</v>
      </c>
      <c r="E1632" s="136" t="s">
        <v>2284</v>
      </c>
      <c r="F1632" s="137" t="s">
        <v>2285</v>
      </c>
      <c r="G1632" s="135" t="s">
        <v>2129</v>
      </c>
      <c r="H1632" s="138">
        <v>1</v>
      </c>
      <c r="I1632" s="140"/>
      <c r="J1632" s="139">
        <f>H1632*I1632</f>
        <v>0</v>
      </c>
      <c r="K1632" s="138"/>
      <c r="L1632" s="138">
        <f>H1632*K1632</f>
        <v>0</v>
      </c>
      <c r="M1632" s="138"/>
      <c r="N1632" s="138">
        <f>H1632*M1632</f>
        <v>0</v>
      </c>
      <c r="O1632" s="139">
        <v>21</v>
      </c>
      <c r="P1632" s="139">
        <f>J1632*(O1632/100)</f>
        <v>0</v>
      </c>
      <c r="Q1632" s="139">
        <f>J1632+P1632</f>
        <v>0</v>
      </c>
      <c r="R1632" s="9"/>
      <c r="S1632" s="9"/>
      <c r="T1632" s="9"/>
    </row>
    <row r="1633" spans="1:20" ht="11.25" outlineLevel="6" x14ac:dyDescent="0.2">
      <c r="A1633" s="12"/>
      <c r="B1633" s="133"/>
      <c r="C1633" s="134">
        <v>1158</v>
      </c>
      <c r="D1633" s="135" t="s">
        <v>658</v>
      </c>
      <c r="E1633" s="136" t="s">
        <v>2286</v>
      </c>
      <c r="F1633" s="137" t="s">
        <v>2287</v>
      </c>
      <c r="G1633" s="135" t="s">
        <v>966</v>
      </c>
      <c r="H1633" s="138">
        <v>1</v>
      </c>
      <c r="I1633" s="140"/>
      <c r="J1633" s="139">
        <f>H1633*I1633</f>
        <v>0</v>
      </c>
      <c r="K1633" s="138"/>
      <c r="L1633" s="138">
        <f>H1633*K1633</f>
        <v>0</v>
      </c>
      <c r="M1633" s="138"/>
      <c r="N1633" s="138">
        <f>H1633*M1633</f>
        <v>0</v>
      </c>
      <c r="O1633" s="139">
        <v>21</v>
      </c>
      <c r="P1633" s="139">
        <f>J1633*(O1633/100)</f>
        <v>0</v>
      </c>
      <c r="Q1633" s="139">
        <f>J1633+P1633</f>
        <v>0</v>
      </c>
      <c r="R1633" s="9"/>
      <c r="S1633" s="9"/>
      <c r="T1633" s="9"/>
    </row>
    <row r="1634" spans="1:20" ht="11.25" outlineLevel="6" x14ac:dyDescent="0.2">
      <c r="A1634" s="12"/>
      <c r="B1634" s="133"/>
      <c r="C1634" s="134">
        <v>1159</v>
      </c>
      <c r="D1634" s="135" t="s">
        <v>658</v>
      </c>
      <c r="E1634" s="136" t="s">
        <v>2288</v>
      </c>
      <c r="F1634" s="137" t="s">
        <v>2289</v>
      </c>
      <c r="G1634" s="135" t="s">
        <v>966</v>
      </c>
      <c r="H1634" s="138">
        <v>1</v>
      </c>
      <c r="I1634" s="140"/>
      <c r="J1634" s="139">
        <f>H1634*I1634</f>
        <v>0</v>
      </c>
      <c r="K1634" s="138"/>
      <c r="L1634" s="138">
        <f>H1634*K1634</f>
        <v>0</v>
      </c>
      <c r="M1634" s="138"/>
      <c r="N1634" s="138">
        <f>H1634*M1634</f>
        <v>0</v>
      </c>
      <c r="O1634" s="139">
        <v>21</v>
      </c>
      <c r="P1634" s="139">
        <f>J1634*(O1634/100)</f>
        <v>0</v>
      </c>
      <c r="Q1634" s="139">
        <f>J1634+P1634</f>
        <v>0</v>
      </c>
      <c r="R1634" s="9"/>
      <c r="S1634" s="9"/>
      <c r="T1634" s="9"/>
    </row>
    <row r="1635" spans="1:20" outlineLevel="6" x14ac:dyDescent="0.15">
      <c r="B1635" s="7"/>
      <c r="C1635" s="7"/>
      <c r="D1635" s="7"/>
      <c r="E1635" s="7"/>
      <c r="F1635" s="7"/>
      <c r="G1635" s="7"/>
      <c r="H1635" s="7"/>
      <c r="I1635" s="9"/>
      <c r="J1635" s="9"/>
      <c r="K1635" s="7"/>
      <c r="L1635" s="7"/>
      <c r="M1635" s="7"/>
      <c r="N1635" s="7"/>
      <c r="O1635" s="7"/>
      <c r="P1635" s="9"/>
      <c r="Q1635" s="9"/>
    </row>
    <row r="1636" spans="1:20" ht="9.75" outlineLevel="5" x14ac:dyDescent="0.2">
      <c r="A1636" s="82" t="s">
        <v>486</v>
      </c>
      <c r="B1636" s="126">
        <v>6</v>
      </c>
      <c r="C1636" s="127"/>
      <c r="D1636" s="128" t="s">
        <v>657</v>
      </c>
      <c r="E1636" s="128"/>
      <c r="F1636" s="129" t="s">
        <v>487</v>
      </c>
      <c r="G1636" s="128"/>
      <c r="H1636" s="130"/>
      <c r="I1636" s="131"/>
      <c r="J1636" s="84">
        <f>SUBTOTAL(9,J1637:J1639)</f>
        <v>0</v>
      </c>
      <c r="K1636" s="130"/>
      <c r="L1636" s="85">
        <f>SUBTOTAL(9,L1637:L1639)</f>
        <v>0</v>
      </c>
      <c r="M1636" s="130"/>
      <c r="N1636" s="85">
        <f>SUBTOTAL(9,N1637:N1639)</f>
        <v>0</v>
      </c>
      <c r="O1636" s="132"/>
      <c r="P1636" s="84">
        <f>SUBTOTAL(9,P1637:P1639)</f>
        <v>0</v>
      </c>
      <c r="Q1636" s="84">
        <f>SUBTOTAL(9,Q1637:Q1639)</f>
        <v>0</v>
      </c>
      <c r="R1636" s="7"/>
      <c r="S1636" s="9"/>
      <c r="T1636" s="9"/>
    </row>
    <row r="1637" spans="1:20" ht="11.25" outlineLevel="6" x14ac:dyDescent="0.2">
      <c r="A1637" s="12"/>
      <c r="B1637" s="133"/>
      <c r="C1637" s="134">
        <v>1160</v>
      </c>
      <c r="D1637" s="135" t="s">
        <v>658</v>
      </c>
      <c r="E1637" s="136" t="s">
        <v>2290</v>
      </c>
      <c r="F1637" s="137" t="s">
        <v>2291</v>
      </c>
      <c r="G1637" s="135" t="s">
        <v>966</v>
      </c>
      <c r="H1637" s="138">
        <v>5</v>
      </c>
      <c r="I1637" s="140"/>
      <c r="J1637" s="139">
        <f>H1637*I1637</f>
        <v>0</v>
      </c>
      <c r="K1637" s="138"/>
      <c r="L1637" s="138">
        <f>H1637*K1637</f>
        <v>0</v>
      </c>
      <c r="M1637" s="138"/>
      <c r="N1637" s="138">
        <f>H1637*M1637</f>
        <v>0</v>
      </c>
      <c r="O1637" s="139">
        <v>21</v>
      </c>
      <c r="P1637" s="139">
        <f>J1637*(O1637/100)</f>
        <v>0</v>
      </c>
      <c r="Q1637" s="139">
        <f>J1637+P1637</f>
        <v>0</v>
      </c>
      <c r="R1637" s="9"/>
      <c r="S1637" s="9"/>
      <c r="T1637" s="9"/>
    </row>
    <row r="1638" spans="1:20" ht="11.25" outlineLevel="6" x14ac:dyDescent="0.2">
      <c r="A1638" s="12"/>
      <c r="B1638" s="133"/>
      <c r="C1638" s="134">
        <v>1161</v>
      </c>
      <c r="D1638" s="135" t="s">
        <v>658</v>
      </c>
      <c r="E1638" s="136" t="s">
        <v>2292</v>
      </c>
      <c r="F1638" s="137" t="s">
        <v>2293</v>
      </c>
      <c r="G1638" s="135" t="s">
        <v>966</v>
      </c>
      <c r="H1638" s="138">
        <v>3</v>
      </c>
      <c r="I1638" s="140"/>
      <c r="J1638" s="139">
        <f>H1638*I1638</f>
        <v>0</v>
      </c>
      <c r="K1638" s="138"/>
      <c r="L1638" s="138">
        <f>H1638*K1638</f>
        <v>0</v>
      </c>
      <c r="M1638" s="138"/>
      <c r="N1638" s="138">
        <f>H1638*M1638</f>
        <v>0</v>
      </c>
      <c r="O1638" s="139">
        <v>21</v>
      </c>
      <c r="P1638" s="139">
        <f>J1638*(O1638/100)</f>
        <v>0</v>
      </c>
      <c r="Q1638" s="139">
        <f>J1638+P1638</f>
        <v>0</v>
      </c>
      <c r="R1638" s="9"/>
      <c r="S1638" s="9"/>
      <c r="T1638" s="9"/>
    </row>
    <row r="1639" spans="1:20" outlineLevel="6" x14ac:dyDescent="0.15">
      <c r="B1639" s="7"/>
      <c r="C1639" s="7"/>
      <c r="D1639" s="7"/>
      <c r="E1639" s="7"/>
      <c r="F1639" s="7"/>
      <c r="G1639" s="7"/>
      <c r="H1639" s="7"/>
      <c r="I1639" s="9"/>
      <c r="J1639" s="9"/>
      <c r="K1639" s="7"/>
      <c r="L1639" s="7"/>
      <c r="M1639" s="7"/>
      <c r="N1639" s="7"/>
      <c r="O1639" s="7"/>
      <c r="P1639" s="9"/>
      <c r="Q1639" s="9"/>
    </row>
    <row r="1640" spans="1:20" ht="19.5" outlineLevel="5" x14ac:dyDescent="0.2">
      <c r="A1640" s="82" t="s">
        <v>488</v>
      </c>
      <c r="B1640" s="126">
        <v>6</v>
      </c>
      <c r="C1640" s="127"/>
      <c r="D1640" s="128" t="s">
        <v>657</v>
      </c>
      <c r="E1640" s="128"/>
      <c r="F1640" s="129" t="s">
        <v>489</v>
      </c>
      <c r="G1640" s="128"/>
      <c r="H1640" s="130"/>
      <c r="I1640" s="131"/>
      <c r="J1640" s="84">
        <f>SUBTOTAL(9,J1641:J1642)</f>
        <v>0</v>
      </c>
      <c r="K1640" s="130"/>
      <c r="L1640" s="85">
        <f>SUBTOTAL(9,L1641:L1642)</f>
        <v>0</v>
      </c>
      <c r="M1640" s="130"/>
      <c r="N1640" s="85">
        <f>SUBTOTAL(9,N1641:N1642)</f>
        <v>0</v>
      </c>
      <c r="O1640" s="132"/>
      <c r="P1640" s="84">
        <f>SUBTOTAL(9,P1641:P1642)</f>
        <v>0</v>
      </c>
      <c r="Q1640" s="84">
        <f>SUBTOTAL(9,Q1641:Q1642)</f>
        <v>0</v>
      </c>
      <c r="R1640" s="7"/>
      <c r="S1640" s="9"/>
      <c r="T1640" s="9"/>
    </row>
    <row r="1641" spans="1:20" ht="11.25" outlineLevel="6" x14ac:dyDescent="0.2">
      <c r="A1641" s="12"/>
      <c r="B1641" s="133"/>
      <c r="C1641" s="134">
        <v>1162</v>
      </c>
      <c r="D1641" s="135" t="s">
        <v>658</v>
      </c>
      <c r="E1641" s="136" t="s">
        <v>2294</v>
      </c>
      <c r="F1641" s="137" t="s">
        <v>2295</v>
      </c>
      <c r="G1641" s="135" t="s">
        <v>2296</v>
      </c>
      <c r="H1641" s="138">
        <v>1</v>
      </c>
      <c r="I1641" s="140"/>
      <c r="J1641" s="139">
        <f>H1641*I1641</f>
        <v>0</v>
      </c>
      <c r="K1641" s="138"/>
      <c r="L1641" s="138">
        <f>H1641*K1641</f>
        <v>0</v>
      </c>
      <c r="M1641" s="138"/>
      <c r="N1641" s="138">
        <f>H1641*M1641</f>
        <v>0</v>
      </c>
      <c r="O1641" s="139">
        <v>21</v>
      </c>
      <c r="P1641" s="139">
        <f>J1641*(O1641/100)</f>
        <v>0</v>
      </c>
      <c r="Q1641" s="139">
        <f>J1641+P1641</f>
        <v>0</v>
      </c>
      <c r="R1641" s="9"/>
      <c r="S1641" s="9"/>
      <c r="T1641" s="9"/>
    </row>
    <row r="1642" spans="1:20" outlineLevel="6" x14ac:dyDescent="0.15">
      <c r="B1642" s="7"/>
      <c r="C1642" s="7"/>
      <c r="D1642" s="7"/>
      <c r="E1642" s="7"/>
      <c r="F1642" s="7"/>
      <c r="G1642" s="7"/>
      <c r="H1642" s="7"/>
      <c r="I1642" s="9"/>
      <c r="J1642" s="9"/>
      <c r="K1642" s="7"/>
      <c r="L1642" s="7"/>
      <c r="M1642" s="7"/>
      <c r="N1642" s="7"/>
      <c r="O1642" s="7"/>
      <c r="P1642" s="9"/>
      <c r="Q1642" s="9"/>
    </row>
    <row r="1643" spans="1:20" ht="9.75" outlineLevel="5" x14ac:dyDescent="0.2">
      <c r="A1643" s="82" t="s">
        <v>490</v>
      </c>
      <c r="B1643" s="126">
        <v>6</v>
      </c>
      <c r="C1643" s="127"/>
      <c r="D1643" s="128" t="s">
        <v>657</v>
      </c>
      <c r="E1643" s="128"/>
      <c r="F1643" s="129" t="s">
        <v>491</v>
      </c>
      <c r="G1643" s="128"/>
      <c r="H1643" s="130"/>
      <c r="I1643" s="131"/>
      <c r="J1643" s="84">
        <f>SUBTOTAL(9,J1644:J1645)</f>
        <v>0</v>
      </c>
      <c r="K1643" s="130"/>
      <c r="L1643" s="85">
        <f>SUBTOTAL(9,L1644:L1645)</f>
        <v>0</v>
      </c>
      <c r="M1643" s="130"/>
      <c r="N1643" s="85">
        <f>SUBTOTAL(9,N1644:N1645)</f>
        <v>0</v>
      </c>
      <c r="O1643" s="132"/>
      <c r="P1643" s="84">
        <f>SUBTOTAL(9,P1644:P1645)</f>
        <v>0</v>
      </c>
      <c r="Q1643" s="84">
        <f>SUBTOTAL(9,Q1644:Q1645)</f>
        <v>0</v>
      </c>
      <c r="R1643" s="7"/>
      <c r="S1643" s="9"/>
      <c r="T1643" s="9"/>
    </row>
    <row r="1644" spans="1:20" ht="22.5" outlineLevel="6" x14ac:dyDescent="0.2">
      <c r="A1644" s="12"/>
      <c r="B1644" s="133"/>
      <c r="C1644" s="134">
        <v>1163</v>
      </c>
      <c r="D1644" s="135" t="s">
        <v>658</v>
      </c>
      <c r="E1644" s="136" t="s">
        <v>2297</v>
      </c>
      <c r="F1644" s="137" t="s">
        <v>2298</v>
      </c>
      <c r="G1644" s="135" t="s">
        <v>966</v>
      </c>
      <c r="H1644" s="138">
        <v>21</v>
      </c>
      <c r="I1644" s="140"/>
      <c r="J1644" s="139">
        <f>H1644*I1644</f>
        <v>0</v>
      </c>
      <c r="K1644" s="138"/>
      <c r="L1644" s="138">
        <f>H1644*K1644</f>
        <v>0</v>
      </c>
      <c r="M1644" s="138"/>
      <c r="N1644" s="138">
        <f>H1644*M1644</f>
        <v>0</v>
      </c>
      <c r="O1644" s="139">
        <v>21</v>
      </c>
      <c r="P1644" s="139">
        <f>J1644*(O1644/100)</f>
        <v>0</v>
      </c>
      <c r="Q1644" s="139">
        <f>J1644+P1644</f>
        <v>0</v>
      </c>
      <c r="R1644" s="9"/>
      <c r="S1644" s="9"/>
      <c r="T1644" s="9"/>
    </row>
    <row r="1645" spans="1:20" outlineLevel="6" x14ac:dyDescent="0.15">
      <c r="B1645" s="7"/>
      <c r="C1645" s="7"/>
      <c r="D1645" s="7"/>
      <c r="E1645" s="7"/>
      <c r="F1645" s="7"/>
      <c r="G1645" s="7"/>
      <c r="H1645" s="7"/>
      <c r="I1645" s="9"/>
      <c r="J1645" s="9"/>
      <c r="K1645" s="7"/>
      <c r="L1645" s="7"/>
      <c r="M1645" s="7"/>
      <c r="N1645" s="7"/>
      <c r="O1645" s="7"/>
      <c r="P1645" s="9"/>
      <c r="Q1645" s="9"/>
    </row>
    <row r="1646" spans="1:20" ht="9.75" outlineLevel="5" x14ac:dyDescent="0.2">
      <c r="A1646" s="82" t="s">
        <v>492</v>
      </c>
      <c r="B1646" s="126">
        <v>6</v>
      </c>
      <c r="C1646" s="127"/>
      <c r="D1646" s="128" t="s">
        <v>657</v>
      </c>
      <c r="E1646" s="128"/>
      <c r="F1646" s="129" t="s">
        <v>493</v>
      </c>
      <c r="G1646" s="128"/>
      <c r="H1646" s="130"/>
      <c r="I1646" s="131"/>
      <c r="J1646" s="84">
        <f>SUBTOTAL(9,J1647:J1648)</f>
        <v>0</v>
      </c>
      <c r="K1646" s="130"/>
      <c r="L1646" s="85">
        <f>SUBTOTAL(9,L1647:L1648)</f>
        <v>0</v>
      </c>
      <c r="M1646" s="130"/>
      <c r="N1646" s="85">
        <f>SUBTOTAL(9,N1647:N1648)</f>
        <v>0</v>
      </c>
      <c r="O1646" s="132"/>
      <c r="P1646" s="84">
        <f>SUBTOTAL(9,P1647:P1648)</f>
        <v>0</v>
      </c>
      <c r="Q1646" s="84">
        <f>SUBTOTAL(9,Q1647:Q1648)</f>
        <v>0</v>
      </c>
      <c r="R1646" s="7"/>
      <c r="S1646" s="9"/>
      <c r="T1646" s="9"/>
    </row>
    <row r="1647" spans="1:20" ht="22.5" outlineLevel="6" x14ac:dyDescent="0.2">
      <c r="A1647" s="12"/>
      <c r="B1647" s="133"/>
      <c r="C1647" s="134">
        <v>1164</v>
      </c>
      <c r="D1647" s="135" t="s">
        <v>658</v>
      </c>
      <c r="E1647" s="136" t="s">
        <v>2299</v>
      </c>
      <c r="F1647" s="137" t="s">
        <v>2300</v>
      </c>
      <c r="G1647" s="135" t="s">
        <v>966</v>
      </c>
      <c r="H1647" s="138">
        <v>22</v>
      </c>
      <c r="I1647" s="140"/>
      <c r="J1647" s="139">
        <f>H1647*I1647</f>
        <v>0</v>
      </c>
      <c r="K1647" s="138"/>
      <c r="L1647" s="138">
        <f>H1647*K1647</f>
        <v>0</v>
      </c>
      <c r="M1647" s="138"/>
      <c r="N1647" s="138">
        <f>H1647*M1647</f>
        <v>0</v>
      </c>
      <c r="O1647" s="139">
        <v>21</v>
      </c>
      <c r="P1647" s="139">
        <f>J1647*(O1647/100)</f>
        <v>0</v>
      </c>
      <c r="Q1647" s="139">
        <f>J1647+P1647</f>
        <v>0</v>
      </c>
      <c r="R1647" s="9"/>
      <c r="S1647" s="9"/>
      <c r="T1647" s="9"/>
    </row>
    <row r="1648" spans="1:20" outlineLevel="6" x14ac:dyDescent="0.15">
      <c r="B1648" s="7"/>
      <c r="C1648" s="7"/>
      <c r="D1648" s="7"/>
      <c r="E1648" s="7"/>
      <c r="F1648" s="7"/>
      <c r="G1648" s="7"/>
      <c r="H1648" s="7"/>
      <c r="I1648" s="9"/>
      <c r="J1648" s="9"/>
      <c r="K1648" s="7"/>
      <c r="L1648" s="7"/>
      <c r="M1648" s="7"/>
      <c r="N1648" s="7"/>
      <c r="O1648" s="7"/>
      <c r="P1648" s="9"/>
      <c r="Q1648" s="9"/>
    </row>
    <row r="1649" spans="1:20" ht="9.75" outlineLevel="5" x14ac:dyDescent="0.2">
      <c r="A1649" s="82" t="s">
        <v>494</v>
      </c>
      <c r="B1649" s="126">
        <v>6</v>
      </c>
      <c r="C1649" s="127"/>
      <c r="D1649" s="128" t="s">
        <v>657</v>
      </c>
      <c r="E1649" s="128"/>
      <c r="F1649" s="129" t="s">
        <v>495</v>
      </c>
      <c r="G1649" s="128"/>
      <c r="H1649" s="130"/>
      <c r="I1649" s="131"/>
      <c r="J1649" s="84">
        <f>SUBTOTAL(9,J1650:J1651)</f>
        <v>0</v>
      </c>
      <c r="K1649" s="130"/>
      <c r="L1649" s="85">
        <f>SUBTOTAL(9,L1650:L1651)</f>
        <v>0</v>
      </c>
      <c r="M1649" s="130"/>
      <c r="N1649" s="85">
        <f>SUBTOTAL(9,N1650:N1651)</f>
        <v>0</v>
      </c>
      <c r="O1649" s="132"/>
      <c r="P1649" s="84">
        <f>SUBTOTAL(9,P1650:P1651)</f>
        <v>0</v>
      </c>
      <c r="Q1649" s="84">
        <f>SUBTOTAL(9,Q1650:Q1651)</f>
        <v>0</v>
      </c>
      <c r="R1649" s="7"/>
      <c r="S1649" s="9"/>
      <c r="T1649" s="9"/>
    </row>
    <row r="1650" spans="1:20" ht="22.5" outlineLevel="6" x14ac:dyDescent="0.2">
      <c r="A1650" s="12"/>
      <c r="B1650" s="133"/>
      <c r="C1650" s="134">
        <v>1165</v>
      </c>
      <c r="D1650" s="135" t="s">
        <v>658</v>
      </c>
      <c r="E1650" s="136" t="s">
        <v>2301</v>
      </c>
      <c r="F1650" s="137" t="s">
        <v>2302</v>
      </c>
      <c r="G1650" s="135" t="s">
        <v>966</v>
      </c>
      <c r="H1650" s="138">
        <v>56</v>
      </c>
      <c r="I1650" s="140"/>
      <c r="J1650" s="139">
        <f>H1650*I1650</f>
        <v>0</v>
      </c>
      <c r="K1650" s="138"/>
      <c r="L1650" s="138">
        <f>H1650*K1650</f>
        <v>0</v>
      </c>
      <c r="M1650" s="138"/>
      <c r="N1650" s="138">
        <f>H1650*M1650</f>
        <v>0</v>
      </c>
      <c r="O1650" s="139">
        <v>21</v>
      </c>
      <c r="P1650" s="139">
        <f>J1650*(O1650/100)</f>
        <v>0</v>
      </c>
      <c r="Q1650" s="139">
        <f>J1650+P1650</f>
        <v>0</v>
      </c>
      <c r="R1650" s="9"/>
      <c r="S1650" s="9"/>
      <c r="T1650" s="9"/>
    </row>
    <row r="1651" spans="1:20" outlineLevel="6" x14ac:dyDescent="0.15">
      <c r="B1651" s="7"/>
      <c r="C1651" s="7"/>
      <c r="D1651" s="7"/>
      <c r="E1651" s="7"/>
      <c r="F1651" s="7"/>
      <c r="G1651" s="7"/>
      <c r="H1651" s="7"/>
      <c r="I1651" s="9"/>
      <c r="J1651" s="9"/>
      <c r="K1651" s="7"/>
      <c r="L1651" s="7"/>
      <c r="M1651" s="7"/>
      <c r="N1651" s="7"/>
      <c r="O1651" s="7"/>
      <c r="P1651" s="9"/>
      <c r="Q1651" s="9"/>
    </row>
    <row r="1652" spans="1:20" ht="19.5" outlineLevel="5" x14ac:dyDescent="0.2">
      <c r="A1652" s="82" t="s">
        <v>496</v>
      </c>
      <c r="B1652" s="126">
        <v>6</v>
      </c>
      <c r="C1652" s="127"/>
      <c r="D1652" s="128" t="s">
        <v>657</v>
      </c>
      <c r="E1652" s="128"/>
      <c r="F1652" s="129" t="s">
        <v>497</v>
      </c>
      <c r="G1652" s="128"/>
      <c r="H1652" s="130"/>
      <c r="I1652" s="131"/>
      <c r="J1652" s="84">
        <f>SUBTOTAL(9,J1653:J1654)</f>
        <v>0</v>
      </c>
      <c r="K1652" s="130"/>
      <c r="L1652" s="85">
        <f>SUBTOTAL(9,L1653:L1654)</f>
        <v>0</v>
      </c>
      <c r="M1652" s="130"/>
      <c r="N1652" s="85">
        <f>SUBTOTAL(9,N1653:N1654)</f>
        <v>0</v>
      </c>
      <c r="O1652" s="132"/>
      <c r="P1652" s="84">
        <f>SUBTOTAL(9,P1653:P1654)</f>
        <v>0</v>
      </c>
      <c r="Q1652" s="84">
        <f>SUBTOTAL(9,Q1653:Q1654)</f>
        <v>0</v>
      </c>
      <c r="R1652" s="7"/>
      <c r="S1652" s="9"/>
      <c r="T1652" s="9"/>
    </row>
    <row r="1653" spans="1:20" ht="33.75" outlineLevel="6" x14ac:dyDescent="0.2">
      <c r="A1653" s="12"/>
      <c r="B1653" s="133"/>
      <c r="C1653" s="134">
        <v>1166</v>
      </c>
      <c r="D1653" s="135" t="s">
        <v>658</v>
      </c>
      <c r="E1653" s="136" t="s">
        <v>2303</v>
      </c>
      <c r="F1653" s="137" t="s">
        <v>2304</v>
      </c>
      <c r="G1653" s="135" t="s">
        <v>966</v>
      </c>
      <c r="H1653" s="138">
        <v>7</v>
      </c>
      <c r="I1653" s="140"/>
      <c r="J1653" s="139">
        <f>H1653*I1653</f>
        <v>0</v>
      </c>
      <c r="K1653" s="138"/>
      <c r="L1653" s="138">
        <f>H1653*K1653</f>
        <v>0</v>
      </c>
      <c r="M1653" s="138"/>
      <c r="N1653" s="138">
        <f>H1653*M1653</f>
        <v>0</v>
      </c>
      <c r="O1653" s="139">
        <v>21</v>
      </c>
      <c r="P1653" s="139">
        <f>J1653*(O1653/100)</f>
        <v>0</v>
      </c>
      <c r="Q1653" s="139">
        <f>J1653+P1653</f>
        <v>0</v>
      </c>
      <c r="R1653" s="9"/>
      <c r="S1653" s="9"/>
      <c r="T1653" s="9"/>
    </row>
    <row r="1654" spans="1:20" outlineLevel="6" x14ac:dyDescent="0.15">
      <c r="B1654" s="7"/>
      <c r="C1654" s="7"/>
      <c r="D1654" s="7"/>
      <c r="E1654" s="7"/>
      <c r="F1654" s="7"/>
      <c r="G1654" s="7"/>
      <c r="H1654" s="7"/>
      <c r="I1654" s="9"/>
      <c r="J1654" s="9"/>
      <c r="K1654" s="7"/>
      <c r="L1654" s="7"/>
      <c r="M1654" s="7"/>
      <c r="N1654" s="7"/>
      <c r="O1654" s="7"/>
      <c r="P1654" s="9"/>
      <c r="Q1654" s="9"/>
    </row>
    <row r="1655" spans="1:20" ht="9.75" outlineLevel="5" x14ac:dyDescent="0.2">
      <c r="A1655" s="82" t="s">
        <v>498</v>
      </c>
      <c r="B1655" s="126">
        <v>6</v>
      </c>
      <c r="C1655" s="127"/>
      <c r="D1655" s="128" t="s">
        <v>657</v>
      </c>
      <c r="E1655" s="128"/>
      <c r="F1655" s="129" t="s">
        <v>499</v>
      </c>
      <c r="G1655" s="128"/>
      <c r="H1655" s="130"/>
      <c r="I1655" s="131"/>
      <c r="J1655" s="84">
        <f>SUBTOTAL(9,J1656:J1659)</f>
        <v>0</v>
      </c>
      <c r="K1655" s="130"/>
      <c r="L1655" s="85">
        <f>SUBTOTAL(9,L1656:L1659)</f>
        <v>0</v>
      </c>
      <c r="M1655" s="130"/>
      <c r="N1655" s="85">
        <f>SUBTOTAL(9,N1656:N1659)</f>
        <v>0</v>
      </c>
      <c r="O1655" s="132"/>
      <c r="P1655" s="84">
        <f>SUBTOTAL(9,P1656:P1659)</f>
        <v>0</v>
      </c>
      <c r="Q1655" s="84">
        <f>SUBTOTAL(9,Q1656:Q1659)</f>
        <v>0</v>
      </c>
      <c r="R1655" s="7"/>
      <c r="S1655" s="9"/>
      <c r="T1655" s="9"/>
    </row>
    <row r="1656" spans="1:20" ht="11.25" outlineLevel="6" x14ac:dyDescent="0.2">
      <c r="A1656" s="12"/>
      <c r="B1656" s="133"/>
      <c r="C1656" s="134">
        <v>1167</v>
      </c>
      <c r="D1656" s="135" t="s">
        <v>658</v>
      </c>
      <c r="E1656" s="136" t="s">
        <v>2305</v>
      </c>
      <c r="F1656" s="137" t="s">
        <v>2306</v>
      </c>
      <c r="G1656" s="135" t="s">
        <v>966</v>
      </c>
      <c r="H1656" s="138">
        <v>112</v>
      </c>
      <c r="I1656" s="140"/>
      <c r="J1656" s="139">
        <f>H1656*I1656</f>
        <v>0</v>
      </c>
      <c r="K1656" s="138"/>
      <c r="L1656" s="138">
        <f>H1656*K1656</f>
        <v>0</v>
      </c>
      <c r="M1656" s="138"/>
      <c r="N1656" s="138">
        <f>H1656*M1656</f>
        <v>0</v>
      </c>
      <c r="O1656" s="139">
        <v>21</v>
      </c>
      <c r="P1656" s="139">
        <f>J1656*(O1656/100)</f>
        <v>0</v>
      </c>
      <c r="Q1656" s="139">
        <f>J1656+P1656</f>
        <v>0</v>
      </c>
      <c r="R1656" s="9"/>
      <c r="S1656" s="9"/>
      <c r="T1656" s="9"/>
    </row>
    <row r="1657" spans="1:20" ht="11.25" outlineLevel="6" x14ac:dyDescent="0.2">
      <c r="A1657" s="12"/>
      <c r="B1657" s="133"/>
      <c r="C1657" s="134">
        <v>1168</v>
      </c>
      <c r="D1657" s="135" t="s">
        <v>658</v>
      </c>
      <c r="E1657" s="136" t="s">
        <v>2307</v>
      </c>
      <c r="F1657" s="137" t="s">
        <v>2308</v>
      </c>
      <c r="G1657" s="135" t="s">
        <v>966</v>
      </c>
      <c r="H1657" s="138">
        <v>24</v>
      </c>
      <c r="I1657" s="140"/>
      <c r="J1657" s="139">
        <f>H1657*I1657</f>
        <v>0</v>
      </c>
      <c r="K1657" s="138"/>
      <c r="L1657" s="138">
        <f>H1657*K1657</f>
        <v>0</v>
      </c>
      <c r="M1657" s="138"/>
      <c r="N1657" s="138">
        <f>H1657*M1657</f>
        <v>0</v>
      </c>
      <c r="O1657" s="139">
        <v>21</v>
      </c>
      <c r="P1657" s="139">
        <f>J1657*(O1657/100)</f>
        <v>0</v>
      </c>
      <c r="Q1657" s="139">
        <f>J1657+P1657</f>
        <v>0</v>
      </c>
      <c r="R1657" s="9"/>
      <c r="S1657" s="9"/>
      <c r="T1657" s="9"/>
    </row>
    <row r="1658" spans="1:20" ht="11.25" outlineLevel="6" x14ac:dyDescent="0.2">
      <c r="A1658" s="12"/>
      <c r="B1658" s="133"/>
      <c r="C1658" s="134">
        <v>1169</v>
      </c>
      <c r="D1658" s="135" t="s">
        <v>658</v>
      </c>
      <c r="E1658" s="136" t="s">
        <v>2309</v>
      </c>
      <c r="F1658" s="137" t="s">
        <v>2310</v>
      </c>
      <c r="G1658" s="135" t="s">
        <v>966</v>
      </c>
      <c r="H1658" s="138">
        <v>10</v>
      </c>
      <c r="I1658" s="140"/>
      <c r="J1658" s="139">
        <f>H1658*I1658</f>
        <v>0</v>
      </c>
      <c r="K1658" s="138"/>
      <c r="L1658" s="138">
        <f>H1658*K1658</f>
        <v>0</v>
      </c>
      <c r="M1658" s="138"/>
      <c r="N1658" s="138">
        <f>H1658*M1658</f>
        <v>0</v>
      </c>
      <c r="O1658" s="139">
        <v>21</v>
      </c>
      <c r="P1658" s="139">
        <f>J1658*(O1658/100)</f>
        <v>0</v>
      </c>
      <c r="Q1658" s="139">
        <f>J1658+P1658</f>
        <v>0</v>
      </c>
      <c r="R1658" s="9"/>
      <c r="S1658" s="9"/>
      <c r="T1658" s="9"/>
    </row>
    <row r="1659" spans="1:20" outlineLevel="6" x14ac:dyDescent="0.15">
      <c r="B1659" s="7"/>
      <c r="C1659" s="7"/>
      <c r="D1659" s="7"/>
      <c r="E1659" s="7"/>
      <c r="F1659" s="7"/>
      <c r="G1659" s="7"/>
      <c r="H1659" s="7"/>
      <c r="I1659" s="9"/>
      <c r="J1659" s="9"/>
      <c r="K1659" s="7"/>
      <c r="L1659" s="7"/>
      <c r="M1659" s="7"/>
      <c r="N1659" s="7"/>
      <c r="O1659" s="7"/>
      <c r="P1659" s="9"/>
      <c r="Q1659" s="9"/>
    </row>
    <row r="1660" spans="1:20" ht="9.75" outlineLevel="5" x14ac:dyDescent="0.2">
      <c r="A1660" s="82" t="s">
        <v>500</v>
      </c>
      <c r="B1660" s="126">
        <v>6</v>
      </c>
      <c r="C1660" s="127"/>
      <c r="D1660" s="128" t="s">
        <v>657</v>
      </c>
      <c r="E1660" s="128"/>
      <c r="F1660" s="129" t="s">
        <v>501</v>
      </c>
      <c r="G1660" s="128"/>
      <c r="H1660" s="130"/>
      <c r="I1660" s="131"/>
      <c r="J1660" s="84">
        <f>SUBTOTAL(9,J1661:J1662)</f>
        <v>0</v>
      </c>
      <c r="K1660" s="130"/>
      <c r="L1660" s="85">
        <f>SUBTOTAL(9,L1661:L1662)</f>
        <v>0</v>
      </c>
      <c r="M1660" s="130"/>
      <c r="N1660" s="85">
        <f>SUBTOTAL(9,N1661:N1662)</f>
        <v>0</v>
      </c>
      <c r="O1660" s="132"/>
      <c r="P1660" s="84">
        <f>SUBTOTAL(9,P1661:P1662)</f>
        <v>0</v>
      </c>
      <c r="Q1660" s="84">
        <f>SUBTOTAL(9,Q1661:Q1662)</f>
        <v>0</v>
      </c>
      <c r="R1660" s="7"/>
      <c r="S1660" s="9"/>
      <c r="T1660" s="9"/>
    </row>
    <row r="1661" spans="1:20" ht="11.25" outlineLevel="6" x14ac:dyDescent="0.2">
      <c r="A1661" s="12"/>
      <c r="B1661" s="133"/>
      <c r="C1661" s="134">
        <v>1170</v>
      </c>
      <c r="D1661" s="135" t="s">
        <v>658</v>
      </c>
      <c r="E1661" s="136" t="s">
        <v>2311</v>
      </c>
      <c r="F1661" s="137" t="s">
        <v>2312</v>
      </c>
      <c r="G1661" s="135" t="s">
        <v>966</v>
      </c>
      <c r="H1661" s="138">
        <v>2</v>
      </c>
      <c r="I1661" s="140"/>
      <c r="J1661" s="139">
        <f>H1661*I1661</f>
        <v>0</v>
      </c>
      <c r="K1661" s="138"/>
      <c r="L1661" s="138">
        <f>H1661*K1661</f>
        <v>0</v>
      </c>
      <c r="M1661" s="138"/>
      <c r="N1661" s="138">
        <f>H1661*M1661</f>
        <v>0</v>
      </c>
      <c r="O1661" s="139">
        <v>21</v>
      </c>
      <c r="P1661" s="139">
        <f>J1661*(O1661/100)</f>
        <v>0</v>
      </c>
      <c r="Q1661" s="139">
        <f>J1661+P1661</f>
        <v>0</v>
      </c>
      <c r="R1661" s="9"/>
      <c r="S1661" s="9"/>
      <c r="T1661" s="9"/>
    </row>
    <row r="1662" spans="1:20" outlineLevel="6" x14ac:dyDescent="0.15">
      <c r="B1662" s="7"/>
      <c r="C1662" s="7"/>
      <c r="D1662" s="7"/>
      <c r="E1662" s="7"/>
      <c r="F1662" s="7"/>
      <c r="G1662" s="7"/>
      <c r="H1662" s="7"/>
      <c r="I1662" s="9"/>
      <c r="J1662" s="9"/>
      <c r="K1662" s="7"/>
      <c r="L1662" s="7"/>
      <c r="M1662" s="7"/>
      <c r="N1662" s="7"/>
      <c r="O1662" s="7"/>
      <c r="P1662" s="9"/>
      <c r="Q1662" s="9"/>
    </row>
    <row r="1663" spans="1:20" ht="9.75" outlineLevel="5" x14ac:dyDescent="0.2">
      <c r="A1663" s="82" t="s">
        <v>502</v>
      </c>
      <c r="B1663" s="126">
        <v>6</v>
      </c>
      <c r="C1663" s="127"/>
      <c r="D1663" s="128" t="s">
        <v>657</v>
      </c>
      <c r="E1663" s="128"/>
      <c r="F1663" s="129" t="s">
        <v>503</v>
      </c>
      <c r="G1663" s="128"/>
      <c r="H1663" s="130"/>
      <c r="I1663" s="131"/>
      <c r="J1663" s="84">
        <f>SUBTOTAL(9,J1664:J1665)</f>
        <v>0</v>
      </c>
      <c r="K1663" s="130"/>
      <c r="L1663" s="85">
        <f>SUBTOTAL(9,L1664:L1665)</f>
        <v>0</v>
      </c>
      <c r="M1663" s="130"/>
      <c r="N1663" s="85">
        <f>SUBTOTAL(9,N1664:N1665)</f>
        <v>0</v>
      </c>
      <c r="O1663" s="132"/>
      <c r="P1663" s="84">
        <f>SUBTOTAL(9,P1664:P1665)</f>
        <v>0</v>
      </c>
      <c r="Q1663" s="84">
        <f>SUBTOTAL(9,Q1664:Q1665)</f>
        <v>0</v>
      </c>
      <c r="R1663" s="7"/>
      <c r="S1663" s="9"/>
      <c r="T1663" s="9"/>
    </row>
    <row r="1664" spans="1:20" ht="11.25" outlineLevel="6" x14ac:dyDescent="0.2">
      <c r="A1664" s="12"/>
      <c r="B1664" s="133"/>
      <c r="C1664" s="134">
        <v>1171</v>
      </c>
      <c r="D1664" s="135" t="s">
        <v>658</v>
      </c>
      <c r="E1664" s="136" t="s">
        <v>2313</v>
      </c>
      <c r="F1664" s="137" t="s">
        <v>2314</v>
      </c>
      <c r="G1664" s="135" t="s">
        <v>966</v>
      </c>
      <c r="H1664" s="138">
        <v>7</v>
      </c>
      <c r="I1664" s="140"/>
      <c r="J1664" s="139">
        <f>H1664*I1664</f>
        <v>0</v>
      </c>
      <c r="K1664" s="138"/>
      <c r="L1664" s="138">
        <f>H1664*K1664</f>
        <v>0</v>
      </c>
      <c r="M1664" s="138"/>
      <c r="N1664" s="138">
        <f>H1664*M1664</f>
        <v>0</v>
      </c>
      <c r="O1664" s="139">
        <v>21</v>
      </c>
      <c r="P1664" s="139">
        <f>J1664*(O1664/100)</f>
        <v>0</v>
      </c>
      <c r="Q1664" s="139">
        <f>J1664+P1664</f>
        <v>0</v>
      </c>
      <c r="R1664" s="9"/>
      <c r="S1664" s="9"/>
      <c r="T1664" s="9"/>
    </row>
    <row r="1665" spans="1:20" outlineLevel="6" x14ac:dyDescent="0.15">
      <c r="B1665" s="7"/>
      <c r="C1665" s="7"/>
      <c r="D1665" s="7"/>
      <c r="E1665" s="7"/>
      <c r="F1665" s="7"/>
      <c r="G1665" s="7"/>
      <c r="H1665" s="7"/>
      <c r="I1665" s="9"/>
      <c r="J1665" s="9"/>
      <c r="K1665" s="7"/>
      <c r="L1665" s="7"/>
      <c r="M1665" s="7"/>
      <c r="N1665" s="7"/>
      <c r="O1665" s="7"/>
      <c r="P1665" s="9"/>
      <c r="Q1665" s="9"/>
    </row>
    <row r="1666" spans="1:20" ht="9.75" outlineLevel="5" x14ac:dyDescent="0.2">
      <c r="A1666" s="82" t="s">
        <v>504</v>
      </c>
      <c r="B1666" s="126">
        <v>6</v>
      </c>
      <c r="C1666" s="127"/>
      <c r="D1666" s="128" t="s">
        <v>657</v>
      </c>
      <c r="E1666" s="128"/>
      <c r="F1666" s="129" t="s">
        <v>505</v>
      </c>
      <c r="G1666" s="128"/>
      <c r="H1666" s="130"/>
      <c r="I1666" s="131"/>
      <c r="J1666" s="84">
        <f>SUBTOTAL(9,J1667:J1668)</f>
        <v>0</v>
      </c>
      <c r="K1666" s="130"/>
      <c r="L1666" s="85">
        <f>SUBTOTAL(9,L1667:L1668)</f>
        <v>0</v>
      </c>
      <c r="M1666" s="130"/>
      <c r="N1666" s="85">
        <f>SUBTOTAL(9,N1667:N1668)</f>
        <v>0</v>
      </c>
      <c r="O1666" s="132"/>
      <c r="P1666" s="84">
        <f>SUBTOTAL(9,P1667:P1668)</f>
        <v>0</v>
      </c>
      <c r="Q1666" s="84">
        <f>SUBTOTAL(9,Q1667:Q1668)</f>
        <v>0</v>
      </c>
      <c r="R1666" s="7"/>
      <c r="S1666" s="9"/>
      <c r="T1666" s="9"/>
    </row>
    <row r="1667" spans="1:20" ht="11.25" outlineLevel="6" x14ac:dyDescent="0.2">
      <c r="A1667" s="12"/>
      <c r="B1667" s="133"/>
      <c r="C1667" s="134">
        <v>1172</v>
      </c>
      <c r="D1667" s="135" t="s">
        <v>658</v>
      </c>
      <c r="E1667" s="136" t="s">
        <v>2315</v>
      </c>
      <c r="F1667" s="137" t="s">
        <v>2316</v>
      </c>
      <c r="G1667" s="135" t="s">
        <v>966</v>
      </c>
      <c r="H1667" s="138">
        <v>4</v>
      </c>
      <c r="I1667" s="140"/>
      <c r="J1667" s="139">
        <f>H1667*I1667</f>
        <v>0</v>
      </c>
      <c r="K1667" s="138"/>
      <c r="L1667" s="138">
        <f>H1667*K1667</f>
        <v>0</v>
      </c>
      <c r="M1667" s="138"/>
      <c r="N1667" s="138">
        <f>H1667*M1667</f>
        <v>0</v>
      </c>
      <c r="O1667" s="139">
        <v>21</v>
      </c>
      <c r="P1667" s="139">
        <f>J1667*(O1667/100)</f>
        <v>0</v>
      </c>
      <c r="Q1667" s="139">
        <f>J1667+P1667</f>
        <v>0</v>
      </c>
      <c r="R1667" s="9"/>
      <c r="S1667" s="9"/>
      <c r="T1667" s="9"/>
    </row>
    <row r="1668" spans="1:20" outlineLevel="6" x14ac:dyDescent="0.15">
      <c r="B1668" s="7"/>
      <c r="C1668" s="7"/>
      <c r="D1668" s="7"/>
      <c r="E1668" s="7"/>
      <c r="F1668" s="7"/>
      <c r="G1668" s="7"/>
      <c r="H1668" s="7"/>
      <c r="I1668" s="9"/>
      <c r="J1668" s="9"/>
      <c r="K1668" s="7"/>
      <c r="L1668" s="7"/>
      <c r="M1668" s="7"/>
      <c r="N1668" s="7"/>
      <c r="O1668" s="7"/>
      <c r="P1668" s="9"/>
      <c r="Q1668" s="9"/>
    </row>
    <row r="1669" spans="1:20" ht="9.75" outlineLevel="5" x14ac:dyDescent="0.2">
      <c r="A1669" s="82" t="s">
        <v>506</v>
      </c>
      <c r="B1669" s="126">
        <v>6</v>
      </c>
      <c r="C1669" s="127"/>
      <c r="D1669" s="128" t="s">
        <v>657</v>
      </c>
      <c r="E1669" s="128"/>
      <c r="F1669" s="129" t="s">
        <v>507</v>
      </c>
      <c r="G1669" s="128"/>
      <c r="H1669" s="130"/>
      <c r="I1669" s="131"/>
      <c r="J1669" s="84">
        <f>SUBTOTAL(9,J1670:J1671)</f>
        <v>0</v>
      </c>
      <c r="K1669" s="130"/>
      <c r="L1669" s="85">
        <f>SUBTOTAL(9,L1670:L1671)</f>
        <v>0</v>
      </c>
      <c r="M1669" s="130"/>
      <c r="N1669" s="85">
        <f>SUBTOTAL(9,N1670:N1671)</f>
        <v>0</v>
      </c>
      <c r="O1669" s="132"/>
      <c r="P1669" s="84">
        <f>SUBTOTAL(9,P1670:P1671)</f>
        <v>0</v>
      </c>
      <c r="Q1669" s="84">
        <f>SUBTOTAL(9,Q1670:Q1671)</f>
        <v>0</v>
      </c>
      <c r="R1669" s="7"/>
      <c r="S1669" s="9"/>
      <c r="T1669" s="9"/>
    </row>
    <row r="1670" spans="1:20" ht="11.25" outlineLevel="6" x14ac:dyDescent="0.2">
      <c r="A1670" s="12"/>
      <c r="B1670" s="133"/>
      <c r="C1670" s="134">
        <v>1173</v>
      </c>
      <c r="D1670" s="135" t="s">
        <v>658</v>
      </c>
      <c r="E1670" s="136" t="s">
        <v>2317</v>
      </c>
      <c r="F1670" s="137" t="s">
        <v>2318</v>
      </c>
      <c r="G1670" s="135" t="s">
        <v>966</v>
      </c>
      <c r="H1670" s="138">
        <v>2</v>
      </c>
      <c r="I1670" s="140"/>
      <c r="J1670" s="139">
        <f>H1670*I1670</f>
        <v>0</v>
      </c>
      <c r="K1670" s="138"/>
      <c r="L1670" s="138">
        <f>H1670*K1670</f>
        <v>0</v>
      </c>
      <c r="M1670" s="138"/>
      <c r="N1670" s="138">
        <f>H1670*M1670</f>
        <v>0</v>
      </c>
      <c r="O1670" s="139">
        <v>21</v>
      </c>
      <c r="P1670" s="139">
        <f>J1670*(O1670/100)</f>
        <v>0</v>
      </c>
      <c r="Q1670" s="139">
        <f>J1670+P1670</f>
        <v>0</v>
      </c>
      <c r="R1670" s="9"/>
      <c r="S1670" s="9"/>
      <c r="T1670" s="9"/>
    </row>
    <row r="1671" spans="1:20" outlineLevel="6" x14ac:dyDescent="0.15">
      <c r="B1671" s="7"/>
      <c r="C1671" s="7"/>
      <c r="D1671" s="7"/>
      <c r="E1671" s="7"/>
      <c r="F1671" s="7"/>
      <c r="G1671" s="7"/>
      <c r="H1671" s="7"/>
      <c r="I1671" s="9"/>
      <c r="J1671" s="9"/>
      <c r="K1671" s="7"/>
      <c r="L1671" s="7"/>
      <c r="M1671" s="7"/>
      <c r="N1671" s="7"/>
      <c r="O1671" s="7"/>
      <c r="P1671" s="9"/>
      <c r="Q1671" s="9"/>
    </row>
    <row r="1672" spans="1:20" ht="9.75" outlineLevel="5" x14ac:dyDescent="0.2">
      <c r="A1672" s="82" t="s">
        <v>508</v>
      </c>
      <c r="B1672" s="126">
        <v>6</v>
      </c>
      <c r="C1672" s="127"/>
      <c r="D1672" s="128" t="s">
        <v>657</v>
      </c>
      <c r="E1672" s="128"/>
      <c r="F1672" s="129" t="s">
        <v>509</v>
      </c>
      <c r="G1672" s="128"/>
      <c r="H1672" s="130"/>
      <c r="I1672" s="131"/>
      <c r="J1672" s="84">
        <f>SUBTOTAL(9,J1673:J1677)</f>
        <v>0</v>
      </c>
      <c r="K1672" s="130"/>
      <c r="L1672" s="85">
        <f>SUBTOTAL(9,L1673:L1677)</f>
        <v>0</v>
      </c>
      <c r="M1672" s="130"/>
      <c r="N1672" s="85">
        <f>SUBTOTAL(9,N1673:N1677)</f>
        <v>0</v>
      </c>
      <c r="O1672" s="132"/>
      <c r="P1672" s="84">
        <f>SUBTOTAL(9,P1673:P1677)</f>
        <v>0</v>
      </c>
      <c r="Q1672" s="84">
        <f>SUBTOTAL(9,Q1673:Q1677)</f>
        <v>0</v>
      </c>
      <c r="R1672" s="7"/>
      <c r="S1672" s="9"/>
      <c r="T1672" s="9"/>
    </row>
    <row r="1673" spans="1:20" ht="11.25" outlineLevel="6" x14ac:dyDescent="0.2">
      <c r="A1673" s="12"/>
      <c r="B1673" s="133"/>
      <c r="C1673" s="134">
        <v>1174</v>
      </c>
      <c r="D1673" s="135" t="s">
        <v>658</v>
      </c>
      <c r="E1673" s="136" t="s">
        <v>2319</v>
      </c>
      <c r="F1673" s="137" t="s">
        <v>2320</v>
      </c>
      <c r="G1673" s="135" t="s">
        <v>2129</v>
      </c>
      <c r="H1673" s="138">
        <v>1</v>
      </c>
      <c r="I1673" s="140"/>
      <c r="J1673" s="139">
        <f>H1673*I1673</f>
        <v>0</v>
      </c>
      <c r="K1673" s="138"/>
      <c r="L1673" s="138">
        <f>H1673*K1673</f>
        <v>0</v>
      </c>
      <c r="M1673" s="138"/>
      <c r="N1673" s="138">
        <f>H1673*M1673</f>
        <v>0</v>
      </c>
      <c r="O1673" s="139">
        <v>21</v>
      </c>
      <c r="P1673" s="139">
        <f>J1673*(O1673/100)</f>
        <v>0</v>
      </c>
      <c r="Q1673" s="139">
        <f>J1673+P1673</f>
        <v>0</v>
      </c>
      <c r="R1673" s="9"/>
      <c r="S1673" s="9"/>
      <c r="T1673" s="9"/>
    </row>
    <row r="1674" spans="1:20" ht="11.25" outlineLevel="6" x14ac:dyDescent="0.2">
      <c r="A1674" s="12"/>
      <c r="B1674" s="133"/>
      <c r="C1674" s="134">
        <v>1175</v>
      </c>
      <c r="D1674" s="135" t="s">
        <v>658</v>
      </c>
      <c r="E1674" s="136" t="s">
        <v>2321</v>
      </c>
      <c r="F1674" s="137" t="s">
        <v>2322</v>
      </c>
      <c r="G1674" s="135" t="s">
        <v>832</v>
      </c>
      <c r="H1674" s="138">
        <v>235</v>
      </c>
      <c r="I1674" s="140"/>
      <c r="J1674" s="139">
        <f>H1674*I1674</f>
        <v>0</v>
      </c>
      <c r="K1674" s="138"/>
      <c r="L1674" s="138">
        <f>H1674*K1674</f>
        <v>0</v>
      </c>
      <c r="M1674" s="138"/>
      <c r="N1674" s="138">
        <f>H1674*M1674</f>
        <v>0</v>
      </c>
      <c r="O1674" s="139">
        <v>21</v>
      </c>
      <c r="P1674" s="139">
        <f>J1674*(O1674/100)</f>
        <v>0</v>
      </c>
      <c r="Q1674" s="139">
        <f>J1674+P1674</f>
        <v>0</v>
      </c>
      <c r="R1674" s="9"/>
      <c r="S1674" s="9"/>
      <c r="T1674" s="9"/>
    </row>
    <row r="1675" spans="1:20" ht="11.25" outlineLevel="6" x14ac:dyDescent="0.2">
      <c r="A1675" s="12"/>
      <c r="B1675" s="133"/>
      <c r="C1675" s="134">
        <v>1176</v>
      </c>
      <c r="D1675" s="135" t="s">
        <v>658</v>
      </c>
      <c r="E1675" s="136" t="s">
        <v>2323</v>
      </c>
      <c r="F1675" s="137" t="s">
        <v>2324</v>
      </c>
      <c r="G1675" s="135" t="s">
        <v>832</v>
      </c>
      <c r="H1675" s="138">
        <v>5</v>
      </c>
      <c r="I1675" s="140"/>
      <c r="J1675" s="139">
        <f>H1675*I1675</f>
        <v>0</v>
      </c>
      <c r="K1675" s="138"/>
      <c r="L1675" s="138">
        <f>H1675*K1675</f>
        <v>0</v>
      </c>
      <c r="M1675" s="138"/>
      <c r="N1675" s="138">
        <f>H1675*M1675</f>
        <v>0</v>
      </c>
      <c r="O1675" s="139">
        <v>21</v>
      </c>
      <c r="P1675" s="139">
        <f>J1675*(O1675/100)</f>
        <v>0</v>
      </c>
      <c r="Q1675" s="139">
        <f>J1675+P1675</f>
        <v>0</v>
      </c>
      <c r="R1675" s="9"/>
      <c r="S1675" s="9"/>
      <c r="T1675" s="9"/>
    </row>
    <row r="1676" spans="1:20" ht="11.25" outlineLevel="6" x14ac:dyDescent="0.2">
      <c r="A1676" s="12"/>
      <c r="B1676" s="133"/>
      <c r="C1676" s="134">
        <v>1177</v>
      </c>
      <c r="D1676" s="135" t="s">
        <v>658</v>
      </c>
      <c r="E1676" s="136" t="s">
        <v>2325</v>
      </c>
      <c r="F1676" s="137" t="s">
        <v>2326</v>
      </c>
      <c r="G1676" s="135" t="s">
        <v>832</v>
      </c>
      <c r="H1676" s="138">
        <v>25</v>
      </c>
      <c r="I1676" s="140"/>
      <c r="J1676" s="139">
        <f>H1676*I1676</f>
        <v>0</v>
      </c>
      <c r="K1676" s="138"/>
      <c r="L1676" s="138">
        <f>H1676*K1676</f>
        <v>0</v>
      </c>
      <c r="M1676" s="138"/>
      <c r="N1676" s="138">
        <f>H1676*M1676</f>
        <v>0</v>
      </c>
      <c r="O1676" s="139">
        <v>21</v>
      </c>
      <c r="P1676" s="139">
        <f>J1676*(O1676/100)</f>
        <v>0</v>
      </c>
      <c r="Q1676" s="139">
        <f>J1676+P1676</f>
        <v>0</v>
      </c>
      <c r="R1676" s="9"/>
      <c r="S1676" s="9"/>
      <c r="T1676" s="9"/>
    </row>
    <row r="1677" spans="1:20" outlineLevel="6" x14ac:dyDescent="0.15">
      <c r="B1677" s="7"/>
      <c r="C1677" s="7"/>
      <c r="D1677" s="7"/>
      <c r="E1677" s="7"/>
      <c r="F1677" s="7"/>
      <c r="G1677" s="7"/>
      <c r="H1677" s="7"/>
      <c r="I1677" s="9"/>
      <c r="J1677" s="9"/>
      <c r="K1677" s="7"/>
      <c r="L1677" s="7"/>
      <c r="M1677" s="7"/>
      <c r="N1677" s="7"/>
      <c r="O1677" s="7"/>
      <c r="P1677" s="9"/>
      <c r="Q1677" s="9"/>
    </row>
    <row r="1678" spans="1:20" ht="9.75" outlineLevel="5" x14ac:dyDescent="0.2">
      <c r="A1678" s="82" t="s">
        <v>510</v>
      </c>
      <c r="B1678" s="126">
        <v>6</v>
      </c>
      <c r="C1678" s="127"/>
      <c r="D1678" s="128" t="s">
        <v>657</v>
      </c>
      <c r="E1678" s="128"/>
      <c r="F1678" s="129" t="s">
        <v>511</v>
      </c>
      <c r="G1678" s="128"/>
      <c r="H1678" s="130"/>
      <c r="I1678" s="131"/>
      <c r="J1678" s="84">
        <f>SUBTOTAL(9,J1679:J1680)</f>
        <v>0</v>
      </c>
      <c r="K1678" s="130"/>
      <c r="L1678" s="85">
        <f>SUBTOTAL(9,L1679:L1680)</f>
        <v>0</v>
      </c>
      <c r="M1678" s="130"/>
      <c r="N1678" s="85">
        <f>SUBTOTAL(9,N1679:N1680)</f>
        <v>0</v>
      </c>
      <c r="O1678" s="132"/>
      <c r="P1678" s="84">
        <f>SUBTOTAL(9,P1679:P1680)</f>
        <v>0</v>
      </c>
      <c r="Q1678" s="84">
        <f>SUBTOTAL(9,Q1679:Q1680)</f>
        <v>0</v>
      </c>
      <c r="R1678" s="7"/>
      <c r="S1678" s="9"/>
      <c r="T1678" s="9"/>
    </row>
    <row r="1679" spans="1:20" ht="11.25" outlineLevel="6" x14ac:dyDescent="0.2">
      <c r="A1679" s="12"/>
      <c r="B1679" s="133"/>
      <c r="C1679" s="134">
        <v>1178</v>
      </c>
      <c r="D1679" s="135" t="s">
        <v>658</v>
      </c>
      <c r="E1679" s="136" t="s">
        <v>2327</v>
      </c>
      <c r="F1679" s="137" t="s">
        <v>2328</v>
      </c>
      <c r="G1679" s="135" t="s">
        <v>832</v>
      </c>
      <c r="H1679" s="138">
        <v>125</v>
      </c>
      <c r="I1679" s="140"/>
      <c r="J1679" s="139">
        <f>H1679*I1679</f>
        <v>0</v>
      </c>
      <c r="K1679" s="138"/>
      <c r="L1679" s="138">
        <f>H1679*K1679</f>
        <v>0</v>
      </c>
      <c r="M1679" s="138"/>
      <c r="N1679" s="138">
        <f>H1679*M1679</f>
        <v>0</v>
      </c>
      <c r="O1679" s="139">
        <v>21</v>
      </c>
      <c r="P1679" s="139">
        <f>J1679*(O1679/100)</f>
        <v>0</v>
      </c>
      <c r="Q1679" s="139">
        <f>J1679+P1679</f>
        <v>0</v>
      </c>
      <c r="R1679" s="9"/>
      <c r="S1679" s="9"/>
      <c r="T1679" s="9"/>
    </row>
    <row r="1680" spans="1:20" outlineLevel="6" x14ac:dyDescent="0.15">
      <c r="B1680" s="7"/>
      <c r="C1680" s="7"/>
      <c r="D1680" s="7"/>
      <c r="E1680" s="7"/>
      <c r="F1680" s="7"/>
      <c r="G1680" s="7"/>
      <c r="H1680" s="7"/>
      <c r="I1680" s="9"/>
      <c r="J1680" s="9"/>
      <c r="K1680" s="7"/>
      <c r="L1680" s="7"/>
      <c r="M1680" s="7"/>
      <c r="N1680" s="7"/>
      <c r="O1680" s="7"/>
      <c r="P1680" s="9"/>
      <c r="Q1680" s="9"/>
    </row>
    <row r="1681" spans="1:20" ht="9.75" outlineLevel="5" x14ac:dyDescent="0.2">
      <c r="A1681" s="82" t="s">
        <v>512</v>
      </c>
      <c r="B1681" s="126">
        <v>6</v>
      </c>
      <c r="C1681" s="127"/>
      <c r="D1681" s="128" t="s">
        <v>657</v>
      </c>
      <c r="E1681" s="128"/>
      <c r="F1681" s="129" t="s">
        <v>513</v>
      </c>
      <c r="G1681" s="128"/>
      <c r="H1681" s="130"/>
      <c r="I1681" s="131"/>
      <c r="J1681" s="84">
        <f>SUBTOTAL(9,J1682:J1688)</f>
        <v>0</v>
      </c>
      <c r="K1681" s="130"/>
      <c r="L1681" s="85">
        <f>SUBTOTAL(9,L1682:L1688)</f>
        <v>0</v>
      </c>
      <c r="M1681" s="130"/>
      <c r="N1681" s="85">
        <f>SUBTOTAL(9,N1682:N1688)</f>
        <v>0</v>
      </c>
      <c r="O1681" s="132"/>
      <c r="P1681" s="84">
        <f>SUBTOTAL(9,P1682:P1688)</f>
        <v>0</v>
      </c>
      <c r="Q1681" s="84">
        <f>SUBTOTAL(9,Q1682:Q1688)</f>
        <v>0</v>
      </c>
      <c r="R1681" s="7"/>
      <c r="S1681" s="9"/>
      <c r="T1681" s="9"/>
    </row>
    <row r="1682" spans="1:20" ht="11.25" outlineLevel="6" x14ac:dyDescent="0.2">
      <c r="A1682" s="12"/>
      <c r="B1682" s="133"/>
      <c r="C1682" s="134">
        <v>1179</v>
      </c>
      <c r="D1682" s="135" t="s">
        <v>658</v>
      </c>
      <c r="E1682" s="136" t="s">
        <v>2329</v>
      </c>
      <c r="F1682" s="137" t="s">
        <v>2330</v>
      </c>
      <c r="G1682" s="135" t="s">
        <v>966</v>
      </c>
      <c r="H1682" s="138">
        <v>2</v>
      </c>
      <c r="I1682" s="140"/>
      <c r="J1682" s="139">
        <f t="shared" ref="J1682:J1687" si="315">H1682*I1682</f>
        <v>0</v>
      </c>
      <c r="K1682" s="138"/>
      <c r="L1682" s="138">
        <f t="shared" ref="L1682:L1687" si="316">H1682*K1682</f>
        <v>0</v>
      </c>
      <c r="M1682" s="138"/>
      <c r="N1682" s="138">
        <f t="shared" ref="N1682:N1687" si="317">H1682*M1682</f>
        <v>0</v>
      </c>
      <c r="O1682" s="139">
        <v>21</v>
      </c>
      <c r="P1682" s="139">
        <f t="shared" ref="P1682:P1687" si="318">J1682*(O1682/100)</f>
        <v>0</v>
      </c>
      <c r="Q1682" s="139">
        <f t="shared" ref="Q1682:Q1687" si="319">J1682+P1682</f>
        <v>0</v>
      </c>
      <c r="R1682" s="9"/>
      <c r="S1682" s="9"/>
      <c r="T1682" s="9"/>
    </row>
    <row r="1683" spans="1:20" ht="11.25" outlineLevel="6" x14ac:dyDescent="0.2">
      <c r="A1683" s="12"/>
      <c r="B1683" s="133"/>
      <c r="C1683" s="134">
        <v>1180</v>
      </c>
      <c r="D1683" s="135" t="s">
        <v>658</v>
      </c>
      <c r="E1683" s="136" t="s">
        <v>2331</v>
      </c>
      <c r="F1683" s="137" t="s">
        <v>658</v>
      </c>
      <c r="G1683" s="135" t="s">
        <v>966</v>
      </c>
      <c r="H1683" s="138">
        <v>2</v>
      </c>
      <c r="I1683" s="140"/>
      <c r="J1683" s="139">
        <f t="shared" si="315"/>
        <v>0</v>
      </c>
      <c r="K1683" s="138"/>
      <c r="L1683" s="138">
        <f t="shared" si="316"/>
        <v>0</v>
      </c>
      <c r="M1683" s="138"/>
      <c r="N1683" s="138">
        <f t="shared" si="317"/>
        <v>0</v>
      </c>
      <c r="O1683" s="139">
        <v>21</v>
      </c>
      <c r="P1683" s="139">
        <f t="shared" si="318"/>
        <v>0</v>
      </c>
      <c r="Q1683" s="139">
        <f t="shared" si="319"/>
        <v>0</v>
      </c>
      <c r="R1683" s="9"/>
      <c r="S1683" s="9"/>
      <c r="T1683" s="9"/>
    </row>
    <row r="1684" spans="1:20" ht="11.25" outlineLevel="6" x14ac:dyDescent="0.2">
      <c r="A1684" s="12"/>
      <c r="B1684" s="133"/>
      <c r="C1684" s="134">
        <v>1181</v>
      </c>
      <c r="D1684" s="135" t="s">
        <v>658</v>
      </c>
      <c r="E1684" s="136" t="s">
        <v>2332</v>
      </c>
      <c r="F1684" s="137" t="s">
        <v>2333</v>
      </c>
      <c r="G1684" s="135" t="s">
        <v>966</v>
      </c>
      <c r="H1684" s="138">
        <v>4</v>
      </c>
      <c r="I1684" s="140"/>
      <c r="J1684" s="139">
        <f t="shared" si="315"/>
        <v>0</v>
      </c>
      <c r="K1684" s="138"/>
      <c r="L1684" s="138">
        <f t="shared" si="316"/>
        <v>0</v>
      </c>
      <c r="M1684" s="138"/>
      <c r="N1684" s="138">
        <f t="shared" si="317"/>
        <v>0</v>
      </c>
      <c r="O1684" s="139">
        <v>21</v>
      </c>
      <c r="P1684" s="139">
        <f t="shared" si="318"/>
        <v>0</v>
      </c>
      <c r="Q1684" s="139">
        <f t="shared" si="319"/>
        <v>0</v>
      </c>
      <c r="R1684" s="9"/>
      <c r="S1684" s="9"/>
      <c r="T1684" s="9"/>
    </row>
    <row r="1685" spans="1:20" ht="11.25" outlineLevel="6" x14ac:dyDescent="0.2">
      <c r="A1685" s="12"/>
      <c r="B1685" s="133"/>
      <c r="C1685" s="134">
        <v>1182</v>
      </c>
      <c r="D1685" s="135" t="s">
        <v>658</v>
      </c>
      <c r="E1685" s="136" t="s">
        <v>2334</v>
      </c>
      <c r="F1685" s="137" t="s">
        <v>2335</v>
      </c>
      <c r="G1685" s="135" t="s">
        <v>966</v>
      </c>
      <c r="H1685" s="138">
        <v>18</v>
      </c>
      <c r="I1685" s="140"/>
      <c r="J1685" s="139">
        <f t="shared" si="315"/>
        <v>0</v>
      </c>
      <c r="K1685" s="138"/>
      <c r="L1685" s="138">
        <f t="shared" si="316"/>
        <v>0</v>
      </c>
      <c r="M1685" s="138"/>
      <c r="N1685" s="138">
        <f t="shared" si="317"/>
        <v>0</v>
      </c>
      <c r="O1685" s="139">
        <v>21</v>
      </c>
      <c r="P1685" s="139">
        <f t="shared" si="318"/>
        <v>0</v>
      </c>
      <c r="Q1685" s="139">
        <f t="shared" si="319"/>
        <v>0</v>
      </c>
      <c r="R1685" s="9"/>
      <c r="S1685" s="9"/>
      <c r="T1685" s="9"/>
    </row>
    <row r="1686" spans="1:20" ht="11.25" outlineLevel="6" x14ac:dyDescent="0.2">
      <c r="A1686" s="12"/>
      <c r="B1686" s="133"/>
      <c r="C1686" s="134">
        <v>1183</v>
      </c>
      <c r="D1686" s="135" t="s">
        <v>658</v>
      </c>
      <c r="E1686" s="136" t="s">
        <v>2336</v>
      </c>
      <c r="F1686" s="137" t="s">
        <v>2337</v>
      </c>
      <c r="G1686" s="135" t="s">
        <v>966</v>
      </c>
      <c r="H1686" s="138">
        <v>2</v>
      </c>
      <c r="I1686" s="140"/>
      <c r="J1686" s="139">
        <f t="shared" si="315"/>
        <v>0</v>
      </c>
      <c r="K1686" s="138"/>
      <c r="L1686" s="138">
        <f t="shared" si="316"/>
        <v>0</v>
      </c>
      <c r="M1686" s="138"/>
      <c r="N1686" s="138">
        <f t="shared" si="317"/>
        <v>0</v>
      </c>
      <c r="O1686" s="139">
        <v>21</v>
      </c>
      <c r="P1686" s="139">
        <f t="shared" si="318"/>
        <v>0</v>
      </c>
      <c r="Q1686" s="139">
        <f t="shared" si="319"/>
        <v>0</v>
      </c>
      <c r="R1686" s="9"/>
      <c r="S1686" s="9"/>
      <c r="T1686" s="9"/>
    </row>
    <row r="1687" spans="1:20" ht="11.25" outlineLevel="6" x14ac:dyDescent="0.2">
      <c r="A1687" s="12"/>
      <c r="B1687" s="133"/>
      <c r="C1687" s="134">
        <v>1184</v>
      </c>
      <c r="D1687" s="135" t="s">
        <v>658</v>
      </c>
      <c r="E1687" s="136" t="s">
        <v>2338</v>
      </c>
      <c r="F1687" s="137" t="s">
        <v>2339</v>
      </c>
      <c r="G1687" s="135" t="s">
        <v>966</v>
      </c>
      <c r="H1687" s="138">
        <v>1</v>
      </c>
      <c r="I1687" s="140"/>
      <c r="J1687" s="139">
        <f t="shared" si="315"/>
        <v>0</v>
      </c>
      <c r="K1687" s="138"/>
      <c r="L1687" s="138">
        <f t="shared" si="316"/>
        <v>0</v>
      </c>
      <c r="M1687" s="138"/>
      <c r="N1687" s="138">
        <f t="shared" si="317"/>
        <v>0</v>
      </c>
      <c r="O1687" s="139">
        <v>21</v>
      </c>
      <c r="P1687" s="139">
        <f t="shared" si="318"/>
        <v>0</v>
      </c>
      <c r="Q1687" s="139">
        <f t="shared" si="319"/>
        <v>0</v>
      </c>
      <c r="R1687" s="9"/>
      <c r="S1687" s="9"/>
      <c r="T1687" s="9"/>
    </row>
    <row r="1688" spans="1:20" outlineLevel="6" x14ac:dyDescent="0.15">
      <c r="B1688" s="7"/>
      <c r="C1688" s="7"/>
      <c r="D1688" s="7"/>
      <c r="E1688" s="7"/>
      <c r="F1688" s="7"/>
      <c r="G1688" s="7"/>
      <c r="H1688" s="7"/>
      <c r="I1688" s="9"/>
      <c r="J1688" s="9"/>
      <c r="K1688" s="7"/>
      <c r="L1688" s="7"/>
      <c r="M1688" s="7"/>
      <c r="N1688" s="7"/>
      <c r="O1688" s="7"/>
      <c r="P1688" s="9"/>
      <c r="Q1688" s="9"/>
    </row>
    <row r="1689" spans="1:20" ht="9.75" outlineLevel="5" x14ac:dyDescent="0.2">
      <c r="A1689" s="82" t="s">
        <v>514</v>
      </c>
      <c r="B1689" s="126">
        <v>6</v>
      </c>
      <c r="C1689" s="127"/>
      <c r="D1689" s="128" t="s">
        <v>657</v>
      </c>
      <c r="E1689" s="128"/>
      <c r="F1689" s="129" t="s">
        <v>515</v>
      </c>
      <c r="G1689" s="128"/>
      <c r="H1689" s="130"/>
      <c r="I1689" s="131"/>
      <c r="J1689" s="84">
        <f>SUBTOTAL(9,J1690:J1691)</f>
        <v>0</v>
      </c>
      <c r="K1689" s="130"/>
      <c r="L1689" s="85">
        <f>SUBTOTAL(9,L1690:L1691)</f>
        <v>0</v>
      </c>
      <c r="M1689" s="130"/>
      <c r="N1689" s="85">
        <f>SUBTOTAL(9,N1690:N1691)</f>
        <v>0</v>
      </c>
      <c r="O1689" s="132"/>
      <c r="P1689" s="84">
        <f>SUBTOTAL(9,P1690:P1691)</f>
        <v>0</v>
      </c>
      <c r="Q1689" s="84">
        <f>SUBTOTAL(9,Q1690:Q1691)</f>
        <v>0</v>
      </c>
      <c r="R1689" s="7"/>
      <c r="S1689" s="9"/>
      <c r="T1689" s="9"/>
    </row>
    <row r="1690" spans="1:20" ht="11.25" outlineLevel="6" x14ac:dyDescent="0.2">
      <c r="A1690" s="12"/>
      <c r="B1690" s="133"/>
      <c r="C1690" s="134">
        <v>1185</v>
      </c>
      <c r="D1690" s="135" t="s">
        <v>658</v>
      </c>
      <c r="E1690" s="136" t="s">
        <v>2340</v>
      </c>
      <c r="F1690" s="137" t="s">
        <v>2341</v>
      </c>
      <c r="G1690" s="135" t="s">
        <v>966</v>
      </c>
      <c r="H1690" s="138">
        <v>14</v>
      </c>
      <c r="I1690" s="140"/>
      <c r="J1690" s="139">
        <f>H1690*I1690</f>
        <v>0</v>
      </c>
      <c r="K1690" s="138"/>
      <c r="L1690" s="138">
        <f>H1690*K1690</f>
        <v>0</v>
      </c>
      <c r="M1690" s="138"/>
      <c r="N1690" s="138">
        <f>H1690*M1690</f>
        <v>0</v>
      </c>
      <c r="O1690" s="139">
        <v>21</v>
      </c>
      <c r="P1690" s="139">
        <f>J1690*(O1690/100)</f>
        <v>0</v>
      </c>
      <c r="Q1690" s="139">
        <f>J1690+P1690</f>
        <v>0</v>
      </c>
      <c r="R1690" s="9"/>
      <c r="S1690" s="9"/>
      <c r="T1690" s="9"/>
    </row>
    <row r="1691" spans="1:20" outlineLevel="6" x14ac:dyDescent="0.15">
      <c r="B1691" s="7"/>
      <c r="C1691" s="7"/>
      <c r="D1691" s="7"/>
      <c r="E1691" s="7"/>
      <c r="F1691" s="7"/>
      <c r="G1691" s="7"/>
      <c r="H1691" s="7"/>
      <c r="I1691" s="9"/>
      <c r="J1691" s="9"/>
      <c r="K1691" s="7"/>
      <c r="L1691" s="7"/>
      <c r="M1691" s="7"/>
      <c r="N1691" s="7"/>
      <c r="O1691" s="7"/>
      <c r="P1691" s="9"/>
      <c r="Q1691" s="9"/>
    </row>
    <row r="1692" spans="1:20" ht="19.5" outlineLevel="5" x14ac:dyDescent="0.2">
      <c r="A1692" s="82" t="s">
        <v>516</v>
      </c>
      <c r="B1692" s="126">
        <v>6</v>
      </c>
      <c r="C1692" s="127"/>
      <c r="D1692" s="128" t="s">
        <v>657</v>
      </c>
      <c r="E1692" s="128"/>
      <c r="F1692" s="129" t="s">
        <v>517</v>
      </c>
      <c r="G1692" s="128"/>
      <c r="H1692" s="130"/>
      <c r="I1692" s="131"/>
      <c r="J1692" s="84">
        <f>SUBTOTAL(9,J1693:J1694)</f>
        <v>0</v>
      </c>
      <c r="K1692" s="130"/>
      <c r="L1692" s="85">
        <f>SUBTOTAL(9,L1693:L1694)</f>
        <v>0</v>
      </c>
      <c r="M1692" s="130"/>
      <c r="N1692" s="85">
        <f>SUBTOTAL(9,N1693:N1694)</f>
        <v>0</v>
      </c>
      <c r="O1692" s="132"/>
      <c r="P1692" s="84">
        <f>SUBTOTAL(9,P1693:P1694)</f>
        <v>0</v>
      </c>
      <c r="Q1692" s="84">
        <f>SUBTOTAL(9,Q1693:Q1694)</f>
        <v>0</v>
      </c>
      <c r="R1692" s="7"/>
      <c r="S1692" s="9"/>
      <c r="T1692" s="9"/>
    </row>
    <row r="1693" spans="1:20" ht="11.25" outlineLevel="6" x14ac:dyDescent="0.2">
      <c r="A1693" s="12"/>
      <c r="B1693" s="133"/>
      <c r="C1693" s="134">
        <v>1186</v>
      </c>
      <c r="D1693" s="135" t="s">
        <v>658</v>
      </c>
      <c r="E1693" s="136" t="s">
        <v>2342</v>
      </c>
      <c r="F1693" s="137" t="s">
        <v>2343</v>
      </c>
      <c r="G1693" s="135" t="s">
        <v>966</v>
      </c>
      <c r="H1693" s="138">
        <v>58</v>
      </c>
      <c r="I1693" s="140"/>
      <c r="J1693" s="139">
        <f>H1693*I1693</f>
        <v>0</v>
      </c>
      <c r="K1693" s="138"/>
      <c r="L1693" s="138">
        <f>H1693*K1693</f>
        <v>0</v>
      </c>
      <c r="M1693" s="138"/>
      <c r="N1693" s="138">
        <f>H1693*M1693</f>
        <v>0</v>
      </c>
      <c r="O1693" s="139">
        <v>21</v>
      </c>
      <c r="P1693" s="139">
        <f>J1693*(O1693/100)</f>
        <v>0</v>
      </c>
      <c r="Q1693" s="139">
        <f>J1693+P1693</f>
        <v>0</v>
      </c>
      <c r="R1693" s="9"/>
      <c r="S1693" s="9"/>
      <c r="T1693" s="9"/>
    </row>
    <row r="1694" spans="1:20" outlineLevel="6" x14ac:dyDescent="0.15">
      <c r="B1694" s="7"/>
      <c r="C1694" s="7"/>
      <c r="D1694" s="7"/>
      <c r="E1694" s="7"/>
      <c r="F1694" s="7"/>
      <c r="G1694" s="7"/>
      <c r="H1694" s="7"/>
      <c r="I1694" s="9"/>
      <c r="J1694" s="9"/>
      <c r="K1694" s="7"/>
      <c r="L1694" s="7"/>
      <c r="M1694" s="7"/>
      <c r="N1694" s="7"/>
      <c r="O1694" s="7"/>
      <c r="P1694" s="9"/>
      <c r="Q1694" s="9"/>
    </row>
    <row r="1695" spans="1:20" ht="9.75" outlineLevel="5" x14ac:dyDescent="0.2">
      <c r="A1695" s="82" t="s">
        <v>518</v>
      </c>
      <c r="B1695" s="126">
        <v>6</v>
      </c>
      <c r="C1695" s="127"/>
      <c r="D1695" s="128" t="s">
        <v>657</v>
      </c>
      <c r="E1695" s="128"/>
      <c r="F1695" s="129" t="s">
        <v>519</v>
      </c>
      <c r="G1695" s="128"/>
      <c r="H1695" s="130"/>
      <c r="I1695" s="131"/>
      <c r="J1695" s="84">
        <f>SUBTOTAL(9,J1696:J1698)</f>
        <v>0</v>
      </c>
      <c r="K1695" s="130"/>
      <c r="L1695" s="85">
        <f>SUBTOTAL(9,L1696:L1698)</f>
        <v>0</v>
      </c>
      <c r="M1695" s="130"/>
      <c r="N1695" s="85">
        <f>SUBTOTAL(9,N1696:N1698)</f>
        <v>0</v>
      </c>
      <c r="O1695" s="132"/>
      <c r="P1695" s="84">
        <f>SUBTOTAL(9,P1696:P1698)</f>
        <v>0</v>
      </c>
      <c r="Q1695" s="84">
        <f>SUBTOTAL(9,Q1696:Q1698)</f>
        <v>0</v>
      </c>
      <c r="R1695" s="7"/>
      <c r="S1695" s="9"/>
      <c r="T1695" s="9"/>
    </row>
    <row r="1696" spans="1:20" ht="11.25" outlineLevel="6" x14ac:dyDescent="0.2">
      <c r="A1696" s="12"/>
      <c r="B1696" s="133"/>
      <c r="C1696" s="134">
        <v>1187</v>
      </c>
      <c r="D1696" s="135" t="s">
        <v>658</v>
      </c>
      <c r="E1696" s="136" t="s">
        <v>2344</v>
      </c>
      <c r="F1696" s="137" t="s">
        <v>2345</v>
      </c>
      <c r="G1696" s="135" t="s">
        <v>966</v>
      </c>
      <c r="H1696" s="138">
        <v>1</v>
      </c>
      <c r="I1696" s="140"/>
      <c r="J1696" s="139">
        <f>H1696*I1696</f>
        <v>0</v>
      </c>
      <c r="K1696" s="138"/>
      <c r="L1696" s="138">
        <f>H1696*K1696</f>
        <v>0</v>
      </c>
      <c r="M1696" s="138"/>
      <c r="N1696" s="138">
        <f>H1696*M1696</f>
        <v>0</v>
      </c>
      <c r="O1696" s="139">
        <v>21</v>
      </c>
      <c r="P1696" s="139">
        <f>J1696*(O1696/100)</f>
        <v>0</v>
      </c>
      <c r="Q1696" s="139">
        <f>J1696+P1696</f>
        <v>0</v>
      </c>
      <c r="R1696" s="9"/>
      <c r="S1696" s="9"/>
      <c r="T1696" s="9"/>
    </row>
    <row r="1697" spans="1:20" ht="11.25" outlineLevel="6" x14ac:dyDescent="0.2">
      <c r="A1697" s="12"/>
      <c r="B1697" s="133"/>
      <c r="C1697" s="134">
        <v>1188</v>
      </c>
      <c r="D1697" s="135" t="s">
        <v>658</v>
      </c>
      <c r="E1697" s="136" t="s">
        <v>2346</v>
      </c>
      <c r="F1697" s="137" t="s">
        <v>2347</v>
      </c>
      <c r="G1697" s="135" t="s">
        <v>966</v>
      </c>
      <c r="H1697" s="138">
        <v>2</v>
      </c>
      <c r="I1697" s="140"/>
      <c r="J1697" s="139">
        <f>H1697*I1697</f>
        <v>0</v>
      </c>
      <c r="K1697" s="138"/>
      <c r="L1697" s="138">
        <f>H1697*K1697</f>
        <v>0</v>
      </c>
      <c r="M1697" s="138"/>
      <c r="N1697" s="138">
        <f>H1697*M1697</f>
        <v>0</v>
      </c>
      <c r="O1697" s="139">
        <v>21</v>
      </c>
      <c r="P1697" s="139">
        <f>J1697*(O1697/100)</f>
        <v>0</v>
      </c>
      <c r="Q1697" s="139">
        <f>J1697+P1697</f>
        <v>0</v>
      </c>
      <c r="R1697" s="9"/>
      <c r="S1697" s="9"/>
      <c r="T1697" s="9"/>
    </row>
    <row r="1698" spans="1:20" outlineLevel="6" x14ac:dyDescent="0.15">
      <c r="B1698" s="7"/>
      <c r="C1698" s="7"/>
      <c r="D1698" s="7"/>
      <c r="E1698" s="7"/>
      <c r="F1698" s="7"/>
      <c r="G1698" s="7"/>
      <c r="H1698" s="7"/>
      <c r="I1698" s="9"/>
      <c r="J1698" s="9"/>
      <c r="K1698" s="7"/>
      <c r="L1698" s="7"/>
      <c r="M1698" s="7"/>
      <c r="N1698" s="7"/>
      <c r="O1698" s="7"/>
      <c r="P1698" s="9"/>
      <c r="Q1698" s="9"/>
    </row>
    <row r="1699" spans="1:20" ht="9.75" outlineLevel="5" x14ac:dyDescent="0.2">
      <c r="A1699" s="82" t="s">
        <v>520</v>
      </c>
      <c r="B1699" s="126">
        <v>6</v>
      </c>
      <c r="C1699" s="127"/>
      <c r="D1699" s="128" t="s">
        <v>657</v>
      </c>
      <c r="E1699" s="128"/>
      <c r="F1699" s="129" t="s">
        <v>521</v>
      </c>
      <c r="G1699" s="128"/>
      <c r="H1699" s="130"/>
      <c r="I1699" s="131"/>
      <c r="J1699" s="84">
        <f>SUBTOTAL(9,J1700:J1703)</f>
        <v>0</v>
      </c>
      <c r="K1699" s="130"/>
      <c r="L1699" s="85">
        <f>SUBTOTAL(9,L1700:L1703)</f>
        <v>0</v>
      </c>
      <c r="M1699" s="130"/>
      <c r="N1699" s="85">
        <f>SUBTOTAL(9,N1700:N1703)</f>
        <v>0</v>
      </c>
      <c r="O1699" s="132"/>
      <c r="P1699" s="84">
        <f>SUBTOTAL(9,P1700:P1703)</f>
        <v>0</v>
      </c>
      <c r="Q1699" s="84">
        <f>SUBTOTAL(9,Q1700:Q1703)</f>
        <v>0</v>
      </c>
      <c r="R1699" s="7"/>
      <c r="S1699" s="9"/>
      <c r="T1699" s="9"/>
    </row>
    <row r="1700" spans="1:20" ht="11.25" outlineLevel="6" x14ac:dyDescent="0.2">
      <c r="A1700" s="12"/>
      <c r="B1700" s="133"/>
      <c r="C1700" s="134">
        <v>1189</v>
      </c>
      <c r="D1700" s="135" t="s">
        <v>658</v>
      </c>
      <c r="E1700" s="136" t="s">
        <v>2348</v>
      </c>
      <c r="F1700" s="137" t="s">
        <v>2349</v>
      </c>
      <c r="G1700" s="135" t="s">
        <v>2129</v>
      </c>
      <c r="H1700" s="138">
        <v>4</v>
      </c>
      <c r="I1700" s="140"/>
      <c r="J1700" s="139">
        <f>H1700*I1700</f>
        <v>0</v>
      </c>
      <c r="K1700" s="138"/>
      <c r="L1700" s="138">
        <f>H1700*K1700</f>
        <v>0</v>
      </c>
      <c r="M1700" s="138"/>
      <c r="N1700" s="138">
        <f>H1700*M1700</f>
        <v>0</v>
      </c>
      <c r="O1700" s="139">
        <v>21</v>
      </c>
      <c r="P1700" s="139">
        <f>J1700*(O1700/100)</f>
        <v>0</v>
      </c>
      <c r="Q1700" s="139">
        <f>J1700+P1700</f>
        <v>0</v>
      </c>
      <c r="R1700" s="9"/>
      <c r="S1700" s="9"/>
      <c r="T1700" s="9"/>
    </row>
    <row r="1701" spans="1:20" ht="11.25" outlineLevel="6" x14ac:dyDescent="0.2">
      <c r="A1701" s="12"/>
      <c r="B1701" s="133"/>
      <c r="C1701" s="134">
        <v>1190</v>
      </c>
      <c r="D1701" s="135" t="s">
        <v>658</v>
      </c>
      <c r="E1701" s="136" t="s">
        <v>2350</v>
      </c>
      <c r="F1701" s="137" t="s">
        <v>2351</v>
      </c>
      <c r="G1701" s="135" t="s">
        <v>966</v>
      </c>
      <c r="H1701" s="138">
        <v>4</v>
      </c>
      <c r="I1701" s="140"/>
      <c r="J1701" s="139">
        <f>H1701*I1701</f>
        <v>0</v>
      </c>
      <c r="K1701" s="138"/>
      <c r="L1701" s="138">
        <f>H1701*K1701</f>
        <v>0</v>
      </c>
      <c r="M1701" s="138"/>
      <c r="N1701" s="138">
        <f>H1701*M1701</f>
        <v>0</v>
      </c>
      <c r="O1701" s="139">
        <v>21</v>
      </c>
      <c r="P1701" s="139">
        <f>J1701*(O1701/100)</f>
        <v>0</v>
      </c>
      <c r="Q1701" s="139">
        <f>J1701+P1701</f>
        <v>0</v>
      </c>
      <c r="R1701" s="9"/>
      <c r="S1701" s="9"/>
      <c r="T1701" s="9"/>
    </row>
    <row r="1702" spans="1:20" ht="11.25" outlineLevel="6" x14ac:dyDescent="0.2">
      <c r="A1702" s="12"/>
      <c r="B1702" s="133"/>
      <c r="C1702" s="134">
        <v>1191</v>
      </c>
      <c r="D1702" s="135" t="s">
        <v>658</v>
      </c>
      <c r="E1702" s="136" t="s">
        <v>2352</v>
      </c>
      <c r="F1702" s="137" t="s">
        <v>2353</v>
      </c>
      <c r="G1702" s="135" t="s">
        <v>966</v>
      </c>
      <c r="H1702" s="138">
        <v>4</v>
      </c>
      <c r="I1702" s="140"/>
      <c r="J1702" s="139">
        <f>H1702*I1702</f>
        <v>0</v>
      </c>
      <c r="K1702" s="138"/>
      <c r="L1702" s="138">
        <f>H1702*K1702</f>
        <v>0</v>
      </c>
      <c r="M1702" s="138"/>
      <c r="N1702" s="138">
        <f>H1702*M1702</f>
        <v>0</v>
      </c>
      <c r="O1702" s="139">
        <v>21</v>
      </c>
      <c r="P1702" s="139">
        <f>J1702*(O1702/100)</f>
        <v>0</v>
      </c>
      <c r="Q1702" s="139">
        <f>J1702+P1702</f>
        <v>0</v>
      </c>
      <c r="R1702" s="9"/>
      <c r="S1702" s="9"/>
      <c r="T1702" s="9"/>
    </row>
    <row r="1703" spans="1:20" outlineLevel="6" x14ac:dyDescent="0.15">
      <c r="B1703" s="7"/>
      <c r="C1703" s="7"/>
      <c r="D1703" s="7"/>
      <c r="E1703" s="7"/>
      <c r="F1703" s="7"/>
      <c r="G1703" s="7"/>
      <c r="H1703" s="7"/>
      <c r="I1703" s="9"/>
      <c r="J1703" s="9"/>
      <c r="K1703" s="7"/>
      <c r="L1703" s="7"/>
      <c r="M1703" s="7"/>
      <c r="N1703" s="7"/>
      <c r="O1703" s="7"/>
      <c r="P1703" s="9"/>
      <c r="Q1703" s="9"/>
    </row>
    <row r="1704" spans="1:20" ht="9.75" outlineLevel="5" x14ac:dyDescent="0.2">
      <c r="A1704" s="82" t="s">
        <v>522</v>
      </c>
      <c r="B1704" s="126">
        <v>6</v>
      </c>
      <c r="C1704" s="127"/>
      <c r="D1704" s="128" t="s">
        <v>657</v>
      </c>
      <c r="E1704" s="128"/>
      <c r="F1704" s="129" t="s">
        <v>523</v>
      </c>
      <c r="G1704" s="128"/>
      <c r="H1704" s="130"/>
      <c r="I1704" s="131"/>
      <c r="J1704" s="84">
        <f>SUBTOTAL(9,J1705:J1709)</f>
        <v>0</v>
      </c>
      <c r="K1704" s="130"/>
      <c r="L1704" s="85">
        <f>SUBTOTAL(9,L1705:L1709)</f>
        <v>0</v>
      </c>
      <c r="M1704" s="130"/>
      <c r="N1704" s="85">
        <f>SUBTOTAL(9,N1705:N1709)</f>
        <v>0</v>
      </c>
      <c r="O1704" s="132"/>
      <c r="P1704" s="84">
        <f>SUBTOTAL(9,P1705:P1709)</f>
        <v>0</v>
      </c>
      <c r="Q1704" s="84">
        <f>SUBTOTAL(9,Q1705:Q1709)</f>
        <v>0</v>
      </c>
      <c r="R1704" s="7"/>
      <c r="S1704" s="9"/>
      <c r="T1704" s="9"/>
    </row>
    <row r="1705" spans="1:20" ht="11.25" outlineLevel="6" x14ac:dyDescent="0.2">
      <c r="A1705" s="12"/>
      <c r="B1705" s="133"/>
      <c r="C1705" s="134">
        <v>1192</v>
      </c>
      <c r="D1705" s="135" t="s">
        <v>658</v>
      </c>
      <c r="E1705" s="136" t="s">
        <v>2354</v>
      </c>
      <c r="F1705" s="137" t="s">
        <v>2355</v>
      </c>
      <c r="G1705" s="135" t="s">
        <v>2129</v>
      </c>
      <c r="H1705" s="138">
        <v>3</v>
      </c>
      <c r="I1705" s="140"/>
      <c r="J1705" s="139">
        <f>H1705*I1705</f>
        <v>0</v>
      </c>
      <c r="K1705" s="138"/>
      <c r="L1705" s="138">
        <f>H1705*K1705</f>
        <v>0</v>
      </c>
      <c r="M1705" s="138"/>
      <c r="N1705" s="138">
        <f>H1705*M1705</f>
        <v>0</v>
      </c>
      <c r="O1705" s="139">
        <v>21</v>
      </c>
      <c r="P1705" s="139">
        <f>J1705*(O1705/100)</f>
        <v>0</v>
      </c>
      <c r="Q1705" s="139">
        <f>J1705+P1705</f>
        <v>0</v>
      </c>
      <c r="R1705" s="9"/>
      <c r="S1705" s="9"/>
      <c r="T1705" s="9"/>
    </row>
    <row r="1706" spans="1:20" ht="11.25" outlineLevel="6" x14ac:dyDescent="0.2">
      <c r="A1706" s="12"/>
      <c r="B1706" s="133"/>
      <c r="C1706" s="134">
        <v>1193</v>
      </c>
      <c r="D1706" s="135" t="s">
        <v>658</v>
      </c>
      <c r="E1706" s="136" t="s">
        <v>2356</v>
      </c>
      <c r="F1706" s="137" t="s">
        <v>2357</v>
      </c>
      <c r="G1706" s="135" t="s">
        <v>966</v>
      </c>
      <c r="H1706" s="138">
        <v>9</v>
      </c>
      <c r="I1706" s="140"/>
      <c r="J1706" s="139">
        <f>H1706*I1706</f>
        <v>0</v>
      </c>
      <c r="K1706" s="138"/>
      <c r="L1706" s="138">
        <f>H1706*K1706</f>
        <v>0</v>
      </c>
      <c r="M1706" s="138"/>
      <c r="N1706" s="138">
        <f>H1706*M1706</f>
        <v>0</v>
      </c>
      <c r="O1706" s="139">
        <v>21</v>
      </c>
      <c r="P1706" s="139">
        <f>J1706*(O1706/100)</f>
        <v>0</v>
      </c>
      <c r="Q1706" s="139">
        <f>J1706+P1706</f>
        <v>0</v>
      </c>
      <c r="R1706" s="9"/>
      <c r="S1706" s="9"/>
      <c r="T1706" s="9"/>
    </row>
    <row r="1707" spans="1:20" ht="11.25" outlineLevel="6" x14ac:dyDescent="0.2">
      <c r="A1707" s="12"/>
      <c r="B1707" s="133"/>
      <c r="C1707" s="134">
        <v>1194</v>
      </c>
      <c r="D1707" s="135" t="s">
        <v>658</v>
      </c>
      <c r="E1707" s="136" t="s">
        <v>2358</v>
      </c>
      <c r="F1707" s="137" t="s">
        <v>2359</v>
      </c>
      <c r="G1707" s="135" t="s">
        <v>966</v>
      </c>
      <c r="H1707" s="138">
        <v>1</v>
      </c>
      <c r="I1707" s="140"/>
      <c r="J1707" s="139">
        <f>H1707*I1707</f>
        <v>0</v>
      </c>
      <c r="K1707" s="138"/>
      <c r="L1707" s="138">
        <f>H1707*K1707</f>
        <v>0</v>
      </c>
      <c r="M1707" s="138"/>
      <c r="N1707" s="138">
        <f>H1707*M1707</f>
        <v>0</v>
      </c>
      <c r="O1707" s="139">
        <v>21</v>
      </c>
      <c r="P1707" s="139">
        <f>J1707*(O1707/100)</f>
        <v>0</v>
      </c>
      <c r="Q1707" s="139">
        <f>J1707+P1707</f>
        <v>0</v>
      </c>
      <c r="R1707" s="9"/>
      <c r="S1707" s="9"/>
      <c r="T1707" s="9"/>
    </row>
    <row r="1708" spans="1:20" ht="11.25" outlineLevel="6" x14ac:dyDescent="0.2">
      <c r="A1708" s="12"/>
      <c r="B1708" s="133"/>
      <c r="C1708" s="134">
        <v>1195</v>
      </c>
      <c r="D1708" s="135" t="s">
        <v>658</v>
      </c>
      <c r="E1708" s="136" t="s">
        <v>2360</v>
      </c>
      <c r="F1708" s="137" t="s">
        <v>2361</v>
      </c>
      <c r="G1708" s="135" t="s">
        <v>966</v>
      </c>
      <c r="H1708" s="138">
        <v>1</v>
      </c>
      <c r="I1708" s="140"/>
      <c r="J1708" s="139">
        <f>H1708*I1708</f>
        <v>0</v>
      </c>
      <c r="K1708" s="138"/>
      <c r="L1708" s="138">
        <f>H1708*K1708</f>
        <v>0</v>
      </c>
      <c r="M1708" s="138"/>
      <c r="N1708" s="138">
        <f>H1708*M1708</f>
        <v>0</v>
      </c>
      <c r="O1708" s="139">
        <v>21</v>
      </c>
      <c r="P1708" s="139">
        <f>J1708*(O1708/100)</f>
        <v>0</v>
      </c>
      <c r="Q1708" s="139">
        <f>J1708+P1708</f>
        <v>0</v>
      </c>
      <c r="R1708" s="9"/>
      <c r="S1708" s="9"/>
      <c r="T1708" s="9"/>
    </row>
    <row r="1709" spans="1:20" outlineLevel="6" x14ac:dyDescent="0.15">
      <c r="B1709" s="7"/>
      <c r="C1709" s="7"/>
      <c r="D1709" s="7"/>
      <c r="E1709" s="7"/>
      <c r="F1709" s="7"/>
      <c r="G1709" s="7"/>
      <c r="H1709" s="7"/>
      <c r="I1709" s="9"/>
      <c r="J1709" s="9"/>
      <c r="K1709" s="7"/>
      <c r="L1709" s="7"/>
      <c r="M1709" s="7"/>
      <c r="N1709" s="7"/>
      <c r="O1709" s="7"/>
      <c r="P1709" s="9"/>
      <c r="Q1709" s="9"/>
    </row>
    <row r="1710" spans="1:20" ht="9" outlineLevel="4" x14ac:dyDescent="0.15">
      <c r="A1710" s="78" t="s">
        <v>524</v>
      </c>
      <c r="B1710" s="119">
        <v>5</v>
      </c>
      <c r="C1710" s="120"/>
      <c r="D1710" s="121" t="s">
        <v>656</v>
      </c>
      <c r="E1710" s="121"/>
      <c r="F1710" s="122" t="s">
        <v>525</v>
      </c>
      <c r="G1710" s="121"/>
      <c r="H1710" s="123"/>
      <c r="I1710" s="124"/>
      <c r="J1710" s="80">
        <f>SUBTOTAL(9,J1711:J1730)</f>
        <v>0</v>
      </c>
      <c r="K1710" s="123"/>
      <c r="L1710" s="81">
        <f>SUBTOTAL(9,L1711:L1730)</f>
        <v>0</v>
      </c>
      <c r="M1710" s="123"/>
      <c r="N1710" s="81">
        <f>SUBTOTAL(9,N1711:N1730)</f>
        <v>0</v>
      </c>
      <c r="O1710" s="125"/>
      <c r="P1710" s="80">
        <f>SUBTOTAL(9,P1711:P1730)</f>
        <v>0</v>
      </c>
      <c r="Q1710" s="80">
        <f>SUBTOTAL(9,Q1711:Q1730)</f>
        <v>0</v>
      </c>
      <c r="R1710" s="7"/>
      <c r="S1710" s="9"/>
      <c r="T1710" s="9"/>
    </row>
    <row r="1711" spans="1:20" ht="9.75" outlineLevel="5" x14ac:dyDescent="0.2">
      <c r="A1711" s="82" t="s">
        <v>526</v>
      </c>
      <c r="B1711" s="126">
        <v>6</v>
      </c>
      <c r="C1711" s="127"/>
      <c r="D1711" s="128" t="s">
        <v>657</v>
      </c>
      <c r="E1711" s="128"/>
      <c r="F1711" s="129" t="s">
        <v>527</v>
      </c>
      <c r="G1711" s="128"/>
      <c r="H1711" s="130"/>
      <c r="I1711" s="131"/>
      <c r="J1711" s="84">
        <f>SUBTOTAL(9,J1712:J1714)</f>
        <v>0</v>
      </c>
      <c r="K1711" s="130"/>
      <c r="L1711" s="85">
        <f>SUBTOTAL(9,L1712:L1714)</f>
        <v>0</v>
      </c>
      <c r="M1711" s="130"/>
      <c r="N1711" s="85">
        <f>SUBTOTAL(9,N1712:N1714)</f>
        <v>0</v>
      </c>
      <c r="O1711" s="132"/>
      <c r="P1711" s="84">
        <f>SUBTOTAL(9,P1712:P1714)</f>
        <v>0</v>
      </c>
      <c r="Q1711" s="84">
        <f>SUBTOTAL(9,Q1712:Q1714)</f>
        <v>0</v>
      </c>
      <c r="R1711" s="7"/>
      <c r="S1711" s="9"/>
      <c r="T1711" s="9"/>
    </row>
    <row r="1712" spans="1:20" ht="22.5" outlineLevel="6" x14ac:dyDescent="0.2">
      <c r="A1712" s="12"/>
      <c r="B1712" s="133"/>
      <c r="C1712" s="134">
        <v>1196</v>
      </c>
      <c r="D1712" s="135" t="s">
        <v>658</v>
      </c>
      <c r="E1712" s="136" t="s">
        <v>2362</v>
      </c>
      <c r="F1712" s="137" t="s">
        <v>2363</v>
      </c>
      <c r="G1712" s="135" t="s">
        <v>1145</v>
      </c>
      <c r="H1712" s="138">
        <v>12.7</v>
      </c>
      <c r="I1712" s="140"/>
      <c r="J1712" s="139">
        <f>H1712*I1712</f>
        <v>0</v>
      </c>
      <c r="K1712" s="138"/>
      <c r="L1712" s="138">
        <f>H1712*K1712</f>
        <v>0</v>
      </c>
      <c r="M1712" s="138"/>
      <c r="N1712" s="138">
        <f>H1712*M1712</f>
        <v>0</v>
      </c>
      <c r="O1712" s="139">
        <v>21</v>
      </c>
      <c r="P1712" s="139">
        <f>J1712*(O1712/100)</f>
        <v>0</v>
      </c>
      <c r="Q1712" s="139">
        <f>J1712+P1712</f>
        <v>0</v>
      </c>
      <c r="R1712" s="9"/>
      <c r="S1712" s="9"/>
      <c r="T1712" s="9"/>
    </row>
    <row r="1713" spans="1:20" ht="22.5" outlineLevel="6" x14ac:dyDescent="0.2">
      <c r="A1713" s="12"/>
      <c r="B1713" s="133"/>
      <c r="C1713" s="134">
        <v>1197</v>
      </c>
      <c r="D1713" s="135" t="s">
        <v>658</v>
      </c>
      <c r="E1713" s="136" t="s">
        <v>2364</v>
      </c>
      <c r="F1713" s="137" t="s">
        <v>2365</v>
      </c>
      <c r="G1713" s="135" t="s">
        <v>1145</v>
      </c>
      <c r="H1713" s="138">
        <v>11.3</v>
      </c>
      <c r="I1713" s="140"/>
      <c r="J1713" s="139">
        <f>H1713*I1713</f>
        <v>0</v>
      </c>
      <c r="K1713" s="138"/>
      <c r="L1713" s="138">
        <f>H1713*K1713</f>
        <v>0</v>
      </c>
      <c r="M1713" s="138"/>
      <c r="N1713" s="138">
        <f>H1713*M1713</f>
        <v>0</v>
      </c>
      <c r="O1713" s="139">
        <v>21</v>
      </c>
      <c r="P1713" s="139">
        <f>J1713*(O1713/100)</f>
        <v>0</v>
      </c>
      <c r="Q1713" s="139">
        <f>J1713+P1713</f>
        <v>0</v>
      </c>
      <c r="R1713" s="9"/>
      <c r="S1713" s="9"/>
      <c r="T1713" s="9"/>
    </row>
    <row r="1714" spans="1:20" outlineLevel="6" x14ac:dyDescent="0.15">
      <c r="B1714" s="7"/>
      <c r="C1714" s="7"/>
      <c r="D1714" s="7"/>
      <c r="E1714" s="7"/>
      <c r="F1714" s="7"/>
      <c r="G1714" s="7"/>
      <c r="H1714" s="7"/>
      <c r="I1714" s="9"/>
      <c r="J1714" s="9"/>
      <c r="K1714" s="7"/>
      <c r="L1714" s="7"/>
      <c r="M1714" s="7"/>
      <c r="N1714" s="7"/>
      <c r="O1714" s="7"/>
      <c r="P1714" s="9"/>
      <c r="Q1714" s="9"/>
    </row>
    <row r="1715" spans="1:20" ht="9.75" outlineLevel="5" x14ac:dyDescent="0.2">
      <c r="A1715" s="82" t="s">
        <v>528</v>
      </c>
      <c r="B1715" s="126">
        <v>6</v>
      </c>
      <c r="C1715" s="127"/>
      <c r="D1715" s="128" t="s">
        <v>657</v>
      </c>
      <c r="E1715" s="128"/>
      <c r="F1715" s="129" t="s">
        <v>529</v>
      </c>
      <c r="G1715" s="128"/>
      <c r="H1715" s="130"/>
      <c r="I1715" s="131"/>
      <c r="J1715" s="84">
        <f>SUBTOTAL(9,J1716:J1717)</f>
        <v>0</v>
      </c>
      <c r="K1715" s="130"/>
      <c r="L1715" s="85">
        <f>SUBTOTAL(9,L1716:L1717)</f>
        <v>0</v>
      </c>
      <c r="M1715" s="130"/>
      <c r="N1715" s="85">
        <f>SUBTOTAL(9,N1716:N1717)</f>
        <v>0</v>
      </c>
      <c r="O1715" s="132"/>
      <c r="P1715" s="84">
        <f>SUBTOTAL(9,P1716:P1717)</f>
        <v>0</v>
      </c>
      <c r="Q1715" s="84">
        <f>SUBTOTAL(9,Q1716:Q1717)</f>
        <v>0</v>
      </c>
      <c r="R1715" s="7"/>
      <c r="S1715" s="9"/>
      <c r="T1715" s="9"/>
    </row>
    <row r="1716" spans="1:20" ht="11.25" outlineLevel="6" x14ac:dyDescent="0.2">
      <c r="A1716" s="12"/>
      <c r="B1716" s="133"/>
      <c r="C1716" s="134">
        <v>1198</v>
      </c>
      <c r="D1716" s="135" t="s">
        <v>658</v>
      </c>
      <c r="E1716" s="136" t="s">
        <v>2366</v>
      </c>
      <c r="F1716" s="137" t="s">
        <v>2367</v>
      </c>
      <c r="G1716" s="135" t="s">
        <v>1145</v>
      </c>
      <c r="H1716" s="138">
        <v>10.199999999999999</v>
      </c>
      <c r="I1716" s="140"/>
      <c r="J1716" s="139">
        <f>H1716*I1716</f>
        <v>0</v>
      </c>
      <c r="K1716" s="138"/>
      <c r="L1716" s="138">
        <f>H1716*K1716</f>
        <v>0</v>
      </c>
      <c r="M1716" s="138"/>
      <c r="N1716" s="138">
        <f>H1716*M1716</f>
        <v>0</v>
      </c>
      <c r="O1716" s="139">
        <v>21</v>
      </c>
      <c r="P1716" s="139">
        <f>J1716*(O1716/100)</f>
        <v>0</v>
      </c>
      <c r="Q1716" s="139">
        <f>J1716+P1716</f>
        <v>0</v>
      </c>
      <c r="R1716" s="9"/>
      <c r="S1716" s="9"/>
      <c r="T1716" s="9"/>
    </row>
    <row r="1717" spans="1:20" outlineLevel="6" x14ac:dyDescent="0.15">
      <c r="B1717" s="7"/>
      <c r="C1717" s="7"/>
      <c r="D1717" s="7"/>
      <c r="E1717" s="7"/>
      <c r="F1717" s="7"/>
      <c r="G1717" s="7"/>
      <c r="H1717" s="7"/>
      <c r="I1717" s="9"/>
      <c r="J1717" s="9"/>
      <c r="K1717" s="7"/>
      <c r="L1717" s="7"/>
      <c r="M1717" s="7"/>
      <c r="N1717" s="7"/>
      <c r="O1717" s="7"/>
      <c r="P1717" s="9"/>
      <c r="Q1717" s="9"/>
    </row>
    <row r="1718" spans="1:20" ht="9.75" outlineLevel="5" x14ac:dyDescent="0.2">
      <c r="A1718" s="82" t="s">
        <v>530</v>
      </c>
      <c r="B1718" s="126">
        <v>6</v>
      </c>
      <c r="C1718" s="127"/>
      <c r="D1718" s="128" t="s">
        <v>657</v>
      </c>
      <c r="E1718" s="128"/>
      <c r="F1718" s="129" t="s">
        <v>531</v>
      </c>
      <c r="G1718" s="128"/>
      <c r="H1718" s="130"/>
      <c r="I1718" s="131"/>
      <c r="J1718" s="84">
        <f>SUBTOTAL(9,J1719:J1724)</f>
        <v>0</v>
      </c>
      <c r="K1718" s="130"/>
      <c r="L1718" s="85">
        <f>SUBTOTAL(9,L1719:L1724)</f>
        <v>0</v>
      </c>
      <c r="M1718" s="130"/>
      <c r="N1718" s="85">
        <f>SUBTOTAL(9,N1719:N1724)</f>
        <v>0</v>
      </c>
      <c r="O1718" s="132"/>
      <c r="P1718" s="84">
        <f>SUBTOTAL(9,P1719:P1724)</f>
        <v>0</v>
      </c>
      <c r="Q1718" s="84">
        <f>SUBTOTAL(9,Q1719:Q1724)</f>
        <v>0</v>
      </c>
      <c r="R1718" s="7"/>
      <c r="S1718" s="9"/>
      <c r="T1718" s="9"/>
    </row>
    <row r="1719" spans="1:20" ht="22.5" outlineLevel="6" x14ac:dyDescent="0.2">
      <c r="A1719" s="12"/>
      <c r="B1719" s="133"/>
      <c r="C1719" s="134">
        <v>1199</v>
      </c>
      <c r="D1719" s="135" t="s">
        <v>658</v>
      </c>
      <c r="E1719" s="136" t="s">
        <v>2368</v>
      </c>
      <c r="F1719" s="137" t="s">
        <v>2369</v>
      </c>
      <c r="G1719" s="135" t="s">
        <v>1145</v>
      </c>
      <c r="H1719" s="138">
        <v>8.4</v>
      </c>
      <c r="I1719" s="140"/>
      <c r="J1719" s="139">
        <f>H1719*I1719</f>
        <v>0</v>
      </c>
      <c r="K1719" s="138"/>
      <c r="L1719" s="138">
        <f>H1719*K1719</f>
        <v>0</v>
      </c>
      <c r="M1719" s="138"/>
      <c r="N1719" s="138">
        <f>H1719*M1719</f>
        <v>0</v>
      </c>
      <c r="O1719" s="139">
        <v>21</v>
      </c>
      <c r="P1719" s="139">
        <f>J1719*(O1719/100)</f>
        <v>0</v>
      </c>
      <c r="Q1719" s="139">
        <f>J1719+P1719</f>
        <v>0</v>
      </c>
      <c r="R1719" s="9"/>
      <c r="S1719" s="9"/>
      <c r="T1719" s="9"/>
    </row>
    <row r="1720" spans="1:20" ht="11.25" outlineLevel="6" x14ac:dyDescent="0.2">
      <c r="A1720" s="12"/>
      <c r="B1720" s="133"/>
      <c r="C1720" s="134">
        <v>1200</v>
      </c>
      <c r="D1720" s="135" t="s">
        <v>658</v>
      </c>
      <c r="E1720" s="136" t="s">
        <v>2370</v>
      </c>
      <c r="F1720" s="137" t="s">
        <v>2371</v>
      </c>
      <c r="G1720" s="135" t="s">
        <v>1145</v>
      </c>
      <c r="H1720" s="138">
        <v>16.399999999999999</v>
      </c>
      <c r="I1720" s="140"/>
      <c r="J1720" s="139">
        <f>H1720*I1720</f>
        <v>0</v>
      </c>
      <c r="K1720" s="138"/>
      <c r="L1720" s="138">
        <f>H1720*K1720</f>
        <v>0</v>
      </c>
      <c r="M1720" s="138"/>
      <c r="N1720" s="138">
        <f>H1720*M1720</f>
        <v>0</v>
      </c>
      <c r="O1720" s="139">
        <v>21</v>
      </c>
      <c r="P1720" s="139">
        <f>J1720*(O1720/100)</f>
        <v>0</v>
      </c>
      <c r="Q1720" s="139">
        <f>J1720+P1720</f>
        <v>0</v>
      </c>
      <c r="R1720" s="9"/>
      <c r="S1720" s="9"/>
      <c r="T1720" s="9"/>
    </row>
    <row r="1721" spans="1:20" ht="22.5" outlineLevel="6" x14ac:dyDescent="0.2">
      <c r="A1721" s="12"/>
      <c r="B1721" s="133"/>
      <c r="C1721" s="134">
        <v>1201</v>
      </c>
      <c r="D1721" s="135" t="s">
        <v>658</v>
      </c>
      <c r="E1721" s="136" t="s">
        <v>2372</v>
      </c>
      <c r="F1721" s="137" t="s">
        <v>2373</v>
      </c>
      <c r="G1721" s="135" t="s">
        <v>1145</v>
      </c>
      <c r="H1721" s="138">
        <v>13.7</v>
      </c>
      <c r="I1721" s="140"/>
      <c r="J1721" s="139">
        <f>H1721*I1721</f>
        <v>0</v>
      </c>
      <c r="K1721" s="138"/>
      <c r="L1721" s="138">
        <f>H1721*K1721</f>
        <v>0</v>
      </c>
      <c r="M1721" s="138"/>
      <c r="N1721" s="138">
        <f>H1721*M1721</f>
        <v>0</v>
      </c>
      <c r="O1721" s="139">
        <v>21</v>
      </c>
      <c r="P1721" s="139">
        <f>J1721*(O1721/100)</f>
        <v>0</v>
      </c>
      <c r="Q1721" s="139">
        <f>J1721+P1721</f>
        <v>0</v>
      </c>
      <c r="R1721" s="9"/>
      <c r="S1721" s="9"/>
      <c r="T1721" s="9"/>
    </row>
    <row r="1722" spans="1:20" ht="22.5" outlineLevel="6" x14ac:dyDescent="0.2">
      <c r="A1722" s="12"/>
      <c r="B1722" s="133"/>
      <c r="C1722" s="134">
        <v>1202</v>
      </c>
      <c r="D1722" s="135" t="s">
        <v>658</v>
      </c>
      <c r="E1722" s="136" t="s">
        <v>2374</v>
      </c>
      <c r="F1722" s="137" t="s">
        <v>2375</v>
      </c>
      <c r="G1722" s="135" t="s">
        <v>1145</v>
      </c>
      <c r="H1722" s="138">
        <v>16.7</v>
      </c>
      <c r="I1722" s="140"/>
      <c r="J1722" s="139">
        <f>H1722*I1722</f>
        <v>0</v>
      </c>
      <c r="K1722" s="138"/>
      <c r="L1722" s="138">
        <f>H1722*K1722</f>
        <v>0</v>
      </c>
      <c r="M1722" s="138"/>
      <c r="N1722" s="138">
        <f>H1722*M1722</f>
        <v>0</v>
      </c>
      <c r="O1722" s="139">
        <v>21</v>
      </c>
      <c r="P1722" s="139">
        <f>J1722*(O1722/100)</f>
        <v>0</v>
      </c>
      <c r="Q1722" s="139">
        <f>J1722+P1722</f>
        <v>0</v>
      </c>
      <c r="R1722" s="9"/>
      <c r="S1722" s="9"/>
      <c r="T1722" s="9"/>
    </row>
    <row r="1723" spans="1:20" ht="11.25" outlineLevel="6" x14ac:dyDescent="0.2">
      <c r="A1723" s="12"/>
      <c r="B1723" s="133"/>
      <c r="C1723" s="134">
        <v>1203</v>
      </c>
      <c r="D1723" s="135" t="s">
        <v>658</v>
      </c>
      <c r="E1723" s="136" t="s">
        <v>2376</v>
      </c>
      <c r="F1723" s="137" t="s">
        <v>2377</v>
      </c>
      <c r="G1723" s="135" t="s">
        <v>1145</v>
      </c>
      <c r="H1723" s="138">
        <v>11.2</v>
      </c>
      <c r="I1723" s="140"/>
      <c r="J1723" s="139">
        <f>H1723*I1723</f>
        <v>0</v>
      </c>
      <c r="K1723" s="138"/>
      <c r="L1723" s="138">
        <f>H1723*K1723</f>
        <v>0</v>
      </c>
      <c r="M1723" s="138"/>
      <c r="N1723" s="138">
        <f>H1723*M1723</f>
        <v>0</v>
      </c>
      <c r="O1723" s="139">
        <v>21</v>
      </c>
      <c r="P1723" s="139">
        <f>J1723*(O1723/100)</f>
        <v>0</v>
      </c>
      <c r="Q1723" s="139">
        <f>J1723+P1723</f>
        <v>0</v>
      </c>
      <c r="R1723" s="9"/>
      <c r="S1723" s="9"/>
      <c r="T1723" s="9"/>
    </row>
    <row r="1724" spans="1:20" outlineLevel="6" x14ac:dyDescent="0.15">
      <c r="B1724" s="7"/>
      <c r="C1724" s="7"/>
      <c r="D1724" s="7"/>
      <c r="E1724" s="7"/>
      <c r="F1724" s="7"/>
      <c r="G1724" s="7"/>
      <c r="H1724" s="7"/>
      <c r="I1724" s="9"/>
      <c r="J1724" s="9"/>
      <c r="K1724" s="7"/>
      <c r="L1724" s="7"/>
      <c r="M1724" s="7"/>
      <c r="N1724" s="7"/>
      <c r="O1724" s="7"/>
      <c r="P1724" s="9"/>
      <c r="Q1724" s="9"/>
    </row>
    <row r="1725" spans="1:20" ht="9.75" outlineLevel="5" x14ac:dyDescent="0.2">
      <c r="A1725" s="82" t="s">
        <v>532</v>
      </c>
      <c r="B1725" s="126">
        <v>6</v>
      </c>
      <c r="C1725" s="127"/>
      <c r="D1725" s="128" t="s">
        <v>657</v>
      </c>
      <c r="E1725" s="128"/>
      <c r="F1725" s="129" t="s">
        <v>533</v>
      </c>
      <c r="G1725" s="128"/>
      <c r="H1725" s="130"/>
      <c r="I1725" s="131"/>
      <c r="J1725" s="84">
        <f>SUBTOTAL(9,J1726:J1727)</f>
        <v>0</v>
      </c>
      <c r="K1725" s="130"/>
      <c r="L1725" s="85">
        <f>SUBTOTAL(9,L1726:L1727)</f>
        <v>0</v>
      </c>
      <c r="M1725" s="130"/>
      <c r="N1725" s="85">
        <f>SUBTOTAL(9,N1726:N1727)</f>
        <v>0</v>
      </c>
      <c r="O1725" s="132"/>
      <c r="P1725" s="84">
        <f>SUBTOTAL(9,P1726:P1727)</f>
        <v>0</v>
      </c>
      <c r="Q1725" s="84">
        <f>SUBTOTAL(9,Q1726:Q1727)</f>
        <v>0</v>
      </c>
      <c r="R1725" s="7"/>
      <c r="S1725" s="9"/>
      <c r="T1725" s="9"/>
    </row>
    <row r="1726" spans="1:20" ht="22.5" outlineLevel="6" x14ac:dyDescent="0.2">
      <c r="A1726" s="12"/>
      <c r="B1726" s="133"/>
      <c r="C1726" s="134">
        <v>1204</v>
      </c>
      <c r="D1726" s="135" t="s">
        <v>658</v>
      </c>
      <c r="E1726" s="136" t="s">
        <v>2378</v>
      </c>
      <c r="F1726" s="137" t="s">
        <v>2379</v>
      </c>
      <c r="G1726" s="135" t="s">
        <v>1145</v>
      </c>
      <c r="H1726" s="138">
        <v>3.6</v>
      </c>
      <c r="I1726" s="140"/>
      <c r="J1726" s="139">
        <f>H1726*I1726</f>
        <v>0</v>
      </c>
      <c r="K1726" s="138"/>
      <c r="L1726" s="138">
        <f>H1726*K1726</f>
        <v>0</v>
      </c>
      <c r="M1726" s="138"/>
      <c r="N1726" s="138">
        <f>H1726*M1726</f>
        <v>0</v>
      </c>
      <c r="O1726" s="139">
        <v>21</v>
      </c>
      <c r="P1726" s="139">
        <f>J1726*(O1726/100)</f>
        <v>0</v>
      </c>
      <c r="Q1726" s="139">
        <f>J1726+P1726</f>
        <v>0</v>
      </c>
      <c r="R1726" s="9"/>
      <c r="S1726" s="9"/>
      <c r="T1726" s="9"/>
    </row>
    <row r="1727" spans="1:20" outlineLevel="6" x14ac:dyDescent="0.15">
      <c r="B1727" s="7"/>
      <c r="C1727" s="7"/>
      <c r="D1727" s="7"/>
      <c r="E1727" s="7"/>
      <c r="F1727" s="7"/>
      <c r="G1727" s="7"/>
      <c r="H1727" s="7"/>
      <c r="I1727" s="9"/>
      <c r="J1727" s="9"/>
      <c r="K1727" s="7"/>
      <c r="L1727" s="7"/>
      <c r="M1727" s="7"/>
      <c r="N1727" s="7"/>
      <c r="O1727" s="7"/>
      <c r="P1727" s="9"/>
      <c r="Q1727" s="9"/>
    </row>
    <row r="1728" spans="1:20" ht="9.75" outlineLevel="5" x14ac:dyDescent="0.2">
      <c r="A1728" s="82" t="s">
        <v>534</v>
      </c>
      <c r="B1728" s="126">
        <v>6</v>
      </c>
      <c r="C1728" s="127"/>
      <c r="D1728" s="128" t="s">
        <v>657</v>
      </c>
      <c r="E1728" s="128"/>
      <c r="F1728" s="129" t="s">
        <v>535</v>
      </c>
      <c r="G1728" s="128"/>
      <c r="H1728" s="130"/>
      <c r="I1728" s="131"/>
      <c r="J1728" s="84">
        <f>SUBTOTAL(9,J1729:J1730)</f>
        <v>0</v>
      </c>
      <c r="K1728" s="130"/>
      <c r="L1728" s="85">
        <f>SUBTOTAL(9,L1729:L1730)</f>
        <v>0</v>
      </c>
      <c r="M1728" s="130"/>
      <c r="N1728" s="85">
        <f>SUBTOTAL(9,N1729:N1730)</f>
        <v>0</v>
      </c>
      <c r="O1728" s="132"/>
      <c r="P1728" s="84">
        <f>SUBTOTAL(9,P1729:P1730)</f>
        <v>0</v>
      </c>
      <c r="Q1728" s="84">
        <f>SUBTOTAL(9,Q1729:Q1730)</f>
        <v>0</v>
      </c>
      <c r="R1728" s="7"/>
      <c r="S1728" s="9"/>
      <c r="T1728" s="9"/>
    </row>
    <row r="1729" spans="1:20" ht="11.25" outlineLevel="6" x14ac:dyDescent="0.2">
      <c r="A1729" s="12"/>
      <c r="B1729" s="133"/>
      <c r="C1729" s="134">
        <v>1205</v>
      </c>
      <c r="D1729" s="135" t="s">
        <v>658</v>
      </c>
      <c r="E1729" s="136" t="s">
        <v>2380</v>
      </c>
      <c r="F1729" s="137" t="s">
        <v>2381</v>
      </c>
      <c r="G1729" s="135" t="s">
        <v>1145</v>
      </c>
      <c r="H1729" s="138">
        <v>18.7</v>
      </c>
      <c r="I1729" s="140"/>
      <c r="J1729" s="139">
        <f>H1729*I1729</f>
        <v>0</v>
      </c>
      <c r="K1729" s="138"/>
      <c r="L1729" s="138">
        <f>H1729*K1729</f>
        <v>0</v>
      </c>
      <c r="M1729" s="138"/>
      <c r="N1729" s="138">
        <f>H1729*M1729</f>
        <v>0</v>
      </c>
      <c r="O1729" s="139">
        <v>21</v>
      </c>
      <c r="P1729" s="139">
        <f>J1729*(O1729/100)</f>
        <v>0</v>
      </c>
      <c r="Q1729" s="139">
        <f>J1729+P1729</f>
        <v>0</v>
      </c>
      <c r="R1729" s="9"/>
      <c r="S1729" s="9"/>
      <c r="T1729" s="9"/>
    </row>
    <row r="1730" spans="1:20" outlineLevel="6" x14ac:dyDescent="0.15">
      <c r="B1730" s="7"/>
      <c r="C1730" s="7"/>
      <c r="D1730" s="7"/>
      <c r="E1730" s="7"/>
      <c r="F1730" s="7"/>
      <c r="G1730" s="7"/>
      <c r="H1730" s="7"/>
      <c r="I1730" s="9"/>
      <c r="J1730" s="9"/>
      <c r="K1730" s="7"/>
      <c r="L1730" s="7"/>
      <c r="M1730" s="7"/>
      <c r="N1730" s="7"/>
      <c r="O1730" s="7"/>
      <c r="P1730" s="9"/>
      <c r="Q1730" s="9"/>
    </row>
    <row r="1731" spans="1:20" ht="9" outlineLevel="4" x14ac:dyDescent="0.15">
      <c r="A1731" s="78" t="s">
        <v>536</v>
      </c>
      <c r="B1731" s="119">
        <v>5</v>
      </c>
      <c r="C1731" s="120"/>
      <c r="D1731" s="121" t="s">
        <v>656</v>
      </c>
      <c r="E1731" s="121"/>
      <c r="F1731" s="122" t="s">
        <v>537</v>
      </c>
      <c r="G1731" s="121"/>
      <c r="H1731" s="123"/>
      <c r="I1731" s="124"/>
      <c r="J1731" s="80">
        <f>SUBTOTAL(9,J1732:J1734)</f>
        <v>0</v>
      </c>
      <c r="K1731" s="123"/>
      <c r="L1731" s="81">
        <f>SUBTOTAL(9,L1732:L1734)</f>
        <v>0</v>
      </c>
      <c r="M1731" s="123"/>
      <c r="N1731" s="81">
        <f>SUBTOTAL(9,N1732:N1734)</f>
        <v>0</v>
      </c>
      <c r="O1731" s="125"/>
      <c r="P1731" s="80">
        <f>SUBTOTAL(9,P1732:P1734)</f>
        <v>0</v>
      </c>
      <c r="Q1731" s="80">
        <f>SUBTOTAL(9,Q1732:Q1734)</f>
        <v>0</v>
      </c>
      <c r="R1731" s="7"/>
      <c r="S1731" s="9"/>
      <c r="T1731" s="9"/>
    </row>
    <row r="1732" spans="1:20" ht="9.75" outlineLevel="5" x14ac:dyDescent="0.2">
      <c r="A1732" s="82" t="s">
        <v>538</v>
      </c>
      <c r="B1732" s="126">
        <v>6</v>
      </c>
      <c r="C1732" s="127"/>
      <c r="D1732" s="128" t="s">
        <v>657</v>
      </c>
      <c r="E1732" s="128"/>
      <c r="F1732" s="129" t="s">
        <v>539</v>
      </c>
      <c r="G1732" s="128"/>
      <c r="H1732" s="130"/>
      <c r="I1732" s="131"/>
      <c r="J1732" s="84">
        <f>SUBTOTAL(9,J1733:J1734)</f>
        <v>0</v>
      </c>
      <c r="K1732" s="130"/>
      <c r="L1732" s="85">
        <f>SUBTOTAL(9,L1733:L1734)</f>
        <v>0</v>
      </c>
      <c r="M1732" s="130"/>
      <c r="N1732" s="85">
        <f>SUBTOTAL(9,N1733:N1734)</f>
        <v>0</v>
      </c>
      <c r="O1732" s="132"/>
      <c r="P1732" s="84">
        <f>SUBTOTAL(9,P1733:P1734)</f>
        <v>0</v>
      </c>
      <c r="Q1732" s="84">
        <f>SUBTOTAL(9,Q1733:Q1734)</f>
        <v>0</v>
      </c>
      <c r="R1732" s="7"/>
      <c r="S1732" s="9"/>
      <c r="T1732" s="9"/>
    </row>
    <row r="1733" spans="1:20" ht="11.25" outlineLevel="6" x14ac:dyDescent="0.2">
      <c r="A1733" s="12"/>
      <c r="B1733" s="133"/>
      <c r="C1733" s="134">
        <v>1206</v>
      </c>
      <c r="D1733" s="135" t="s">
        <v>658</v>
      </c>
      <c r="E1733" s="136" t="s">
        <v>2382</v>
      </c>
      <c r="F1733" s="137" t="s">
        <v>2383</v>
      </c>
      <c r="G1733" s="135" t="s">
        <v>1145</v>
      </c>
      <c r="H1733" s="138">
        <v>26.5</v>
      </c>
      <c r="I1733" s="140"/>
      <c r="J1733" s="139">
        <f>H1733*I1733</f>
        <v>0</v>
      </c>
      <c r="K1733" s="138"/>
      <c r="L1733" s="138">
        <f>H1733*K1733</f>
        <v>0</v>
      </c>
      <c r="M1733" s="138"/>
      <c r="N1733" s="138">
        <f>H1733*M1733</f>
        <v>0</v>
      </c>
      <c r="O1733" s="139">
        <v>21</v>
      </c>
      <c r="P1733" s="139">
        <f>J1733*(O1733/100)</f>
        <v>0</v>
      </c>
      <c r="Q1733" s="139">
        <f>J1733+P1733</f>
        <v>0</v>
      </c>
      <c r="R1733" s="9"/>
      <c r="S1733" s="9"/>
      <c r="T1733" s="9"/>
    </row>
    <row r="1734" spans="1:20" outlineLevel="6" x14ac:dyDescent="0.15">
      <c r="B1734" s="7"/>
      <c r="C1734" s="7"/>
      <c r="D1734" s="7"/>
      <c r="E1734" s="7"/>
      <c r="F1734" s="7"/>
      <c r="G1734" s="7"/>
      <c r="H1734" s="7"/>
      <c r="I1734" s="9"/>
      <c r="J1734" s="9"/>
      <c r="K1734" s="7"/>
      <c r="L1734" s="7"/>
      <c r="M1734" s="7"/>
      <c r="N1734" s="7"/>
      <c r="O1734" s="7"/>
      <c r="P1734" s="9"/>
      <c r="Q1734" s="9"/>
    </row>
    <row r="1735" spans="1:20" ht="9" outlineLevel="4" x14ac:dyDescent="0.15">
      <c r="A1735" s="78" t="s">
        <v>540</v>
      </c>
      <c r="B1735" s="119">
        <v>5</v>
      </c>
      <c r="C1735" s="120"/>
      <c r="D1735" s="121" t="s">
        <v>656</v>
      </c>
      <c r="E1735" s="121"/>
      <c r="F1735" s="122" t="s">
        <v>541</v>
      </c>
      <c r="G1735" s="121"/>
      <c r="H1735" s="123"/>
      <c r="I1735" s="124"/>
      <c r="J1735" s="80">
        <f>SUBTOTAL(9,J1736:J1765)</f>
        <v>0</v>
      </c>
      <c r="K1735" s="123"/>
      <c r="L1735" s="81">
        <f>SUBTOTAL(9,L1736:L1765)</f>
        <v>0</v>
      </c>
      <c r="M1735" s="123"/>
      <c r="N1735" s="81">
        <f>SUBTOTAL(9,N1736:N1765)</f>
        <v>0</v>
      </c>
      <c r="O1735" s="125"/>
      <c r="P1735" s="80">
        <f>SUBTOTAL(9,P1736:P1765)</f>
        <v>0</v>
      </c>
      <c r="Q1735" s="80">
        <f>SUBTOTAL(9,Q1736:Q1765)</f>
        <v>0</v>
      </c>
      <c r="R1735" s="7"/>
      <c r="S1735" s="9"/>
      <c r="T1735" s="9"/>
    </row>
    <row r="1736" spans="1:20" ht="9.75" outlineLevel="5" x14ac:dyDescent="0.2">
      <c r="A1736" s="82" t="s">
        <v>542</v>
      </c>
      <c r="B1736" s="126">
        <v>6</v>
      </c>
      <c r="C1736" s="127"/>
      <c r="D1736" s="128" t="s">
        <v>657</v>
      </c>
      <c r="E1736" s="128"/>
      <c r="F1736" s="129" t="s">
        <v>543</v>
      </c>
      <c r="G1736" s="128"/>
      <c r="H1736" s="130"/>
      <c r="I1736" s="131"/>
      <c r="J1736" s="84">
        <f>SUBTOTAL(9,J1737:J1738)</f>
        <v>0</v>
      </c>
      <c r="K1736" s="130"/>
      <c r="L1736" s="85">
        <f>SUBTOTAL(9,L1737:L1738)</f>
        <v>0</v>
      </c>
      <c r="M1736" s="130"/>
      <c r="N1736" s="85">
        <f>SUBTOTAL(9,N1737:N1738)</f>
        <v>0</v>
      </c>
      <c r="O1736" s="132"/>
      <c r="P1736" s="84">
        <f>SUBTOTAL(9,P1737:P1738)</f>
        <v>0</v>
      </c>
      <c r="Q1736" s="84">
        <f>SUBTOTAL(9,Q1737:Q1738)</f>
        <v>0</v>
      </c>
      <c r="R1736" s="7"/>
      <c r="S1736" s="9"/>
      <c r="T1736" s="9"/>
    </row>
    <row r="1737" spans="1:20" ht="22.5" outlineLevel="6" x14ac:dyDescent="0.2">
      <c r="A1737" s="12"/>
      <c r="B1737" s="133"/>
      <c r="C1737" s="134">
        <v>1207</v>
      </c>
      <c r="D1737" s="135" t="s">
        <v>658</v>
      </c>
      <c r="E1737" s="136" t="s">
        <v>2384</v>
      </c>
      <c r="F1737" s="137" t="s">
        <v>2385</v>
      </c>
      <c r="G1737" s="135" t="s">
        <v>1145</v>
      </c>
      <c r="H1737" s="138">
        <v>19.399999999999999</v>
      </c>
      <c r="I1737" s="140"/>
      <c r="J1737" s="139">
        <f>H1737*I1737</f>
        <v>0</v>
      </c>
      <c r="K1737" s="138"/>
      <c r="L1737" s="138">
        <f>H1737*K1737</f>
        <v>0</v>
      </c>
      <c r="M1737" s="138"/>
      <c r="N1737" s="138">
        <f>H1737*M1737</f>
        <v>0</v>
      </c>
      <c r="O1737" s="139">
        <v>21</v>
      </c>
      <c r="P1737" s="139">
        <f>J1737*(O1737/100)</f>
        <v>0</v>
      </c>
      <c r="Q1737" s="139">
        <f>J1737+P1737</f>
        <v>0</v>
      </c>
      <c r="R1737" s="9"/>
      <c r="S1737" s="9"/>
      <c r="T1737" s="9"/>
    </row>
    <row r="1738" spans="1:20" outlineLevel="6" x14ac:dyDescent="0.15">
      <c r="B1738" s="7"/>
      <c r="C1738" s="7"/>
      <c r="D1738" s="7"/>
      <c r="E1738" s="7"/>
      <c r="F1738" s="7"/>
      <c r="G1738" s="7"/>
      <c r="H1738" s="7"/>
      <c r="I1738" s="9"/>
      <c r="J1738" s="9"/>
      <c r="K1738" s="7"/>
      <c r="L1738" s="7"/>
      <c r="M1738" s="7"/>
      <c r="N1738" s="7"/>
      <c r="O1738" s="7"/>
      <c r="P1738" s="9"/>
      <c r="Q1738" s="9"/>
    </row>
    <row r="1739" spans="1:20" ht="9.75" outlineLevel="5" x14ac:dyDescent="0.2">
      <c r="A1739" s="82" t="s">
        <v>544</v>
      </c>
      <c r="B1739" s="126">
        <v>6</v>
      </c>
      <c r="C1739" s="127"/>
      <c r="D1739" s="128" t="s">
        <v>657</v>
      </c>
      <c r="E1739" s="128"/>
      <c r="F1739" s="129" t="s">
        <v>545</v>
      </c>
      <c r="G1739" s="128"/>
      <c r="H1739" s="130"/>
      <c r="I1739" s="131"/>
      <c r="J1739" s="84">
        <f>SUBTOTAL(9,J1740:J1741)</f>
        <v>0</v>
      </c>
      <c r="K1739" s="130"/>
      <c r="L1739" s="85">
        <f>SUBTOTAL(9,L1740:L1741)</f>
        <v>0</v>
      </c>
      <c r="M1739" s="130"/>
      <c r="N1739" s="85">
        <f>SUBTOTAL(9,N1740:N1741)</f>
        <v>0</v>
      </c>
      <c r="O1739" s="132"/>
      <c r="P1739" s="84">
        <f>SUBTOTAL(9,P1740:P1741)</f>
        <v>0</v>
      </c>
      <c r="Q1739" s="84">
        <f>SUBTOTAL(9,Q1740:Q1741)</f>
        <v>0</v>
      </c>
      <c r="R1739" s="7"/>
      <c r="S1739" s="9"/>
      <c r="T1739" s="9"/>
    </row>
    <row r="1740" spans="1:20" ht="11.25" outlineLevel="6" x14ac:dyDescent="0.2">
      <c r="A1740" s="12"/>
      <c r="B1740" s="133"/>
      <c r="C1740" s="134">
        <v>1208</v>
      </c>
      <c r="D1740" s="135" t="s">
        <v>658</v>
      </c>
      <c r="E1740" s="136" t="s">
        <v>2386</v>
      </c>
      <c r="F1740" s="137" t="s">
        <v>2387</v>
      </c>
      <c r="G1740" s="135" t="s">
        <v>1145</v>
      </c>
      <c r="H1740" s="138">
        <v>18.399999999999999</v>
      </c>
      <c r="I1740" s="140"/>
      <c r="J1740" s="139">
        <f>H1740*I1740</f>
        <v>0</v>
      </c>
      <c r="K1740" s="138"/>
      <c r="L1740" s="138">
        <f>H1740*K1740</f>
        <v>0</v>
      </c>
      <c r="M1740" s="138"/>
      <c r="N1740" s="138">
        <f>H1740*M1740</f>
        <v>0</v>
      </c>
      <c r="O1740" s="139">
        <v>21</v>
      </c>
      <c r="P1740" s="139">
        <f>J1740*(O1740/100)</f>
        <v>0</v>
      </c>
      <c r="Q1740" s="139">
        <f>J1740+P1740</f>
        <v>0</v>
      </c>
      <c r="R1740" s="9"/>
      <c r="S1740" s="9"/>
      <c r="T1740" s="9"/>
    </row>
    <row r="1741" spans="1:20" outlineLevel="6" x14ac:dyDescent="0.15">
      <c r="B1741" s="7"/>
      <c r="C1741" s="7"/>
      <c r="D1741" s="7"/>
      <c r="E1741" s="7"/>
      <c r="F1741" s="7"/>
      <c r="G1741" s="7"/>
      <c r="H1741" s="7"/>
      <c r="I1741" s="9"/>
      <c r="J1741" s="9"/>
      <c r="K1741" s="7"/>
      <c r="L1741" s="7"/>
      <c r="M1741" s="7"/>
      <c r="N1741" s="7"/>
      <c r="O1741" s="7"/>
      <c r="P1741" s="9"/>
      <c r="Q1741" s="9"/>
    </row>
    <row r="1742" spans="1:20" ht="9.75" outlineLevel="5" x14ac:dyDescent="0.2">
      <c r="A1742" s="82" t="s">
        <v>546</v>
      </c>
      <c r="B1742" s="126">
        <v>6</v>
      </c>
      <c r="C1742" s="127"/>
      <c r="D1742" s="128" t="s">
        <v>657</v>
      </c>
      <c r="E1742" s="128"/>
      <c r="F1742" s="129" t="s">
        <v>547</v>
      </c>
      <c r="G1742" s="128"/>
      <c r="H1742" s="130"/>
      <c r="I1742" s="131"/>
      <c r="J1742" s="84">
        <f>SUBTOTAL(9,J1743:J1744)</f>
        <v>0</v>
      </c>
      <c r="K1742" s="130"/>
      <c r="L1742" s="85">
        <f>SUBTOTAL(9,L1743:L1744)</f>
        <v>0</v>
      </c>
      <c r="M1742" s="130"/>
      <c r="N1742" s="85">
        <f>SUBTOTAL(9,N1743:N1744)</f>
        <v>0</v>
      </c>
      <c r="O1742" s="132"/>
      <c r="P1742" s="84">
        <f>SUBTOTAL(9,P1743:P1744)</f>
        <v>0</v>
      </c>
      <c r="Q1742" s="84">
        <f>SUBTOTAL(9,Q1743:Q1744)</f>
        <v>0</v>
      </c>
      <c r="R1742" s="7"/>
      <c r="S1742" s="9"/>
      <c r="T1742" s="9"/>
    </row>
    <row r="1743" spans="1:20" ht="22.5" outlineLevel="6" x14ac:dyDescent="0.2">
      <c r="A1743" s="12"/>
      <c r="B1743" s="133"/>
      <c r="C1743" s="134">
        <v>1209</v>
      </c>
      <c r="D1743" s="135" t="s">
        <v>658</v>
      </c>
      <c r="E1743" s="136" t="s">
        <v>2388</v>
      </c>
      <c r="F1743" s="137" t="s">
        <v>2389</v>
      </c>
      <c r="G1743" s="135" t="s">
        <v>1145</v>
      </c>
      <c r="H1743" s="138">
        <v>13.3</v>
      </c>
      <c r="I1743" s="140"/>
      <c r="J1743" s="139">
        <f>H1743*I1743</f>
        <v>0</v>
      </c>
      <c r="K1743" s="138"/>
      <c r="L1743" s="138">
        <f>H1743*K1743</f>
        <v>0</v>
      </c>
      <c r="M1743" s="138"/>
      <c r="N1743" s="138">
        <f>H1743*M1743</f>
        <v>0</v>
      </c>
      <c r="O1743" s="139">
        <v>21</v>
      </c>
      <c r="P1743" s="139">
        <f>J1743*(O1743/100)</f>
        <v>0</v>
      </c>
      <c r="Q1743" s="139">
        <f>J1743+P1743</f>
        <v>0</v>
      </c>
      <c r="R1743" s="9"/>
      <c r="S1743" s="9"/>
      <c r="T1743" s="9"/>
    </row>
    <row r="1744" spans="1:20" outlineLevel="6" x14ac:dyDescent="0.15">
      <c r="B1744" s="7"/>
      <c r="C1744" s="7"/>
      <c r="D1744" s="7"/>
      <c r="E1744" s="7"/>
      <c r="F1744" s="7"/>
      <c r="G1744" s="7"/>
      <c r="H1744" s="7"/>
      <c r="I1744" s="9"/>
      <c r="J1744" s="9"/>
      <c r="K1744" s="7"/>
      <c r="L1744" s="7"/>
      <c r="M1744" s="7"/>
      <c r="N1744" s="7"/>
      <c r="O1744" s="7"/>
      <c r="P1744" s="9"/>
      <c r="Q1744" s="9"/>
    </row>
    <row r="1745" spans="1:20" ht="9.75" outlineLevel="5" x14ac:dyDescent="0.2">
      <c r="A1745" s="82" t="s">
        <v>548</v>
      </c>
      <c r="B1745" s="126">
        <v>6</v>
      </c>
      <c r="C1745" s="127"/>
      <c r="D1745" s="128" t="s">
        <v>657</v>
      </c>
      <c r="E1745" s="128"/>
      <c r="F1745" s="129" t="s">
        <v>549</v>
      </c>
      <c r="G1745" s="128"/>
      <c r="H1745" s="130"/>
      <c r="I1745" s="131"/>
      <c r="J1745" s="84">
        <f>SUBTOTAL(9,J1746:J1747)</f>
        <v>0</v>
      </c>
      <c r="K1745" s="130"/>
      <c r="L1745" s="85">
        <f>SUBTOTAL(9,L1746:L1747)</f>
        <v>0</v>
      </c>
      <c r="M1745" s="130"/>
      <c r="N1745" s="85">
        <f>SUBTOTAL(9,N1746:N1747)</f>
        <v>0</v>
      </c>
      <c r="O1745" s="132"/>
      <c r="P1745" s="84">
        <f>SUBTOTAL(9,P1746:P1747)</f>
        <v>0</v>
      </c>
      <c r="Q1745" s="84">
        <f>SUBTOTAL(9,Q1746:Q1747)</f>
        <v>0</v>
      </c>
      <c r="R1745" s="7"/>
      <c r="S1745" s="9"/>
      <c r="T1745" s="9"/>
    </row>
    <row r="1746" spans="1:20" ht="22.5" outlineLevel="6" x14ac:dyDescent="0.2">
      <c r="A1746" s="12"/>
      <c r="B1746" s="133"/>
      <c r="C1746" s="134">
        <v>1210</v>
      </c>
      <c r="D1746" s="135" t="s">
        <v>658</v>
      </c>
      <c r="E1746" s="136" t="s">
        <v>2390</v>
      </c>
      <c r="F1746" s="137" t="s">
        <v>2391</v>
      </c>
      <c r="G1746" s="135" t="s">
        <v>1145</v>
      </c>
      <c r="H1746" s="138">
        <v>18.600000000000001</v>
      </c>
      <c r="I1746" s="140"/>
      <c r="J1746" s="139">
        <f>H1746*I1746</f>
        <v>0</v>
      </c>
      <c r="K1746" s="138"/>
      <c r="L1746" s="138">
        <f>H1746*K1746</f>
        <v>0</v>
      </c>
      <c r="M1746" s="138"/>
      <c r="N1746" s="138">
        <f>H1746*M1746</f>
        <v>0</v>
      </c>
      <c r="O1746" s="139">
        <v>21</v>
      </c>
      <c r="P1746" s="139">
        <f>J1746*(O1746/100)</f>
        <v>0</v>
      </c>
      <c r="Q1746" s="139">
        <f>J1746+P1746</f>
        <v>0</v>
      </c>
      <c r="R1746" s="9"/>
      <c r="S1746" s="9"/>
      <c r="T1746" s="9"/>
    </row>
    <row r="1747" spans="1:20" outlineLevel="6" x14ac:dyDescent="0.15">
      <c r="B1747" s="7"/>
      <c r="C1747" s="7"/>
      <c r="D1747" s="7"/>
      <c r="E1747" s="7"/>
      <c r="F1747" s="7"/>
      <c r="G1747" s="7"/>
      <c r="H1747" s="7"/>
      <c r="I1747" s="9"/>
      <c r="J1747" s="9"/>
      <c r="K1747" s="7"/>
      <c r="L1747" s="7"/>
      <c r="M1747" s="7"/>
      <c r="N1747" s="7"/>
      <c r="O1747" s="7"/>
      <c r="P1747" s="9"/>
      <c r="Q1747" s="9"/>
    </row>
    <row r="1748" spans="1:20" ht="9.75" outlineLevel="5" x14ac:dyDescent="0.2">
      <c r="A1748" s="82" t="s">
        <v>550</v>
      </c>
      <c r="B1748" s="126">
        <v>6</v>
      </c>
      <c r="C1748" s="127"/>
      <c r="D1748" s="128" t="s">
        <v>657</v>
      </c>
      <c r="E1748" s="128"/>
      <c r="F1748" s="129" t="s">
        <v>551</v>
      </c>
      <c r="G1748" s="128"/>
      <c r="H1748" s="130"/>
      <c r="I1748" s="131"/>
      <c r="J1748" s="84">
        <f>SUBTOTAL(9,J1749:J1750)</f>
        <v>0</v>
      </c>
      <c r="K1748" s="130"/>
      <c r="L1748" s="85">
        <f>SUBTOTAL(9,L1749:L1750)</f>
        <v>0</v>
      </c>
      <c r="M1748" s="130"/>
      <c r="N1748" s="85">
        <f>SUBTOTAL(9,N1749:N1750)</f>
        <v>0</v>
      </c>
      <c r="O1748" s="132"/>
      <c r="P1748" s="84">
        <f>SUBTOTAL(9,P1749:P1750)</f>
        <v>0</v>
      </c>
      <c r="Q1748" s="84">
        <f>SUBTOTAL(9,Q1749:Q1750)</f>
        <v>0</v>
      </c>
      <c r="R1748" s="7"/>
      <c r="S1748" s="9"/>
      <c r="T1748" s="9"/>
    </row>
    <row r="1749" spans="1:20" ht="11.25" outlineLevel="6" x14ac:dyDescent="0.2">
      <c r="A1749" s="12"/>
      <c r="B1749" s="133"/>
      <c r="C1749" s="134">
        <v>1211</v>
      </c>
      <c r="D1749" s="135" t="s">
        <v>658</v>
      </c>
      <c r="E1749" s="136" t="s">
        <v>2392</v>
      </c>
      <c r="F1749" s="137" t="s">
        <v>2393</v>
      </c>
      <c r="G1749" s="135" t="s">
        <v>1145</v>
      </c>
      <c r="H1749" s="138">
        <v>13.7</v>
      </c>
      <c r="I1749" s="140"/>
      <c r="J1749" s="139">
        <f>H1749*I1749</f>
        <v>0</v>
      </c>
      <c r="K1749" s="138"/>
      <c r="L1749" s="138">
        <f>H1749*K1749</f>
        <v>0</v>
      </c>
      <c r="M1749" s="138"/>
      <c r="N1749" s="138">
        <f>H1749*M1749</f>
        <v>0</v>
      </c>
      <c r="O1749" s="139">
        <v>21</v>
      </c>
      <c r="P1749" s="139">
        <f>J1749*(O1749/100)</f>
        <v>0</v>
      </c>
      <c r="Q1749" s="139">
        <f>J1749+P1749</f>
        <v>0</v>
      </c>
      <c r="R1749" s="9"/>
      <c r="S1749" s="9"/>
      <c r="T1749" s="9"/>
    </row>
    <row r="1750" spans="1:20" outlineLevel="6" x14ac:dyDescent="0.15">
      <c r="B1750" s="7"/>
      <c r="C1750" s="7"/>
      <c r="D1750" s="7"/>
      <c r="E1750" s="7"/>
      <c r="F1750" s="7"/>
      <c r="G1750" s="7"/>
      <c r="H1750" s="7"/>
      <c r="I1750" s="9"/>
      <c r="J1750" s="9"/>
      <c r="K1750" s="7"/>
      <c r="L1750" s="7"/>
      <c r="M1750" s="7"/>
      <c r="N1750" s="7"/>
      <c r="O1750" s="7"/>
      <c r="P1750" s="9"/>
      <c r="Q1750" s="9"/>
    </row>
    <row r="1751" spans="1:20" ht="9.75" outlineLevel="5" x14ac:dyDescent="0.2">
      <c r="A1751" s="82" t="s">
        <v>552</v>
      </c>
      <c r="B1751" s="126">
        <v>6</v>
      </c>
      <c r="C1751" s="127"/>
      <c r="D1751" s="128" t="s">
        <v>657</v>
      </c>
      <c r="E1751" s="128"/>
      <c r="F1751" s="129" t="s">
        <v>553</v>
      </c>
      <c r="G1751" s="128"/>
      <c r="H1751" s="130"/>
      <c r="I1751" s="131"/>
      <c r="J1751" s="84">
        <f>SUBTOTAL(9,J1752:J1753)</f>
        <v>0</v>
      </c>
      <c r="K1751" s="130"/>
      <c r="L1751" s="85">
        <f>SUBTOTAL(9,L1752:L1753)</f>
        <v>0</v>
      </c>
      <c r="M1751" s="130"/>
      <c r="N1751" s="85">
        <f>SUBTOTAL(9,N1752:N1753)</f>
        <v>0</v>
      </c>
      <c r="O1751" s="132"/>
      <c r="P1751" s="84">
        <f>SUBTOTAL(9,P1752:P1753)</f>
        <v>0</v>
      </c>
      <c r="Q1751" s="84">
        <f>SUBTOTAL(9,Q1752:Q1753)</f>
        <v>0</v>
      </c>
      <c r="R1751" s="7"/>
      <c r="S1751" s="9"/>
      <c r="T1751" s="9"/>
    </row>
    <row r="1752" spans="1:20" ht="11.25" outlineLevel="6" x14ac:dyDescent="0.2">
      <c r="A1752" s="12"/>
      <c r="B1752" s="133"/>
      <c r="C1752" s="134">
        <v>1212</v>
      </c>
      <c r="D1752" s="135" t="s">
        <v>658</v>
      </c>
      <c r="E1752" s="136" t="s">
        <v>2394</v>
      </c>
      <c r="F1752" s="137" t="s">
        <v>2395</v>
      </c>
      <c r="G1752" s="135" t="s">
        <v>1145</v>
      </c>
      <c r="H1752" s="138">
        <v>19.399999999999999</v>
      </c>
      <c r="I1752" s="140"/>
      <c r="J1752" s="139">
        <f>H1752*I1752</f>
        <v>0</v>
      </c>
      <c r="K1752" s="138"/>
      <c r="L1752" s="138">
        <f>H1752*K1752</f>
        <v>0</v>
      </c>
      <c r="M1752" s="138"/>
      <c r="N1752" s="138">
        <f>H1752*M1752</f>
        <v>0</v>
      </c>
      <c r="O1752" s="139">
        <v>21</v>
      </c>
      <c r="P1752" s="139">
        <f>J1752*(O1752/100)</f>
        <v>0</v>
      </c>
      <c r="Q1752" s="139">
        <f>J1752+P1752</f>
        <v>0</v>
      </c>
      <c r="R1752" s="9"/>
      <c r="S1752" s="9"/>
      <c r="T1752" s="9"/>
    </row>
    <row r="1753" spans="1:20" outlineLevel="6" x14ac:dyDescent="0.15">
      <c r="B1753" s="7"/>
      <c r="C1753" s="7"/>
      <c r="D1753" s="7"/>
      <c r="E1753" s="7"/>
      <c r="F1753" s="7"/>
      <c r="G1753" s="7"/>
      <c r="H1753" s="7"/>
      <c r="I1753" s="9"/>
      <c r="J1753" s="9"/>
      <c r="K1753" s="7"/>
      <c r="L1753" s="7"/>
      <c r="M1753" s="7"/>
      <c r="N1753" s="7"/>
      <c r="O1753" s="7"/>
      <c r="P1753" s="9"/>
      <c r="Q1753" s="9"/>
    </row>
    <row r="1754" spans="1:20" ht="9.75" outlineLevel="5" x14ac:dyDescent="0.2">
      <c r="A1754" s="82" t="s">
        <v>554</v>
      </c>
      <c r="B1754" s="126">
        <v>6</v>
      </c>
      <c r="C1754" s="127"/>
      <c r="D1754" s="128" t="s">
        <v>657</v>
      </c>
      <c r="E1754" s="128"/>
      <c r="F1754" s="129" t="s">
        <v>555</v>
      </c>
      <c r="G1754" s="128"/>
      <c r="H1754" s="130"/>
      <c r="I1754" s="131"/>
      <c r="J1754" s="84">
        <f>SUBTOTAL(9,J1755:J1756)</f>
        <v>0</v>
      </c>
      <c r="K1754" s="130"/>
      <c r="L1754" s="85">
        <f>SUBTOTAL(9,L1755:L1756)</f>
        <v>0</v>
      </c>
      <c r="M1754" s="130"/>
      <c r="N1754" s="85">
        <f>SUBTOTAL(9,N1755:N1756)</f>
        <v>0</v>
      </c>
      <c r="O1754" s="132"/>
      <c r="P1754" s="84">
        <f>SUBTOTAL(9,P1755:P1756)</f>
        <v>0</v>
      </c>
      <c r="Q1754" s="84">
        <f>SUBTOTAL(9,Q1755:Q1756)</f>
        <v>0</v>
      </c>
      <c r="R1754" s="7"/>
      <c r="S1754" s="9"/>
      <c r="T1754" s="9"/>
    </row>
    <row r="1755" spans="1:20" ht="11.25" outlineLevel="6" x14ac:dyDescent="0.2">
      <c r="A1755" s="12"/>
      <c r="B1755" s="133"/>
      <c r="C1755" s="134">
        <v>1213</v>
      </c>
      <c r="D1755" s="135" t="s">
        <v>658</v>
      </c>
      <c r="E1755" s="136" t="s">
        <v>2396</v>
      </c>
      <c r="F1755" s="137" t="s">
        <v>2397</v>
      </c>
      <c r="G1755" s="135" t="s">
        <v>1145</v>
      </c>
      <c r="H1755" s="138">
        <v>18.3</v>
      </c>
      <c r="I1755" s="140"/>
      <c r="J1755" s="139">
        <f>H1755*I1755</f>
        <v>0</v>
      </c>
      <c r="K1755" s="138"/>
      <c r="L1755" s="138">
        <f>H1755*K1755</f>
        <v>0</v>
      </c>
      <c r="M1755" s="138"/>
      <c r="N1755" s="138">
        <f>H1755*M1755</f>
        <v>0</v>
      </c>
      <c r="O1755" s="139">
        <v>21</v>
      </c>
      <c r="P1755" s="139">
        <f>J1755*(O1755/100)</f>
        <v>0</v>
      </c>
      <c r="Q1755" s="139">
        <f>J1755+P1755</f>
        <v>0</v>
      </c>
      <c r="R1755" s="9"/>
      <c r="S1755" s="9"/>
      <c r="T1755" s="9"/>
    </row>
    <row r="1756" spans="1:20" outlineLevel="6" x14ac:dyDescent="0.15">
      <c r="B1756" s="7"/>
      <c r="C1756" s="7"/>
      <c r="D1756" s="7"/>
      <c r="E1756" s="7"/>
      <c r="F1756" s="7"/>
      <c r="G1756" s="7"/>
      <c r="H1756" s="7"/>
      <c r="I1756" s="9"/>
      <c r="J1756" s="9"/>
      <c r="K1756" s="7"/>
      <c r="L1756" s="7"/>
      <c r="M1756" s="7"/>
      <c r="N1756" s="7"/>
      <c r="O1756" s="7"/>
      <c r="P1756" s="9"/>
      <c r="Q1756" s="9"/>
    </row>
    <row r="1757" spans="1:20" ht="9.75" outlineLevel="5" x14ac:dyDescent="0.2">
      <c r="A1757" s="82" t="s">
        <v>556</v>
      </c>
      <c r="B1757" s="126">
        <v>6</v>
      </c>
      <c r="C1757" s="127"/>
      <c r="D1757" s="128" t="s">
        <v>657</v>
      </c>
      <c r="E1757" s="128"/>
      <c r="F1757" s="129" t="s">
        <v>557</v>
      </c>
      <c r="G1757" s="128"/>
      <c r="H1757" s="130"/>
      <c r="I1757" s="131"/>
      <c r="J1757" s="84">
        <f>SUBTOTAL(9,J1758:J1759)</f>
        <v>0</v>
      </c>
      <c r="K1757" s="130"/>
      <c r="L1757" s="85">
        <f>SUBTOTAL(9,L1758:L1759)</f>
        <v>0</v>
      </c>
      <c r="M1757" s="130"/>
      <c r="N1757" s="85">
        <f>SUBTOTAL(9,N1758:N1759)</f>
        <v>0</v>
      </c>
      <c r="O1757" s="132"/>
      <c r="P1757" s="84">
        <f>SUBTOTAL(9,P1758:P1759)</f>
        <v>0</v>
      </c>
      <c r="Q1757" s="84">
        <f>SUBTOTAL(9,Q1758:Q1759)</f>
        <v>0</v>
      </c>
      <c r="R1757" s="7"/>
      <c r="S1757" s="9"/>
      <c r="T1757" s="9"/>
    </row>
    <row r="1758" spans="1:20" ht="11.25" outlineLevel="6" x14ac:dyDescent="0.2">
      <c r="A1758" s="12"/>
      <c r="B1758" s="133"/>
      <c r="C1758" s="134">
        <v>1214</v>
      </c>
      <c r="D1758" s="135" t="s">
        <v>658</v>
      </c>
      <c r="E1758" s="136" t="s">
        <v>2398</v>
      </c>
      <c r="F1758" s="137" t="s">
        <v>2399</v>
      </c>
      <c r="G1758" s="135" t="s">
        <v>1145</v>
      </c>
      <c r="H1758" s="138">
        <v>21.4</v>
      </c>
      <c r="I1758" s="140"/>
      <c r="J1758" s="139">
        <f>H1758*I1758</f>
        <v>0</v>
      </c>
      <c r="K1758" s="138"/>
      <c r="L1758" s="138">
        <f>H1758*K1758</f>
        <v>0</v>
      </c>
      <c r="M1758" s="138"/>
      <c r="N1758" s="138">
        <f>H1758*M1758</f>
        <v>0</v>
      </c>
      <c r="O1758" s="139">
        <v>21</v>
      </c>
      <c r="P1758" s="139">
        <f>J1758*(O1758/100)</f>
        <v>0</v>
      </c>
      <c r="Q1758" s="139">
        <f>J1758+P1758</f>
        <v>0</v>
      </c>
      <c r="R1758" s="9"/>
      <c r="S1758" s="9"/>
      <c r="T1758" s="9"/>
    </row>
    <row r="1759" spans="1:20" outlineLevel="6" x14ac:dyDescent="0.15">
      <c r="B1759" s="7"/>
      <c r="C1759" s="7"/>
      <c r="D1759" s="7"/>
      <c r="E1759" s="7"/>
      <c r="F1759" s="7"/>
      <c r="G1759" s="7"/>
      <c r="H1759" s="7"/>
      <c r="I1759" s="9"/>
      <c r="J1759" s="9"/>
      <c r="K1759" s="7"/>
      <c r="L1759" s="7"/>
      <c r="M1759" s="7"/>
      <c r="N1759" s="7"/>
      <c r="O1759" s="7"/>
      <c r="P1759" s="9"/>
      <c r="Q1759" s="9"/>
    </row>
    <row r="1760" spans="1:20" ht="9.75" outlineLevel="5" x14ac:dyDescent="0.2">
      <c r="A1760" s="82" t="s">
        <v>558</v>
      </c>
      <c r="B1760" s="126">
        <v>6</v>
      </c>
      <c r="C1760" s="127"/>
      <c r="D1760" s="128" t="s">
        <v>657</v>
      </c>
      <c r="E1760" s="128"/>
      <c r="F1760" s="129" t="s">
        <v>559</v>
      </c>
      <c r="G1760" s="128"/>
      <c r="H1760" s="130"/>
      <c r="I1760" s="131"/>
      <c r="J1760" s="84">
        <f>SUBTOTAL(9,J1761:J1762)</f>
        <v>0</v>
      </c>
      <c r="K1760" s="130"/>
      <c r="L1760" s="85">
        <f>SUBTOTAL(9,L1761:L1762)</f>
        <v>0</v>
      </c>
      <c r="M1760" s="130"/>
      <c r="N1760" s="85">
        <f>SUBTOTAL(9,N1761:N1762)</f>
        <v>0</v>
      </c>
      <c r="O1760" s="132"/>
      <c r="P1760" s="84">
        <f>SUBTOTAL(9,P1761:P1762)</f>
        <v>0</v>
      </c>
      <c r="Q1760" s="84">
        <f>SUBTOTAL(9,Q1761:Q1762)</f>
        <v>0</v>
      </c>
      <c r="R1760" s="7"/>
      <c r="S1760" s="9"/>
      <c r="T1760" s="9"/>
    </row>
    <row r="1761" spans="1:20" ht="11.25" outlineLevel="6" x14ac:dyDescent="0.2">
      <c r="A1761" s="12"/>
      <c r="B1761" s="133"/>
      <c r="C1761" s="134">
        <v>1215</v>
      </c>
      <c r="D1761" s="135" t="s">
        <v>658</v>
      </c>
      <c r="E1761" s="136" t="s">
        <v>2400</v>
      </c>
      <c r="F1761" s="137" t="s">
        <v>2401</v>
      </c>
      <c r="G1761" s="135" t="s">
        <v>1145</v>
      </c>
      <c r="H1761" s="138">
        <v>36.299999999999997</v>
      </c>
      <c r="I1761" s="140"/>
      <c r="J1761" s="139">
        <f>H1761*I1761</f>
        <v>0</v>
      </c>
      <c r="K1761" s="138"/>
      <c r="L1761" s="138">
        <f>H1761*K1761</f>
        <v>0</v>
      </c>
      <c r="M1761" s="138"/>
      <c r="N1761" s="138">
        <f>H1761*M1761</f>
        <v>0</v>
      </c>
      <c r="O1761" s="139">
        <v>21</v>
      </c>
      <c r="P1761" s="139">
        <f>J1761*(O1761/100)</f>
        <v>0</v>
      </c>
      <c r="Q1761" s="139">
        <f>J1761+P1761</f>
        <v>0</v>
      </c>
      <c r="R1761" s="9"/>
      <c r="S1761" s="9"/>
      <c r="T1761" s="9"/>
    </row>
    <row r="1762" spans="1:20" outlineLevel="6" x14ac:dyDescent="0.15">
      <c r="B1762" s="7"/>
      <c r="C1762" s="7"/>
      <c r="D1762" s="7"/>
      <c r="E1762" s="7"/>
      <c r="F1762" s="7"/>
      <c r="G1762" s="7"/>
      <c r="H1762" s="7"/>
      <c r="I1762" s="9"/>
      <c r="J1762" s="9"/>
      <c r="K1762" s="7"/>
      <c r="L1762" s="7"/>
      <c r="M1762" s="7"/>
      <c r="N1762" s="7"/>
      <c r="O1762" s="7"/>
      <c r="P1762" s="9"/>
      <c r="Q1762" s="9"/>
    </row>
    <row r="1763" spans="1:20" ht="9.75" outlineLevel="5" x14ac:dyDescent="0.2">
      <c r="A1763" s="82" t="s">
        <v>560</v>
      </c>
      <c r="B1763" s="126">
        <v>6</v>
      </c>
      <c r="C1763" s="127"/>
      <c r="D1763" s="128" t="s">
        <v>657</v>
      </c>
      <c r="E1763" s="128"/>
      <c r="F1763" s="129" t="s">
        <v>561</v>
      </c>
      <c r="G1763" s="128"/>
      <c r="H1763" s="130"/>
      <c r="I1763" s="131"/>
      <c r="J1763" s="84">
        <f>SUBTOTAL(9,J1764:J1765)</f>
        <v>0</v>
      </c>
      <c r="K1763" s="130"/>
      <c r="L1763" s="85">
        <f>SUBTOTAL(9,L1764:L1765)</f>
        <v>0</v>
      </c>
      <c r="M1763" s="130"/>
      <c r="N1763" s="85">
        <f>SUBTOTAL(9,N1764:N1765)</f>
        <v>0</v>
      </c>
      <c r="O1763" s="132"/>
      <c r="P1763" s="84">
        <f>SUBTOTAL(9,P1764:P1765)</f>
        <v>0</v>
      </c>
      <c r="Q1763" s="84">
        <f>SUBTOTAL(9,Q1764:Q1765)</f>
        <v>0</v>
      </c>
      <c r="R1763" s="7"/>
      <c r="S1763" s="9"/>
      <c r="T1763" s="9"/>
    </row>
    <row r="1764" spans="1:20" ht="11.25" outlineLevel="6" x14ac:dyDescent="0.2">
      <c r="A1764" s="12"/>
      <c r="B1764" s="133"/>
      <c r="C1764" s="134">
        <v>1216</v>
      </c>
      <c r="D1764" s="135" t="s">
        <v>658</v>
      </c>
      <c r="E1764" s="136" t="s">
        <v>2402</v>
      </c>
      <c r="F1764" s="137" t="s">
        <v>2403</v>
      </c>
      <c r="G1764" s="135" t="s">
        <v>1145</v>
      </c>
      <c r="H1764" s="138">
        <v>36.4</v>
      </c>
      <c r="I1764" s="140"/>
      <c r="J1764" s="139">
        <f>H1764*I1764</f>
        <v>0</v>
      </c>
      <c r="K1764" s="138"/>
      <c r="L1764" s="138">
        <f>H1764*K1764</f>
        <v>0</v>
      </c>
      <c r="M1764" s="138"/>
      <c r="N1764" s="138">
        <f>H1764*M1764</f>
        <v>0</v>
      </c>
      <c r="O1764" s="139">
        <v>21</v>
      </c>
      <c r="P1764" s="139">
        <f>J1764*(O1764/100)</f>
        <v>0</v>
      </c>
      <c r="Q1764" s="139">
        <f>J1764+P1764</f>
        <v>0</v>
      </c>
      <c r="R1764" s="9"/>
      <c r="S1764" s="9"/>
      <c r="T1764" s="9"/>
    </row>
    <row r="1765" spans="1:20" outlineLevel="6" x14ac:dyDescent="0.15">
      <c r="B1765" s="7"/>
      <c r="C1765" s="7"/>
      <c r="D1765" s="7"/>
      <c r="E1765" s="7"/>
      <c r="F1765" s="7"/>
      <c r="G1765" s="7"/>
      <c r="H1765" s="7"/>
      <c r="I1765" s="9"/>
      <c r="J1765" s="9"/>
      <c r="K1765" s="7"/>
      <c r="L1765" s="7"/>
      <c r="M1765" s="7"/>
      <c r="N1765" s="7"/>
      <c r="O1765" s="7"/>
      <c r="P1765" s="9"/>
      <c r="Q1765" s="9"/>
    </row>
    <row r="1766" spans="1:20" ht="10.5" outlineLevel="3" x14ac:dyDescent="0.15">
      <c r="A1766" s="74" t="s">
        <v>562</v>
      </c>
      <c r="B1766" s="112">
        <v>4</v>
      </c>
      <c r="C1766" s="113"/>
      <c r="D1766" s="114" t="s">
        <v>655</v>
      </c>
      <c r="E1766" s="114"/>
      <c r="F1766" s="115" t="s">
        <v>563</v>
      </c>
      <c r="G1766" s="114"/>
      <c r="H1766" s="116"/>
      <c r="I1766" s="117"/>
      <c r="J1766" s="76">
        <f>SUBTOTAL(9,J1767:J1771)</f>
        <v>0</v>
      </c>
      <c r="K1766" s="116"/>
      <c r="L1766" s="77">
        <f>SUBTOTAL(9,L1767:L1771)</f>
        <v>0</v>
      </c>
      <c r="M1766" s="116"/>
      <c r="N1766" s="77">
        <f>SUBTOTAL(9,N1767:N1771)</f>
        <v>0</v>
      </c>
      <c r="O1766" s="118"/>
      <c r="P1766" s="76">
        <f>SUBTOTAL(9,P1767:P1771)</f>
        <v>0</v>
      </c>
      <c r="Q1766" s="76">
        <f>SUBTOTAL(9,Q1767:Q1771)</f>
        <v>0</v>
      </c>
      <c r="R1766" s="7"/>
      <c r="S1766" s="9"/>
      <c r="T1766" s="9"/>
    </row>
    <row r="1767" spans="1:20" ht="9" outlineLevel="4" x14ac:dyDescent="0.15">
      <c r="A1767" s="78" t="s">
        <v>564</v>
      </c>
      <c r="B1767" s="119">
        <v>5</v>
      </c>
      <c r="C1767" s="120"/>
      <c r="D1767" s="121" t="s">
        <v>656</v>
      </c>
      <c r="E1767" s="121"/>
      <c r="F1767" s="122" t="s">
        <v>565</v>
      </c>
      <c r="G1767" s="121"/>
      <c r="H1767" s="123"/>
      <c r="I1767" s="124"/>
      <c r="J1767" s="80">
        <f>SUBTOTAL(9,J1768:J1771)</f>
        <v>0</v>
      </c>
      <c r="K1767" s="123"/>
      <c r="L1767" s="81">
        <f>SUBTOTAL(9,L1768:L1771)</f>
        <v>0</v>
      </c>
      <c r="M1767" s="123"/>
      <c r="N1767" s="81">
        <f>SUBTOTAL(9,N1768:N1771)</f>
        <v>0</v>
      </c>
      <c r="O1767" s="125"/>
      <c r="P1767" s="80">
        <f>SUBTOTAL(9,P1768:P1771)</f>
        <v>0</v>
      </c>
      <c r="Q1767" s="80">
        <f>SUBTOTAL(9,Q1768:Q1771)</f>
        <v>0</v>
      </c>
      <c r="R1767" s="7"/>
      <c r="S1767" s="9"/>
      <c r="T1767" s="9"/>
    </row>
    <row r="1768" spans="1:20" ht="9.75" outlineLevel="5" x14ac:dyDescent="0.2">
      <c r="A1768" s="82" t="s">
        <v>566</v>
      </c>
      <c r="B1768" s="126">
        <v>6</v>
      </c>
      <c r="C1768" s="127"/>
      <c r="D1768" s="128" t="s">
        <v>657</v>
      </c>
      <c r="E1768" s="128"/>
      <c r="F1768" s="129" t="s">
        <v>567</v>
      </c>
      <c r="G1768" s="128"/>
      <c r="H1768" s="130"/>
      <c r="I1768" s="131"/>
      <c r="J1768" s="84">
        <f>SUBTOTAL(9,J1769:J1771)</f>
        <v>0</v>
      </c>
      <c r="K1768" s="130"/>
      <c r="L1768" s="85">
        <f>SUBTOTAL(9,L1769:L1771)</f>
        <v>0</v>
      </c>
      <c r="M1768" s="130"/>
      <c r="N1768" s="85">
        <f>SUBTOTAL(9,N1769:N1771)</f>
        <v>0</v>
      </c>
      <c r="O1768" s="132"/>
      <c r="P1768" s="84">
        <f>SUBTOTAL(9,P1769:P1771)</f>
        <v>0</v>
      </c>
      <c r="Q1768" s="84">
        <f>SUBTOTAL(9,Q1769:Q1771)</f>
        <v>0</v>
      </c>
      <c r="R1768" s="7"/>
      <c r="S1768" s="9"/>
      <c r="T1768" s="9"/>
    </row>
    <row r="1769" spans="1:20" ht="33.75" outlineLevel="6" x14ac:dyDescent="0.2">
      <c r="A1769" s="12"/>
      <c r="B1769" s="133"/>
      <c r="C1769" s="134">
        <v>1217</v>
      </c>
      <c r="D1769" s="135" t="s">
        <v>1783</v>
      </c>
      <c r="E1769" s="136" t="s">
        <v>2404</v>
      </c>
      <c r="F1769" s="137" t="s">
        <v>2405</v>
      </c>
      <c r="G1769" s="135" t="s">
        <v>966</v>
      </c>
      <c r="H1769" s="138">
        <v>2</v>
      </c>
      <c r="I1769" s="140"/>
      <c r="J1769" s="139">
        <f>H1769*I1769</f>
        <v>0</v>
      </c>
      <c r="K1769" s="138"/>
      <c r="L1769" s="138">
        <f>H1769*K1769</f>
        <v>0</v>
      </c>
      <c r="M1769" s="138"/>
      <c r="N1769" s="138">
        <f>H1769*M1769</f>
        <v>0</v>
      </c>
      <c r="O1769" s="139">
        <v>21</v>
      </c>
      <c r="P1769" s="139">
        <f>J1769*(O1769/100)</f>
        <v>0</v>
      </c>
      <c r="Q1769" s="139">
        <f>J1769+P1769</f>
        <v>0</v>
      </c>
      <c r="R1769" s="9"/>
      <c r="S1769" s="9"/>
      <c r="T1769" s="9"/>
    </row>
    <row r="1770" spans="1:20" ht="33.75" outlineLevel="6" x14ac:dyDescent="0.2">
      <c r="A1770" s="12"/>
      <c r="B1770" s="133"/>
      <c r="C1770" s="134">
        <v>1218</v>
      </c>
      <c r="D1770" s="135" t="s">
        <v>1783</v>
      </c>
      <c r="E1770" s="136" t="s">
        <v>2406</v>
      </c>
      <c r="F1770" s="137" t="s">
        <v>2407</v>
      </c>
      <c r="G1770" s="135" t="s">
        <v>966</v>
      </c>
      <c r="H1770" s="138">
        <v>2</v>
      </c>
      <c r="I1770" s="140"/>
      <c r="J1770" s="139">
        <f>H1770*I1770</f>
        <v>0</v>
      </c>
      <c r="K1770" s="138"/>
      <c r="L1770" s="138">
        <f>H1770*K1770</f>
        <v>0</v>
      </c>
      <c r="M1770" s="138"/>
      <c r="N1770" s="138">
        <f>H1770*M1770</f>
        <v>0</v>
      </c>
      <c r="O1770" s="139">
        <v>21</v>
      </c>
      <c r="P1770" s="139">
        <f>J1770*(O1770/100)</f>
        <v>0</v>
      </c>
      <c r="Q1770" s="139">
        <f>J1770+P1770</f>
        <v>0</v>
      </c>
      <c r="R1770" s="9"/>
      <c r="S1770" s="9"/>
      <c r="T1770" s="9"/>
    </row>
    <row r="1771" spans="1:20" outlineLevel="6" x14ac:dyDescent="0.15">
      <c r="B1771" s="7"/>
      <c r="C1771" s="7"/>
      <c r="D1771" s="7"/>
      <c r="E1771" s="7"/>
      <c r="F1771" s="7"/>
      <c r="G1771" s="7"/>
      <c r="H1771" s="7"/>
      <c r="I1771" s="9"/>
      <c r="J1771" s="9"/>
      <c r="K1771" s="7"/>
      <c r="L1771" s="7"/>
      <c r="M1771" s="7"/>
      <c r="N1771" s="7"/>
      <c r="O1771" s="7"/>
      <c r="P1771" s="9"/>
      <c r="Q1771" s="9"/>
    </row>
    <row r="1772" spans="1:20" ht="10.5" outlineLevel="3" x14ac:dyDescent="0.15">
      <c r="A1772" s="74" t="s">
        <v>568</v>
      </c>
      <c r="B1772" s="112">
        <v>4</v>
      </c>
      <c r="C1772" s="113"/>
      <c r="D1772" s="114" t="s">
        <v>655</v>
      </c>
      <c r="E1772" s="114"/>
      <c r="F1772" s="115" t="s">
        <v>569</v>
      </c>
      <c r="G1772" s="114"/>
      <c r="H1772" s="116"/>
      <c r="I1772" s="117"/>
      <c r="J1772" s="76">
        <f>SUBTOTAL(9,J1773:J1868)</f>
        <v>0</v>
      </c>
      <c r="K1772" s="116"/>
      <c r="L1772" s="77">
        <f>SUBTOTAL(9,L1773:L1868)</f>
        <v>0</v>
      </c>
      <c r="M1772" s="116"/>
      <c r="N1772" s="77">
        <f>SUBTOTAL(9,N1773:N1868)</f>
        <v>0</v>
      </c>
      <c r="O1772" s="118"/>
      <c r="P1772" s="76">
        <f>SUBTOTAL(9,P1773:P1868)</f>
        <v>0</v>
      </c>
      <c r="Q1772" s="76">
        <f>SUBTOTAL(9,Q1773:Q1868)</f>
        <v>0</v>
      </c>
      <c r="R1772" s="7"/>
      <c r="S1772" s="9"/>
      <c r="T1772" s="9"/>
    </row>
    <row r="1773" spans="1:20" ht="9" outlineLevel="4" x14ac:dyDescent="0.15">
      <c r="A1773" s="78" t="s">
        <v>570</v>
      </c>
      <c r="B1773" s="119">
        <v>5</v>
      </c>
      <c r="C1773" s="120"/>
      <c r="D1773" s="121" t="s">
        <v>656</v>
      </c>
      <c r="E1773" s="121"/>
      <c r="F1773" s="122" t="s">
        <v>571</v>
      </c>
      <c r="G1773" s="121"/>
      <c r="H1773" s="123"/>
      <c r="I1773" s="124"/>
      <c r="J1773" s="80">
        <f>SUBTOTAL(9,J1774:J1790)</f>
        <v>0</v>
      </c>
      <c r="K1773" s="123"/>
      <c r="L1773" s="81">
        <f>SUBTOTAL(9,L1774:L1790)</f>
        <v>0</v>
      </c>
      <c r="M1773" s="123"/>
      <c r="N1773" s="81">
        <f>SUBTOTAL(9,N1774:N1790)</f>
        <v>0</v>
      </c>
      <c r="O1773" s="125"/>
      <c r="P1773" s="80">
        <f>SUBTOTAL(9,P1774:P1790)</f>
        <v>0</v>
      </c>
      <c r="Q1773" s="80">
        <f>SUBTOTAL(9,Q1774:Q1790)</f>
        <v>0</v>
      </c>
      <c r="R1773" s="7"/>
      <c r="S1773" s="9"/>
      <c r="T1773" s="9"/>
    </row>
    <row r="1774" spans="1:20" ht="9.75" outlineLevel="5" x14ac:dyDescent="0.2">
      <c r="A1774" s="82" t="s">
        <v>572</v>
      </c>
      <c r="B1774" s="126">
        <v>6</v>
      </c>
      <c r="C1774" s="127"/>
      <c r="D1774" s="128" t="s">
        <v>657</v>
      </c>
      <c r="E1774" s="128"/>
      <c r="F1774" s="129" t="s">
        <v>573</v>
      </c>
      <c r="G1774" s="128"/>
      <c r="H1774" s="130"/>
      <c r="I1774" s="131"/>
      <c r="J1774" s="84">
        <f>SUBTOTAL(9,J1775:J1782)</f>
        <v>0</v>
      </c>
      <c r="K1774" s="130"/>
      <c r="L1774" s="85">
        <f>SUBTOTAL(9,L1775:L1782)</f>
        <v>0</v>
      </c>
      <c r="M1774" s="130"/>
      <c r="N1774" s="85">
        <f>SUBTOTAL(9,N1775:N1782)</f>
        <v>0</v>
      </c>
      <c r="O1774" s="132"/>
      <c r="P1774" s="84">
        <f>SUBTOTAL(9,P1775:P1782)</f>
        <v>0</v>
      </c>
      <c r="Q1774" s="84">
        <f>SUBTOTAL(9,Q1775:Q1782)</f>
        <v>0</v>
      </c>
      <c r="R1774" s="7"/>
      <c r="S1774" s="9"/>
      <c r="T1774" s="9"/>
    </row>
    <row r="1775" spans="1:20" ht="11.25" outlineLevel="6" x14ac:dyDescent="0.2">
      <c r="A1775" s="12"/>
      <c r="B1775" s="133"/>
      <c r="C1775" s="134">
        <v>1219</v>
      </c>
      <c r="D1775" s="135" t="s">
        <v>1783</v>
      </c>
      <c r="E1775" s="136" t="s">
        <v>2408</v>
      </c>
      <c r="F1775" s="137" t="s">
        <v>2409</v>
      </c>
      <c r="G1775" s="135" t="s">
        <v>966</v>
      </c>
      <c r="H1775" s="138">
        <v>4</v>
      </c>
      <c r="I1775" s="140"/>
      <c r="J1775" s="139">
        <f t="shared" ref="J1775:J1781" si="320">H1775*I1775</f>
        <v>0</v>
      </c>
      <c r="K1775" s="138"/>
      <c r="L1775" s="138">
        <f t="shared" ref="L1775:L1781" si="321">H1775*K1775</f>
        <v>0</v>
      </c>
      <c r="M1775" s="138"/>
      <c r="N1775" s="138">
        <f t="shared" ref="N1775:N1781" si="322">H1775*M1775</f>
        <v>0</v>
      </c>
      <c r="O1775" s="139">
        <v>21</v>
      </c>
      <c r="P1775" s="139">
        <f t="shared" ref="P1775:P1781" si="323">J1775*(O1775/100)</f>
        <v>0</v>
      </c>
      <c r="Q1775" s="139">
        <f t="shared" ref="Q1775:Q1781" si="324">J1775+P1775</f>
        <v>0</v>
      </c>
      <c r="R1775" s="9"/>
      <c r="S1775" s="9"/>
      <c r="T1775" s="9"/>
    </row>
    <row r="1776" spans="1:20" ht="11.25" outlineLevel="6" x14ac:dyDescent="0.2">
      <c r="A1776" s="12"/>
      <c r="B1776" s="133"/>
      <c r="C1776" s="134">
        <v>1220</v>
      </c>
      <c r="D1776" s="135" t="s">
        <v>1783</v>
      </c>
      <c r="E1776" s="136" t="s">
        <v>2410</v>
      </c>
      <c r="F1776" s="137" t="s">
        <v>2411</v>
      </c>
      <c r="G1776" s="135" t="s">
        <v>966</v>
      </c>
      <c r="H1776" s="138">
        <v>4</v>
      </c>
      <c r="I1776" s="140"/>
      <c r="J1776" s="139">
        <f t="shared" si="320"/>
        <v>0</v>
      </c>
      <c r="K1776" s="138"/>
      <c r="L1776" s="138">
        <f t="shared" si="321"/>
        <v>0</v>
      </c>
      <c r="M1776" s="138"/>
      <c r="N1776" s="138">
        <f t="shared" si="322"/>
        <v>0</v>
      </c>
      <c r="O1776" s="139">
        <v>21</v>
      </c>
      <c r="P1776" s="139">
        <f t="shared" si="323"/>
        <v>0</v>
      </c>
      <c r="Q1776" s="139">
        <f t="shared" si="324"/>
        <v>0</v>
      </c>
      <c r="R1776" s="9"/>
      <c r="S1776" s="9"/>
      <c r="T1776" s="9"/>
    </row>
    <row r="1777" spans="1:20" ht="11.25" outlineLevel="6" x14ac:dyDescent="0.2">
      <c r="A1777" s="12"/>
      <c r="B1777" s="133"/>
      <c r="C1777" s="134">
        <v>1221</v>
      </c>
      <c r="D1777" s="135" t="s">
        <v>1783</v>
      </c>
      <c r="E1777" s="136" t="s">
        <v>2412</v>
      </c>
      <c r="F1777" s="137" t="s">
        <v>2413</v>
      </c>
      <c r="G1777" s="135" t="s">
        <v>966</v>
      </c>
      <c r="H1777" s="138">
        <v>4</v>
      </c>
      <c r="I1777" s="140"/>
      <c r="J1777" s="139">
        <f t="shared" si="320"/>
        <v>0</v>
      </c>
      <c r="K1777" s="138"/>
      <c r="L1777" s="138">
        <f t="shared" si="321"/>
        <v>0</v>
      </c>
      <c r="M1777" s="138"/>
      <c r="N1777" s="138">
        <f t="shared" si="322"/>
        <v>0</v>
      </c>
      <c r="O1777" s="139">
        <v>21</v>
      </c>
      <c r="P1777" s="139">
        <f t="shared" si="323"/>
        <v>0</v>
      </c>
      <c r="Q1777" s="139">
        <f t="shared" si="324"/>
        <v>0</v>
      </c>
      <c r="R1777" s="9"/>
      <c r="S1777" s="9"/>
      <c r="T1777" s="9"/>
    </row>
    <row r="1778" spans="1:20" ht="11.25" outlineLevel="6" x14ac:dyDescent="0.2">
      <c r="A1778" s="12"/>
      <c r="B1778" s="133"/>
      <c r="C1778" s="134">
        <v>1222</v>
      </c>
      <c r="D1778" s="135" t="s">
        <v>1783</v>
      </c>
      <c r="E1778" s="136" t="s">
        <v>2414</v>
      </c>
      <c r="F1778" s="137" t="s">
        <v>2415</v>
      </c>
      <c r="G1778" s="135" t="s">
        <v>966</v>
      </c>
      <c r="H1778" s="138">
        <v>4</v>
      </c>
      <c r="I1778" s="140"/>
      <c r="J1778" s="139">
        <f t="shared" si="320"/>
        <v>0</v>
      </c>
      <c r="K1778" s="138"/>
      <c r="L1778" s="138">
        <f t="shared" si="321"/>
        <v>0</v>
      </c>
      <c r="M1778" s="138"/>
      <c r="N1778" s="138">
        <f t="shared" si="322"/>
        <v>0</v>
      </c>
      <c r="O1778" s="139">
        <v>21</v>
      </c>
      <c r="P1778" s="139">
        <f t="shared" si="323"/>
        <v>0</v>
      </c>
      <c r="Q1778" s="139">
        <f t="shared" si="324"/>
        <v>0</v>
      </c>
      <c r="R1778" s="9"/>
      <c r="S1778" s="9"/>
      <c r="T1778" s="9"/>
    </row>
    <row r="1779" spans="1:20" ht="11.25" outlineLevel="6" x14ac:dyDescent="0.2">
      <c r="A1779" s="12"/>
      <c r="B1779" s="133"/>
      <c r="C1779" s="134">
        <v>1223</v>
      </c>
      <c r="D1779" s="135" t="s">
        <v>1783</v>
      </c>
      <c r="E1779" s="136" t="s">
        <v>2416</v>
      </c>
      <c r="F1779" s="137" t="s">
        <v>2417</v>
      </c>
      <c r="G1779" s="135" t="s">
        <v>966</v>
      </c>
      <c r="H1779" s="138">
        <v>8</v>
      </c>
      <c r="I1779" s="140"/>
      <c r="J1779" s="139">
        <f t="shared" si="320"/>
        <v>0</v>
      </c>
      <c r="K1779" s="138"/>
      <c r="L1779" s="138">
        <f t="shared" si="321"/>
        <v>0</v>
      </c>
      <c r="M1779" s="138"/>
      <c r="N1779" s="138">
        <f t="shared" si="322"/>
        <v>0</v>
      </c>
      <c r="O1779" s="139">
        <v>21</v>
      </c>
      <c r="P1779" s="139">
        <f t="shared" si="323"/>
        <v>0</v>
      </c>
      <c r="Q1779" s="139">
        <f t="shared" si="324"/>
        <v>0</v>
      </c>
      <c r="R1779" s="9"/>
      <c r="S1779" s="9"/>
      <c r="T1779" s="9"/>
    </row>
    <row r="1780" spans="1:20" ht="11.25" outlineLevel="6" x14ac:dyDescent="0.2">
      <c r="A1780" s="12"/>
      <c r="B1780" s="133"/>
      <c r="C1780" s="134">
        <v>1224</v>
      </c>
      <c r="D1780" s="135" t="s">
        <v>1783</v>
      </c>
      <c r="E1780" s="136" t="s">
        <v>2418</v>
      </c>
      <c r="F1780" s="137" t="s">
        <v>2419</v>
      </c>
      <c r="G1780" s="135" t="s">
        <v>966</v>
      </c>
      <c r="H1780" s="138">
        <v>8</v>
      </c>
      <c r="I1780" s="140"/>
      <c r="J1780" s="139">
        <f t="shared" si="320"/>
        <v>0</v>
      </c>
      <c r="K1780" s="138"/>
      <c r="L1780" s="138">
        <f t="shared" si="321"/>
        <v>0</v>
      </c>
      <c r="M1780" s="138"/>
      <c r="N1780" s="138">
        <f t="shared" si="322"/>
        <v>0</v>
      </c>
      <c r="O1780" s="139">
        <v>21</v>
      </c>
      <c r="P1780" s="139">
        <f t="shared" si="323"/>
        <v>0</v>
      </c>
      <c r="Q1780" s="139">
        <f t="shared" si="324"/>
        <v>0</v>
      </c>
      <c r="R1780" s="9"/>
      <c r="S1780" s="9"/>
      <c r="T1780" s="9"/>
    </row>
    <row r="1781" spans="1:20" ht="11.25" outlineLevel="6" x14ac:dyDescent="0.2">
      <c r="A1781" s="12"/>
      <c r="B1781" s="133"/>
      <c r="C1781" s="134">
        <v>1225</v>
      </c>
      <c r="D1781" s="135" t="s">
        <v>1783</v>
      </c>
      <c r="E1781" s="136" t="s">
        <v>2420</v>
      </c>
      <c r="F1781" s="137" t="s">
        <v>2421</v>
      </c>
      <c r="G1781" s="135" t="s">
        <v>966</v>
      </c>
      <c r="H1781" s="138">
        <v>4</v>
      </c>
      <c r="I1781" s="140"/>
      <c r="J1781" s="139">
        <f t="shared" si="320"/>
        <v>0</v>
      </c>
      <c r="K1781" s="138"/>
      <c r="L1781" s="138">
        <f t="shared" si="321"/>
        <v>0</v>
      </c>
      <c r="M1781" s="138"/>
      <c r="N1781" s="138">
        <f t="shared" si="322"/>
        <v>0</v>
      </c>
      <c r="O1781" s="139">
        <v>21</v>
      </c>
      <c r="P1781" s="139">
        <f t="shared" si="323"/>
        <v>0</v>
      </c>
      <c r="Q1781" s="139">
        <f t="shared" si="324"/>
        <v>0</v>
      </c>
      <c r="R1781" s="9"/>
      <c r="S1781" s="9"/>
      <c r="T1781" s="9"/>
    </row>
    <row r="1782" spans="1:20" outlineLevel="6" x14ac:dyDescent="0.15">
      <c r="B1782" s="7"/>
      <c r="C1782" s="7"/>
      <c r="D1782" s="7"/>
      <c r="E1782" s="7"/>
      <c r="F1782" s="7"/>
      <c r="G1782" s="7"/>
      <c r="H1782" s="7"/>
      <c r="I1782" s="9"/>
      <c r="J1782" s="9"/>
      <c r="K1782" s="7"/>
      <c r="L1782" s="7"/>
      <c r="M1782" s="7"/>
      <c r="N1782" s="7"/>
      <c r="O1782" s="7"/>
      <c r="P1782" s="9"/>
      <c r="Q1782" s="9"/>
    </row>
    <row r="1783" spans="1:20" ht="9.75" outlineLevel="5" x14ac:dyDescent="0.2">
      <c r="A1783" s="82" t="s">
        <v>574</v>
      </c>
      <c r="B1783" s="126">
        <v>6</v>
      </c>
      <c r="C1783" s="127"/>
      <c r="D1783" s="128" t="s">
        <v>657</v>
      </c>
      <c r="E1783" s="128"/>
      <c r="F1783" s="129" t="s">
        <v>575</v>
      </c>
      <c r="G1783" s="128"/>
      <c r="H1783" s="130"/>
      <c r="I1783" s="131"/>
      <c r="J1783" s="84">
        <f>SUBTOTAL(9,J1784:J1790)</f>
        <v>0</v>
      </c>
      <c r="K1783" s="130"/>
      <c r="L1783" s="85">
        <f>SUBTOTAL(9,L1784:L1790)</f>
        <v>0</v>
      </c>
      <c r="M1783" s="130"/>
      <c r="N1783" s="85">
        <f>SUBTOTAL(9,N1784:N1790)</f>
        <v>0</v>
      </c>
      <c r="O1783" s="132"/>
      <c r="P1783" s="84">
        <f>SUBTOTAL(9,P1784:P1790)</f>
        <v>0</v>
      </c>
      <c r="Q1783" s="84">
        <f>SUBTOTAL(9,Q1784:Q1790)</f>
        <v>0</v>
      </c>
      <c r="R1783" s="7"/>
      <c r="S1783" s="9"/>
      <c r="T1783" s="9"/>
    </row>
    <row r="1784" spans="1:20" ht="11.25" outlineLevel="6" x14ac:dyDescent="0.2">
      <c r="A1784" s="12"/>
      <c r="B1784" s="133"/>
      <c r="C1784" s="134">
        <v>1226</v>
      </c>
      <c r="D1784" s="135" t="s">
        <v>1783</v>
      </c>
      <c r="E1784" s="136" t="s">
        <v>2422</v>
      </c>
      <c r="F1784" s="137" t="s">
        <v>2423</v>
      </c>
      <c r="G1784" s="135" t="s">
        <v>966</v>
      </c>
      <c r="H1784" s="138">
        <v>11</v>
      </c>
      <c r="I1784" s="140"/>
      <c r="J1784" s="139">
        <f t="shared" ref="J1784:J1789" si="325">H1784*I1784</f>
        <v>0</v>
      </c>
      <c r="K1784" s="138"/>
      <c r="L1784" s="138">
        <f t="shared" ref="L1784:L1789" si="326">H1784*K1784</f>
        <v>0</v>
      </c>
      <c r="M1784" s="138"/>
      <c r="N1784" s="138">
        <f t="shared" ref="N1784:N1789" si="327">H1784*M1784</f>
        <v>0</v>
      </c>
      <c r="O1784" s="139">
        <v>21</v>
      </c>
      <c r="P1784" s="139">
        <f t="shared" ref="P1784:P1789" si="328">J1784*(O1784/100)</f>
        <v>0</v>
      </c>
      <c r="Q1784" s="139">
        <f t="shared" ref="Q1784:Q1789" si="329">J1784+P1784</f>
        <v>0</v>
      </c>
      <c r="R1784" s="9"/>
      <c r="S1784" s="9"/>
      <c r="T1784" s="9"/>
    </row>
    <row r="1785" spans="1:20" ht="11.25" outlineLevel="6" x14ac:dyDescent="0.2">
      <c r="A1785" s="12"/>
      <c r="B1785" s="133"/>
      <c r="C1785" s="134">
        <v>1227</v>
      </c>
      <c r="D1785" s="135" t="s">
        <v>1783</v>
      </c>
      <c r="E1785" s="136" t="s">
        <v>2424</v>
      </c>
      <c r="F1785" s="137" t="s">
        <v>2425</v>
      </c>
      <c r="G1785" s="135" t="s">
        <v>966</v>
      </c>
      <c r="H1785" s="138">
        <v>2</v>
      </c>
      <c r="I1785" s="140"/>
      <c r="J1785" s="139">
        <f t="shared" si="325"/>
        <v>0</v>
      </c>
      <c r="K1785" s="138"/>
      <c r="L1785" s="138">
        <f t="shared" si="326"/>
        <v>0</v>
      </c>
      <c r="M1785" s="138"/>
      <c r="N1785" s="138">
        <f t="shared" si="327"/>
        <v>0</v>
      </c>
      <c r="O1785" s="139">
        <v>21</v>
      </c>
      <c r="P1785" s="139">
        <f t="shared" si="328"/>
        <v>0</v>
      </c>
      <c r="Q1785" s="139">
        <f t="shared" si="329"/>
        <v>0</v>
      </c>
      <c r="R1785" s="9"/>
      <c r="S1785" s="9"/>
      <c r="T1785" s="9"/>
    </row>
    <row r="1786" spans="1:20" ht="11.25" outlineLevel="6" x14ac:dyDescent="0.2">
      <c r="A1786" s="12"/>
      <c r="B1786" s="133"/>
      <c r="C1786" s="134">
        <v>1228</v>
      </c>
      <c r="D1786" s="135" t="s">
        <v>1783</v>
      </c>
      <c r="E1786" s="136" t="s">
        <v>2426</v>
      </c>
      <c r="F1786" s="137" t="s">
        <v>2427</v>
      </c>
      <c r="G1786" s="135" t="s">
        <v>966</v>
      </c>
      <c r="H1786" s="138">
        <v>2</v>
      </c>
      <c r="I1786" s="140"/>
      <c r="J1786" s="139">
        <f t="shared" si="325"/>
        <v>0</v>
      </c>
      <c r="K1786" s="138"/>
      <c r="L1786" s="138">
        <f t="shared" si="326"/>
        <v>0</v>
      </c>
      <c r="M1786" s="138"/>
      <c r="N1786" s="138">
        <f t="shared" si="327"/>
        <v>0</v>
      </c>
      <c r="O1786" s="139">
        <v>21</v>
      </c>
      <c r="P1786" s="139">
        <f t="shared" si="328"/>
        <v>0</v>
      </c>
      <c r="Q1786" s="139">
        <f t="shared" si="329"/>
        <v>0</v>
      </c>
      <c r="R1786" s="9"/>
      <c r="S1786" s="9"/>
      <c r="T1786" s="9"/>
    </row>
    <row r="1787" spans="1:20" ht="11.25" outlineLevel="6" x14ac:dyDescent="0.2">
      <c r="A1787" s="12"/>
      <c r="B1787" s="133"/>
      <c r="C1787" s="134">
        <v>1229</v>
      </c>
      <c r="D1787" s="135" t="s">
        <v>1783</v>
      </c>
      <c r="E1787" s="136" t="s">
        <v>2428</v>
      </c>
      <c r="F1787" s="137" t="s">
        <v>2429</v>
      </c>
      <c r="G1787" s="135" t="s">
        <v>966</v>
      </c>
      <c r="H1787" s="138">
        <v>1</v>
      </c>
      <c r="I1787" s="140"/>
      <c r="J1787" s="139">
        <f t="shared" si="325"/>
        <v>0</v>
      </c>
      <c r="K1787" s="138"/>
      <c r="L1787" s="138">
        <f t="shared" si="326"/>
        <v>0</v>
      </c>
      <c r="M1787" s="138"/>
      <c r="N1787" s="138">
        <f t="shared" si="327"/>
        <v>0</v>
      </c>
      <c r="O1787" s="139">
        <v>21</v>
      </c>
      <c r="P1787" s="139">
        <f t="shared" si="328"/>
        <v>0</v>
      </c>
      <c r="Q1787" s="139">
        <f t="shared" si="329"/>
        <v>0</v>
      </c>
      <c r="R1787" s="9"/>
      <c r="S1787" s="9"/>
      <c r="T1787" s="9"/>
    </row>
    <row r="1788" spans="1:20" ht="11.25" outlineLevel="6" x14ac:dyDescent="0.2">
      <c r="A1788" s="12"/>
      <c r="B1788" s="133"/>
      <c r="C1788" s="134">
        <v>1230</v>
      </c>
      <c r="D1788" s="135" t="s">
        <v>1783</v>
      </c>
      <c r="E1788" s="136" t="s">
        <v>2430</v>
      </c>
      <c r="F1788" s="137" t="s">
        <v>2431</v>
      </c>
      <c r="G1788" s="135" t="s">
        <v>966</v>
      </c>
      <c r="H1788" s="138">
        <v>3</v>
      </c>
      <c r="I1788" s="140"/>
      <c r="J1788" s="139">
        <f t="shared" si="325"/>
        <v>0</v>
      </c>
      <c r="K1788" s="138"/>
      <c r="L1788" s="138">
        <f t="shared" si="326"/>
        <v>0</v>
      </c>
      <c r="M1788" s="138"/>
      <c r="N1788" s="138">
        <f t="shared" si="327"/>
        <v>0</v>
      </c>
      <c r="O1788" s="139">
        <v>21</v>
      </c>
      <c r="P1788" s="139">
        <f t="shared" si="328"/>
        <v>0</v>
      </c>
      <c r="Q1788" s="139">
        <f t="shared" si="329"/>
        <v>0</v>
      </c>
      <c r="R1788" s="9"/>
      <c r="S1788" s="9"/>
      <c r="T1788" s="9"/>
    </row>
    <row r="1789" spans="1:20" ht="11.25" outlineLevel="6" x14ac:dyDescent="0.2">
      <c r="A1789" s="12"/>
      <c r="B1789" s="133"/>
      <c r="C1789" s="134">
        <v>1231</v>
      </c>
      <c r="D1789" s="135" t="s">
        <v>1783</v>
      </c>
      <c r="E1789" s="136" t="s">
        <v>2432</v>
      </c>
      <c r="F1789" s="137" t="s">
        <v>2433</v>
      </c>
      <c r="G1789" s="135" t="s">
        <v>966</v>
      </c>
      <c r="H1789" s="138">
        <v>1</v>
      </c>
      <c r="I1789" s="140"/>
      <c r="J1789" s="139">
        <f t="shared" si="325"/>
        <v>0</v>
      </c>
      <c r="K1789" s="138"/>
      <c r="L1789" s="138">
        <f t="shared" si="326"/>
        <v>0</v>
      </c>
      <c r="M1789" s="138"/>
      <c r="N1789" s="138">
        <f t="shared" si="327"/>
        <v>0</v>
      </c>
      <c r="O1789" s="139">
        <v>21</v>
      </c>
      <c r="P1789" s="139">
        <f t="shared" si="328"/>
        <v>0</v>
      </c>
      <c r="Q1789" s="139">
        <f t="shared" si="329"/>
        <v>0</v>
      </c>
      <c r="R1789" s="9"/>
      <c r="S1789" s="9"/>
      <c r="T1789" s="9"/>
    </row>
    <row r="1790" spans="1:20" outlineLevel="6" x14ac:dyDescent="0.15">
      <c r="B1790" s="7"/>
      <c r="C1790" s="7"/>
      <c r="D1790" s="7"/>
      <c r="E1790" s="7"/>
      <c r="F1790" s="7"/>
      <c r="G1790" s="7"/>
      <c r="H1790" s="7"/>
      <c r="I1790" s="9"/>
      <c r="J1790" s="9"/>
      <c r="K1790" s="7"/>
      <c r="L1790" s="7"/>
      <c r="M1790" s="7"/>
      <c r="N1790" s="7"/>
      <c r="O1790" s="7"/>
      <c r="P1790" s="9"/>
      <c r="Q1790" s="9"/>
    </row>
    <row r="1791" spans="1:20" ht="9" outlineLevel="4" x14ac:dyDescent="0.15">
      <c r="A1791" s="78" t="s">
        <v>576</v>
      </c>
      <c r="B1791" s="119">
        <v>5</v>
      </c>
      <c r="C1791" s="120"/>
      <c r="D1791" s="121" t="s">
        <v>656</v>
      </c>
      <c r="E1791" s="121"/>
      <c r="F1791" s="122" t="s">
        <v>577</v>
      </c>
      <c r="G1791" s="121"/>
      <c r="H1791" s="123"/>
      <c r="I1791" s="124"/>
      <c r="J1791" s="80">
        <f>SUBTOTAL(9,J1792:J1814)</f>
        <v>0</v>
      </c>
      <c r="K1791" s="123"/>
      <c r="L1791" s="81">
        <f>SUBTOTAL(9,L1792:L1814)</f>
        <v>0</v>
      </c>
      <c r="M1791" s="123"/>
      <c r="N1791" s="81">
        <f>SUBTOTAL(9,N1792:N1814)</f>
        <v>0</v>
      </c>
      <c r="O1791" s="125"/>
      <c r="P1791" s="80">
        <f>SUBTOTAL(9,P1792:P1814)</f>
        <v>0</v>
      </c>
      <c r="Q1791" s="80">
        <f>SUBTOTAL(9,Q1792:Q1814)</f>
        <v>0</v>
      </c>
      <c r="R1791" s="7"/>
      <c r="S1791" s="9"/>
      <c r="T1791" s="9"/>
    </row>
    <row r="1792" spans="1:20" ht="9.75" outlineLevel="5" x14ac:dyDescent="0.2">
      <c r="A1792" s="82" t="s">
        <v>578</v>
      </c>
      <c r="B1792" s="126">
        <v>6</v>
      </c>
      <c r="C1792" s="127"/>
      <c r="D1792" s="128" t="s">
        <v>657</v>
      </c>
      <c r="E1792" s="128"/>
      <c r="F1792" s="129" t="s">
        <v>579</v>
      </c>
      <c r="G1792" s="128"/>
      <c r="H1792" s="130"/>
      <c r="I1792" s="131"/>
      <c r="J1792" s="84">
        <f>SUBTOTAL(9,J1793:J1805)</f>
        <v>0</v>
      </c>
      <c r="K1792" s="130"/>
      <c r="L1792" s="85">
        <f>SUBTOTAL(9,L1793:L1805)</f>
        <v>0</v>
      </c>
      <c r="M1792" s="130"/>
      <c r="N1792" s="85">
        <f>SUBTOTAL(9,N1793:N1805)</f>
        <v>0</v>
      </c>
      <c r="O1792" s="132"/>
      <c r="P1792" s="84">
        <f>SUBTOTAL(9,P1793:P1805)</f>
        <v>0</v>
      </c>
      <c r="Q1792" s="84">
        <f>SUBTOTAL(9,Q1793:Q1805)</f>
        <v>0</v>
      </c>
      <c r="R1792" s="7"/>
      <c r="S1792" s="9"/>
      <c r="T1792" s="9"/>
    </row>
    <row r="1793" spans="1:20" ht="11.25" outlineLevel="6" x14ac:dyDescent="0.2">
      <c r="A1793" s="12"/>
      <c r="B1793" s="133"/>
      <c r="C1793" s="134">
        <v>1232</v>
      </c>
      <c r="D1793" s="135" t="s">
        <v>1783</v>
      </c>
      <c r="E1793" s="136" t="s">
        <v>2434</v>
      </c>
      <c r="F1793" s="137" t="s">
        <v>2435</v>
      </c>
      <c r="G1793" s="135" t="s">
        <v>966</v>
      </c>
      <c r="H1793" s="138">
        <v>1</v>
      </c>
      <c r="I1793" s="140"/>
      <c r="J1793" s="139">
        <f t="shared" ref="J1793:J1804" si="330">H1793*I1793</f>
        <v>0</v>
      </c>
      <c r="K1793" s="138"/>
      <c r="L1793" s="138">
        <f t="shared" ref="L1793:L1804" si="331">H1793*K1793</f>
        <v>0</v>
      </c>
      <c r="M1793" s="138"/>
      <c r="N1793" s="138">
        <f t="shared" ref="N1793:N1804" si="332">H1793*M1793</f>
        <v>0</v>
      </c>
      <c r="O1793" s="139">
        <v>21</v>
      </c>
      <c r="P1793" s="139">
        <f t="shared" ref="P1793:P1804" si="333">J1793*(O1793/100)</f>
        <v>0</v>
      </c>
      <c r="Q1793" s="139">
        <f t="shared" ref="Q1793:Q1804" si="334">J1793+P1793</f>
        <v>0</v>
      </c>
      <c r="R1793" s="9"/>
      <c r="S1793" s="9"/>
      <c r="T1793" s="9"/>
    </row>
    <row r="1794" spans="1:20" ht="11.25" outlineLevel="6" x14ac:dyDescent="0.2">
      <c r="A1794" s="12"/>
      <c r="B1794" s="133"/>
      <c r="C1794" s="134">
        <v>1233</v>
      </c>
      <c r="D1794" s="135" t="s">
        <v>1783</v>
      </c>
      <c r="E1794" s="136" t="s">
        <v>2436</v>
      </c>
      <c r="F1794" s="137" t="s">
        <v>2437</v>
      </c>
      <c r="G1794" s="135" t="s">
        <v>966</v>
      </c>
      <c r="H1794" s="138">
        <v>2</v>
      </c>
      <c r="I1794" s="140"/>
      <c r="J1794" s="139">
        <f t="shared" si="330"/>
        <v>0</v>
      </c>
      <c r="K1794" s="138"/>
      <c r="L1794" s="138">
        <f t="shared" si="331"/>
        <v>0</v>
      </c>
      <c r="M1794" s="138"/>
      <c r="N1794" s="138">
        <f t="shared" si="332"/>
        <v>0</v>
      </c>
      <c r="O1794" s="139">
        <v>21</v>
      </c>
      <c r="P1794" s="139">
        <f t="shared" si="333"/>
        <v>0</v>
      </c>
      <c r="Q1794" s="139">
        <f t="shared" si="334"/>
        <v>0</v>
      </c>
      <c r="R1794" s="9"/>
      <c r="S1794" s="9"/>
      <c r="T1794" s="9"/>
    </row>
    <row r="1795" spans="1:20" ht="11.25" outlineLevel="6" x14ac:dyDescent="0.2">
      <c r="A1795" s="12"/>
      <c r="B1795" s="133"/>
      <c r="C1795" s="134">
        <v>1234</v>
      </c>
      <c r="D1795" s="135" t="s">
        <v>1783</v>
      </c>
      <c r="E1795" s="136" t="s">
        <v>2438</v>
      </c>
      <c r="F1795" s="137" t="s">
        <v>2439</v>
      </c>
      <c r="G1795" s="135" t="s">
        <v>966</v>
      </c>
      <c r="H1795" s="138">
        <v>1</v>
      </c>
      <c r="I1795" s="140"/>
      <c r="J1795" s="139">
        <f t="shared" si="330"/>
        <v>0</v>
      </c>
      <c r="K1795" s="138"/>
      <c r="L1795" s="138">
        <f t="shared" si="331"/>
        <v>0</v>
      </c>
      <c r="M1795" s="138"/>
      <c r="N1795" s="138">
        <f t="shared" si="332"/>
        <v>0</v>
      </c>
      <c r="O1795" s="139">
        <v>21</v>
      </c>
      <c r="P1795" s="139">
        <f t="shared" si="333"/>
        <v>0</v>
      </c>
      <c r="Q1795" s="139">
        <f t="shared" si="334"/>
        <v>0</v>
      </c>
      <c r="R1795" s="9"/>
      <c r="S1795" s="9"/>
      <c r="T1795" s="9"/>
    </row>
    <row r="1796" spans="1:20" ht="11.25" outlineLevel="6" x14ac:dyDescent="0.2">
      <c r="A1796" s="12"/>
      <c r="B1796" s="133"/>
      <c r="C1796" s="134">
        <v>1235</v>
      </c>
      <c r="D1796" s="135" t="s">
        <v>1783</v>
      </c>
      <c r="E1796" s="136" t="s">
        <v>2440</v>
      </c>
      <c r="F1796" s="137" t="s">
        <v>2441</v>
      </c>
      <c r="G1796" s="135" t="s">
        <v>966</v>
      </c>
      <c r="H1796" s="138">
        <v>1</v>
      </c>
      <c r="I1796" s="140"/>
      <c r="J1796" s="139">
        <f t="shared" si="330"/>
        <v>0</v>
      </c>
      <c r="K1796" s="138"/>
      <c r="L1796" s="138">
        <f t="shared" si="331"/>
        <v>0</v>
      </c>
      <c r="M1796" s="138"/>
      <c r="N1796" s="138">
        <f t="shared" si="332"/>
        <v>0</v>
      </c>
      <c r="O1796" s="139">
        <v>21</v>
      </c>
      <c r="P1796" s="139">
        <f t="shared" si="333"/>
        <v>0</v>
      </c>
      <c r="Q1796" s="139">
        <f t="shared" si="334"/>
        <v>0</v>
      </c>
      <c r="R1796" s="9"/>
      <c r="S1796" s="9"/>
      <c r="T1796" s="9"/>
    </row>
    <row r="1797" spans="1:20" ht="11.25" outlineLevel="6" x14ac:dyDescent="0.2">
      <c r="A1797" s="12"/>
      <c r="B1797" s="133"/>
      <c r="C1797" s="134">
        <v>1236</v>
      </c>
      <c r="D1797" s="135" t="s">
        <v>1783</v>
      </c>
      <c r="E1797" s="136" t="s">
        <v>2442</v>
      </c>
      <c r="F1797" s="137" t="s">
        <v>2443</v>
      </c>
      <c r="G1797" s="135" t="s">
        <v>966</v>
      </c>
      <c r="H1797" s="138">
        <v>1</v>
      </c>
      <c r="I1797" s="140"/>
      <c r="J1797" s="139">
        <f t="shared" si="330"/>
        <v>0</v>
      </c>
      <c r="K1797" s="138"/>
      <c r="L1797" s="138">
        <f t="shared" si="331"/>
        <v>0</v>
      </c>
      <c r="M1797" s="138"/>
      <c r="N1797" s="138">
        <f t="shared" si="332"/>
        <v>0</v>
      </c>
      <c r="O1797" s="139">
        <v>21</v>
      </c>
      <c r="P1797" s="139">
        <f t="shared" si="333"/>
        <v>0</v>
      </c>
      <c r="Q1797" s="139">
        <f t="shared" si="334"/>
        <v>0</v>
      </c>
      <c r="R1797" s="9"/>
      <c r="S1797" s="9"/>
      <c r="T1797" s="9"/>
    </row>
    <row r="1798" spans="1:20" ht="11.25" outlineLevel="6" x14ac:dyDescent="0.2">
      <c r="A1798" s="12"/>
      <c r="B1798" s="133"/>
      <c r="C1798" s="134">
        <v>1237</v>
      </c>
      <c r="D1798" s="135" t="s">
        <v>1783</v>
      </c>
      <c r="E1798" s="136" t="s">
        <v>2444</v>
      </c>
      <c r="F1798" s="137" t="s">
        <v>2445</v>
      </c>
      <c r="G1798" s="135" t="s">
        <v>966</v>
      </c>
      <c r="H1798" s="138">
        <v>1</v>
      </c>
      <c r="I1798" s="140"/>
      <c r="J1798" s="139">
        <f t="shared" si="330"/>
        <v>0</v>
      </c>
      <c r="K1798" s="138"/>
      <c r="L1798" s="138">
        <f t="shared" si="331"/>
        <v>0</v>
      </c>
      <c r="M1798" s="138"/>
      <c r="N1798" s="138">
        <f t="shared" si="332"/>
        <v>0</v>
      </c>
      <c r="O1798" s="139">
        <v>21</v>
      </c>
      <c r="P1798" s="139">
        <f t="shared" si="333"/>
        <v>0</v>
      </c>
      <c r="Q1798" s="139">
        <f t="shared" si="334"/>
        <v>0</v>
      </c>
      <c r="R1798" s="9"/>
      <c r="S1798" s="9"/>
      <c r="T1798" s="9"/>
    </row>
    <row r="1799" spans="1:20" ht="11.25" outlineLevel="6" x14ac:dyDescent="0.2">
      <c r="A1799" s="12"/>
      <c r="B1799" s="133"/>
      <c r="C1799" s="134">
        <v>1238</v>
      </c>
      <c r="D1799" s="135" t="s">
        <v>1783</v>
      </c>
      <c r="E1799" s="136" t="s">
        <v>2446</v>
      </c>
      <c r="F1799" s="137" t="s">
        <v>2447</v>
      </c>
      <c r="G1799" s="135" t="s">
        <v>966</v>
      </c>
      <c r="H1799" s="138">
        <v>6</v>
      </c>
      <c r="I1799" s="140"/>
      <c r="J1799" s="139">
        <f t="shared" si="330"/>
        <v>0</v>
      </c>
      <c r="K1799" s="138"/>
      <c r="L1799" s="138">
        <f t="shared" si="331"/>
        <v>0</v>
      </c>
      <c r="M1799" s="138"/>
      <c r="N1799" s="138">
        <f t="shared" si="332"/>
        <v>0</v>
      </c>
      <c r="O1799" s="139">
        <v>21</v>
      </c>
      <c r="P1799" s="139">
        <f t="shared" si="333"/>
        <v>0</v>
      </c>
      <c r="Q1799" s="139">
        <f t="shared" si="334"/>
        <v>0</v>
      </c>
      <c r="R1799" s="9"/>
      <c r="S1799" s="9"/>
      <c r="T1799" s="9"/>
    </row>
    <row r="1800" spans="1:20" ht="11.25" outlineLevel="6" x14ac:dyDescent="0.2">
      <c r="A1800" s="12"/>
      <c r="B1800" s="133"/>
      <c r="C1800" s="134">
        <v>1239</v>
      </c>
      <c r="D1800" s="135" t="s">
        <v>1783</v>
      </c>
      <c r="E1800" s="136" t="s">
        <v>2448</v>
      </c>
      <c r="F1800" s="137" t="s">
        <v>2449</v>
      </c>
      <c r="G1800" s="135" t="s">
        <v>966</v>
      </c>
      <c r="H1800" s="138">
        <v>6</v>
      </c>
      <c r="I1800" s="140"/>
      <c r="J1800" s="139">
        <f t="shared" si="330"/>
        <v>0</v>
      </c>
      <c r="K1800" s="138"/>
      <c r="L1800" s="138">
        <f t="shared" si="331"/>
        <v>0</v>
      </c>
      <c r="M1800" s="138"/>
      <c r="N1800" s="138">
        <f t="shared" si="332"/>
        <v>0</v>
      </c>
      <c r="O1800" s="139">
        <v>21</v>
      </c>
      <c r="P1800" s="139">
        <f t="shared" si="333"/>
        <v>0</v>
      </c>
      <c r="Q1800" s="139">
        <f t="shared" si="334"/>
        <v>0</v>
      </c>
      <c r="R1800" s="9"/>
      <c r="S1800" s="9"/>
      <c r="T1800" s="9"/>
    </row>
    <row r="1801" spans="1:20" ht="11.25" outlineLevel="6" x14ac:dyDescent="0.2">
      <c r="A1801" s="12"/>
      <c r="B1801" s="133"/>
      <c r="C1801" s="134">
        <v>1240</v>
      </c>
      <c r="D1801" s="135" t="s">
        <v>1783</v>
      </c>
      <c r="E1801" s="136" t="s">
        <v>2450</v>
      </c>
      <c r="F1801" s="137" t="s">
        <v>2415</v>
      </c>
      <c r="G1801" s="135" t="s">
        <v>966</v>
      </c>
      <c r="H1801" s="138">
        <v>10</v>
      </c>
      <c r="I1801" s="140"/>
      <c r="J1801" s="139">
        <f t="shared" si="330"/>
        <v>0</v>
      </c>
      <c r="K1801" s="138"/>
      <c r="L1801" s="138">
        <f t="shared" si="331"/>
        <v>0</v>
      </c>
      <c r="M1801" s="138"/>
      <c r="N1801" s="138">
        <f t="shared" si="332"/>
        <v>0</v>
      </c>
      <c r="O1801" s="139">
        <v>21</v>
      </c>
      <c r="P1801" s="139">
        <f t="shared" si="333"/>
        <v>0</v>
      </c>
      <c r="Q1801" s="139">
        <f t="shared" si="334"/>
        <v>0</v>
      </c>
      <c r="R1801" s="9"/>
      <c r="S1801" s="9"/>
      <c r="T1801" s="9"/>
    </row>
    <row r="1802" spans="1:20" ht="11.25" outlineLevel="6" x14ac:dyDescent="0.2">
      <c r="A1802" s="12"/>
      <c r="B1802" s="133"/>
      <c r="C1802" s="134">
        <v>1241</v>
      </c>
      <c r="D1802" s="135" t="s">
        <v>1783</v>
      </c>
      <c r="E1802" s="136" t="s">
        <v>2451</v>
      </c>
      <c r="F1802" s="137" t="s">
        <v>2417</v>
      </c>
      <c r="G1802" s="135" t="s">
        <v>966</v>
      </c>
      <c r="H1802" s="138">
        <v>12</v>
      </c>
      <c r="I1802" s="140"/>
      <c r="J1802" s="139">
        <f t="shared" si="330"/>
        <v>0</v>
      </c>
      <c r="K1802" s="138"/>
      <c r="L1802" s="138">
        <f t="shared" si="331"/>
        <v>0</v>
      </c>
      <c r="M1802" s="138"/>
      <c r="N1802" s="138">
        <f t="shared" si="332"/>
        <v>0</v>
      </c>
      <c r="O1802" s="139">
        <v>21</v>
      </c>
      <c r="P1802" s="139">
        <f t="shared" si="333"/>
        <v>0</v>
      </c>
      <c r="Q1802" s="139">
        <f t="shared" si="334"/>
        <v>0</v>
      </c>
      <c r="R1802" s="9"/>
      <c r="S1802" s="9"/>
      <c r="T1802" s="9"/>
    </row>
    <row r="1803" spans="1:20" ht="11.25" outlineLevel="6" x14ac:dyDescent="0.2">
      <c r="A1803" s="12"/>
      <c r="B1803" s="133"/>
      <c r="C1803" s="134">
        <v>1242</v>
      </c>
      <c r="D1803" s="135" t="s">
        <v>1783</v>
      </c>
      <c r="E1803" s="136" t="s">
        <v>2452</v>
      </c>
      <c r="F1803" s="137" t="s">
        <v>2419</v>
      </c>
      <c r="G1803" s="135" t="s">
        <v>966</v>
      </c>
      <c r="H1803" s="138">
        <v>12</v>
      </c>
      <c r="I1803" s="140"/>
      <c r="J1803" s="139">
        <f t="shared" si="330"/>
        <v>0</v>
      </c>
      <c r="K1803" s="138"/>
      <c r="L1803" s="138">
        <f t="shared" si="331"/>
        <v>0</v>
      </c>
      <c r="M1803" s="138"/>
      <c r="N1803" s="138">
        <f t="shared" si="332"/>
        <v>0</v>
      </c>
      <c r="O1803" s="139">
        <v>21</v>
      </c>
      <c r="P1803" s="139">
        <f t="shared" si="333"/>
        <v>0</v>
      </c>
      <c r="Q1803" s="139">
        <f t="shared" si="334"/>
        <v>0</v>
      </c>
      <c r="R1803" s="9"/>
      <c r="S1803" s="9"/>
      <c r="T1803" s="9"/>
    </row>
    <row r="1804" spans="1:20" ht="11.25" outlineLevel="6" x14ac:dyDescent="0.2">
      <c r="A1804" s="12"/>
      <c r="B1804" s="133"/>
      <c r="C1804" s="134">
        <v>1243</v>
      </c>
      <c r="D1804" s="135" t="s">
        <v>1783</v>
      </c>
      <c r="E1804" s="136" t="s">
        <v>2453</v>
      </c>
      <c r="F1804" s="137" t="s">
        <v>2421</v>
      </c>
      <c r="G1804" s="135" t="s">
        <v>966</v>
      </c>
      <c r="H1804" s="138">
        <v>6</v>
      </c>
      <c r="I1804" s="140"/>
      <c r="J1804" s="139">
        <f t="shared" si="330"/>
        <v>0</v>
      </c>
      <c r="K1804" s="138"/>
      <c r="L1804" s="138">
        <f t="shared" si="331"/>
        <v>0</v>
      </c>
      <c r="M1804" s="138"/>
      <c r="N1804" s="138">
        <f t="shared" si="332"/>
        <v>0</v>
      </c>
      <c r="O1804" s="139">
        <v>21</v>
      </c>
      <c r="P1804" s="139">
        <f t="shared" si="333"/>
        <v>0</v>
      </c>
      <c r="Q1804" s="139">
        <f t="shared" si="334"/>
        <v>0</v>
      </c>
      <c r="R1804" s="9"/>
      <c r="S1804" s="9"/>
      <c r="T1804" s="9"/>
    </row>
    <row r="1805" spans="1:20" outlineLevel="6" x14ac:dyDescent="0.15">
      <c r="B1805" s="7"/>
      <c r="C1805" s="7"/>
      <c r="D1805" s="7"/>
      <c r="E1805" s="7"/>
      <c r="F1805" s="7"/>
      <c r="G1805" s="7"/>
      <c r="H1805" s="7"/>
      <c r="I1805" s="9"/>
      <c r="J1805" s="9"/>
      <c r="K1805" s="7"/>
      <c r="L1805" s="7"/>
      <c r="M1805" s="7"/>
      <c r="N1805" s="7"/>
      <c r="O1805" s="7"/>
      <c r="P1805" s="9"/>
      <c r="Q1805" s="9"/>
    </row>
    <row r="1806" spans="1:20" ht="9.75" outlineLevel="5" x14ac:dyDescent="0.2">
      <c r="A1806" s="82" t="s">
        <v>580</v>
      </c>
      <c r="B1806" s="126">
        <v>6</v>
      </c>
      <c r="C1806" s="127"/>
      <c r="D1806" s="128" t="s">
        <v>657</v>
      </c>
      <c r="E1806" s="128"/>
      <c r="F1806" s="129" t="s">
        <v>581</v>
      </c>
      <c r="G1806" s="128"/>
      <c r="H1806" s="130"/>
      <c r="I1806" s="131"/>
      <c r="J1806" s="84">
        <f>SUBTOTAL(9,J1807:J1814)</f>
        <v>0</v>
      </c>
      <c r="K1806" s="130"/>
      <c r="L1806" s="85">
        <f>SUBTOTAL(9,L1807:L1814)</f>
        <v>0</v>
      </c>
      <c r="M1806" s="130"/>
      <c r="N1806" s="85">
        <f>SUBTOTAL(9,N1807:N1814)</f>
        <v>0</v>
      </c>
      <c r="O1806" s="132"/>
      <c r="P1806" s="84">
        <f>SUBTOTAL(9,P1807:P1814)</f>
        <v>0</v>
      </c>
      <c r="Q1806" s="84">
        <f>SUBTOTAL(9,Q1807:Q1814)</f>
        <v>0</v>
      </c>
      <c r="R1806" s="7"/>
      <c r="S1806" s="9"/>
      <c r="T1806" s="9"/>
    </row>
    <row r="1807" spans="1:20" ht="11.25" outlineLevel="6" x14ac:dyDescent="0.2">
      <c r="A1807" s="12"/>
      <c r="B1807" s="133"/>
      <c r="C1807" s="134">
        <v>1244</v>
      </c>
      <c r="D1807" s="135" t="s">
        <v>1783</v>
      </c>
      <c r="E1807" s="136" t="s">
        <v>2454</v>
      </c>
      <c r="F1807" s="137" t="s">
        <v>2455</v>
      </c>
      <c r="G1807" s="135" t="s">
        <v>966</v>
      </c>
      <c r="H1807" s="138">
        <v>14</v>
      </c>
      <c r="I1807" s="140"/>
      <c r="J1807" s="139">
        <f t="shared" ref="J1807:J1813" si="335">H1807*I1807</f>
        <v>0</v>
      </c>
      <c r="K1807" s="138"/>
      <c r="L1807" s="138">
        <f t="shared" ref="L1807:L1813" si="336">H1807*K1807</f>
        <v>0</v>
      </c>
      <c r="M1807" s="138"/>
      <c r="N1807" s="138">
        <f t="shared" ref="N1807:N1813" si="337">H1807*M1807</f>
        <v>0</v>
      </c>
      <c r="O1807" s="139">
        <v>21</v>
      </c>
      <c r="P1807" s="139">
        <f t="shared" ref="P1807:P1813" si="338">J1807*(O1807/100)</f>
        <v>0</v>
      </c>
      <c r="Q1807" s="139">
        <f t="shared" ref="Q1807:Q1813" si="339">J1807+P1807</f>
        <v>0</v>
      </c>
      <c r="R1807" s="9"/>
      <c r="S1807" s="9"/>
      <c r="T1807" s="9"/>
    </row>
    <row r="1808" spans="1:20" ht="11.25" outlineLevel="6" x14ac:dyDescent="0.2">
      <c r="A1808" s="12"/>
      <c r="B1808" s="133"/>
      <c r="C1808" s="134">
        <v>1245</v>
      </c>
      <c r="D1808" s="135" t="s">
        <v>1783</v>
      </c>
      <c r="E1808" s="136" t="s">
        <v>2456</v>
      </c>
      <c r="F1808" s="137" t="s">
        <v>2457</v>
      </c>
      <c r="G1808" s="135" t="s">
        <v>966</v>
      </c>
      <c r="H1808" s="138">
        <v>2</v>
      </c>
      <c r="I1808" s="140"/>
      <c r="J1808" s="139">
        <f t="shared" si="335"/>
        <v>0</v>
      </c>
      <c r="K1808" s="138"/>
      <c r="L1808" s="138">
        <f t="shared" si="336"/>
        <v>0</v>
      </c>
      <c r="M1808" s="138"/>
      <c r="N1808" s="138">
        <f t="shared" si="337"/>
        <v>0</v>
      </c>
      <c r="O1808" s="139">
        <v>21</v>
      </c>
      <c r="P1808" s="139">
        <f t="shared" si="338"/>
        <v>0</v>
      </c>
      <c r="Q1808" s="139">
        <f t="shared" si="339"/>
        <v>0</v>
      </c>
      <c r="R1808" s="9"/>
      <c r="S1808" s="9"/>
      <c r="T1808" s="9"/>
    </row>
    <row r="1809" spans="1:20" ht="11.25" outlineLevel="6" x14ac:dyDescent="0.2">
      <c r="A1809" s="12"/>
      <c r="B1809" s="133"/>
      <c r="C1809" s="134">
        <v>1246</v>
      </c>
      <c r="D1809" s="135" t="s">
        <v>1783</v>
      </c>
      <c r="E1809" s="136" t="s">
        <v>2458</v>
      </c>
      <c r="F1809" s="137" t="s">
        <v>2459</v>
      </c>
      <c r="G1809" s="135" t="s">
        <v>966</v>
      </c>
      <c r="H1809" s="138">
        <v>2</v>
      </c>
      <c r="I1809" s="140"/>
      <c r="J1809" s="139">
        <f t="shared" si="335"/>
        <v>0</v>
      </c>
      <c r="K1809" s="138"/>
      <c r="L1809" s="138">
        <f t="shared" si="336"/>
        <v>0</v>
      </c>
      <c r="M1809" s="138"/>
      <c r="N1809" s="138">
        <f t="shared" si="337"/>
        <v>0</v>
      </c>
      <c r="O1809" s="139">
        <v>21</v>
      </c>
      <c r="P1809" s="139">
        <f t="shared" si="338"/>
        <v>0</v>
      </c>
      <c r="Q1809" s="139">
        <f t="shared" si="339"/>
        <v>0</v>
      </c>
      <c r="R1809" s="9"/>
      <c r="S1809" s="9"/>
      <c r="T1809" s="9"/>
    </row>
    <row r="1810" spans="1:20" ht="11.25" outlineLevel="6" x14ac:dyDescent="0.2">
      <c r="A1810" s="12"/>
      <c r="B1810" s="133"/>
      <c r="C1810" s="134">
        <v>1247</v>
      </c>
      <c r="D1810" s="135" t="s">
        <v>1783</v>
      </c>
      <c r="E1810" s="136" t="s">
        <v>2460</v>
      </c>
      <c r="F1810" s="137" t="s">
        <v>2461</v>
      </c>
      <c r="G1810" s="135" t="s">
        <v>966</v>
      </c>
      <c r="H1810" s="138">
        <v>1</v>
      </c>
      <c r="I1810" s="140"/>
      <c r="J1810" s="139">
        <f t="shared" si="335"/>
        <v>0</v>
      </c>
      <c r="K1810" s="138"/>
      <c r="L1810" s="138">
        <f t="shared" si="336"/>
        <v>0</v>
      </c>
      <c r="M1810" s="138"/>
      <c r="N1810" s="138">
        <f t="shared" si="337"/>
        <v>0</v>
      </c>
      <c r="O1810" s="139">
        <v>21</v>
      </c>
      <c r="P1810" s="139">
        <f t="shared" si="338"/>
        <v>0</v>
      </c>
      <c r="Q1810" s="139">
        <f t="shared" si="339"/>
        <v>0</v>
      </c>
      <c r="R1810" s="9"/>
      <c r="S1810" s="9"/>
      <c r="T1810" s="9"/>
    </row>
    <row r="1811" spans="1:20" ht="11.25" outlineLevel="6" x14ac:dyDescent="0.2">
      <c r="A1811" s="12"/>
      <c r="B1811" s="133"/>
      <c r="C1811" s="134">
        <v>1248</v>
      </c>
      <c r="D1811" s="135" t="s">
        <v>1783</v>
      </c>
      <c r="E1811" s="136" t="s">
        <v>2462</v>
      </c>
      <c r="F1811" s="137" t="s">
        <v>2463</v>
      </c>
      <c r="G1811" s="135" t="s">
        <v>966</v>
      </c>
      <c r="H1811" s="138">
        <v>1</v>
      </c>
      <c r="I1811" s="140"/>
      <c r="J1811" s="139">
        <f t="shared" si="335"/>
        <v>0</v>
      </c>
      <c r="K1811" s="138"/>
      <c r="L1811" s="138">
        <f t="shared" si="336"/>
        <v>0</v>
      </c>
      <c r="M1811" s="138"/>
      <c r="N1811" s="138">
        <f t="shared" si="337"/>
        <v>0</v>
      </c>
      <c r="O1811" s="139">
        <v>21</v>
      </c>
      <c r="P1811" s="139">
        <f t="shared" si="338"/>
        <v>0</v>
      </c>
      <c r="Q1811" s="139">
        <f t="shared" si="339"/>
        <v>0</v>
      </c>
      <c r="R1811" s="9"/>
      <c r="S1811" s="9"/>
      <c r="T1811" s="9"/>
    </row>
    <row r="1812" spans="1:20" ht="11.25" outlineLevel="6" x14ac:dyDescent="0.2">
      <c r="A1812" s="12"/>
      <c r="B1812" s="133"/>
      <c r="C1812" s="134">
        <v>1249</v>
      </c>
      <c r="D1812" s="135" t="s">
        <v>1783</v>
      </c>
      <c r="E1812" s="136" t="s">
        <v>2464</v>
      </c>
      <c r="F1812" s="137" t="s">
        <v>2465</v>
      </c>
      <c r="G1812" s="135" t="s">
        <v>966</v>
      </c>
      <c r="H1812" s="138">
        <v>1</v>
      </c>
      <c r="I1812" s="140"/>
      <c r="J1812" s="139">
        <f t="shared" si="335"/>
        <v>0</v>
      </c>
      <c r="K1812" s="138"/>
      <c r="L1812" s="138">
        <f t="shared" si="336"/>
        <v>0</v>
      </c>
      <c r="M1812" s="138"/>
      <c r="N1812" s="138">
        <f t="shared" si="337"/>
        <v>0</v>
      </c>
      <c r="O1812" s="139">
        <v>21</v>
      </c>
      <c r="P1812" s="139">
        <f t="shared" si="338"/>
        <v>0</v>
      </c>
      <c r="Q1812" s="139">
        <f t="shared" si="339"/>
        <v>0</v>
      </c>
      <c r="R1812" s="9"/>
      <c r="S1812" s="9"/>
      <c r="T1812" s="9"/>
    </row>
    <row r="1813" spans="1:20" ht="11.25" outlineLevel="6" x14ac:dyDescent="0.2">
      <c r="A1813" s="12"/>
      <c r="B1813" s="133"/>
      <c r="C1813" s="134">
        <v>1250</v>
      </c>
      <c r="D1813" s="135" t="s">
        <v>1783</v>
      </c>
      <c r="E1813" s="136" t="s">
        <v>2466</v>
      </c>
      <c r="F1813" s="137" t="s">
        <v>2467</v>
      </c>
      <c r="G1813" s="135" t="s">
        <v>966</v>
      </c>
      <c r="H1813" s="138">
        <v>1</v>
      </c>
      <c r="I1813" s="140"/>
      <c r="J1813" s="139">
        <f t="shared" si="335"/>
        <v>0</v>
      </c>
      <c r="K1813" s="138"/>
      <c r="L1813" s="138">
        <f t="shared" si="336"/>
        <v>0</v>
      </c>
      <c r="M1813" s="138"/>
      <c r="N1813" s="138">
        <f t="shared" si="337"/>
        <v>0</v>
      </c>
      <c r="O1813" s="139">
        <v>21</v>
      </c>
      <c r="P1813" s="139">
        <f t="shared" si="338"/>
        <v>0</v>
      </c>
      <c r="Q1813" s="139">
        <f t="shared" si="339"/>
        <v>0</v>
      </c>
      <c r="R1813" s="9"/>
      <c r="S1813" s="9"/>
      <c r="T1813" s="9"/>
    </row>
    <row r="1814" spans="1:20" outlineLevel="6" x14ac:dyDescent="0.15">
      <c r="B1814" s="7"/>
      <c r="C1814" s="7"/>
      <c r="D1814" s="7"/>
      <c r="E1814" s="7"/>
      <c r="F1814" s="7"/>
      <c r="G1814" s="7"/>
      <c r="H1814" s="7"/>
      <c r="I1814" s="9"/>
      <c r="J1814" s="9"/>
      <c r="K1814" s="7"/>
      <c r="L1814" s="7"/>
      <c r="M1814" s="7"/>
      <c r="N1814" s="7"/>
      <c r="O1814" s="7"/>
      <c r="P1814" s="9"/>
      <c r="Q1814" s="9"/>
    </row>
    <row r="1815" spans="1:20" ht="9" outlineLevel="4" x14ac:dyDescent="0.15">
      <c r="A1815" s="78" t="s">
        <v>582</v>
      </c>
      <c r="B1815" s="119">
        <v>5</v>
      </c>
      <c r="C1815" s="120"/>
      <c r="D1815" s="121" t="s">
        <v>656</v>
      </c>
      <c r="E1815" s="121"/>
      <c r="F1815" s="122" t="s">
        <v>583</v>
      </c>
      <c r="G1815" s="121"/>
      <c r="H1815" s="123"/>
      <c r="I1815" s="124"/>
      <c r="J1815" s="80">
        <f>SUBTOTAL(9,J1816:J1832)</f>
        <v>0</v>
      </c>
      <c r="K1815" s="123"/>
      <c r="L1815" s="81">
        <f>SUBTOTAL(9,L1816:L1832)</f>
        <v>0</v>
      </c>
      <c r="M1815" s="123"/>
      <c r="N1815" s="81">
        <f>SUBTOTAL(9,N1816:N1832)</f>
        <v>0</v>
      </c>
      <c r="O1815" s="125"/>
      <c r="P1815" s="80">
        <f>SUBTOTAL(9,P1816:P1832)</f>
        <v>0</v>
      </c>
      <c r="Q1815" s="80">
        <f>SUBTOTAL(9,Q1816:Q1832)</f>
        <v>0</v>
      </c>
      <c r="R1815" s="7"/>
      <c r="S1815" s="9"/>
      <c r="T1815" s="9"/>
    </row>
    <row r="1816" spans="1:20" ht="9.75" outlineLevel="5" x14ac:dyDescent="0.2">
      <c r="A1816" s="82" t="s">
        <v>584</v>
      </c>
      <c r="B1816" s="126">
        <v>6</v>
      </c>
      <c r="C1816" s="127"/>
      <c r="D1816" s="128" t="s">
        <v>657</v>
      </c>
      <c r="E1816" s="128"/>
      <c r="F1816" s="129" t="s">
        <v>585</v>
      </c>
      <c r="G1816" s="128"/>
      <c r="H1816" s="130"/>
      <c r="I1816" s="131"/>
      <c r="J1816" s="84">
        <f>SUBTOTAL(9,J1817:J1824)</f>
        <v>0</v>
      </c>
      <c r="K1816" s="130"/>
      <c r="L1816" s="85">
        <f>SUBTOTAL(9,L1817:L1824)</f>
        <v>0</v>
      </c>
      <c r="M1816" s="130"/>
      <c r="N1816" s="85">
        <f>SUBTOTAL(9,N1817:N1824)</f>
        <v>0</v>
      </c>
      <c r="O1816" s="132"/>
      <c r="P1816" s="84">
        <f>SUBTOTAL(9,P1817:P1824)</f>
        <v>0</v>
      </c>
      <c r="Q1816" s="84">
        <f>SUBTOTAL(9,Q1817:Q1824)</f>
        <v>0</v>
      </c>
      <c r="R1816" s="7"/>
      <c r="S1816" s="9"/>
      <c r="T1816" s="9"/>
    </row>
    <row r="1817" spans="1:20" ht="11.25" outlineLevel="6" x14ac:dyDescent="0.2">
      <c r="A1817" s="12"/>
      <c r="B1817" s="133"/>
      <c r="C1817" s="134">
        <v>1251</v>
      </c>
      <c r="D1817" s="135" t="s">
        <v>1783</v>
      </c>
      <c r="E1817" s="136" t="s">
        <v>2468</v>
      </c>
      <c r="F1817" s="137" t="s">
        <v>2469</v>
      </c>
      <c r="G1817" s="135" t="s">
        <v>966</v>
      </c>
      <c r="H1817" s="138">
        <v>4</v>
      </c>
      <c r="I1817" s="140"/>
      <c r="J1817" s="139">
        <f t="shared" ref="J1817:J1823" si="340">H1817*I1817</f>
        <v>0</v>
      </c>
      <c r="K1817" s="138"/>
      <c r="L1817" s="138">
        <f t="shared" ref="L1817:L1823" si="341">H1817*K1817</f>
        <v>0</v>
      </c>
      <c r="M1817" s="138"/>
      <c r="N1817" s="138">
        <f t="shared" ref="N1817:N1823" si="342">H1817*M1817</f>
        <v>0</v>
      </c>
      <c r="O1817" s="139">
        <v>21</v>
      </c>
      <c r="P1817" s="139">
        <f t="shared" ref="P1817:P1823" si="343">J1817*(O1817/100)</f>
        <v>0</v>
      </c>
      <c r="Q1817" s="139">
        <f t="shared" ref="Q1817:Q1823" si="344">J1817+P1817</f>
        <v>0</v>
      </c>
      <c r="R1817" s="9"/>
      <c r="S1817" s="9"/>
      <c r="T1817" s="9"/>
    </row>
    <row r="1818" spans="1:20" ht="11.25" outlineLevel="6" x14ac:dyDescent="0.2">
      <c r="A1818" s="12"/>
      <c r="B1818" s="133"/>
      <c r="C1818" s="134">
        <v>1252</v>
      </c>
      <c r="D1818" s="135" t="s">
        <v>1783</v>
      </c>
      <c r="E1818" s="136" t="s">
        <v>2470</v>
      </c>
      <c r="F1818" s="137" t="s">
        <v>2471</v>
      </c>
      <c r="G1818" s="135" t="s">
        <v>966</v>
      </c>
      <c r="H1818" s="138">
        <v>4</v>
      </c>
      <c r="I1818" s="140"/>
      <c r="J1818" s="139">
        <f t="shared" si="340"/>
        <v>0</v>
      </c>
      <c r="K1818" s="138"/>
      <c r="L1818" s="138">
        <f t="shared" si="341"/>
        <v>0</v>
      </c>
      <c r="M1818" s="138"/>
      <c r="N1818" s="138">
        <f t="shared" si="342"/>
        <v>0</v>
      </c>
      <c r="O1818" s="139">
        <v>21</v>
      </c>
      <c r="P1818" s="139">
        <f t="shared" si="343"/>
        <v>0</v>
      </c>
      <c r="Q1818" s="139">
        <f t="shared" si="344"/>
        <v>0</v>
      </c>
      <c r="R1818" s="9"/>
      <c r="S1818" s="9"/>
      <c r="T1818" s="9"/>
    </row>
    <row r="1819" spans="1:20" ht="11.25" outlineLevel="6" x14ac:dyDescent="0.2">
      <c r="A1819" s="12"/>
      <c r="B1819" s="133"/>
      <c r="C1819" s="134">
        <v>1253</v>
      </c>
      <c r="D1819" s="135" t="s">
        <v>1783</v>
      </c>
      <c r="E1819" s="136" t="s">
        <v>2472</v>
      </c>
      <c r="F1819" s="137" t="s">
        <v>2473</v>
      </c>
      <c r="G1819" s="135" t="s">
        <v>966</v>
      </c>
      <c r="H1819" s="138">
        <v>4</v>
      </c>
      <c r="I1819" s="140"/>
      <c r="J1819" s="139">
        <f t="shared" si="340"/>
        <v>0</v>
      </c>
      <c r="K1819" s="138"/>
      <c r="L1819" s="138">
        <f t="shared" si="341"/>
        <v>0</v>
      </c>
      <c r="M1819" s="138"/>
      <c r="N1819" s="138">
        <f t="shared" si="342"/>
        <v>0</v>
      </c>
      <c r="O1819" s="139">
        <v>21</v>
      </c>
      <c r="P1819" s="139">
        <f t="shared" si="343"/>
        <v>0</v>
      </c>
      <c r="Q1819" s="139">
        <f t="shared" si="344"/>
        <v>0</v>
      </c>
      <c r="R1819" s="9"/>
      <c r="S1819" s="9"/>
      <c r="T1819" s="9"/>
    </row>
    <row r="1820" spans="1:20" ht="11.25" outlineLevel="6" x14ac:dyDescent="0.2">
      <c r="A1820" s="12"/>
      <c r="B1820" s="133"/>
      <c r="C1820" s="134">
        <v>1254</v>
      </c>
      <c r="D1820" s="135" t="s">
        <v>1783</v>
      </c>
      <c r="E1820" s="136" t="s">
        <v>2474</v>
      </c>
      <c r="F1820" s="137" t="s">
        <v>2415</v>
      </c>
      <c r="G1820" s="135" t="s">
        <v>966</v>
      </c>
      <c r="H1820" s="138">
        <v>6</v>
      </c>
      <c r="I1820" s="140"/>
      <c r="J1820" s="139">
        <f t="shared" si="340"/>
        <v>0</v>
      </c>
      <c r="K1820" s="138"/>
      <c r="L1820" s="138">
        <f t="shared" si="341"/>
        <v>0</v>
      </c>
      <c r="M1820" s="138"/>
      <c r="N1820" s="138">
        <f t="shared" si="342"/>
        <v>0</v>
      </c>
      <c r="O1820" s="139">
        <v>21</v>
      </c>
      <c r="P1820" s="139">
        <f t="shared" si="343"/>
        <v>0</v>
      </c>
      <c r="Q1820" s="139">
        <f t="shared" si="344"/>
        <v>0</v>
      </c>
      <c r="R1820" s="9"/>
      <c r="S1820" s="9"/>
      <c r="T1820" s="9"/>
    </row>
    <row r="1821" spans="1:20" ht="11.25" outlineLevel="6" x14ac:dyDescent="0.2">
      <c r="A1821" s="12"/>
      <c r="B1821" s="133"/>
      <c r="C1821" s="134">
        <v>1255</v>
      </c>
      <c r="D1821" s="135" t="s">
        <v>1783</v>
      </c>
      <c r="E1821" s="136" t="s">
        <v>2475</v>
      </c>
      <c r="F1821" s="137" t="s">
        <v>2417</v>
      </c>
      <c r="G1821" s="135" t="s">
        <v>966</v>
      </c>
      <c r="H1821" s="138">
        <v>8</v>
      </c>
      <c r="I1821" s="140"/>
      <c r="J1821" s="139">
        <f t="shared" si="340"/>
        <v>0</v>
      </c>
      <c r="K1821" s="138"/>
      <c r="L1821" s="138">
        <f t="shared" si="341"/>
        <v>0</v>
      </c>
      <c r="M1821" s="138"/>
      <c r="N1821" s="138">
        <f t="shared" si="342"/>
        <v>0</v>
      </c>
      <c r="O1821" s="139">
        <v>21</v>
      </c>
      <c r="P1821" s="139">
        <f t="shared" si="343"/>
        <v>0</v>
      </c>
      <c r="Q1821" s="139">
        <f t="shared" si="344"/>
        <v>0</v>
      </c>
      <c r="R1821" s="9"/>
      <c r="S1821" s="9"/>
      <c r="T1821" s="9"/>
    </row>
    <row r="1822" spans="1:20" ht="11.25" outlineLevel="6" x14ac:dyDescent="0.2">
      <c r="A1822" s="12"/>
      <c r="B1822" s="133"/>
      <c r="C1822" s="134">
        <v>1256</v>
      </c>
      <c r="D1822" s="135" t="s">
        <v>1783</v>
      </c>
      <c r="E1822" s="136" t="s">
        <v>2476</v>
      </c>
      <c r="F1822" s="137" t="s">
        <v>2419</v>
      </c>
      <c r="G1822" s="135" t="s">
        <v>966</v>
      </c>
      <c r="H1822" s="138">
        <v>8</v>
      </c>
      <c r="I1822" s="140"/>
      <c r="J1822" s="139">
        <f t="shared" si="340"/>
        <v>0</v>
      </c>
      <c r="K1822" s="138"/>
      <c r="L1822" s="138">
        <f t="shared" si="341"/>
        <v>0</v>
      </c>
      <c r="M1822" s="138"/>
      <c r="N1822" s="138">
        <f t="shared" si="342"/>
        <v>0</v>
      </c>
      <c r="O1822" s="139">
        <v>21</v>
      </c>
      <c r="P1822" s="139">
        <f t="shared" si="343"/>
        <v>0</v>
      </c>
      <c r="Q1822" s="139">
        <f t="shared" si="344"/>
        <v>0</v>
      </c>
      <c r="R1822" s="9"/>
      <c r="S1822" s="9"/>
      <c r="T1822" s="9"/>
    </row>
    <row r="1823" spans="1:20" ht="11.25" outlineLevel="6" x14ac:dyDescent="0.2">
      <c r="A1823" s="12"/>
      <c r="B1823" s="133"/>
      <c r="C1823" s="134">
        <v>1257</v>
      </c>
      <c r="D1823" s="135" t="s">
        <v>1783</v>
      </c>
      <c r="E1823" s="136" t="s">
        <v>2477</v>
      </c>
      <c r="F1823" s="137" t="s">
        <v>2421</v>
      </c>
      <c r="G1823" s="135" t="s">
        <v>966</v>
      </c>
      <c r="H1823" s="138">
        <v>4</v>
      </c>
      <c r="I1823" s="140"/>
      <c r="J1823" s="139">
        <f t="shared" si="340"/>
        <v>0</v>
      </c>
      <c r="K1823" s="138"/>
      <c r="L1823" s="138">
        <f t="shared" si="341"/>
        <v>0</v>
      </c>
      <c r="M1823" s="138"/>
      <c r="N1823" s="138">
        <f t="shared" si="342"/>
        <v>0</v>
      </c>
      <c r="O1823" s="139">
        <v>21</v>
      </c>
      <c r="P1823" s="139">
        <f t="shared" si="343"/>
        <v>0</v>
      </c>
      <c r="Q1823" s="139">
        <f t="shared" si="344"/>
        <v>0</v>
      </c>
      <c r="R1823" s="9"/>
      <c r="S1823" s="9"/>
      <c r="T1823" s="9"/>
    </row>
    <row r="1824" spans="1:20" outlineLevel="6" x14ac:dyDescent="0.15">
      <c r="B1824" s="7"/>
      <c r="C1824" s="7"/>
      <c r="D1824" s="7"/>
      <c r="E1824" s="7"/>
      <c r="F1824" s="7"/>
      <c r="G1824" s="7"/>
      <c r="H1824" s="7"/>
      <c r="I1824" s="9"/>
      <c r="J1824" s="9"/>
      <c r="K1824" s="7"/>
      <c r="L1824" s="7"/>
      <c r="M1824" s="7"/>
      <c r="N1824" s="7"/>
      <c r="O1824" s="7"/>
      <c r="P1824" s="9"/>
      <c r="Q1824" s="9"/>
    </row>
    <row r="1825" spans="1:20" ht="9.75" outlineLevel="5" x14ac:dyDescent="0.2">
      <c r="A1825" s="82" t="s">
        <v>586</v>
      </c>
      <c r="B1825" s="126">
        <v>6</v>
      </c>
      <c r="C1825" s="127"/>
      <c r="D1825" s="128" t="s">
        <v>657</v>
      </c>
      <c r="E1825" s="128"/>
      <c r="F1825" s="129" t="s">
        <v>587</v>
      </c>
      <c r="G1825" s="128"/>
      <c r="H1825" s="130"/>
      <c r="I1825" s="131"/>
      <c r="J1825" s="84">
        <f>SUBTOTAL(9,J1826:J1832)</f>
        <v>0</v>
      </c>
      <c r="K1825" s="130"/>
      <c r="L1825" s="85">
        <f>SUBTOTAL(9,L1826:L1832)</f>
        <v>0</v>
      </c>
      <c r="M1825" s="130"/>
      <c r="N1825" s="85">
        <f>SUBTOTAL(9,N1826:N1832)</f>
        <v>0</v>
      </c>
      <c r="O1825" s="132"/>
      <c r="P1825" s="84">
        <f>SUBTOTAL(9,P1826:P1832)</f>
        <v>0</v>
      </c>
      <c r="Q1825" s="84">
        <f>SUBTOTAL(9,Q1826:Q1832)</f>
        <v>0</v>
      </c>
      <c r="R1825" s="7"/>
      <c r="S1825" s="9"/>
      <c r="T1825" s="9"/>
    </row>
    <row r="1826" spans="1:20" ht="11.25" outlineLevel="6" x14ac:dyDescent="0.2">
      <c r="A1826" s="12"/>
      <c r="B1826" s="133"/>
      <c r="C1826" s="134">
        <v>1258</v>
      </c>
      <c r="D1826" s="135" t="s">
        <v>1783</v>
      </c>
      <c r="E1826" s="136" t="s">
        <v>2478</v>
      </c>
      <c r="F1826" s="137" t="s">
        <v>2479</v>
      </c>
      <c r="G1826" s="135" t="s">
        <v>966</v>
      </c>
      <c r="H1826" s="138">
        <v>7</v>
      </c>
      <c r="I1826" s="140"/>
      <c r="J1826" s="139">
        <f t="shared" ref="J1826:J1831" si="345">H1826*I1826</f>
        <v>0</v>
      </c>
      <c r="K1826" s="138"/>
      <c r="L1826" s="138">
        <f t="shared" ref="L1826:L1831" si="346">H1826*K1826</f>
        <v>0</v>
      </c>
      <c r="M1826" s="138"/>
      <c r="N1826" s="138">
        <f t="shared" ref="N1826:N1831" si="347">H1826*M1826</f>
        <v>0</v>
      </c>
      <c r="O1826" s="139">
        <v>21</v>
      </c>
      <c r="P1826" s="139">
        <f t="shared" ref="P1826:P1831" si="348">J1826*(O1826/100)</f>
        <v>0</v>
      </c>
      <c r="Q1826" s="139">
        <f t="shared" ref="Q1826:Q1831" si="349">J1826+P1826</f>
        <v>0</v>
      </c>
      <c r="R1826" s="9"/>
      <c r="S1826" s="9"/>
      <c r="T1826" s="9"/>
    </row>
    <row r="1827" spans="1:20" ht="11.25" outlineLevel="6" x14ac:dyDescent="0.2">
      <c r="A1827" s="12"/>
      <c r="B1827" s="133"/>
      <c r="C1827" s="134">
        <v>1259</v>
      </c>
      <c r="D1827" s="135" t="s">
        <v>1783</v>
      </c>
      <c r="E1827" s="136" t="s">
        <v>2480</v>
      </c>
      <c r="F1827" s="137" t="s">
        <v>2481</v>
      </c>
      <c r="G1827" s="135" t="s">
        <v>966</v>
      </c>
      <c r="H1827" s="138">
        <v>1</v>
      </c>
      <c r="I1827" s="140"/>
      <c r="J1827" s="139">
        <f t="shared" si="345"/>
        <v>0</v>
      </c>
      <c r="K1827" s="138"/>
      <c r="L1827" s="138">
        <f t="shared" si="346"/>
        <v>0</v>
      </c>
      <c r="M1827" s="138"/>
      <c r="N1827" s="138">
        <f t="shared" si="347"/>
        <v>0</v>
      </c>
      <c r="O1827" s="139">
        <v>21</v>
      </c>
      <c r="P1827" s="139">
        <f t="shared" si="348"/>
        <v>0</v>
      </c>
      <c r="Q1827" s="139">
        <f t="shared" si="349"/>
        <v>0</v>
      </c>
      <c r="R1827" s="9"/>
      <c r="S1827" s="9"/>
      <c r="T1827" s="9"/>
    </row>
    <row r="1828" spans="1:20" ht="11.25" outlineLevel="6" x14ac:dyDescent="0.2">
      <c r="A1828" s="12"/>
      <c r="B1828" s="133"/>
      <c r="C1828" s="134">
        <v>1260</v>
      </c>
      <c r="D1828" s="135" t="s">
        <v>1783</v>
      </c>
      <c r="E1828" s="136" t="s">
        <v>2482</v>
      </c>
      <c r="F1828" s="137" t="s">
        <v>2483</v>
      </c>
      <c r="G1828" s="135" t="s">
        <v>966</v>
      </c>
      <c r="H1828" s="138">
        <v>1</v>
      </c>
      <c r="I1828" s="140"/>
      <c r="J1828" s="139">
        <f t="shared" si="345"/>
        <v>0</v>
      </c>
      <c r="K1828" s="138"/>
      <c r="L1828" s="138">
        <f t="shared" si="346"/>
        <v>0</v>
      </c>
      <c r="M1828" s="138"/>
      <c r="N1828" s="138">
        <f t="shared" si="347"/>
        <v>0</v>
      </c>
      <c r="O1828" s="139">
        <v>21</v>
      </c>
      <c r="P1828" s="139">
        <f t="shared" si="348"/>
        <v>0</v>
      </c>
      <c r="Q1828" s="139">
        <f t="shared" si="349"/>
        <v>0</v>
      </c>
      <c r="R1828" s="9"/>
      <c r="S1828" s="9"/>
      <c r="T1828" s="9"/>
    </row>
    <row r="1829" spans="1:20" ht="11.25" outlineLevel="6" x14ac:dyDescent="0.2">
      <c r="A1829" s="12"/>
      <c r="B1829" s="133"/>
      <c r="C1829" s="134">
        <v>1261</v>
      </c>
      <c r="D1829" s="135" t="s">
        <v>1783</v>
      </c>
      <c r="E1829" s="136" t="s">
        <v>2484</v>
      </c>
      <c r="F1829" s="137" t="s">
        <v>2485</v>
      </c>
      <c r="G1829" s="135" t="s">
        <v>966</v>
      </c>
      <c r="H1829" s="138">
        <v>2</v>
      </c>
      <c r="I1829" s="140"/>
      <c r="J1829" s="139">
        <f t="shared" si="345"/>
        <v>0</v>
      </c>
      <c r="K1829" s="138"/>
      <c r="L1829" s="138">
        <f t="shared" si="346"/>
        <v>0</v>
      </c>
      <c r="M1829" s="138"/>
      <c r="N1829" s="138">
        <f t="shared" si="347"/>
        <v>0</v>
      </c>
      <c r="O1829" s="139">
        <v>21</v>
      </c>
      <c r="P1829" s="139">
        <f t="shared" si="348"/>
        <v>0</v>
      </c>
      <c r="Q1829" s="139">
        <f t="shared" si="349"/>
        <v>0</v>
      </c>
      <c r="R1829" s="9"/>
      <c r="S1829" s="9"/>
      <c r="T1829" s="9"/>
    </row>
    <row r="1830" spans="1:20" ht="11.25" outlineLevel="6" x14ac:dyDescent="0.2">
      <c r="A1830" s="12"/>
      <c r="B1830" s="133"/>
      <c r="C1830" s="134">
        <v>1262</v>
      </c>
      <c r="D1830" s="135" t="s">
        <v>1783</v>
      </c>
      <c r="E1830" s="136" t="s">
        <v>2486</v>
      </c>
      <c r="F1830" s="137" t="s">
        <v>2487</v>
      </c>
      <c r="G1830" s="135" t="s">
        <v>966</v>
      </c>
      <c r="H1830" s="138">
        <v>1</v>
      </c>
      <c r="I1830" s="140"/>
      <c r="J1830" s="139">
        <f t="shared" si="345"/>
        <v>0</v>
      </c>
      <c r="K1830" s="138"/>
      <c r="L1830" s="138">
        <f t="shared" si="346"/>
        <v>0</v>
      </c>
      <c r="M1830" s="138"/>
      <c r="N1830" s="138">
        <f t="shared" si="347"/>
        <v>0</v>
      </c>
      <c r="O1830" s="139">
        <v>21</v>
      </c>
      <c r="P1830" s="139">
        <f t="shared" si="348"/>
        <v>0</v>
      </c>
      <c r="Q1830" s="139">
        <f t="shared" si="349"/>
        <v>0</v>
      </c>
      <c r="R1830" s="9"/>
      <c r="S1830" s="9"/>
      <c r="T1830" s="9"/>
    </row>
    <row r="1831" spans="1:20" ht="11.25" outlineLevel="6" x14ac:dyDescent="0.2">
      <c r="A1831" s="12"/>
      <c r="B1831" s="133"/>
      <c r="C1831" s="134">
        <v>1263</v>
      </c>
      <c r="D1831" s="135" t="s">
        <v>1783</v>
      </c>
      <c r="E1831" s="136" t="s">
        <v>2488</v>
      </c>
      <c r="F1831" s="137" t="s">
        <v>2489</v>
      </c>
      <c r="G1831" s="135" t="s">
        <v>966</v>
      </c>
      <c r="H1831" s="138">
        <v>1</v>
      </c>
      <c r="I1831" s="140"/>
      <c r="J1831" s="139">
        <f t="shared" si="345"/>
        <v>0</v>
      </c>
      <c r="K1831" s="138"/>
      <c r="L1831" s="138">
        <f t="shared" si="346"/>
        <v>0</v>
      </c>
      <c r="M1831" s="138"/>
      <c r="N1831" s="138">
        <f t="shared" si="347"/>
        <v>0</v>
      </c>
      <c r="O1831" s="139">
        <v>21</v>
      </c>
      <c r="P1831" s="139">
        <f t="shared" si="348"/>
        <v>0</v>
      </c>
      <c r="Q1831" s="139">
        <f t="shared" si="349"/>
        <v>0</v>
      </c>
      <c r="R1831" s="9"/>
      <c r="S1831" s="9"/>
      <c r="T1831" s="9"/>
    </row>
    <row r="1832" spans="1:20" outlineLevel="6" x14ac:dyDescent="0.15">
      <c r="B1832" s="7"/>
      <c r="C1832" s="7"/>
      <c r="D1832" s="7"/>
      <c r="E1832" s="7"/>
      <c r="F1832" s="7"/>
      <c r="G1832" s="7"/>
      <c r="H1832" s="7"/>
      <c r="I1832" s="9"/>
      <c r="J1832" s="9"/>
      <c r="K1832" s="7"/>
      <c r="L1832" s="7"/>
      <c r="M1832" s="7"/>
      <c r="N1832" s="7"/>
      <c r="O1832" s="7"/>
      <c r="P1832" s="9"/>
      <c r="Q1832" s="9"/>
    </row>
    <row r="1833" spans="1:20" ht="9" outlineLevel="4" x14ac:dyDescent="0.15">
      <c r="A1833" s="78" t="s">
        <v>588</v>
      </c>
      <c r="B1833" s="119">
        <v>5</v>
      </c>
      <c r="C1833" s="120"/>
      <c r="D1833" s="121" t="s">
        <v>656</v>
      </c>
      <c r="E1833" s="121"/>
      <c r="F1833" s="122" t="s">
        <v>589</v>
      </c>
      <c r="G1833" s="121"/>
      <c r="H1833" s="123"/>
      <c r="I1833" s="124"/>
      <c r="J1833" s="80">
        <f>SUBTOTAL(9,J1834:J1862)</f>
        <v>0</v>
      </c>
      <c r="K1833" s="123"/>
      <c r="L1833" s="81">
        <f>SUBTOTAL(9,L1834:L1862)</f>
        <v>0</v>
      </c>
      <c r="M1833" s="123"/>
      <c r="N1833" s="81">
        <f>SUBTOTAL(9,N1834:N1862)</f>
        <v>0</v>
      </c>
      <c r="O1833" s="125"/>
      <c r="P1833" s="80">
        <f>SUBTOTAL(9,P1834:P1862)</f>
        <v>0</v>
      </c>
      <c r="Q1833" s="80">
        <f>SUBTOTAL(9,Q1834:Q1862)</f>
        <v>0</v>
      </c>
      <c r="R1833" s="7"/>
      <c r="S1833" s="9"/>
      <c r="T1833" s="9"/>
    </row>
    <row r="1834" spans="1:20" ht="9.75" outlineLevel="5" x14ac:dyDescent="0.2">
      <c r="A1834" s="82" t="s">
        <v>590</v>
      </c>
      <c r="B1834" s="126">
        <v>6</v>
      </c>
      <c r="C1834" s="127"/>
      <c r="D1834" s="128" t="s">
        <v>657</v>
      </c>
      <c r="E1834" s="128"/>
      <c r="F1834" s="129" t="s">
        <v>591</v>
      </c>
      <c r="G1834" s="128"/>
      <c r="H1834" s="130"/>
      <c r="I1834" s="131"/>
      <c r="J1834" s="84">
        <f>SUBTOTAL(9,J1835:J1851)</f>
        <v>0</v>
      </c>
      <c r="K1834" s="130"/>
      <c r="L1834" s="85">
        <f>SUBTOTAL(9,L1835:L1851)</f>
        <v>0</v>
      </c>
      <c r="M1834" s="130"/>
      <c r="N1834" s="85">
        <f>SUBTOTAL(9,N1835:N1851)</f>
        <v>0</v>
      </c>
      <c r="O1834" s="132"/>
      <c r="P1834" s="84">
        <f>SUBTOTAL(9,P1835:P1851)</f>
        <v>0</v>
      </c>
      <c r="Q1834" s="84">
        <f>SUBTOTAL(9,Q1835:Q1851)</f>
        <v>0</v>
      </c>
      <c r="R1834" s="7"/>
      <c r="S1834" s="9"/>
      <c r="T1834" s="9"/>
    </row>
    <row r="1835" spans="1:20" ht="22.5" outlineLevel="6" x14ac:dyDescent="0.2">
      <c r="A1835" s="12"/>
      <c r="B1835" s="133"/>
      <c r="C1835" s="134">
        <v>1264</v>
      </c>
      <c r="D1835" s="135" t="s">
        <v>1783</v>
      </c>
      <c r="E1835" s="136" t="s">
        <v>2490</v>
      </c>
      <c r="F1835" s="137" t="s">
        <v>2491</v>
      </c>
      <c r="G1835" s="135" t="s">
        <v>966</v>
      </c>
      <c r="H1835" s="138">
        <v>2</v>
      </c>
      <c r="I1835" s="140"/>
      <c r="J1835" s="139">
        <f t="shared" ref="J1835:J1850" si="350">H1835*I1835</f>
        <v>0</v>
      </c>
      <c r="K1835" s="138"/>
      <c r="L1835" s="138">
        <f t="shared" ref="L1835:L1850" si="351">H1835*K1835</f>
        <v>0</v>
      </c>
      <c r="M1835" s="138"/>
      <c r="N1835" s="138">
        <f t="shared" ref="N1835:N1850" si="352">H1835*M1835</f>
        <v>0</v>
      </c>
      <c r="O1835" s="139">
        <v>21</v>
      </c>
      <c r="P1835" s="139">
        <f t="shared" ref="P1835:P1850" si="353">J1835*(O1835/100)</f>
        <v>0</v>
      </c>
      <c r="Q1835" s="139">
        <f t="shared" ref="Q1835:Q1850" si="354">J1835+P1835</f>
        <v>0</v>
      </c>
      <c r="R1835" s="9"/>
      <c r="S1835" s="9"/>
      <c r="T1835" s="9"/>
    </row>
    <row r="1836" spans="1:20" ht="11.25" outlineLevel="6" x14ac:dyDescent="0.2">
      <c r="A1836" s="12"/>
      <c r="B1836" s="133"/>
      <c r="C1836" s="134">
        <v>1265</v>
      </c>
      <c r="D1836" s="135" t="s">
        <v>1783</v>
      </c>
      <c r="E1836" s="136" t="s">
        <v>2492</v>
      </c>
      <c r="F1836" s="137" t="s">
        <v>2493</v>
      </c>
      <c r="G1836" s="135" t="s">
        <v>966</v>
      </c>
      <c r="H1836" s="138">
        <v>1</v>
      </c>
      <c r="I1836" s="140"/>
      <c r="J1836" s="139">
        <f t="shared" si="350"/>
        <v>0</v>
      </c>
      <c r="K1836" s="138"/>
      <c r="L1836" s="138">
        <f t="shared" si="351"/>
        <v>0</v>
      </c>
      <c r="M1836" s="138"/>
      <c r="N1836" s="138">
        <f t="shared" si="352"/>
        <v>0</v>
      </c>
      <c r="O1836" s="139">
        <v>21</v>
      </c>
      <c r="P1836" s="139">
        <f t="shared" si="353"/>
        <v>0</v>
      </c>
      <c r="Q1836" s="139">
        <f t="shared" si="354"/>
        <v>0</v>
      </c>
      <c r="R1836" s="9"/>
      <c r="S1836" s="9"/>
      <c r="T1836" s="9"/>
    </row>
    <row r="1837" spans="1:20" ht="11.25" outlineLevel="6" x14ac:dyDescent="0.2">
      <c r="A1837" s="12"/>
      <c r="B1837" s="133"/>
      <c r="C1837" s="134">
        <v>1266</v>
      </c>
      <c r="D1837" s="135" t="s">
        <v>1783</v>
      </c>
      <c r="E1837" s="136" t="s">
        <v>2494</v>
      </c>
      <c r="F1837" s="137" t="s">
        <v>2495</v>
      </c>
      <c r="G1837" s="135" t="s">
        <v>966</v>
      </c>
      <c r="H1837" s="138">
        <v>1</v>
      </c>
      <c r="I1837" s="140"/>
      <c r="J1837" s="139">
        <f t="shared" si="350"/>
        <v>0</v>
      </c>
      <c r="K1837" s="138"/>
      <c r="L1837" s="138">
        <f t="shared" si="351"/>
        <v>0</v>
      </c>
      <c r="M1837" s="138"/>
      <c r="N1837" s="138">
        <f t="shared" si="352"/>
        <v>0</v>
      </c>
      <c r="O1837" s="139">
        <v>21</v>
      </c>
      <c r="P1837" s="139">
        <f t="shared" si="353"/>
        <v>0</v>
      </c>
      <c r="Q1837" s="139">
        <f t="shared" si="354"/>
        <v>0</v>
      </c>
      <c r="R1837" s="9"/>
      <c r="S1837" s="9"/>
      <c r="T1837" s="9"/>
    </row>
    <row r="1838" spans="1:20" ht="11.25" outlineLevel="6" x14ac:dyDescent="0.2">
      <c r="A1838" s="12"/>
      <c r="B1838" s="133"/>
      <c r="C1838" s="134">
        <v>1267</v>
      </c>
      <c r="D1838" s="135" t="s">
        <v>1783</v>
      </c>
      <c r="E1838" s="136" t="s">
        <v>2496</v>
      </c>
      <c r="F1838" s="137" t="s">
        <v>2497</v>
      </c>
      <c r="G1838" s="135" t="s">
        <v>966</v>
      </c>
      <c r="H1838" s="138">
        <v>1</v>
      </c>
      <c r="I1838" s="140"/>
      <c r="J1838" s="139">
        <f t="shared" si="350"/>
        <v>0</v>
      </c>
      <c r="K1838" s="138"/>
      <c r="L1838" s="138">
        <f t="shared" si="351"/>
        <v>0</v>
      </c>
      <c r="M1838" s="138"/>
      <c r="N1838" s="138">
        <f t="shared" si="352"/>
        <v>0</v>
      </c>
      <c r="O1838" s="139">
        <v>21</v>
      </c>
      <c r="P1838" s="139">
        <f t="shared" si="353"/>
        <v>0</v>
      </c>
      <c r="Q1838" s="139">
        <f t="shared" si="354"/>
        <v>0</v>
      </c>
      <c r="R1838" s="9"/>
      <c r="S1838" s="9"/>
      <c r="T1838" s="9"/>
    </row>
    <row r="1839" spans="1:20" ht="11.25" outlineLevel="6" x14ac:dyDescent="0.2">
      <c r="A1839" s="12"/>
      <c r="B1839" s="133"/>
      <c r="C1839" s="134">
        <v>1268</v>
      </c>
      <c r="D1839" s="135" t="s">
        <v>1783</v>
      </c>
      <c r="E1839" s="136" t="s">
        <v>2498</v>
      </c>
      <c r="F1839" s="137" t="s">
        <v>2499</v>
      </c>
      <c r="G1839" s="135" t="s">
        <v>966</v>
      </c>
      <c r="H1839" s="138">
        <v>1</v>
      </c>
      <c r="I1839" s="140"/>
      <c r="J1839" s="139">
        <f t="shared" si="350"/>
        <v>0</v>
      </c>
      <c r="K1839" s="138"/>
      <c r="L1839" s="138">
        <f t="shared" si="351"/>
        <v>0</v>
      </c>
      <c r="M1839" s="138"/>
      <c r="N1839" s="138">
        <f t="shared" si="352"/>
        <v>0</v>
      </c>
      <c r="O1839" s="139">
        <v>21</v>
      </c>
      <c r="P1839" s="139">
        <f t="shared" si="353"/>
        <v>0</v>
      </c>
      <c r="Q1839" s="139">
        <f t="shared" si="354"/>
        <v>0</v>
      </c>
      <c r="R1839" s="9"/>
      <c r="S1839" s="9"/>
      <c r="T1839" s="9"/>
    </row>
    <row r="1840" spans="1:20" ht="11.25" outlineLevel="6" x14ac:dyDescent="0.2">
      <c r="A1840" s="12"/>
      <c r="B1840" s="133"/>
      <c r="C1840" s="134">
        <v>1269</v>
      </c>
      <c r="D1840" s="135" t="s">
        <v>1783</v>
      </c>
      <c r="E1840" s="136" t="s">
        <v>2500</v>
      </c>
      <c r="F1840" s="137" t="s">
        <v>2501</v>
      </c>
      <c r="G1840" s="135" t="s">
        <v>966</v>
      </c>
      <c r="H1840" s="138">
        <v>1</v>
      </c>
      <c r="I1840" s="140"/>
      <c r="J1840" s="139">
        <f t="shared" si="350"/>
        <v>0</v>
      </c>
      <c r="K1840" s="138"/>
      <c r="L1840" s="138">
        <f t="shared" si="351"/>
        <v>0</v>
      </c>
      <c r="M1840" s="138"/>
      <c r="N1840" s="138">
        <f t="shared" si="352"/>
        <v>0</v>
      </c>
      <c r="O1840" s="139">
        <v>21</v>
      </c>
      <c r="P1840" s="139">
        <f t="shared" si="353"/>
        <v>0</v>
      </c>
      <c r="Q1840" s="139">
        <f t="shared" si="354"/>
        <v>0</v>
      </c>
      <c r="R1840" s="9"/>
      <c r="S1840" s="9"/>
      <c r="T1840" s="9"/>
    </row>
    <row r="1841" spans="1:20" ht="11.25" outlineLevel="6" x14ac:dyDescent="0.2">
      <c r="A1841" s="12"/>
      <c r="B1841" s="133"/>
      <c r="C1841" s="134">
        <v>1270</v>
      </c>
      <c r="D1841" s="135" t="s">
        <v>1783</v>
      </c>
      <c r="E1841" s="136" t="s">
        <v>2502</v>
      </c>
      <c r="F1841" s="137" t="s">
        <v>2503</v>
      </c>
      <c r="G1841" s="135" t="s">
        <v>966</v>
      </c>
      <c r="H1841" s="138">
        <v>3</v>
      </c>
      <c r="I1841" s="140"/>
      <c r="J1841" s="139">
        <f t="shared" si="350"/>
        <v>0</v>
      </c>
      <c r="K1841" s="138"/>
      <c r="L1841" s="138">
        <f t="shared" si="351"/>
        <v>0</v>
      </c>
      <c r="M1841" s="138"/>
      <c r="N1841" s="138">
        <f t="shared" si="352"/>
        <v>0</v>
      </c>
      <c r="O1841" s="139">
        <v>21</v>
      </c>
      <c r="P1841" s="139">
        <f t="shared" si="353"/>
        <v>0</v>
      </c>
      <c r="Q1841" s="139">
        <f t="shared" si="354"/>
        <v>0</v>
      </c>
      <c r="R1841" s="9"/>
      <c r="S1841" s="9"/>
      <c r="T1841" s="9"/>
    </row>
    <row r="1842" spans="1:20" ht="11.25" outlineLevel="6" x14ac:dyDescent="0.2">
      <c r="A1842" s="12"/>
      <c r="B1842" s="133"/>
      <c r="C1842" s="134">
        <v>1271</v>
      </c>
      <c r="D1842" s="135" t="s">
        <v>1783</v>
      </c>
      <c r="E1842" s="136" t="s">
        <v>2504</v>
      </c>
      <c r="F1842" s="137" t="s">
        <v>2505</v>
      </c>
      <c r="G1842" s="135" t="s">
        <v>966</v>
      </c>
      <c r="H1842" s="138">
        <v>1</v>
      </c>
      <c r="I1842" s="140"/>
      <c r="J1842" s="139">
        <f t="shared" si="350"/>
        <v>0</v>
      </c>
      <c r="K1842" s="138"/>
      <c r="L1842" s="138">
        <f t="shared" si="351"/>
        <v>0</v>
      </c>
      <c r="M1842" s="138"/>
      <c r="N1842" s="138">
        <f t="shared" si="352"/>
        <v>0</v>
      </c>
      <c r="O1842" s="139">
        <v>21</v>
      </c>
      <c r="P1842" s="139">
        <f t="shared" si="353"/>
        <v>0</v>
      </c>
      <c r="Q1842" s="139">
        <f t="shared" si="354"/>
        <v>0</v>
      </c>
      <c r="R1842" s="9"/>
      <c r="S1842" s="9"/>
      <c r="T1842" s="9"/>
    </row>
    <row r="1843" spans="1:20" ht="11.25" outlineLevel="6" x14ac:dyDescent="0.2">
      <c r="A1843" s="12"/>
      <c r="B1843" s="133"/>
      <c r="C1843" s="134">
        <v>1272</v>
      </c>
      <c r="D1843" s="135" t="s">
        <v>1783</v>
      </c>
      <c r="E1843" s="136" t="s">
        <v>2506</v>
      </c>
      <c r="F1843" s="137" t="s">
        <v>2507</v>
      </c>
      <c r="G1843" s="135" t="s">
        <v>966</v>
      </c>
      <c r="H1843" s="138">
        <v>1</v>
      </c>
      <c r="I1843" s="140"/>
      <c r="J1843" s="139">
        <f t="shared" si="350"/>
        <v>0</v>
      </c>
      <c r="K1843" s="138"/>
      <c r="L1843" s="138">
        <f t="shared" si="351"/>
        <v>0</v>
      </c>
      <c r="M1843" s="138"/>
      <c r="N1843" s="138">
        <f t="shared" si="352"/>
        <v>0</v>
      </c>
      <c r="O1843" s="139">
        <v>21</v>
      </c>
      <c r="P1843" s="139">
        <f t="shared" si="353"/>
        <v>0</v>
      </c>
      <c r="Q1843" s="139">
        <f t="shared" si="354"/>
        <v>0</v>
      </c>
      <c r="R1843" s="9"/>
      <c r="S1843" s="9"/>
      <c r="T1843" s="9"/>
    </row>
    <row r="1844" spans="1:20" ht="11.25" outlineLevel="6" x14ac:dyDescent="0.2">
      <c r="A1844" s="12"/>
      <c r="B1844" s="133"/>
      <c r="C1844" s="134">
        <v>1273</v>
      </c>
      <c r="D1844" s="135" t="s">
        <v>1783</v>
      </c>
      <c r="E1844" s="136" t="s">
        <v>2508</v>
      </c>
      <c r="F1844" s="137" t="s">
        <v>2509</v>
      </c>
      <c r="G1844" s="135" t="s">
        <v>966</v>
      </c>
      <c r="H1844" s="138">
        <v>1</v>
      </c>
      <c r="I1844" s="140"/>
      <c r="J1844" s="139">
        <f t="shared" si="350"/>
        <v>0</v>
      </c>
      <c r="K1844" s="138"/>
      <c r="L1844" s="138">
        <f t="shared" si="351"/>
        <v>0</v>
      </c>
      <c r="M1844" s="138"/>
      <c r="N1844" s="138">
        <f t="shared" si="352"/>
        <v>0</v>
      </c>
      <c r="O1844" s="139">
        <v>21</v>
      </c>
      <c r="P1844" s="139">
        <f t="shared" si="353"/>
        <v>0</v>
      </c>
      <c r="Q1844" s="139">
        <f t="shared" si="354"/>
        <v>0</v>
      </c>
      <c r="R1844" s="9"/>
      <c r="S1844" s="9"/>
      <c r="T1844" s="9"/>
    </row>
    <row r="1845" spans="1:20" ht="11.25" outlineLevel="6" x14ac:dyDescent="0.2">
      <c r="A1845" s="12"/>
      <c r="B1845" s="133"/>
      <c r="C1845" s="134">
        <v>1274</v>
      </c>
      <c r="D1845" s="135" t="s">
        <v>1783</v>
      </c>
      <c r="E1845" s="136" t="s">
        <v>2510</v>
      </c>
      <c r="F1845" s="137" t="s">
        <v>2511</v>
      </c>
      <c r="G1845" s="135" t="s">
        <v>966</v>
      </c>
      <c r="H1845" s="138">
        <v>6</v>
      </c>
      <c r="I1845" s="140"/>
      <c r="J1845" s="139">
        <f t="shared" si="350"/>
        <v>0</v>
      </c>
      <c r="K1845" s="138"/>
      <c r="L1845" s="138">
        <f t="shared" si="351"/>
        <v>0</v>
      </c>
      <c r="M1845" s="138"/>
      <c r="N1845" s="138">
        <f t="shared" si="352"/>
        <v>0</v>
      </c>
      <c r="O1845" s="139">
        <v>21</v>
      </c>
      <c r="P1845" s="139">
        <f t="shared" si="353"/>
        <v>0</v>
      </c>
      <c r="Q1845" s="139">
        <f t="shared" si="354"/>
        <v>0</v>
      </c>
      <c r="R1845" s="9"/>
      <c r="S1845" s="9"/>
      <c r="T1845" s="9"/>
    </row>
    <row r="1846" spans="1:20" ht="11.25" outlineLevel="6" x14ac:dyDescent="0.2">
      <c r="A1846" s="12"/>
      <c r="B1846" s="133"/>
      <c r="C1846" s="134">
        <v>1275</v>
      </c>
      <c r="D1846" s="135" t="s">
        <v>1783</v>
      </c>
      <c r="E1846" s="136" t="s">
        <v>2512</v>
      </c>
      <c r="F1846" s="137" t="s">
        <v>2513</v>
      </c>
      <c r="G1846" s="135" t="s">
        <v>966</v>
      </c>
      <c r="H1846" s="138">
        <v>6</v>
      </c>
      <c r="I1846" s="140"/>
      <c r="J1846" s="139">
        <f t="shared" si="350"/>
        <v>0</v>
      </c>
      <c r="K1846" s="138"/>
      <c r="L1846" s="138">
        <f t="shared" si="351"/>
        <v>0</v>
      </c>
      <c r="M1846" s="138"/>
      <c r="N1846" s="138">
        <f t="shared" si="352"/>
        <v>0</v>
      </c>
      <c r="O1846" s="139">
        <v>21</v>
      </c>
      <c r="P1846" s="139">
        <f t="shared" si="353"/>
        <v>0</v>
      </c>
      <c r="Q1846" s="139">
        <f t="shared" si="354"/>
        <v>0</v>
      </c>
      <c r="R1846" s="9"/>
      <c r="S1846" s="9"/>
      <c r="T1846" s="9"/>
    </row>
    <row r="1847" spans="1:20" ht="11.25" outlineLevel="6" x14ac:dyDescent="0.2">
      <c r="A1847" s="12"/>
      <c r="B1847" s="133"/>
      <c r="C1847" s="134">
        <v>1276</v>
      </c>
      <c r="D1847" s="135" t="s">
        <v>1783</v>
      </c>
      <c r="E1847" s="136" t="s">
        <v>2514</v>
      </c>
      <c r="F1847" s="137" t="s">
        <v>2415</v>
      </c>
      <c r="G1847" s="135" t="s">
        <v>966</v>
      </c>
      <c r="H1847" s="138">
        <v>10</v>
      </c>
      <c r="I1847" s="140"/>
      <c r="J1847" s="139">
        <f t="shared" si="350"/>
        <v>0</v>
      </c>
      <c r="K1847" s="138"/>
      <c r="L1847" s="138">
        <f t="shared" si="351"/>
        <v>0</v>
      </c>
      <c r="M1847" s="138"/>
      <c r="N1847" s="138">
        <f t="shared" si="352"/>
        <v>0</v>
      </c>
      <c r="O1847" s="139">
        <v>21</v>
      </c>
      <c r="P1847" s="139">
        <f t="shared" si="353"/>
        <v>0</v>
      </c>
      <c r="Q1847" s="139">
        <f t="shared" si="354"/>
        <v>0</v>
      </c>
      <c r="R1847" s="9"/>
      <c r="S1847" s="9"/>
      <c r="T1847" s="9"/>
    </row>
    <row r="1848" spans="1:20" ht="11.25" outlineLevel="6" x14ac:dyDescent="0.2">
      <c r="A1848" s="12"/>
      <c r="B1848" s="133"/>
      <c r="C1848" s="134">
        <v>1277</v>
      </c>
      <c r="D1848" s="135" t="s">
        <v>1783</v>
      </c>
      <c r="E1848" s="136" t="s">
        <v>2515</v>
      </c>
      <c r="F1848" s="137" t="s">
        <v>2417</v>
      </c>
      <c r="G1848" s="135" t="s">
        <v>966</v>
      </c>
      <c r="H1848" s="138">
        <v>12</v>
      </c>
      <c r="I1848" s="140"/>
      <c r="J1848" s="139">
        <f t="shared" si="350"/>
        <v>0</v>
      </c>
      <c r="K1848" s="138"/>
      <c r="L1848" s="138">
        <f t="shared" si="351"/>
        <v>0</v>
      </c>
      <c r="M1848" s="138"/>
      <c r="N1848" s="138">
        <f t="shared" si="352"/>
        <v>0</v>
      </c>
      <c r="O1848" s="139">
        <v>21</v>
      </c>
      <c r="P1848" s="139">
        <f t="shared" si="353"/>
        <v>0</v>
      </c>
      <c r="Q1848" s="139">
        <f t="shared" si="354"/>
        <v>0</v>
      </c>
      <c r="R1848" s="9"/>
      <c r="S1848" s="9"/>
      <c r="T1848" s="9"/>
    </row>
    <row r="1849" spans="1:20" ht="11.25" outlineLevel="6" x14ac:dyDescent="0.2">
      <c r="A1849" s="12"/>
      <c r="B1849" s="133"/>
      <c r="C1849" s="134">
        <v>1278</v>
      </c>
      <c r="D1849" s="135" t="s">
        <v>1783</v>
      </c>
      <c r="E1849" s="136" t="s">
        <v>2516</v>
      </c>
      <c r="F1849" s="137" t="s">
        <v>2419</v>
      </c>
      <c r="G1849" s="135" t="s">
        <v>966</v>
      </c>
      <c r="H1849" s="138">
        <v>12</v>
      </c>
      <c r="I1849" s="140"/>
      <c r="J1849" s="139">
        <f t="shared" si="350"/>
        <v>0</v>
      </c>
      <c r="K1849" s="138"/>
      <c r="L1849" s="138">
        <f t="shared" si="351"/>
        <v>0</v>
      </c>
      <c r="M1849" s="138"/>
      <c r="N1849" s="138">
        <f t="shared" si="352"/>
        <v>0</v>
      </c>
      <c r="O1849" s="139">
        <v>21</v>
      </c>
      <c r="P1849" s="139">
        <f t="shared" si="353"/>
        <v>0</v>
      </c>
      <c r="Q1849" s="139">
        <f t="shared" si="354"/>
        <v>0</v>
      </c>
      <c r="R1849" s="9"/>
      <c r="S1849" s="9"/>
      <c r="T1849" s="9"/>
    </row>
    <row r="1850" spans="1:20" ht="11.25" outlineLevel="6" x14ac:dyDescent="0.2">
      <c r="A1850" s="12"/>
      <c r="B1850" s="133"/>
      <c r="C1850" s="134">
        <v>1279</v>
      </c>
      <c r="D1850" s="135" t="s">
        <v>1783</v>
      </c>
      <c r="E1850" s="136" t="s">
        <v>2517</v>
      </c>
      <c r="F1850" s="137" t="s">
        <v>2421</v>
      </c>
      <c r="G1850" s="135" t="s">
        <v>966</v>
      </c>
      <c r="H1850" s="138">
        <v>6</v>
      </c>
      <c r="I1850" s="140"/>
      <c r="J1850" s="139">
        <f t="shared" si="350"/>
        <v>0</v>
      </c>
      <c r="K1850" s="138"/>
      <c r="L1850" s="138">
        <f t="shared" si="351"/>
        <v>0</v>
      </c>
      <c r="M1850" s="138"/>
      <c r="N1850" s="138">
        <f t="shared" si="352"/>
        <v>0</v>
      </c>
      <c r="O1850" s="139">
        <v>21</v>
      </c>
      <c r="P1850" s="139">
        <f t="shared" si="353"/>
        <v>0</v>
      </c>
      <c r="Q1850" s="139">
        <f t="shared" si="354"/>
        <v>0</v>
      </c>
      <c r="R1850" s="9"/>
      <c r="S1850" s="9"/>
      <c r="T1850" s="9"/>
    </row>
    <row r="1851" spans="1:20" outlineLevel="6" x14ac:dyDescent="0.15">
      <c r="B1851" s="7"/>
      <c r="C1851" s="7"/>
      <c r="D1851" s="7"/>
      <c r="E1851" s="7"/>
      <c r="F1851" s="7"/>
      <c r="G1851" s="7"/>
      <c r="H1851" s="7"/>
      <c r="I1851" s="9"/>
      <c r="J1851" s="9"/>
      <c r="K1851" s="7"/>
      <c r="L1851" s="7"/>
      <c r="M1851" s="7"/>
      <c r="N1851" s="7"/>
      <c r="O1851" s="7"/>
      <c r="P1851" s="9"/>
      <c r="Q1851" s="9"/>
    </row>
    <row r="1852" spans="1:20" ht="9.75" outlineLevel="5" x14ac:dyDescent="0.2">
      <c r="A1852" s="82" t="s">
        <v>592</v>
      </c>
      <c r="B1852" s="126">
        <v>6</v>
      </c>
      <c r="C1852" s="127"/>
      <c r="D1852" s="128" t="s">
        <v>657</v>
      </c>
      <c r="E1852" s="128"/>
      <c r="F1852" s="129" t="s">
        <v>593</v>
      </c>
      <c r="G1852" s="128"/>
      <c r="H1852" s="130"/>
      <c r="I1852" s="131"/>
      <c r="J1852" s="84">
        <f>SUBTOTAL(9,J1853:J1862)</f>
        <v>0</v>
      </c>
      <c r="K1852" s="130"/>
      <c r="L1852" s="85">
        <f>SUBTOTAL(9,L1853:L1862)</f>
        <v>0</v>
      </c>
      <c r="M1852" s="130"/>
      <c r="N1852" s="85">
        <f>SUBTOTAL(9,N1853:N1862)</f>
        <v>0</v>
      </c>
      <c r="O1852" s="132"/>
      <c r="P1852" s="84">
        <f>SUBTOTAL(9,P1853:P1862)</f>
        <v>0</v>
      </c>
      <c r="Q1852" s="84">
        <f>SUBTOTAL(9,Q1853:Q1862)</f>
        <v>0</v>
      </c>
      <c r="R1852" s="7"/>
      <c r="S1852" s="9"/>
      <c r="T1852" s="9"/>
    </row>
    <row r="1853" spans="1:20" ht="11.25" outlineLevel="6" x14ac:dyDescent="0.2">
      <c r="A1853" s="12"/>
      <c r="B1853" s="133"/>
      <c r="C1853" s="134">
        <v>1280</v>
      </c>
      <c r="D1853" s="135" t="s">
        <v>1783</v>
      </c>
      <c r="E1853" s="136" t="s">
        <v>2518</v>
      </c>
      <c r="F1853" s="137" t="s">
        <v>2519</v>
      </c>
      <c r="G1853" s="135" t="s">
        <v>966</v>
      </c>
      <c r="H1853" s="138">
        <v>32</v>
      </c>
      <c r="I1853" s="140"/>
      <c r="J1853" s="139">
        <f t="shared" ref="J1853:J1861" si="355">H1853*I1853</f>
        <v>0</v>
      </c>
      <c r="K1853" s="138"/>
      <c r="L1853" s="138">
        <f t="shared" ref="L1853:L1861" si="356">H1853*K1853</f>
        <v>0</v>
      </c>
      <c r="M1853" s="138"/>
      <c r="N1853" s="138">
        <f t="shared" ref="N1853:N1861" si="357">H1853*M1853</f>
        <v>0</v>
      </c>
      <c r="O1853" s="139">
        <v>21</v>
      </c>
      <c r="P1853" s="139">
        <f t="shared" ref="P1853:P1861" si="358">J1853*(O1853/100)</f>
        <v>0</v>
      </c>
      <c r="Q1853" s="139">
        <f t="shared" ref="Q1853:Q1861" si="359">J1853+P1853</f>
        <v>0</v>
      </c>
      <c r="R1853" s="9"/>
      <c r="S1853" s="9"/>
      <c r="T1853" s="9"/>
    </row>
    <row r="1854" spans="1:20" ht="11.25" outlineLevel="6" x14ac:dyDescent="0.2">
      <c r="A1854" s="12"/>
      <c r="B1854" s="133"/>
      <c r="C1854" s="134">
        <v>1281</v>
      </c>
      <c r="D1854" s="135" t="s">
        <v>1783</v>
      </c>
      <c r="E1854" s="136" t="s">
        <v>2520</v>
      </c>
      <c r="F1854" s="137" t="s">
        <v>2521</v>
      </c>
      <c r="G1854" s="135" t="s">
        <v>966</v>
      </c>
      <c r="H1854" s="138">
        <v>1</v>
      </c>
      <c r="I1854" s="140"/>
      <c r="J1854" s="139">
        <f t="shared" si="355"/>
        <v>0</v>
      </c>
      <c r="K1854" s="138"/>
      <c r="L1854" s="138">
        <f t="shared" si="356"/>
        <v>0</v>
      </c>
      <c r="M1854" s="138"/>
      <c r="N1854" s="138">
        <f t="shared" si="357"/>
        <v>0</v>
      </c>
      <c r="O1854" s="139">
        <v>21</v>
      </c>
      <c r="P1854" s="139">
        <f t="shared" si="358"/>
        <v>0</v>
      </c>
      <c r="Q1854" s="139">
        <f t="shared" si="359"/>
        <v>0</v>
      </c>
      <c r="R1854" s="9"/>
      <c r="S1854" s="9"/>
      <c r="T1854" s="9"/>
    </row>
    <row r="1855" spans="1:20" ht="11.25" outlineLevel="6" x14ac:dyDescent="0.2">
      <c r="A1855" s="12"/>
      <c r="B1855" s="133"/>
      <c r="C1855" s="134">
        <v>1282</v>
      </c>
      <c r="D1855" s="135" t="s">
        <v>1783</v>
      </c>
      <c r="E1855" s="136" t="s">
        <v>2522</v>
      </c>
      <c r="F1855" s="137" t="s">
        <v>2523</v>
      </c>
      <c r="G1855" s="135" t="s">
        <v>966</v>
      </c>
      <c r="H1855" s="138">
        <v>2</v>
      </c>
      <c r="I1855" s="140"/>
      <c r="J1855" s="139">
        <f t="shared" si="355"/>
        <v>0</v>
      </c>
      <c r="K1855" s="138"/>
      <c r="L1855" s="138">
        <f t="shared" si="356"/>
        <v>0</v>
      </c>
      <c r="M1855" s="138"/>
      <c r="N1855" s="138">
        <f t="shared" si="357"/>
        <v>0</v>
      </c>
      <c r="O1855" s="139">
        <v>21</v>
      </c>
      <c r="P1855" s="139">
        <f t="shared" si="358"/>
        <v>0</v>
      </c>
      <c r="Q1855" s="139">
        <f t="shared" si="359"/>
        <v>0</v>
      </c>
      <c r="R1855" s="9"/>
      <c r="S1855" s="9"/>
      <c r="T1855" s="9"/>
    </row>
    <row r="1856" spans="1:20" ht="11.25" outlineLevel="6" x14ac:dyDescent="0.2">
      <c r="A1856" s="12"/>
      <c r="B1856" s="133"/>
      <c r="C1856" s="134">
        <v>1283</v>
      </c>
      <c r="D1856" s="135" t="s">
        <v>1783</v>
      </c>
      <c r="E1856" s="136" t="s">
        <v>2524</v>
      </c>
      <c r="F1856" s="137" t="s">
        <v>2525</v>
      </c>
      <c r="G1856" s="135" t="s">
        <v>966</v>
      </c>
      <c r="H1856" s="138">
        <v>1</v>
      </c>
      <c r="I1856" s="140"/>
      <c r="J1856" s="139">
        <f t="shared" si="355"/>
        <v>0</v>
      </c>
      <c r="K1856" s="138"/>
      <c r="L1856" s="138">
        <f t="shared" si="356"/>
        <v>0</v>
      </c>
      <c r="M1856" s="138"/>
      <c r="N1856" s="138">
        <f t="shared" si="357"/>
        <v>0</v>
      </c>
      <c r="O1856" s="139">
        <v>21</v>
      </c>
      <c r="P1856" s="139">
        <f t="shared" si="358"/>
        <v>0</v>
      </c>
      <c r="Q1856" s="139">
        <f t="shared" si="359"/>
        <v>0</v>
      </c>
      <c r="R1856" s="9"/>
      <c r="S1856" s="9"/>
      <c r="T1856" s="9"/>
    </row>
    <row r="1857" spans="1:20" ht="11.25" outlineLevel="6" x14ac:dyDescent="0.2">
      <c r="A1857" s="12"/>
      <c r="B1857" s="133"/>
      <c r="C1857" s="134">
        <v>1284</v>
      </c>
      <c r="D1857" s="135" t="s">
        <v>1783</v>
      </c>
      <c r="E1857" s="136" t="s">
        <v>2526</v>
      </c>
      <c r="F1857" s="137" t="s">
        <v>2527</v>
      </c>
      <c r="G1857" s="135" t="s">
        <v>966</v>
      </c>
      <c r="H1857" s="138">
        <v>1</v>
      </c>
      <c r="I1857" s="140"/>
      <c r="J1857" s="139">
        <f t="shared" si="355"/>
        <v>0</v>
      </c>
      <c r="K1857" s="138"/>
      <c r="L1857" s="138">
        <f t="shared" si="356"/>
        <v>0</v>
      </c>
      <c r="M1857" s="138"/>
      <c r="N1857" s="138">
        <f t="shared" si="357"/>
        <v>0</v>
      </c>
      <c r="O1857" s="139">
        <v>21</v>
      </c>
      <c r="P1857" s="139">
        <f t="shared" si="358"/>
        <v>0</v>
      </c>
      <c r="Q1857" s="139">
        <f t="shared" si="359"/>
        <v>0</v>
      </c>
      <c r="R1857" s="9"/>
      <c r="S1857" s="9"/>
      <c r="T1857" s="9"/>
    </row>
    <row r="1858" spans="1:20" ht="11.25" outlineLevel="6" x14ac:dyDescent="0.2">
      <c r="A1858" s="12"/>
      <c r="B1858" s="133"/>
      <c r="C1858" s="134">
        <v>1285</v>
      </c>
      <c r="D1858" s="135" t="s">
        <v>1783</v>
      </c>
      <c r="E1858" s="136" t="s">
        <v>2528</v>
      </c>
      <c r="F1858" s="137" t="s">
        <v>2529</v>
      </c>
      <c r="G1858" s="135" t="s">
        <v>966</v>
      </c>
      <c r="H1858" s="138">
        <v>1</v>
      </c>
      <c r="I1858" s="140"/>
      <c r="J1858" s="139">
        <f t="shared" si="355"/>
        <v>0</v>
      </c>
      <c r="K1858" s="138"/>
      <c r="L1858" s="138">
        <f t="shared" si="356"/>
        <v>0</v>
      </c>
      <c r="M1858" s="138"/>
      <c r="N1858" s="138">
        <f t="shared" si="357"/>
        <v>0</v>
      </c>
      <c r="O1858" s="139">
        <v>21</v>
      </c>
      <c r="P1858" s="139">
        <f t="shared" si="358"/>
        <v>0</v>
      </c>
      <c r="Q1858" s="139">
        <f t="shared" si="359"/>
        <v>0</v>
      </c>
      <c r="R1858" s="9"/>
      <c r="S1858" s="9"/>
      <c r="T1858" s="9"/>
    </row>
    <row r="1859" spans="1:20" ht="11.25" outlineLevel="6" x14ac:dyDescent="0.2">
      <c r="A1859" s="12"/>
      <c r="B1859" s="133"/>
      <c r="C1859" s="134">
        <v>1286</v>
      </c>
      <c r="D1859" s="135" t="s">
        <v>1783</v>
      </c>
      <c r="E1859" s="136" t="s">
        <v>2530</v>
      </c>
      <c r="F1859" s="137" t="s">
        <v>2531</v>
      </c>
      <c r="G1859" s="135" t="s">
        <v>966</v>
      </c>
      <c r="H1859" s="138">
        <v>1</v>
      </c>
      <c r="I1859" s="140"/>
      <c r="J1859" s="139">
        <f t="shared" si="355"/>
        <v>0</v>
      </c>
      <c r="K1859" s="138"/>
      <c r="L1859" s="138">
        <f t="shared" si="356"/>
        <v>0</v>
      </c>
      <c r="M1859" s="138"/>
      <c r="N1859" s="138">
        <f t="shared" si="357"/>
        <v>0</v>
      </c>
      <c r="O1859" s="139">
        <v>21</v>
      </c>
      <c r="P1859" s="139">
        <f t="shared" si="358"/>
        <v>0</v>
      </c>
      <c r="Q1859" s="139">
        <f t="shared" si="359"/>
        <v>0</v>
      </c>
      <c r="R1859" s="9"/>
      <c r="S1859" s="9"/>
      <c r="T1859" s="9"/>
    </row>
    <row r="1860" spans="1:20" ht="11.25" outlineLevel="6" x14ac:dyDescent="0.2">
      <c r="A1860" s="12"/>
      <c r="B1860" s="133"/>
      <c r="C1860" s="134">
        <v>1287</v>
      </c>
      <c r="D1860" s="135" t="s">
        <v>1783</v>
      </c>
      <c r="E1860" s="136" t="s">
        <v>2532</v>
      </c>
      <c r="F1860" s="137" t="s">
        <v>2533</v>
      </c>
      <c r="G1860" s="135" t="s">
        <v>966</v>
      </c>
      <c r="H1860" s="138">
        <v>2</v>
      </c>
      <c r="I1860" s="140"/>
      <c r="J1860" s="139">
        <f t="shared" si="355"/>
        <v>0</v>
      </c>
      <c r="K1860" s="138"/>
      <c r="L1860" s="138">
        <f t="shared" si="356"/>
        <v>0</v>
      </c>
      <c r="M1860" s="138"/>
      <c r="N1860" s="138">
        <f t="shared" si="357"/>
        <v>0</v>
      </c>
      <c r="O1860" s="139">
        <v>21</v>
      </c>
      <c r="P1860" s="139">
        <f t="shared" si="358"/>
        <v>0</v>
      </c>
      <c r="Q1860" s="139">
        <f t="shared" si="359"/>
        <v>0</v>
      </c>
      <c r="R1860" s="9"/>
      <c r="S1860" s="9"/>
      <c r="T1860" s="9"/>
    </row>
    <row r="1861" spans="1:20" ht="11.25" outlineLevel="6" x14ac:dyDescent="0.2">
      <c r="A1861" s="12"/>
      <c r="B1861" s="133"/>
      <c r="C1861" s="134">
        <v>1288</v>
      </c>
      <c r="D1861" s="135" t="s">
        <v>1783</v>
      </c>
      <c r="E1861" s="136" t="s">
        <v>2534</v>
      </c>
      <c r="F1861" s="137" t="s">
        <v>2535</v>
      </c>
      <c r="G1861" s="135" t="s">
        <v>1877</v>
      </c>
      <c r="H1861" s="138">
        <v>1</v>
      </c>
      <c r="I1861" s="140"/>
      <c r="J1861" s="139">
        <f t="shared" si="355"/>
        <v>0</v>
      </c>
      <c r="K1861" s="138"/>
      <c r="L1861" s="138">
        <f t="shared" si="356"/>
        <v>0</v>
      </c>
      <c r="M1861" s="138"/>
      <c r="N1861" s="138">
        <f t="shared" si="357"/>
        <v>0</v>
      </c>
      <c r="O1861" s="139">
        <v>21</v>
      </c>
      <c r="P1861" s="139">
        <f t="shared" si="358"/>
        <v>0</v>
      </c>
      <c r="Q1861" s="139">
        <f t="shared" si="359"/>
        <v>0</v>
      </c>
      <c r="R1861" s="9"/>
      <c r="S1861" s="9"/>
      <c r="T1861" s="9"/>
    </row>
    <row r="1862" spans="1:20" outlineLevel="6" x14ac:dyDescent="0.15">
      <c r="B1862" s="7"/>
      <c r="C1862" s="7"/>
      <c r="D1862" s="7"/>
      <c r="E1862" s="7"/>
      <c r="F1862" s="7"/>
      <c r="G1862" s="7"/>
      <c r="H1862" s="7"/>
      <c r="I1862" s="9"/>
      <c r="J1862" s="9"/>
      <c r="K1862" s="7"/>
      <c r="L1862" s="7"/>
      <c r="M1862" s="7"/>
      <c r="N1862" s="7"/>
      <c r="O1862" s="7"/>
      <c r="P1862" s="9"/>
      <c r="Q1862" s="9"/>
    </row>
    <row r="1863" spans="1:20" ht="9" outlineLevel="4" x14ac:dyDescent="0.15">
      <c r="A1863" s="78" t="s">
        <v>594</v>
      </c>
      <c r="B1863" s="119">
        <v>5</v>
      </c>
      <c r="C1863" s="120"/>
      <c r="D1863" s="121" t="s">
        <v>656</v>
      </c>
      <c r="E1863" s="121"/>
      <c r="F1863" s="122" t="s">
        <v>595</v>
      </c>
      <c r="G1863" s="121"/>
      <c r="H1863" s="123"/>
      <c r="I1863" s="124"/>
      <c r="J1863" s="80">
        <f>SUBTOTAL(9,J1864:J1868)</f>
        <v>0</v>
      </c>
      <c r="K1863" s="123"/>
      <c r="L1863" s="81">
        <f>SUBTOTAL(9,L1864:L1868)</f>
        <v>0</v>
      </c>
      <c r="M1863" s="123"/>
      <c r="N1863" s="81">
        <f>SUBTOTAL(9,N1864:N1868)</f>
        <v>0</v>
      </c>
      <c r="O1863" s="125"/>
      <c r="P1863" s="80">
        <f>SUBTOTAL(9,P1864:P1868)</f>
        <v>0</v>
      </c>
      <c r="Q1863" s="80">
        <f>SUBTOTAL(9,Q1864:Q1868)</f>
        <v>0</v>
      </c>
      <c r="R1863" s="7"/>
      <c r="S1863" s="9"/>
      <c r="T1863" s="9"/>
    </row>
    <row r="1864" spans="1:20" ht="9.75" outlineLevel="5" x14ac:dyDescent="0.2">
      <c r="A1864" s="82" t="s">
        <v>596</v>
      </c>
      <c r="B1864" s="126">
        <v>6</v>
      </c>
      <c r="C1864" s="127"/>
      <c r="D1864" s="128" t="s">
        <v>657</v>
      </c>
      <c r="E1864" s="128"/>
      <c r="F1864" s="129" t="s">
        <v>597</v>
      </c>
      <c r="G1864" s="128"/>
      <c r="H1864" s="130"/>
      <c r="I1864" s="131"/>
      <c r="J1864" s="84">
        <f>SUBTOTAL(9,J1865:J1868)</f>
        <v>0</v>
      </c>
      <c r="K1864" s="130"/>
      <c r="L1864" s="85">
        <f>SUBTOTAL(9,L1865:L1868)</f>
        <v>0</v>
      </c>
      <c r="M1864" s="130"/>
      <c r="N1864" s="85">
        <f>SUBTOTAL(9,N1865:N1868)</f>
        <v>0</v>
      </c>
      <c r="O1864" s="132"/>
      <c r="P1864" s="84">
        <f>SUBTOTAL(9,P1865:P1868)</f>
        <v>0</v>
      </c>
      <c r="Q1864" s="84">
        <f>SUBTOTAL(9,Q1865:Q1868)</f>
        <v>0</v>
      </c>
      <c r="R1864" s="7"/>
      <c r="S1864" s="9"/>
      <c r="T1864" s="9"/>
    </row>
    <row r="1865" spans="1:20" ht="11.25" outlineLevel="6" x14ac:dyDescent="0.2">
      <c r="A1865" s="12"/>
      <c r="B1865" s="133"/>
      <c r="C1865" s="134">
        <v>1289</v>
      </c>
      <c r="D1865" s="135" t="s">
        <v>1783</v>
      </c>
      <c r="E1865" s="136" t="s">
        <v>2536</v>
      </c>
      <c r="F1865" s="137" t="s">
        <v>2537</v>
      </c>
      <c r="G1865" s="135" t="s">
        <v>966</v>
      </c>
      <c r="H1865" s="138">
        <v>1</v>
      </c>
      <c r="I1865" s="140"/>
      <c r="J1865" s="139">
        <f>H1865*I1865</f>
        <v>0</v>
      </c>
      <c r="K1865" s="138"/>
      <c r="L1865" s="138">
        <f>H1865*K1865</f>
        <v>0</v>
      </c>
      <c r="M1865" s="138"/>
      <c r="N1865" s="138">
        <f>H1865*M1865</f>
        <v>0</v>
      </c>
      <c r="O1865" s="139">
        <v>21</v>
      </c>
      <c r="P1865" s="139">
        <f>J1865*(O1865/100)</f>
        <v>0</v>
      </c>
      <c r="Q1865" s="139">
        <f>J1865+P1865</f>
        <v>0</v>
      </c>
      <c r="R1865" s="9"/>
      <c r="S1865" s="9"/>
      <c r="T1865" s="9"/>
    </row>
    <row r="1866" spans="1:20" ht="11.25" outlineLevel="6" x14ac:dyDescent="0.2">
      <c r="A1866" s="12"/>
      <c r="B1866" s="133"/>
      <c r="C1866" s="134">
        <v>1290</v>
      </c>
      <c r="D1866" s="135" t="s">
        <v>1783</v>
      </c>
      <c r="E1866" s="136" t="s">
        <v>2538</v>
      </c>
      <c r="F1866" s="137" t="s">
        <v>2539</v>
      </c>
      <c r="G1866" s="135" t="s">
        <v>966</v>
      </c>
      <c r="H1866" s="138">
        <v>1</v>
      </c>
      <c r="I1866" s="140"/>
      <c r="J1866" s="139">
        <f>H1866*I1866</f>
        <v>0</v>
      </c>
      <c r="K1866" s="138"/>
      <c r="L1866" s="138">
        <f>H1866*K1866</f>
        <v>0</v>
      </c>
      <c r="M1866" s="138"/>
      <c r="N1866" s="138">
        <f>H1866*M1866</f>
        <v>0</v>
      </c>
      <c r="O1866" s="139">
        <v>21</v>
      </c>
      <c r="P1866" s="139">
        <f>J1866*(O1866/100)</f>
        <v>0</v>
      </c>
      <c r="Q1866" s="139">
        <f>J1866+P1866</f>
        <v>0</v>
      </c>
      <c r="R1866" s="9"/>
      <c r="S1866" s="9"/>
      <c r="T1866" s="9"/>
    </row>
    <row r="1867" spans="1:20" ht="11.25" outlineLevel="6" x14ac:dyDescent="0.2">
      <c r="A1867" s="12"/>
      <c r="B1867" s="133"/>
      <c r="C1867" s="134">
        <v>1291</v>
      </c>
      <c r="D1867" s="135" t="s">
        <v>1783</v>
      </c>
      <c r="E1867" s="136" t="s">
        <v>2540</v>
      </c>
      <c r="F1867" s="137" t="s">
        <v>2541</v>
      </c>
      <c r="G1867" s="135" t="s">
        <v>966</v>
      </c>
      <c r="H1867" s="138">
        <v>1</v>
      </c>
      <c r="I1867" s="140"/>
      <c r="J1867" s="139">
        <f>H1867*I1867</f>
        <v>0</v>
      </c>
      <c r="K1867" s="138"/>
      <c r="L1867" s="138">
        <f>H1867*K1867</f>
        <v>0</v>
      </c>
      <c r="M1867" s="138"/>
      <c r="N1867" s="138">
        <f>H1867*M1867</f>
        <v>0</v>
      </c>
      <c r="O1867" s="139">
        <v>21</v>
      </c>
      <c r="P1867" s="139">
        <f>J1867*(O1867/100)</f>
        <v>0</v>
      </c>
      <c r="Q1867" s="139">
        <f>J1867+P1867</f>
        <v>0</v>
      </c>
      <c r="R1867" s="9"/>
      <c r="S1867" s="9"/>
      <c r="T1867" s="9"/>
    </row>
    <row r="1868" spans="1:20" outlineLevel="6" x14ac:dyDescent="0.15">
      <c r="B1868" s="7"/>
      <c r="C1868" s="7"/>
      <c r="D1868" s="7"/>
      <c r="E1868" s="7"/>
      <c r="F1868" s="7"/>
      <c r="G1868" s="7"/>
      <c r="H1868" s="7"/>
      <c r="I1868" s="9"/>
      <c r="J1868" s="9"/>
      <c r="K1868" s="7"/>
      <c r="L1868" s="7"/>
      <c r="M1868" s="7"/>
      <c r="N1868" s="7"/>
      <c r="O1868" s="7"/>
      <c r="P1868" s="9"/>
      <c r="Q1868" s="9"/>
    </row>
    <row r="1869" spans="1:20" ht="12" outlineLevel="1" x14ac:dyDescent="0.2">
      <c r="A1869" s="66" t="s">
        <v>598</v>
      </c>
      <c r="B1869" s="98">
        <v>2</v>
      </c>
      <c r="C1869" s="99"/>
      <c r="D1869" s="100" t="s">
        <v>653</v>
      </c>
      <c r="E1869" s="100"/>
      <c r="F1869" s="101" t="s">
        <v>599</v>
      </c>
      <c r="G1869" s="100"/>
      <c r="H1869" s="102"/>
      <c r="I1869" s="103"/>
      <c r="J1869" s="68">
        <f>SUBTOTAL(9,J1870:J2023)</f>
        <v>0</v>
      </c>
      <c r="K1869" s="102"/>
      <c r="L1869" s="69">
        <f>SUBTOTAL(9,L1870:L2023)</f>
        <v>618.35125315015557</v>
      </c>
      <c r="M1869" s="102"/>
      <c r="N1869" s="69">
        <f>SUBTOTAL(9,N1870:N2023)</f>
        <v>180.53498200000001</v>
      </c>
      <c r="O1869" s="104"/>
      <c r="P1869" s="68">
        <f>SUBTOTAL(9,P1870:P2023)</f>
        <v>0</v>
      </c>
      <c r="Q1869" s="68">
        <f>SUBTOTAL(9,Q1870:Q2023)</f>
        <v>0</v>
      </c>
      <c r="R1869" s="7"/>
      <c r="S1869" s="9"/>
      <c r="T1869" s="9"/>
    </row>
    <row r="1870" spans="1:20" ht="11.25" outlineLevel="2" x14ac:dyDescent="0.2">
      <c r="A1870" s="70" t="s">
        <v>600</v>
      </c>
      <c r="B1870" s="105">
        <v>3</v>
      </c>
      <c r="C1870" s="106"/>
      <c r="D1870" s="107" t="s">
        <v>654</v>
      </c>
      <c r="E1870" s="107"/>
      <c r="F1870" s="108" t="s">
        <v>601</v>
      </c>
      <c r="G1870" s="107"/>
      <c r="H1870" s="109"/>
      <c r="I1870" s="110"/>
      <c r="J1870" s="72">
        <f>SUBTOTAL(9,J1871:J1954)</f>
        <v>0</v>
      </c>
      <c r="K1870" s="109"/>
      <c r="L1870" s="73">
        <f>SUBTOTAL(9,L1871:L1954)</f>
        <v>552.45036510999989</v>
      </c>
      <c r="M1870" s="109"/>
      <c r="N1870" s="73">
        <f>SUBTOTAL(9,N1871:N1954)</f>
        <v>174.09998200000001</v>
      </c>
      <c r="O1870" s="111"/>
      <c r="P1870" s="72">
        <f>SUBTOTAL(9,P1871:P1954)</f>
        <v>0</v>
      </c>
      <c r="Q1870" s="72">
        <f>SUBTOTAL(9,Q1871:Q1954)</f>
        <v>0</v>
      </c>
      <c r="R1870" s="7"/>
      <c r="S1870" s="9"/>
      <c r="T1870" s="9"/>
    </row>
    <row r="1871" spans="1:20" ht="10.5" outlineLevel="3" x14ac:dyDescent="0.15">
      <c r="A1871" s="74" t="s">
        <v>602</v>
      </c>
      <c r="B1871" s="112">
        <v>4</v>
      </c>
      <c r="C1871" s="113"/>
      <c r="D1871" s="114" t="s">
        <v>655</v>
      </c>
      <c r="E1871" s="114"/>
      <c r="F1871" s="115" t="s">
        <v>601</v>
      </c>
      <c r="G1871" s="114"/>
      <c r="H1871" s="116"/>
      <c r="I1871" s="117"/>
      <c r="J1871" s="76">
        <f>SUBTOTAL(9,J1872:J1954)</f>
        <v>0</v>
      </c>
      <c r="K1871" s="116"/>
      <c r="L1871" s="77">
        <f>SUBTOTAL(9,L1872:L1954)</f>
        <v>552.45036510999989</v>
      </c>
      <c r="M1871" s="116"/>
      <c r="N1871" s="77">
        <f>SUBTOTAL(9,N1872:N1954)</f>
        <v>174.09998200000001</v>
      </c>
      <c r="O1871" s="118"/>
      <c r="P1871" s="76">
        <f>SUBTOTAL(9,P1872:P1954)</f>
        <v>0</v>
      </c>
      <c r="Q1871" s="76">
        <f>SUBTOTAL(9,Q1872:Q1954)</f>
        <v>0</v>
      </c>
      <c r="R1871" s="7"/>
      <c r="S1871" s="9"/>
      <c r="T1871" s="9"/>
    </row>
    <row r="1872" spans="1:20" ht="9" outlineLevel="4" x14ac:dyDescent="0.15">
      <c r="A1872" s="78" t="s">
        <v>603</v>
      </c>
      <c r="B1872" s="119">
        <v>5</v>
      </c>
      <c r="C1872" s="120"/>
      <c r="D1872" s="121" t="s">
        <v>656</v>
      </c>
      <c r="E1872" s="121"/>
      <c r="F1872" s="122" t="s">
        <v>47</v>
      </c>
      <c r="G1872" s="121"/>
      <c r="H1872" s="123"/>
      <c r="I1872" s="124"/>
      <c r="J1872" s="80">
        <f>SUBTOTAL(9,J1873:J1890)</f>
        <v>0</v>
      </c>
      <c r="K1872" s="123"/>
      <c r="L1872" s="81">
        <f>SUBTOTAL(9,L1873:L1890)</f>
        <v>3.15E-3</v>
      </c>
      <c r="M1872" s="123"/>
      <c r="N1872" s="81">
        <f>SUBTOTAL(9,N1873:N1890)</f>
        <v>123.27658000000001</v>
      </c>
      <c r="O1872" s="125"/>
      <c r="P1872" s="80">
        <f>SUBTOTAL(9,P1873:P1890)</f>
        <v>0</v>
      </c>
      <c r="Q1872" s="80">
        <f>SUBTOTAL(9,Q1873:Q1890)</f>
        <v>0</v>
      </c>
      <c r="R1872" s="7"/>
      <c r="S1872" s="9"/>
      <c r="T1872" s="9"/>
    </row>
    <row r="1873" spans="1:20" ht="9.75" outlineLevel="5" x14ac:dyDescent="0.2">
      <c r="A1873" s="82" t="s">
        <v>604</v>
      </c>
      <c r="B1873" s="126">
        <v>6</v>
      </c>
      <c r="C1873" s="127"/>
      <c r="D1873" s="128" t="s">
        <v>657</v>
      </c>
      <c r="E1873" s="128"/>
      <c r="F1873" s="129" t="s">
        <v>49</v>
      </c>
      <c r="G1873" s="128"/>
      <c r="H1873" s="130"/>
      <c r="I1873" s="131"/>
      <c r="J1873" s="84">
        <f>SUBTOTAL(9,J1874:J1890)</f>
        <v>0</v>
      </c>
      <c r="K1873" s="130"/>
      <c r="L1873" s="85">
        <f>SUBTOTAL(9,L1874:L1890)</f>
        <v>3.15E-3</v>
      </c>
      <c r="M1873" s="130"/>
      <c r="N1873" s="85">
        <f>SUBTOTAL(9,N1874:N1890)</f>
        <v>123.27658000000001</v>
      </c>
      <c r="O1873" s="132"/>
      <c r="P1873" s="84">
        <f>SUBTOTAL(9,P1874:P1890)</f>
        <v>0</v>
      </c>
      <c r="Q1873" s="84">
        <f>SUBTOTAL(9,Q1874:Q1890)</f>
        <v>0</v>
      </c>
      <c r="R1873" s="7"/>
      <c r="S1873" s="9"/>
      <c r="T1873" s="9"/>
    </row>
    <row r="1874" spans="1:20" ht="11.25" outlineLevel="6" x14ac:dyDescent="0.2">
      <c r="A1874" s="12"/>
      <c r="B1874" s="133"/>
      <c r="C1874" s="134">
        <v>1292</v>
      </c>
      <c r="D1874" s="135" t="s">
        <v>733</v>
      </c>
      <c r="E1874" s="136" t="s">
        <v>2542</v>
      </c>
      <c r="F1874" s="137" t="s">
        <v>2543</v>
      </c>
      <c r="G1874" s="135" t="s">
        <v>995</v>
      </c>
      <c r="H1874" s="138">
        <v>3.15</v>
      </c>
      <c r="I1874" s="140"/>
      <c r="J1874" s="139">
        <f t="shared" ref="J1874:J1889" si="360">H1874*I1874</f>
        <v>0</v>
      </c>
      <c r="K1874" s="138">
        <v>1E-3</v>
      </c>
      <c r="L1874" s="138">
        <f t="shared" ref="L1874:L1889" si="361">H1874*K1874</f>
        <v>3.15E-3</v>
      </c>
      <c r="M1874" s="138"/>
      <c r="N1874" s="138">
        <f t="shared" ref="N1874:N1889" si="362">H1874*M1874</f>
        <v>0</v>
      </c>
      <c r="O1874" s="139">
        <v>21</v>
      </c>
      <c r="P1874" s="139">
        <f t="shared" ref="P1874:P1889" si="363">J1874*(O1874/100)</f>
        <v>0</v>
      </c>
      <c r="Q1874" s="139">
        <f t="shared" ref="Q1874:Q1889" si="364">J1874+P1874</f>
        <v>0</v>
      </c>
      <c r="R1874" s="9"/>
      <c r="S1874" s="9"/>
      <c r="T1874" s="9"/>
    </row>
    <row r="1875" spans="1:20" ht="11.25" outlineLevel="6" x14ac:dyDescent="0.2">
      <c r="A1875" s="12"/>
      <c r="B1875" s="133"/>
      <c r="C1875" s="134">
        <v>1293</v>
      </c>
      <c r="D1875" s="135" t="s">
        <v>658</v>
      </c>
      <c r="E1875" s="136" t="s">
        <v>1127</v>
      </c>
      <c r="F1875" s="137" t="s">
        <v>1128</v>
      </c>
      <c r="G1875" s="135" t="s">
        <v>683</v>
      </c>
      <c r="H1875" s="138">
        <v>5.7160000000000002</v>
      </c>
      <c r="I1875" s="140"/>
      <c r="J1875" s="139">
        <f t="shared" si="360"/>
        <v>0</v>
      </c>
      <c r="K1875" s="138"/>
      <c r="L1875" s="138">
        <f t="shared" si="361"/>
        <v>0</v>
      </c>
      <c r="M1875" s="138">
        <v>0.29499999999999998</v>
      </c>
      <c r="N1875" s="138">
        <f t="shared" si="362"/>
        <v>1.6862200000000001</v>
      </c>
      <c r="O1875" s="139">
        <v>21</v>
      </c>
      <c r="P1875" s="139">
        <f t="shared" si="363"/>
        <v>0</v>
      </c>
      <c r="Q1875" s="139">
        <f t="shared" si="364"/>
        <v>0</v>
      </c>
      <c r="R1875" s="9"/>
      <c r="S1875" s="9"/>
      <c r="T1875" s="9"/>
    </row>
    <row r="1876" spans="1:20" ht="11.25" outlineLevel="6" x14ac:dyDescent="0.2">
      <c r="A1876" s="12"/>
      <c r="B1876" s="133"/>
      <c r="C1876" s="134">
        <v>1294</v>
      </c>
      <c r="D1876" s="135" t="s">
        <v>658</v>
      </c>
      <c r="E1876" s="136" t="s">
        <v>2544</v>
      </c>
      <c r="F1876" s="137" t="s">
        <v>2545</v>
      </c>
      <c r="G1876" s="135" t="s">
        <v>683</v>
      </c>
      <c r="H1876" s="138">
        <v>11.792999999999999</v>
      </c>
      <c r="I1876" s="140"/>
      <c r="J1876" s="139">
        <f t="shared" si="360"/>
        <v>0</v>
      </c>
      <c r="K1876" s="138"/>
      <c r="L1876" s="138">
        <f t="shared" si="361"/>
        <v>0</v>
      </c>
      <c r="M1876" s="138">
        <v>0.18</v>
      </c>
      <c r="N1876" s="138">
        <f t="shared" si="362"/>
        <v>2.1227399999999998</v>
      </c>
      <c r="O1876" s="139">
        <v>21</v>
      </c>
      <c r="P1876" s="139">
        <f t="shared" si="363"/>
        <v>0</v>
      </c>
      <c r="Q1876" s="139">
        <f t="shared" si="364"/>
        <v>0</v>
      </c>
      <c r="R1876" s="9"/>
      <c r="S1876" s="9"/>
      <c r="T1876" s="9"/>
    </row>
    <row r="1877" spans="1:20" ht="11.25" outlineLevel="6" x14ac:dyDescent="0.2">
      <c r="A1877" s="12"/>
      <c r="B1877" s="133"/>
      <c r="C1877" s="134">
        <v>1295</v>
      </c>
      <c r="D1877" s="135" t="s">
        <v>658</v>
      </c>
      <c r="E1877" s="136" t="s">
        <v>2546</v>
      </c>
      <c r="F1877" s="137" t="s">
        <v>2547</v>
      </c>
      <c r="G1877" s="135" t="s">
        <v>683</v>
      </c>
      <c r="H1877" s="138">
        <v>236.33</v>
      </c>
      <c r="I1877" s="140"/>
      <c r="J1877" s="139">
        <f t="shared" si="360"/>
        <v>0</v>
      </c>
      <c r="K1877" s="138"/>
      <c r="L1877" s="138">
        <f t="shared" si="361"/>
        <v>0</v>
      </c>
      <c r="M1877" s="138">
        <v>0.44</v>
      </c>
      <c r="N1877" s="138">
        <f t="shared" si="362"/>
        <v>103.98520000000001</v>
      </c>
      <c r="O1877" s="139">
        <v>21</v>
      </c>
      <c r="P1877" s="139">
        <f t="shared" si="363"/>
        <v>0</v>
      </c>
      <c r="Q1877" s="139">
        <f t="shared" si="364"/>
        <v>0</v>
      </c>
      <c r="R1877" s="9"/>
      <c r="S1877" s="9"/>
      <c r="T1877" s="9"/>
    </row>
    <row r="1878" spans="1:20" ht="11.25" outlineLevel="6" x14ac:dyDescent="0.2">
      <c r="A1878" s="12"/>
      <c r="B1878" s="133"/>
      <c r="C1878" s="134">
        <v>1296</v>
      </c>
      <c r="D1878" s="135" t="s">
        <v>658</v>
      </c>
      <c r="E1878" s="136" t="s">
        <v>1131</v>
      </c>
      <c r="F1878" s="137" t="s">
        <v>1132</v>
      </c>
      <c r="G1878" s="135" t="s">
        <v>761</v>
      </c>
      <c r="H1878" s="138">
        <v>75.524000000000001</v>
      </c>
      <c r="I1878" s="140"/>
      <c r="J1878" s="139">
        <f t="shared" si="360"/>
        <v>0</v>
      </c>
      <c r="K1878" s="138"/>
      <c r="L1878" s="138">
        <f t="shared" si="361"/>
        <v>0</v>
      </c>
      <c r="M1878" s="138">
        <v>0.20499999999999999</v>
      </c>
      <c r="N1878" s="138">
        <f t="shared" si="362"/>
        <v>15.482419999999999</v>
      </c>
      <c r="O1878" s="139">
        <v>21</v>
      </c>
      <c r="P1878" s="139">
        <f t="shared" si="363"/>
        <v>0</v>
      </c>
      <c r="Q1878" s="139">
        <f t="shared" si="364"/>
        <v>0</v>
      </c>
      <c r="R1878" s="9"/>
      <c r="S1878" s="9"/>
      <c r="T1878" s="9"/>
    </row>
    <row r="1879" spans="1:20" ht="11.25" outlineLevel="6" x14ac:dyDescent="0.2">
      <c r="A1879" s="12"/>
      <c r="B1879" s="133"/>
      <c r="C1879" s="134">
        <v>1297</v>
      </c>
      <c r="D1879" s="135" t="s">
        <v>658</v>
      </c>
      <c r="E1879" s="136" t="s">
        <v>1133</v>
      </c>
      <c r="F1879" s="137" t="s">
        <v>1134</v>
      </c>
      <c r="G1879" s="135" t="s">
        <v>683</v>
      </c>
      <c r="H1879" s="138">
        <v>246.50600000000003</v>
      </c>
      <c r="I1879" s="140"/>
      <c r="J1879" s="139">
        <f t="shared" si="360"/>
        <v>0</v>
      </c>
      <c r="K1879" s="138"/>
      <c r="L1879" s="138">
        <f t="shared" si="361"/>
        <v>0</v>
      </c>
      <c r="M1879" s="138"/>
      <c r="N1879" s="138">
        <f t="shared" si="362"/>
        <v>0</v>
      </c>
      <c r="O1879" s="139">
        <v>21</v>
      </c>
      <c r="P1879" s="139">
        <f t="shared" si="363"/>
        <v>0</v>
      </c>
      <c r="Q1879" s="139">
        <f t="shared" si="364"/>
        <v>0</v>
      </c>
      <c r="R1879" s="9"/>
      <c r="S1879" s="9"/>
      <c r="T1879" s="9"/>
    </row>
    <row r="1880" spans="1:20" ht="22.5" outlineLevel="6" x14ac:dyDescent="0.2">
      <c r="A1880" s="12"/>
      <c r="B1880" s="133"/>
      <c r="C1880" s="134">
        <v>1298</v>
      </c>
      <c r="D1880" s="135" t="s">
        <v>658</v>
      </c>
      <c r="E1880" s="136" t="s">
        <v>1135</v>
      </c>
      <c r="F1880" s="137" t="s">
        <v>1136</v>
      </c>
      <c r="G1880" s="135" t="s">
        <v>661</v>
      </c>
      <c r="H1880" s="138">
        <v>49.301200000000009</v>
      </c>
      <c r="I1880" s="140"/>
      <c r="J1880" s="139">
        <f t="shared" si="360"/>
        <v>0</v>
      </c>
      <c r="K1880" s="138"/>
      <c r="L1880" s="138">
        <f t="shared" si="361"/>
        <v>0</v>
      </c>
      <c r="M1880" s="138"/>
      <c r="N1880" s="138">
        <f t="shared" si="362"/>
        <v>0</v>
      </c>
      <c r="O1880" s="139">
        <v>21</v>
      </c>
      <c r="P1880" s="139">
        <f t="shared" si="363"/>
        <v>0</v>
      </c>
      <c r="Q1880" s="139">
        <f t="shared" si="364"/>
        <v>0</v>
      </c>
      <c r="R1880" s="9"/>
      <c r="S1880" s="9"/>
      <c r="T1880" s="9"/>
    </row>
    <row r="1881" spans="1:20" ht="11.25" outlineLevel="6" x14ac:dyDescent="0.2">
      <c r="A1881" s="12"/>
      <c r="B1881" s="133"/>
      <c r="C1881" s="134">
        <v>1299</v>
      </c>
      <c r="D1881" s="135" t="s">
        <v>658</v>
      </c>
      <c r="E1881" s="136" t="s">
        <v>666</v>
      </c>
      <c r="F1881" s="137" t="s">
        <v>667</v>
      </c>
      <c r="G1881" s="135" t="s">
        <v>661</v>
      </c>
      <c r="H1881" s="138">
        <v>98.602200000000011</v>
      </c>
      <c r="I1881" s="140"/>
      <c r="J1881" s="139">
        <f t="shared" si="360"/>
        <v>0</v>
      </c>
      <c r="K1881" s="138"/>
      <c r="L1881" s="138">
        <f t="shared" si="361"/>
        <v>0</v>
      </c>
      <c r="M1881" s="138"/>
      <c r="N1881" s="138">
        <f t="shared" si="362"/>
        <v>0</v>
      </c>
      <c r="O1881" s="139">
        <v>21</v>
      </c>
      <c r="P1881" s="139">
        <f t="shared" si="363"/>
        <v>0</v>
      </c>
      <c r="Q1881" s="139">
        <f t="shared" si="364"/>
        <v>0</v>
      </c>
      <c r="R1881" s="9"/>
      <c r="S1881" s="9"/>
      <c r="T1881" s="9"/>
    </row>
    <row r="1882" spans="1:20" ht="11.25" outlineLevel="6" x14ac:dyDescent="0.2">
      <c r="A1882" s="12"/>
      <c r="B1882" s="133"/>
      <c r="C1882" s="134">
        <v>1300</v>
      </c>
      <c r="D1882" s="135" t="s">
        <v>658</v>
      </c>
      <c r="E1882" s="136" t="s">
        <v>668</v>
      </c>
      <c r="F1882" s="137" t="s">
        <v>669</v>
      </c>
      <c r="G1882" s="135" t="s">
        <v>661</v>
      </c>
      <c r="H1882" s="138">
        <v>49.301000000000002</v>
      </c>
      <c r="I1882" s="140"/>
      <c r="J1882" s="139">
        <f t="shared" si="360"/>
        <v>0</v>
      </c>
      <c r="K1882" s="138"/>
      <c r="L1882" s="138">
        <f t="shared" si="361"/>
        <v>0</v>
      </c>
      <c r="M1882" s="138"/>
      <c r="N1882" s="138">
        <f t="shared" si="362"/>
        <v>0</v>
      </c>
      <c r="O1882" s="139">
        <v>21</v>
      </c>
      <c r="P1882" s="139">
        <f t="shared" si="363"/>
        <v>0</v>
      </c>
      <c r="Q1882" s="139">
        <f t="shared" si="364"/>
        <v>0</v>
      </c>
      <c r="R1882" s="9"/>
      <c r="S1882" s="9"/>
      <c r="T1882" s="9"/>
    </row>
    <row r="1883" spans="1:20" ht="22.5" outlineLevel="6" x14ac:dyDescent="0.2">
      <c r="A1883" s="12"/>
      <c r="B1883" s="133"/>
      <c r="C1883" s="134">
        <v>1301</v>
      </c>
      <c r="D1883" s="135" t="s">
        <v>658</v>
      </c>
      <c r="E1883" s="136" t="s">
        <v>670</v>
      </c>
      <c r="F1883" s="137" t="s">
        <v>671</v>
      </c>
      <c r="G1883" s="135" t="s">
        <v>661</v>
      </c>
      <c r="H1883" s="138">
        <v>394.40800000000002</v>
      </c>
      <c r="I1883" s="140"/>
      <c r="J1883" s="139">
        <f t="shared" si="360"/>
        <v>0</v>
      </c>
      <c r="K1883" s="138"/>
      <c r="L1883" s="138">
        <f t="shared" si="361"/>
        <v>0</v>
      </c>
      <c r="M1883" s="138"/>
      <c r="N1883" s="138">
        <f t="shared" si="362"/>
        <v>0</v>
      </c>
      <c r="O1883" s="139">
        <v>21</v>
      </c>
      <c r="P1883" s="139">
        <f t="shared" si="363"/>
        <v>0</v>
      </c>
      <c r="Q1883" s="139">
        <f t="shared" si="364"/>
        <v>0</v>
      </c>
      <c r="R1883" s="9"/>
      <c r="S1883" s="9"/>
      <c r="T1883" s="9"/>
    </row>
    <row r="1884" spans="1:20" ht="11.25" outlineLevel="6" x14ac:dyDescent="0.2">
      <c r="A1884" s="12"/>
      <c r="B1884" s="133"/>
      <c r="C1884" s="134">
        <v>1302</v>
      </c>
      <c r="D1884" s="135" t="s">
        <v>658</v>
      </c>
      <c r="E1884" s="136" t="s">
        <v>672</v>
      </c>
      <c r="F1884" s="137" t="s">
        <v>673</v>
      </c>
      <c r="G1884" s="135" t="s">
        <v>661</v>
      </c>
      <c r="H1884" s="138">
        <v>98.602200000000011</v>
      </c>
      <c r="I1884" s="140"/>
      <c r="J1884" s="139">
        <f t="shared" si="360"/>
        <v>0</v>
      </c>
      <c r="K1884" s="138"/>
      <c r="L1884" s="138">
        <f t="shared" si="361"/>
        <v>0</v>
      </c>
      <c r="M1884" s="138"/>
      <c r="N1884" s="138">
        <f t="shared" si="362"/>
        <v>0</v>
      </c>
      <c r="O1884" s="139">
        <v>21</v>
      </c>
      <c r="P1884" s="139">
        <f t="shared" si="363"/>
        <v>0</v>
      </c>
      <c r="Q1884" s="139">
        <f t="shared" si="364"/>
        <v>0</v>
      </c>
      <c r="R1884" s="9"/>
      <c r="S1884" s="9"/>
      <c r="T1884" s="9"/>
    </row>
    <row r="1885" spans="1:20" ht="11.25" outlineLevel="6" x14ac:dyDescent="0.2">
      <c r="A1885" s="12"/>
      <c r="B1885" s="133"/>
      <c r="C1885" s="134">
        <v>1303</v>
      </c>
      <c r="D1885" s="135" t="s">
        <v>658</v>
      </c>
      <c r="E1885" s="136" t="s">
        <v>674</v>
      </c>
      <c r="F1885" s="137" t="s">
        <v>675</v>
      </c>
      <c r="G1885" s="135" t="s">
        <v>676</v>
      </c>
      <c r="H1885" s="138">
        <v>88.741800000000012</v>
      </c>
      <c r="I1885" s="140"/>
      <c r="J1885" s="139">
        <f t="shared" si="360"/>
        <v>0</v>
      </c>
      <c r="K1885" s="138"/>
      <c r="L1885" s="138">
        <f t="shared" si="361"/>
        <v>0</v>
      </c>
      <c r="M1885" s="138"/>
      <c r="N1885" s="138">
        <f t="shared" si="362"/>
        <v>0</v>
      </c>
      <c r="O1885" s="139">
        <v>21</v>
      </c>
      <c r="P1885" s="139">
        <f t="shared" si="363"/>
        <v>0</v>
      </c>
      <c r="Q1885" s="139">
        <f t="shared" si="364"/>
        <v>0</v>
      </c>
      <c r="R1885" s="9"/>
      <c r="S1885" s="9"/>
      <c r="T1885" s="9"/>
    </row>
    <row r="1886" spans="1:20" ht="11.25" outlineLevel="6" x14ac:dyDescent="0.2">
      <c r="A1886" s="12"/>
      <c r="B1886" s="133"/>
      <c r="C1886" s="134">
        <v>1304</v>
      </c>
      <c r="D1886" s="135" t="s">
        <v>658</v>
      </c>
      <c r="E1886" s="136" t="s">
        <v>677</v>
      </c>
      <c r="F1886" s="137" t="s">
        <v>678</v>
      </c>
      <c r="G1886" s="135" t="s">
        <v>661</v>
      </c>
      <c r="H1886" s="138">
        <v>49.301000000000002</v>
      </c>
      <c r="I1886" s="140"/>
      <c r="J1886" s="139">
        <f t="shared" si="360"/>
        <v>0</v>
      </c>
      <c r="K1886" s="138"/>
      <c r="L1886" s="138">
        <f t="shared" si="361"/>
        <v>0</v>
      </c>
      <c r="M1886" s="138"/>
      <c r="N1886" s="138">
        <f t="shared" si="362"/>
        <v>0</v>
      </c>
      <c r="O1886" s="139">
        <v>21</v>
      </c>
      <c r="P1886" s="139">
        <f t="shared" si="363"/>
        <v>0</v>
      </c>
      <c r="Q1886" s="139">
        <f t="shared" si="364"/>
        <v>0</v>
      </c>
      <c r="R1886" s="9"/>
      <c r="S1886" s="9"/>
      <c r="T1886" s="9"/>
    </row>
    <row r="1887" spans="1:20" ht="11.25" outlineLevel="6" x14ac:dyDescent="0.2">
      <c r="A1887" s="12"/>
      <c r="B1887" s="133"/>
      <c r="C1887" s="134">
        <v>1305</v>
      </c>
      <c r="D1887" s="135" t="s">
        <v>658</v>
      </c>
      <c r="E1887" s="136" t="s">
        <v>2548</v>
      </c>
      <c r="F1887" s="137" t="s">
        <v>2549</v>
      </c>
      <c r="G1887" s="135" t="s">
        <v>683</v>
      </c>
      <c r="H1887" s="138">
        <v>105</v>
      </c>
      <c r="I1887" s="140"/>
      <c r="J1887" s="139">
        <f t="shared" si="360"/>
        <v>0</v>
      </c>
      <c r="K1887" s="138"/>
      <c r="L1887" s="138">
        <f t="shared" si="361"/>
        <v>0</v>
      </c>
      <c r="M1887" s="138"/>
      <c r="N1887" s="138">
        <f t="shared" si="362"/>
        <v>0</v>
      </c>
      <c r="O1887" s="139">
        <v>21</v>
      </c>
      <c r="P1887" s="139">
        <f t="shared" si="363"/>
        <v>0</v>
      </c>
      <c r="Q1887" s="139">
        <f t="shared" si="364"/>
        <v>0</v>
      </c>
      <c r="R1887" s="9"/>
      <c r="S1887" s="9"/>
      <c r="T1887" s="9"/>
    </row>
    <row r="1888" spans="1:20" ht="11.25" outlineLevel="6" x14ac:dyDescent="0.2">
      <c r="A1888" s="12"/>
      <c r="B1888" s="133"/>
      <c r="C1888" s="134">
        <v>1306</v>
      </c>
      <c r="D1888" s="135" t="s">
        <v>658</v>
      </c>
      <c r="E1888" s="136" t="s">
        <v>2550</v>
      </c>
      <c r="F1888" s="137" t="s">
        <v>2551</v>
      </c>
      <c r="G1888" s="135" t="s">
        <v>683</v>
      </c>
      <c r="H1888" s="138">
        <v>105</v>
      </c>
      <c r="I1888" s="140"/>
      <c r="J1888" s="139">
        <f t="shared" si="360"/>
        <v>0</v>
      </c>
      <c r="K1888" s="138"/>
      <c r="L1888" s="138">
        <f t="shared" si="361"/>
        <v>0</v>
      </c>
      <c r="M1888" s="138"/>
      <c r="N1888" s="138">
        <f t="shared" si="362"/>
        <v>0</v>
      </c>
      <c r="O1888" s="139">
        <v>21</v>
      </c>
      <c r="P1888" s="139">
        <f t="shared" si="363"/>
        <v>0</v>
      </c>
      <c r="Q1888" s="139">
        <f t="shared" si="364"/>
        <v>0</v>
      </c>
      <c r="R1888" s="9"/>
      <c r="S1888" s="9"/>
      <c r="T1888" s="9"/>
    </row>
    <row r="1889" spans="1:20" ht="11.25" outlineLevel="6" x14ac:dyDescent="0.2">
      <c r="A1889" s="12"/>
      <c r="B1889" s="133"/>
      <c r="C1889" s="134">
        <v>1307</v>
      </c>
      <c r="D1889" s="135" t="s">
        <v>658</v>
      </c>
      <c r="E1889" s="136" t="s">
        <v>681</v>
      </c>
      <c r="F1889" s="137" t="s">
        <v>682</v>
      </c>
      <c r="G1889" s="135" t="s">
        <v>683</v>
      </c>
      <c r="H1889" s="138">
        <v>438</v>
      </c>
      <c r="I1889" s="140"/>
      <c r="J1889" s="139">
        <f t="shared" si="360"/>
        <v>0</v>
      </c>
      <c r="K1889" s="138"/>
      <c r="L1889" s="138">
        <f t="shared" si="361"/>
        <v>0</v>
      </c>
      <c r="M1889" s="138"/>
      <c r="N1889" s="138">
        <f t="shared" si="362"/>
        <v>0</v>
      </c>
      <c r="O1889" s="139">
        <v>21</v>
      </c>
      <c r="P1889" s="139">
        <f t="shared" si="363"/>
        <v>0</v>
      </c>
      <c r="Q1889" s="139">
        <f t="shared" si="364"/>
        <v>0</v>
      </c>
      <c r="R1889" s="9"/>
      <c r="S1889" s="9"/>
      <c r="T1889" s="9"/>
    </row>
    <row r="1890" spans="1:20" outlineLevel="6" x14ac:dyDescent="0.15">
      <c r="B1890" s="7"/>
      <c r="C1890" s="7"/>
      <c r="D1890" s="7"/>
      <c r="E1890" s="7"/>
      <c r="F1890" s="7"/>
      <c r="G1890" s="7"/>
      <c r="H1890" s="7"/>
      <c r="I1890" s="9"/>
      <c r="J1890" s="9"/>
      <c r="K1890" s="7"/>
      <c r="L1890" s="7"/>
      <c r="M1890" s="7"/>
      <c r="N1890" s="7"/>
      <c r="O1890" s="7"/>
      <c r="P1890" s="9"/>
      <c r="Q1890" s="9"/>
    </row>
    <row r="1891" spans="1:20" ht="9" outlineLevel="4" x14ac:dyDescent="0.15">
      <c r="A1891" s="78" t="s">
        <v>605</v>
      </c>
      <c r="B1891" s="119">
        <v>5</v>
      </c>
      <c r="C1891" s="120"/>
      <c r="D1891" s="121" t="s">
        <v>656</v>
      </c>
      <c r="E1891" s="121"/>
      <c r="F1891" s="122" t="s">
        <v>606</v>
      </c>
      <c r="G1891" s="121"/>
      <c r="H1891" s="123"/>
      <c r="I1891" s="124"/>
      <c r="J1891" s="80">
        <f>SUBTOTAL(9,J1892:J1906)</f>
        <v>0</v>
      </c>
      <c r="K1891" s="123"/>
      <c r="L1891" s="81">
        <f>SUBTOTAL(9,L1892:L1906)</f>
        <v>451.66673999999995</v>
      </c>
      <c r="M1891" s="123"/>
      <c r="N1891" s="81">
        <f>SUBTOTAL(9,N1892:N1906)</f>
        <v>0</v>
      </c>
      <c r="O1891" s="125"/>
      <c r="P1891" s="80">
        <f>SUBTOTAL(9,P1892:P1906)</f>
        <v>0</v>
      </c>
      <c r="Q1891" s="80">
        <f>SUBTOTAL(9,Q1892:Q1906)</f>
        <v>0</v>
      </c>
      <c r="R1891" s="7"/>
      <c r="S1891" s="9"/>
      <c r="T1891" s="9"/>
    </row>
    <row r="1892" spans="1:20" ht="9.75" outlineLevel="5" x14ac:dyDescent="0.2">
      <c r="A1892" s="82" t="s">
        <v>607</v>
      </c>
      <c r="B1892" s="126">
        <v>6</v>
      </c>
      <c r="C1892" s="127"/>
      <c r="D1892" s="128" t="s">
        <v>657</v>
      </c>
      <c r="E1892" s="128"/>
      <c r="F1892" s="129" t="s">
        <v>608</v>
      </c>
      <c r="G1892" s="128"/>
      <c r="H1892" s="130"/>
      <c r="I1892" s="131"/>
      <c r="J1892" s="84">
        <f>SUBTOTAL(9,J1893:J1897)</f>
        <v>0</v>
      </c>
      <c r="K1892" s="130"/>
      <c r="L1892" s="85">
        <f>SUBTOTAL(9,L1893:L1897)</f>
        <v>366.63060000000002</v>
      </c>
      <c r="M1892" s="130"/>
      <c r="N1892" s="85">
        <f>SUBTOTAL(9,N1893:N1897)</f>
        <v>0</v>
      </c>
      <c r="O1892" s="132"/>
      <c r="P1892" s="84">
        <f>SUBTOTAL(9,P1893:P1897)</f>
        <v>0</v>
      </c>
      <c r="Q1892" s="84">
        <f>SUBTOTAL(9,Q1893:Q1897)</f>
        <v>0</v>
      </c>
      <c r="R1892" s="7"/>
      <c r="S1892" s="9"/>
      <c r="T1892" s="9"/>
    </row>
    <row r="1893" spans="1:20" ht="11.25" outlineLevel="6" x14ac:dyDescent="0.2">
      <c r="A1893" s="12"/>
      <c r="B1893" s="133"/>
      <c r="C1893" s="134">
        <v>1308</v>
      </c>
      <c r="D1893" s="135" t="s">
        <v>658</v>
      </c>
      <c r="E1893" s="136" t="s">
        <v>2552</v>
      </c>
      <c r="F1893" s="137" t="s">
        <v>2553</v>
      </c>
      <c r="G1893" s="135" t="s">
        <v>683</v>
      </c>
      <c r="H1893" s="138">
        <v>280</v>
      </c>
      <c r="I1893" s="140"/>
      <c r="J1893" s="139">
        <f>H1893*I1893</f>
        <v>0</v>
      </c>
      <c r="K1893" s="138">
        <v>0.38700000000000001</v>
      </c>
      <c r="L1893" s="138">
        <f>H1893*K1893</f>
        <v>108.36</v>
      </c>
      <c r="M1893" s="138"/>
      <c r="N1893" s="138">
        <f>H1893*M1893</f>
        <v>0</v>
      </c>
      <c r="O1893" s="139">
        <v>21</v>
      </c>
      <c r="P1893" s="139">
        <f>J1893*(O1893/100)</f>
        <v>0</v>
      </c>
      <c r="Q1893" s="139">
        <f>J1893+P1893</f>
        <v>0</v>
      </c>
      <c r="R1893" s="9"/>
      <c r="S1893" s="9"/>
      <c r="T1893" s="9"/>
    </row>
    <row r="1894" spans="1:20" ht="11.25" outlineLevel="6" x14ac:dyDescent="0.2">
      <c r="A1894" s="12"/>
      <c r="B1894" s="133"/>
      <c r="C1894" s="134">
        <v>1309</v>
      </c>
      <c r="D1894" s="135" t="s">
        <v>658</v>
      </c>
      <c r="E1894" s="136" t="s">
        <v>2554</v>
      </c>
      <c r="F1894" s="137" t="s">
        <v>2555</v>
      </c>
      <c r="G1894" s="135" t="s">
        <v>683</v>
      </c>
      <c r="H1894" s="138">
        <v>97</v>
      </c>
      <c r="I1894" s="140"/>
      <c r="J1894" s="139">
        <f>H1894*I1894</f>
        <v>0</v>
      </c>
      <c r="K1894" s="138">
        <v>0.29899999999999999</v>
      </c>
      <c r="L1894" s="138">
        <f>H1894*K1894</f>
        <v>29.003</v>
      </c>
      <c r="M1894" s="138"/>
      <c r="N1894" s="138">
        <f>H1894*M1894</f>
        <v>0</v>
      </c>
      <c r="O1894" s="139">
        <v>21</v>
      </c>
      <c r="P1894" s="139">
        <f>J1894*(O1894/100)</f>
        <v>0</v>
      </c>
      <c r="Q1894" s="139">
        <f>J1894+P1894</f>
        <v>0</v>
      </c>
      <c r="R1894" s="9"/>
      <c r="S1894" s="9"/>
      <c r="T1894" s="9"/>
    </row>
    <row r="1895" spans="1:20" ht="11.25" outlineLevel="6" x14ac:dyDescent="0.2">
      <c r="A1895" s="12"/>
      <c r="B1895" s="133"/>
      <c r="C1895" s="134">
        <v>1310</v>
      </c>
      <c r="D1895" s="135" t="s">
        <v>658</v>
      </c>
      <c r="E1895" s="136" t="s">
        <v>2556</v>
      </c>
      <c r="F1895" s="137" t="s">
        <v>2557</v>
      </c>
      <c r="G1895" s="135" t="s">
        <v>683</v>
      </c>
      <c r="H1895" s="138">
        <v>183</v>
      </c>
      <c r="I1895" s="140"/>
      <c r="J1895" s="139">
        <f>H1895*I1895</f>
        <v>0</v>
      </c>
      <c r="K1895" s="138">
        <v>0.46</v>
      </c>
      <c r="L1895" s="138">
        <f>H1895*K1895</f>
        <v>84.18</v>
      </c>
      <c r="M1895" s="138"/>
      <c r="N1895" s="138">
        <f>H1895*M1895</f>
        <v>0</v>
      </c>
      <c r="O1895" s="139">
        <v>21</v>
      </c>
      <c r="P1895" s="139">
        <f>J1895*(O1895/100)</f>
        <v>0</v>
      </c>
      <c r="Q1895" s="139">
        <f>J1895+P1895</f>
        <v>0</v>
      </c>
      <c r="R1895" s="9"/>
      <c r="S1895" s="9"/>
      <c r="T1895" s="9"/>
    </row>
    <row r="1896" spans="1:20" ht="11.25" outlineLevel="6" x14ac:dyDescent="0.2">
      <c r="A1896" s="12"/>
      <c r="B1896" s="133"/>
      <c r="C1896" s="134">
        <v>1311</v>
      </c>
      <c r="D1896" s="135" t="s">
        <v>658</v>
      </c>
      <c r="E1896" s="136" t="s">
        <v>2558</v>
      </c>
      <c r="F1896" s="137" t="s">
        <v>2559</v>
      </c>
      <c r="G1896" s="135" t="s">
        <v>683</v>
      </c>
      <c r="H1896" s="138">
        <v>280</v>
      </c>
      <c r="I1896" s="140"/>
      <c r="J1896" s="139">
        <f>H1896*I1896</f>
        <v>0</v>
      </c>
      <c r="K1896" s="138">
        <v>0.51817000000000002</v>
      </c>
      <c r="L1896" s="138">
        <f>H1896*K1896</f>
        <v>145.08760000000001</v>
      </c>
      <c r="M1896" s="138"/>
      <c r="N1896" s="138">
        <f>H1896*M1896</f>
        <v>0</v>
      </c>
      <c r="O1896" s="139">
        <v>21</v>
      </c>
      <c r="P1896" s="139">
        <f>J1896*(O1896/100)</f>
        <v>0</v>
      </c>
      <c r="Q1896" s="139">
        <f>J1896+P1896</f>
        <v>0</v>
      </c>
      <c r="R1896" s="9"/>
      <c r="S1896" s="9"/>
      <c r="T1896" s="9"/>
    </row>
    <row r="1897" spans="1:20" outlineLevel="6" x14ac:dyDescent="0.15">
      <c r="B1897" s="7"/>
      <c r="C1897" s="7"/>
      <c r="D1897" s="7"/>
      <c r="E1897" s="7"/>
      <c r="F1897" s="7"/>
      <c r="G1897" s="7"/>
      <c r="H1897" s="7"/>
      <c r="I1897" s="9"/>
      <c r="J1897" s="9"/>
      <c r="K1897" s="7"/>
      <c r="L1897" s="7"/>
      <c r="M1897" s="7"/>
      <c r="N1897" s="7"/>
      <c r="O1897" s="7"/>
      <c r="P1897" s="9"/>
      <c r="Q1897" s="9"/>
    </row>
    <row r="1898" spans="1:20" ht="9.75" outlineLevel="5" x14ac:dyDescent="0.2">
      <c r="A1898" s="82" t="s">
        <v>609</v>
      </c>
      <c r="B1898" s="126">
        <v>6</v>
      </c>
      <c r="C1898" s="127"/>
      <c r="D1898" s="128" t="s">
        <v>657</v>
      </c>
      <c r="E1898" s="128"/>
      <c r="F1898" s="129" t="s">
        <v>610</v>
      </c>
      <c r="G1898" s="128"/>
      <c r="H1898" s="130"/>
      <c r="I1898" s="131"/>
      <c r="J1898" s="84">
        <f>SUBTOTAL(9,J1899:J1902)</f>
        <v>0</v>
      </c>
      <c r="K1898" s="130"/>
      <c r="L1898" s="85">
        <f>SUBTOTAL(9,L1899:L1902)</f>
        <v>57.059399999999997</v>
      </c>
      <c r="M1898" s="130"/>
      <c r="N1898" s="85">
        <f>SUBTOTAL(9,N1899:N1902)</f>
        <v>0</v>
      </c>
      <c r="O1898" s="132"/>
      <c r="P1898" s="84">
        <f>SUBTOTAL(9,P1899:P1902)</f>
        <v>0</v>
      </c>
      <c r="Q1898" s="84">
        <f>SUBTOTAL(9,Q1899:Q1902)</f>
        <v>0</v>
      </c>
      <c r="R1898" s="7"/>
      <c r="S1898" s="9"/>
      <c r="T1898" s="9"/>
    </row>
    <row r="1899" spans="1:20" ht="11.25" outlineLevel="6" x14ac:dyDescent="0.2">
      <c r="A1899" s="12"/>
      <c r="B1899" s="133"/>
      <c r="C1899" s="134">
        <v>1312</v>
      </c>
      <c r="D1899" s="135" t="s">
        <v>658</v>
      </c>
      <c r="E1899" s="136" t="s">
        <v>2560</v>
      </c>
      <c r="F1899" s="137" t="s">
        <v>2561</v>
      </c>
      <c r="G1899" s="135" t="s">
        <v>683</v>
      </c>
      <c r="H1899" s="138">
        <v>366</v>
      </c>
      <c r="I1899" s="140"/>
      <c r="J1899" s="139">
        <f>H1899*I1899</f>
        <v>0</v>
      </c>
      <c r="K1899" s="138">
        <v>3.1E-4</v>
      </c>
      <c r="L1899" s="138">
        <f>H1899*K1899</f>
        <v>0.11346000000000001</v>
      </c>
      <c r="M1899" s="138"/>
      <c r="N1899" s="138">
        <f>H1899*M1899</f>
        <v>0</v>
      </c>
      <c r="O1899" s="139">
        <v>21</v>
      </c>
      <c r="P1899" s="139">
        <f>J1899*(O1899/100)</f>
        <v>0</v>
      </c>
      <c r="Q1899" s="139">
        <f>J1899+P1899</f>
        <v>0</v>
      </c>
      <c r="R1899" s="9"/>
      <c r="S1899" s="9"/>
      <c r="T1899" s="9"/>
    </row>
    <row r="1900" spans="1:20" ht="11.25" outlineLevel="6" x14ac:dyDescent="0.2">
      <c r="A1900" s="12"/>
      <c r="B1900" s="133"/>
      <c r="C1900" s="134">
        <v>1313</v>
      </c>
      <c r="D1900" s="135" t="s">
        <v>658</v>
      </c>
      <c r="E1900" s="136" t="s">
        <v>2562</v>
      </c>
      <c r="F1900" s="137" t="s">
        <v>2563</v>
      </c>
      <c r="G1900" s="135" t="s">
        <v>683</v>
      </c>
      <c r="H1900" s="138">
        <v>183</v>
      </c>
      <c r="I1900" s="140"/>
      <c r="J1900" s="139">
        <f>H1900*I1900</f>
        <v>0</v>
      </c>
      <c r="K1900" s="138">
        <v>0.12966</v>
      </c>
      <c r="L1900" s="138">
        <f>H1900*K1900</f>
        <v>23.727779999999999</v>
      </c>
      <c r="M1900" s="138"/>
      <c r="N1900" s="138">
        <f>H1900*M1900</f>
        <v>0</v>
      </c>
      <c r="O1900" s="139">
        <v>21</v>
      </c>
      <c r="P1900" s="139">
        <f>J1900*(O1900/100)</f>
        <v>0</v>
      </c>
      <c r="Q1900" s="139">
        <f>J1900+P1900</f>
        <v>0</v>
      </c>
      <c r="R1900" s="9"/>
      <c r="S1900" s="9"/>
      <c r="T1900" s="9"/>
    </row>
    <row r="1901" spans="1:20" ht="11.25" outlineLevel="6" x14ac:dyDescent="0.2">
      <c r="A1901" s="12"/>
      <c r="B1901" s="133"/>
      <c r="C1901" s="134">
        <v>1314</v>
      </c>
      <c r="D1901" s="135" t="s">
        <v>658</v>
      </c>
      <c r="E1901" s="136" t="s">
        <v>2564</v>
      </c>
      <c r="F1901" s="137" t="s">
        <v>2565</v>
      </c>
      <c r="G1901" s="135" t="s">
        <v>683</v>
      </c>
      <c r="H1901" s="138">
        <v>183</v>
      </c>
      <c r="I1901" s="140"/>
      <c r="J1901" s="139">
        <f>H1901*I1901</f>
        <v>0</v>
      </c>
      <c r="K1901" s="138">
        <v>0.18151999999999999</v>
      </c>
      <c r="L1901" s="138">
        <f>H1901*K1901</f>
        <v>33.218159999999997</v>
      </c>
      <c r="M1901" s="138"/>
      <c r="N1901" s="138">
        <f>H1901*M1901</f>
        <v>0</v>
      </c>
      <c r="O1901" s="139">
        <v>21</v>
      </c>
      <c r="P1901" s="139">
        <f>J1901*(O1901/100)</f>
        <v>0</v>
      </c>
      <c r="Q1901" s="139">
        <f>J1901+P1901</f>
        <v>0</v>
      </c>
      <c r="R1901" s="9"/>
      <c r="S1901" s="9"/>
      <c r="T1901" s="9"/>
    </row>
    <row r="1902" spans="1:20" outlineLevel="6" x14ac:dyDescent="0.15">
      <c r="B1902" s="7"/>
      <c r="C1902" s="7"/>
      <c r="D1902" s="7"/>
      <c r="E1902" s="7"/>
      <c r="F1902" s="7"/>
      <c r="G1902" s="7"/>
      <c r="H1902" s="7"/>
      <c r="I1902" s="9"/>
      <c r="J1902" s="9"/>
      <c r="K1902" s="7"/>
      <c r="L1902" s="7"/>
      <c r="M1902" s="7"/>
      <c r="N1902" s="7"/>
      <c r="O1902" s="7"/>
      <c r="P1902" s="9"/>
      <c r="Q1902" s="9"/>
    </row>
    <row r="1903" spans="1:20" ht="9.75" outlineLevel="5" x14ac:dyDescent="0.2">
      <c r="A1903" s="82" t="s">
        <v>611</v>
      </c>
      <c r="B1903" s="126">
        <v>6</v>
      </c>
      <c r="C1903" s="127"/>
      <c r="D1903" s="128" t="s">
        <v>657</v>
      </c>
      <c r="E1903" s="128"/>
      <c r="F1903" s="129" t="s">
        <v>612</v>
      </c>
      <c r="G1903" s="128"/>
      <c r="H1903" s="130"/>
      <c r="I1903" s="131"/>
      <c r="J1903" s="84">
        <f>SUBTOTAL(9,J1904:J1906)</f>
        <v>0</v>
      </c>
      <c r="K1903" s="130"/>
      <c r="L1903" s="85">
        <f>SUBTOTAL(9,L1904:L1906)</f>
        <v>27.976739999999999</v>
      </c>
      <c r="M1903" s="130"/>
      <c r="N1903" s="85">
        <f>SUBTOTAL(9,N1904:N1906)</f>
        <v>0</v>
      </c>
      <c r="O1903" s="132"/>
      <c r="P1903" s="84">
        <f>SUBTOTAL(9,P1904:P1906)</f>
        <v>0</v>
      </c>
      <c r="Q1903" s="84">
        <f>SUBTOTAL(9,Q1904:Q1906)</f>
        <v>0</v>
      </c>
      <c r="R1903" s="7"/>
      <c r="S1903" s="9"/>
      <c r="T1903" s="9"/>
    </row>
    <row r="1904" spans="1:20" ht="11.25" outlineLevel="6" x14ac:dyDescent="0.2">
      <c r="A1904" s="12"/>
      <c r="B1904" s="133"/>
      <c r="C1904" s="134">
        <v>1315</v>
      </c>
      <c r="D1904" s="135" t="s">
        <v>733</v>
      </c>
      <c r="E1904" s="136" t="s">
        <v>2566</v>
      </c>
      <c r="F1904" s="137" t="s">
        <v>2567</v>
      </c>
      <c r="G1904" s="135" t="s">
        <v>683</v>
      </c>
      <c r="H1904" s="138">
        <v>101.85</v>
      </c>
      <c r="I1904" s="140"/>
      <c r="J1904" s="139">
        <f>H1904*I1904</f>
        <v>0</v>
      </c>
      <c r="K1904" s="138">
        <v>0.17599999999999999</v>
      </c>
      <c r="L1904" s="138">
        <f>H1904*K1904</f>
        <v>17.925599999999999</v>
      </c>
      <c r="M1904" s="138"/>
      <c r="N1904" s="138">
        <f>H1904*M1904</f>
        <v>0</v>
      </c>
      <c r="O1904" s="139">
        <v>21</v>
      </c>
      <c r="P1904" s="139">
        <f>J1904*(O1904/100)</f>
        <v>0</v>
      </c>
      <c r="Q1904" s="139">
        <f>J1904+P1904</f>
        <v>0</v>
      </c>
      <c r="R1904" s="9"/>
      <c r="S1904" s="9"/>
      <c r="T1904" s="9"/>
    </row>
    <row r="1905" spans="1:20" ht="11.25" outlineLevel="6" x14ac:dyDescent="0.2">
      <c r="A1905" s="12"/>
      <c r="B1905" s="133"/>
      <c r="C1905" s="134">
        <v>1316</v>
      </c>
      <c r="D1905" s="135" t="s">
        <v>658</v>
      </c>
      <c r="E1905" s="136" t="s">
        <v>2568</v>
      </c>
      <c r="F1905" s="137" t="s">
        <v>2569</v>
      </c>
      <c r="G1905" s="135" t="s">
        <v>683</v>
      </c>
      <c r="H1905" s="138">
        <v>97</v>
      </c>
      <c r="I1905" s="140"/>
      <c r="J1905" s="139">
        <f>H1905*I1905</f>
        <v>0</v>
      </c>
      <c r="K1905" s="138">
        <v>0.10362</v>
      </c>
      <c r="L1905" s="138">
        <f>H1905*K1905</f>
        <v>10.05114</v>
      </c>
      <c r="M1905" s="138"/>
      <c r="N1905" s="138">
        <f>H1905*M1905</f>
        <v>0</v>
      </c>
      <c r="O1905" s="139">
        <v>21</v>
      </c>
      <c r="P1905" s="139">
        <f>J1905*(O1905/100)</f>
        <v>0</v>
      </c>
      <c r="Q1905" s="139">
        <f>J1905+P1905</f>
        <v>0</v>
      </c>
      <c r="R1905" s="9"/>
      <c r="S1905" s="9"/>
      <c r="T1905" s="9"/>
    </row>
    <row r="1906" spans="1:20" outlineLevel="6" x14ac:dyDescent="0.15">
      <c r="B1906" s="7"/>
      <c r="C1906" s="7"/>
      <c r="D1906" s="7"/>
      <c r="E1906" s="7"/>
      <c r="F1906" s="7"/>
      <c r="G1906" s="7"/>
      <c r="H1906" s="7"/>
      <c r="I1906" s="9"/>
      <c r="J1906" s="9"/>
      <c r="K1906" s="7"/>
      <c r="L1906" s="7"/>
      <c r="M1906" s="7"/>
      <c r="N1906" s="7"/>
      <c r="O1906" s="7"/>
      <c r="P1906" s="9"/>
      <c r="Q1906" s="9"/>
    </row>
    <row r="1907" spans="1:20" ht="9" outlineLevel="4" x14ac:dyDescent="0.15">
      <c r="A1907" s="78" t="s">
        <v>613</v>
      </c>
      <c r="B1907" s="119">
        <v>5</v>
      </c>
      <c r="C1907" s="120"/>
      <c r="D1907" s="121" t="s">
        <v>656</v>
      </c>
      <c r="E1907" s="121"/>
      <c r="F1907" s="122" t="s">
        <v>71</v>
      </c>
      <c r="G1907" s="121"/>
      <c r="H1907" s="123"/>
      <c r="I1907" s="124"/>
      <c r="J1907" s="80">
        <f>SUBTOTAL(9,J1908:J1917)</f>
        <v>0</v>
      </c>
      <c r="K1907" s="123"/>
      <c r="L1907" s="81">
        <f>SUBTOTAL(9,L1908:L1917)</f>
        <v>64.85910994999999</v>
      </c>
      <c r="M1907" s="123"/>
      <c r="N1907" s="81">
        <f>SUBTOTAL(9,N1908:N1917)</f>
        <v>0</v>
      </c>
      <c r="O1907" s="125"/>
      <c r="P1907" s="80">
        <f>SUBTOTAL(9,P1908:P1917)</f>
        <v>0</v>
      </c>
      <c r="Q1907" s="80">
        <f>SUBTOTAL(9,Q1908:Q1917)</f>
        <v>0</v>
      </c>
      <c r="R1907" s="7"/>
      <c r="S1907" s="9"/>
      <c r="T1907" s="9"/>
    </row>
    <row r="1908" spans="1:20" ht="9.75" outlineLevel="5" x14ac:dyDescent="0.2">
      <c r="A1908" s="82" t="s">
        <v>614</v>
      </c>
      <c r="B1908" s="126">
        <v>6</v>
      </c>
      <c r="C1908" s="127"/>
      <c r="D1908" s="128" t="s">
        <v>657</v>
      </c>
      <c r="E1908" s="128"/>
      <c r="F1908" s="129" t="s">
        <v>77</v>
      </c>
      <c r="G1908" s="128"/>
      <c r="H1908" s="130"/>
      <c r="I1908" s="131"/>
      <c r="J1908" s="84">
        <f>SUBTOTAL(9,J1909:J1917)</f>
        <v>0</v>
      </c>
      <c r="K1908" s="130"/>
      <c r="L1908" s="85">
        <f>SUBTOTAL(9,L1909:L1917)</f>
        <v>64.85910994999999</v>
      </c>
      <c r="M1908" s="130"/>
      <c r="N1908" s="85">
        <f>SUBTOTAL(9,N1909:N1917)</f>
        <v>0</v>
      </c>
      <c r="O1908" s="132"/>
      <c r="P1908" s="84">
        <f>SUBTOTAL(9,P1909:P1917)</f>
        <v>0</v>
      </c>
      <c r="Q1908" s="84">
        <f>SUBTOTAL(9,Q1909:Q1917)</f>
        <v>0</v>
      </c>
      <c r="R1908" s="7"/>
      <c r="S1908" s="9"/>
      <c r="T1908" s="9"/>
    </row>
    <row r="1909" spans="1:20" ht="11.25" outlineLevel="6" x14ac:dyDescent="0.2">
      <c r="A1909" s="12"/>
      <c r="B1909" s="133"/>
      <c r="C1909" s="134">
        <v>1317</v>
      </c>
      <c r="D1909" s="135" t="s">
        <v>658</v>
      </c>
      <c r="E1909" s="136" t="s">
        <v>2570</v>
      </c>
      <c r="F1909" s="137" t="s">
        <v>2571</v>
      </c>
      <c r="G1909" s="135" t="s">
        <v>661</v>
      </c>
      <c r="H1909" s="138">
        <v>6.68</v>
      </c>
      <c r="I1909" s="140"/>
      <c r="J1909" s="139">
        <f t="shared" ref="J1909:J1916" si="365">H1909*I1909</f>
        <v>0</v>
      </c>
      <c r="K1909" s="138">
        <v>2.45329</v>
      </c>
      <c r="L1909" s="138">
        <f t="shared" ref="L1909:L1916" si="366">H1909*K1909</f>
        <v>16.387977199999998</v>
      </c>
      <c r="M1909" s="138"/>
      <c r="N1909" s="138">
        <f t="shared" ref="N1909:N1916" si="367">H1909*M1909</f>
        <v>0</v>
      </c>
      <c r="O1909" s="139">
        <v>21</v>
      </c>
      <c r="P1909" s="139">
        <f t="shared" ref="P1909:P1916" si="368">J1909*(O1909/100)</f>
        <v>0</v>
      </c>
      <c r="Q1909" s="139">
        <f t="shared" ref="Q1909:Q1916" si="369">J1909+P1909</f>
        <v>0</v>
      </c>
      <c r="R1909" s="9"/>
      <c r="S1909" s="9"/>
      <c r="T1909" s="9"/>
    </row>
    <row r="1910" spans="1:20" ht="11.25" outlineLevel="6" x14ac:dyDescent="0.2">
      <c r="A1910" s="12"/>
      <c r="B1910" s="133"/>
      <c r="C1910" s="134">
        <v>1318</v>
      </c>
      <c r="D1910" s="135" t="s">
        <v>658</v>
      </c>
      <c r="E1910" s="136" t="s">
        <v>798</v>
      </c>
      <c r="F1910" s="137" t="s">
        <v>799</v>
      </c>
      <c r="G1910" s="135" t="s">
        <v>661</v>
      </c>
      <c r="H1910" s="138">
        <v>6.68</v>
      </c>
      <c r="I1910" s="140"/>
      <c r="J1910" s="139">
        <f t="shared" si="365"/>
        <v>0</v>
      </c>
      <c r="K1910" s="138"/>
      <c r="L1910" s="138">
        <f t="shared" si="366"/>
        <v>0</v>
      </c>
      <c r="M1910" s="138"/>
      <c r="N1910" s="138">
        <f t="shared" si="367"/>
        <v>0</v>
      </c>
      <c r="O1910" s="139">
        <v>21</v>
      </c>
      <c r="P1910" s="139">
        <f t="shared" si="368"/>
        <v>0</v>
      </c>
      <c r="Q1910" s="139">
        <f t="shared" si="369"/>
        <v>0</v>
      </c>
      <c r="R1910" s="9"/>
      <c r="S1910" s="9"/>
      <c r="T1910" s="9"/>
    </row>
    <row r="1911" spans="1:20" ht="11.25" outlineLevel="6" x14ac:dyDescent="0.2">
      <c r="A1911" s="12"/>
      <c r="B1911" s="133"/>
      <c r="C1911" s="134">
        <v>1319</v>
      </c>
      <c r="D1911" s="135" t="s">
        <v>658</v>
      </c>
      <c r="E1911" s="136" t="s">
        <v>802</v>
      </c>
      <c r="F1911" s="137" t="s">
        <v>803</v>
      </c>
      <c r="G1911" s="135" t="s">
        <v>661</v>
      </c>
      <c r="H1911" s="138">
        <v>6.68</v>
      </c>
      <c r="I1911" s="140"/>
      <c r="J1911" s="139">
        <f t="shared" si="365"/>
        <v>0</v>
      </c>
      <c r="K1911" s="138">
        <v>2.5250000000000002E-2</v>
      </c>
      <c r="L1911" s="138">
        <f t="shared" si="366"/>
        <v>0.16867000000000001</v>
      </c>
      <c r="M1911" s="138"/>
      <c r="N1911" s="138">
        <f t="shared" si="367"/>
        <v>0</v>
      </c>
      <c r="O1911" s="139">
        <v>21</v>
      </c>
      <c r="P1911" s="139">
        <f t="shared" si="368"/>
        <v>0</v>
      </c>
      <c r="Q1911" s="139">
        <f t="shared" si="369"/>
        <v>0</v>
      </c>
      <c r="R1911" s="9"/>
      <c r="S1911" s="9"/>
      <c r="T1911" s="9"/>
    </row>
    <row r="1912" spans="1:20" ht="11.25" outlineLevel="6" x14ac:dyDescent="0.2">
      <c r="A1912" s="12"/>
      <c r="B1912" s="133"/>
      <c r="C1912" s="134">
        <v>1320</v>
      </c>
      <c r="D1912" s="135" t="s">
        <v>658</v>
      </c>
      <c r="E1912" s="136" t="s">
        <v>1162</v>
      </c>
      <c r="F1912" s="137" t="s">
        <v>1163</v>
      </c>
      <c r="G1912" s="135" t="s">
        <v>761</v>
      </c>
      <c r="H1912" s="138">
        <v>29.795000000000002</v>
      </c>
      <c r="I1912" s="140"/>
      <c r="J1912" s="139">
        <f t="shared" si="365"/>
        <v>0</v>
      </c>
      <c r="K1912" s="138">
        <v>8.0000000000000007E-5</v>
      </c>
      <c r="L1912" s="138">
        <f t="shared" si="366"/>
        <v>2.3836000000000005E-3</v>
      </c>
      <c r="M1912" s="138"/>
      <c r="N1912" s="138">
        <f t="shared" si="367"/>
        <v>0</v>
      </c>
      <c r="O1912" s="139">
        <v>21</v>
      </c>
      <c r="P1912" s="139">
        <f t="shared" si="368"/>
        <v>0</v>
      </c>
      <c r="Q1912" s="139">
        <f t="shared" si="369"/>
        <v>0</v>
      </c>
      <c r="R1912" s="9"/>
      <c r="S1912" s="9"/>
      <c r="T1912" s="9"/>
    </row>
    <row r="1913" spans="1:20" ht="11.25" outlineLevel="6" x14ac:dyDescent="0.2">
      <c r="A1913" s="12"/>
      <c r="B1913" s="133"/>
      <c r="C1913" s="134">
        <v>1321</v>
      </c>
      <c r="D1913" s="135" t="s">
        <v>658</v>
      </c>
      <c r="E1913" s="136" t="s">
        <v>1164</v>
      </c>
      <c r="F1913" s="137" t="s">
        <v>1165</v>
      </c>
      <c r="G1913" s="135" t="s">
        <v>761</v>
      </c>
      <c r="H1913" s="138">
        <v>29.795000000000002</v>
      </c>
      <c r="I1913" s="140"/>
      <c r="J1913" s="139">
        <f t="shared" si="365"/>
        <v>0</v>
      </c>
      <c r="K1913" s="138">
        <v>1.0000000000000001E-5</v>
      </c>
      <c r="L1913" s="138">
        <f t="shared" si="366"/>
        <v>2.9795000000000006E-4</v>
      </c>
      <c r="M1913" s="138"/>
      <c r="N1913" s="138">
        <f t="shared" si="367"/>
        <v>0</v>
      </c>
      <c r="O1913" s="139">
        <v>21</v>
      </c>
      <c r="P1913" s="139">
        <f t="shared" si="368"/>
        <v>0</v>
      </c>
      <c r="Q1913" s="139">
        <f t="shared" si="369"/>
        <v>0</v>
      </c>
      <c r="R1913" s="9"/>
      <c r="S1913" s="9"/>
      <c r="T1913" s="9"/>
    </row>
    <row r="1914" spans="1:20" ht="11.25" outlineLevel="6" x14ac:dyDescent="0.2">
      <c r="A1914" s="12"/>
      <c r="B1914" s="133"/>
      <c r="C1914" s="134">
        <v>1322</v>
      </c>
      <c r="D1914" s="135" t="s">
        <v>658</v>
      </c>
      <c r="E1914" s="136" t="s">
        <v>1166</v>
      </c>
      <c r="F1914" s="137" t="s">
        <v>1167</v>
      </c>
      <c r="G1914" s="135" t="s">
        <v>661</v>
      </c>
      <c r="H1914" s="138">
        <v>8.35</v>
      </c>
      <c r="I1914" s="140"/>
      <c r="J1914" s="139">
        <f t="shared" si="365"/>
        <v>0</v>
      </c>
      <c r="K1914" s="138">
        <v>1.98</v>
      </c>
      <c r="L1914" s="138">
        <f t="shared" si="366"/>
        <v>16.532999999999998</v>
      </c>
      <c r="M1914" s="138"/>
      <c r="N1914" s="138">
        <f t="shared" si="367"/>
        <v>0</v>
      </c>
      <c r="O1914" s="139">
        <v>21</v>
      </c>
      <c r="P1914" s="139">
        <f t="shared" si="368"/>
        <v>0</v>
      </c>
      <c r="Q1914" s="139">
        <f t="shared" si="369"/>
        <v>0</v>
      </c>
      <c r="R1914" s="9"/>
      <c r="S1914" s="9"/>
      <c r="T1914" s="9"/>
    </row>
    <row r="1915" spans="1:20" ht="11.25" outlineLevel="6" x14ac:dyDescent="0.2">
      <c r="A1915" s="12"/>
      <c r="B1915" s="133"/>
      <c r="C1915" s="134">
        <v>1323</v>
      </c>
      <c r="D1915" s="135" t="s">
        <v>658</v>
      </c>
      <c r="E1915" s="136" t="s">
        <v>824</v>
      </c>
      <c r="F1915" s="137" t="s">
        <v>825</v>
      </c>
      <c r="G1915" s="135" t="s">
        <v>661</v>
      </c>
      <c r="H1915" s="138">
        <v>10.733599999999999</v>
      </c>
      <c r="I1915" s="140"/>
      <c r="J1915" s="139">
        <f t="shared" si="365"/>
        <v>0</v>
      </c>
      <c r="K1915" s="138">
        <v>1.98</v>
      </c>
      <c r="L1915" s="138">
        <f t="shared" si="366"/>
        <v>21.252527999999998</v>
      </c>
      <c r="M1915" s="138"/>
      <c r="N1915" s="138">
        <f t="shared" si="367"/>
        <v>0</v>
      </c>
      <c r="O1915" s="139">
        <v>21</v>
      </c>
      <c r="P1915" s="139">
        <f t="shared" si="368"/>
        <v>0</v>
      </c>
      <c r="Q1915" s="139">
        <f t="shared" si="369"/>
        <v>0</v>
      </c>
      <c r="R1915" s="9"/>
      <c r="S1915" s="9"/>
      <c r="T1915" s="9"/>
    </row>
    <row r="1916" spans="1:20" ht="11.25" outlineLevel="6" x14ac:dyDescent="0.2">
      <c r="A1916" s="12"/>
      <c r="B1916" s="133"/>
      <c r="C1916" s="134">
        <v>1324</v>
      </c>
      <c r="D1916" s="135" t="s">
        <v>658</v>
      </c>
      <c r="E1916" s="136" t="s">
        <v>2572</v>
      </c>
      <c r="F1916" s="137" t="s">
        <v>2573</v>
      </c>
      <c r="G1916" s="135" t="s">
        <v>683</v>
      </c>
      <c r="H1916" s="138">
        <v>28.617999999999999</v>
      </c>
      <c r="I1916" s="140"/>
      <c r="J1916" s="139">
        <f t="shared" si="365"/>
        <v>0</v>
      </c>
      <c r="K1916" s="138">
        <v>0.3674</v>
      </c>
      <c r="L1916" s="138">
        <f t="shared" si="366"/>
        <v>10.514253199999999</v>
      </c>
      <c r="M1916" s="138"/>
      <c r="N1916" s="138">
        <f t="shared" si="367"/>
        <v>0</v>
      </c>
      <c r="O1916" s="139">
        <v>21</v>
      </c>
      <c r="P1916" s="139">
        <f t="shared" si="368"/>
        <v>0</v>
      </c>
      <c r="Q1916" s="139">
        <f t="shared" si="369"/>
        <v>0</v>
      </c>
      <c r="R1916" s="9"/>
      <c r="S1916" s="9"/>
      <c r="T1916" s="9"/>
    </row>
    <row r="1917" spans="1:20" outlineLevel="6" x14ac:dyDescent="0.15">
      <c r="B1917" s="7"/>
      <c r="C1917" s="7"/>
      <c r="D1917" s="7"/>
      <c r="E1917" s="7"/>
      <c r="F1917" s="7"/>
      <c r="G1917" s="7"/>
      <c r="H1917" s="7"/>
      <c r="I1917" s="9"/>
      <c r="J1917" s="9"/>
      <c r="K1917" s="7"/>
      <c r="L1917" s="7"/>
      <c r="M1917" s="7"/>
      <c r="N1917" s="7"/>
      <c r="O1917" s="7"/>
      <c r="P1917" s="9"/>
      <c r="Q1917" s="9"/>
    </row>
    <row r="1918" spans="1:20" ht="9" outlineLevel="4" x14ac:dyDescent="0.15">
      <c r="A1918" s="78" t="s">
        <v>615</v>
      </c>
      <c r="B1918" s="119">
        <v>5</v>
      </c>
      <c r="C1918" s="120"/>
      <c r="D1918" s="121" t="s">
        <v>656</v>
      </c>
      <c r="E1918" s="121"/>
      <c r="F1918" s="122" t="s">
        <v>81</v>
      </c>
      <c r="G1918" s="121"/>
      <c r="H1918" s="123"/>
      <c r="I1918" s="124"/>
      <c r="J1918" s="80">
        <f>SUBTOTAL(9,J1919:J1943)</f>
        <v>0</v>
      </c>
      <c r="K1918" s="123"/>
      <c r="L1918" s="81">
        <f>SUBTOTAL(9,L1919:L1943)</f>
        <v>35.921365160000001</v>
      </c>
      <c r="M1918" s="123"/>
      <c r="N1918" s="81">
        <f>SUBTOTAL(9,N1919:N1943)</f>
        <v>50.823402000000002</v>
      </c>
      <c r="O1918" s="125"/>
      <c r="P1918" s="80">
        <f>SUBTOTAL(9,P1919:P1943)</f>
        <v>0</v>
      </c>
      <c r="Q1918" s="80">
        <f>SUBTOTAL(9,Q1919:Q1943)</f>
        <v>0</v>
      </c>
      <c r="R1918" s="7"/>
      <c r="S1918" s="9"/>
      <c r="T1918" s="9"/>
    </row>
    <row r="1919" spans="1:20" ht="9.75" outlineLevel="5" x14ac:dyDescent="0.2">
      <c r="A1919" s="82" t="s">
        <v>616</v>
      </c>
      <c r="B1919" s="126">
        <v>6</v>
      </c>
      <c r="C1919" s="127"/>
      <c r="D1919" s="128" t="s">
        <v>657</v>
      </c>
      <c r="E1919" s="128"/>
      <c r="F1919" s="129" t="s">
        <v>168</v>
      </c>
      <c r="G1919" s="128"/>
      <c r="H1919" s="130"/>
      <c r="I1919" s="131"/>
      <c r="J1919" s="84">
        <f>SUBTOTAL(9,J1920:J1933)</f>
        <v>0</v>
      </c>
      <c r="K1919" s="130"/>
      <c r="L1919" s="85">
        <f>SUBTOTAL(9,L1920:L1933)</f>
        <v>35.921365160000001</v>
      </c>
      <c r="M1919" s="130"/>
      <c r="N1919" s="85">
        <f>SUBTOTAL(9,N1920:N1933)</f>
        <v>0</v>
      </c>
      <c r="O1919" s="132"/>
      <c r="P1919" s="84">
        <f>SUBTOTAL(9,P1920:P1933)</f>
        <v>0</v>
      </c>
      <c r="Q1919" s="84">
        <f>SUBTOTAL(9,Q1920:Q1933)</f>
        <v>0</v>
      </c>
      <c r="R1919" s="7"/>
      <c r="S1919" s="9"/>
      <c r="T1919" s="9"/>
    </row>
    <row r="1920" spans="1:20" ht="11.25" outlineLevel="6" x14ac:dyDescent="0.2">
      <c r="A1920" s="12"/>
      <c r="B1920" s="133"/>
      <c r="C1920" s="134">
        <v>1325</v>
      </c>
      <c r="D1920" s="135" t="s">
        <v>733</v>
      </c>
      <c r="E1920" s="136" t="s">
        <v>2574</v>
      </c>
      <c r="F1920" s="137" t="s">
        <v>2575</v>
      </c>
      <c r="G1920" s="135" t="s">
        <v>761</v>
      </c>
      <c r="H1920" s="138">
        <v>80</v>
      </c>
      <c r="I1920" s="140"/>
      <c r="J1920" s="139">
        <f t="shared" ref="J1920:J1932" si="370">H1920*I1920</f>
        <v>0</v>
      </c>
      <c r="K1920" s="138">
        <v>5.6120000000000003E-2</v>
      </c>
      <c r="L1920" s="138">
        <f t="shared" ref="L1920:L1932" si="371">H1920*K1920</f>
        <v>4.4896000000000003</v>
      </c>
      <c r="M1920" s="138"/>
      <c r="N1920" s="138">
        <f t="shared" ref="N1920:N1932" si="372">H1920*M1920</f>
        <v>0</v>
      </c>
      <c r="O1920" s="139">
        <v>21</v>
      </c>
      <c r="P1920" s="139">
        <f t="shared" ref="P1920:P1932" si="373">J1920*(O1920/100)</f>
        <v>0</v>
      </c>
      <c r="Q1920" s="139">
        <f t="shared" ref="Q1920:Q1932" si="374">J1920+P1920</f>
        <v>0</v>
      </c>
      <c r="R1920" s="9"/>
      <c r="S1920" s="9"/>
      <c r="T1920" s="9"/>
    </row>
    <row r="1921" spans="1:20" ht="11.25" outlineLevel="6" x14ac:dyDescent="0.2">
      <c r="A1921" s="12"/>
      <c r="B1921" s="133"/>
      <c r="C1921" s="134">
        <v>1326</v>
      </c>
      <c r="D1921" s="135" t="s">
        <v>733</v>
      </c>
      <c r="E1921" s="136" t="s">
        <v>2576</v>
      </c>
      <c r="F1921" s="137" t="s">
        <v>2577</v>
      </c>
      <c r="G1921" s="135" t="s">
        <v>761</v>
      </c>
      <c r="H1921" s="138">
        <v>26</v>
      </c>
      <c r="I1921" s="140"/>
      <c r="J1921" s="139">
        <f t="shared" si="370"/>
        <v>0</v>
      </c>
      <c r="K1921" s="138">
        <v>0.04</v>
      </c>
      <c r="L1921" s="138">
        <f t="shared" si="371"/>
        <v>1.04</v>
      </c>
      <c r="M1921" s="138"/>
      <c r="N1921" s="138">
        <f t="shared" si="372"/>
        <v>0</v>
      </c>
      <c r="O1921" s="139">
        <v>21</v>
      </c>
      <c r="P1921" s="139">
        <f t="shared" si="373"/>
        <v>0</v>
      </c>
      <c r="Q1921" s="139">
        <f t="shared" si="374"/>
        <v>0</v>
      </c>
      <c r="R1921" s="9"/>
      <c r="S1921" s="9"/>
      <c r="T1921" s="9"/>
    </row>
    <row r="1922" spans="1:20" ht="11.25" outlineLevel="6" x14ac:dyDescent="0.2">
      <c r="A1922" s="12"/>
      <c r="B1922" s="133"/>
      <c r="C1922" s="134">
        <v>1327</v>
      </c>
      <c r="D1922" s="135" t="s">
        <v>733</v>
      </c>
      <c r="E1922" s="136" t="s">
        <v>2578</v>
      </c>
      <c r="F1922" s="137" t="s">
        <v>2579</v>
      </c>
      <c r="G1922" s="135" t="s">
        <v>761</v>
      </c>
      <c r="H1922" s="138">
        <v>3</v>
      </c>
      <c r="I1922" s="140"/>
      <c r="J1922" s="139">
        <f t="shared" si="370"/>
        <v>0</v>
      </c>
      <c r="K1922" s="138">
        <v>4.8300000000000003E-2</v>
      </c>
      <c r="L1922" s="138">
        <f t="shared" si="371"/>
        <v>0.1449</v>
      </c>
      <c r="M1922" s="138"/>
      <c r="N1922" s="138">
        <f t="shared" si="372"/>
        <v>0</v>
      </c>
      <c r="O1922" s="139">
        <v>21</v>
      </c>
      <c r="P1922" s="139">
        <f t="shared" si="373"/>
        <v>0</v>
      </c>
      <c r="Q1922" s="139">
        <f t="shared" si="374"/>
        <v>0</v>
      </c>
      <c r="R1922" s="9"/>
      <c r="S1922" s="9"/>
      <c r="T1922" s="9"/>
    </row>
    <row r="1923" spans="1:20" ht="11.25" outlineLevel="6" x14ac:dyDescent="0.2">
      <c r="A1923" s="12"/>
      <c r="B1923" s="133"/>
      <c r="C1923" s="134">
        <v>1328</v>
      </c>
      <c r="D1923" s="135" t="s">
        <v>733</v>
      </c>
      <c r="E1923" s="136" t="s">
        <v>2580</v>
      </c>
      <c r="F1923" s="137" t="s">
        <v>2581</v>
      </c>
      <c r="G1923" s="135" t="s">
        <v>761</v>
      </c>
      <c r="H1923" s="138">
        <v>2</v>
      </c>
      <c r="I1923" s="140"/>
      <c r="J1923" s="139">
        <f t="shared" si="370"/>
        <v>0</v>
      </c>
      <c r="K1923" s="138">
        <v>6.5670000000000006E-2</v>
      </c>
      <c r="L1923" s="138">
        <f t="shared" si="371"/>
        <v>0.13134000000000001</v>
      </c>
      <c r="M1923" s="138"/>
      <c r="N1923" s="138">
        <f t="shared" si="372"/>
        <v>0</v>
      </c>
      <c r="O1923" s="139">
        <v>21</v>
      </c>
      <c r="P1923" s="139">
        <f t="shared" si="373"/>
        <v>0</v>
      </c>
      <c r="Q1923" s="139">
        <f t="shared" si="374"/>
        <v>0</v>
      </c>
      <c r="R1923" s="9"/>
      <c r="S1923" s="9"/>
      <c r="T1923" s="9"/>
    </row>
    <row r="1924" spans="1:20" ht="11.25" outlineLevel="6" x14ac:dyDescent="0.2">
      <c r="A1924" s="12"/>
      <c r="B1924" s="133"/>
      <c r="C1924" s="134">
        <v>1329</v>
      </c>
      <c r="D1924" s="135" t="s">
        <v>733</v>
      </c>
      <c r="E1924" s="136" t="s">
        <v>2582</v>
      </c>
      <c r="F1924" s="137" t="s">
        <v>2583</v>
      </c>
      <c r="G1924" s="135" t="s">
        <v>761</v>
      </c>
      <c r="H1924" s="138">
        <v>44.000000000000007</v>
      </c>
      <c r="I1924" s="140"/>
      <c r="J1924" s="139">
        <f t="shared" si="370"/>
        <v>0</v>
      </c>
      <c r="K1924" s="138">
        <v>4.5999999999999999E-2</v>
      </c>
      <c r="L1924" s="138">
        <f t="shared" si="371"/>
        <v>2.0240000000000005</v>
      </c>
      <c r="M1924" s="138"/>
      <c r="N1924" s="138">
        <f t="shared" si="372"/>
        <v>0</v>
      </c>
      <c r="O1924" s="139">
        <v>21</v>
      </c>
      <c r="P1924" s="139">
        <f t="shared" si="373"/>
        <v>0</v>
      </c>
      <c r="Q1924" s="139">
        <f t="shared" si="374"/>
        <v>0</v>
      </c>
      <c r="R1924" s="9"/>
      <c r="S1924" s="9"/>
      <c r="T1924" s="9"/>
    </row>
    <row r="1925" spans="1:20" ht="11.25" outlineLevel="6" x14ac:dyDescent="0.2">
      <c r="A1925" s="12"/>
      <c r="B1925" s="133"/>
      <c r="C1925" s="134">
        <v>1330</v>
      </c>
      <c r="D1925" s="135" t="s">
        <v>658</v>
      </c>
      <c r="E1925" s="136" t="s">
        <v>2584</v>
      </c>
      <c r="F1925" s="137" t="s">
        <v>2585</v>
      </c>
      <c r="G1925" s="135" t="s">
        <v>761</v>
      </c>
      <c r="H1925" s="138">
        <v>24</v>
      </c>
      <c r="I1925" s="140"/>
      <c r="J1925" s="139">
        <f t="shared" si="370"/>
        <v>0</v>
      </c>
      <c r="K1925" s="138">
        <v>0.15540000000000001</v>
      </c>
      <c r="L1925" s="138">
        <f t="shared" si="371"/>
        <v>3.7296000000000005</v>
      </c>
      <c r="M1925" s="138"/>
      <c r="N1925" s="138">
        <f t="shared" si="372"/>
        <v>0</v>
      </c>
      <c r="O1925" s="139">
        <v>21</v>
      </c>
      <c r="P1925" s="139">
        <f t="shared" si="373"/>
        <v>0</v>
      </c>
      <c r="Q1925" s="139">
        <f t="shared" si="374"/>
        <v>0</v>
      </c>
      <c r="R1925" s="9"/>
      <c r="S1925" s="9"/>
      <c r="T1925" s="9"/>
    </row>
    <row r="1926" spans="1:20" ht="11.25" outlineLevel="6" x14ac:dyDescent="0.2">
      <c r="A1926" s="12"/>
      <c r="B1926" s="133"/>
      <c r="C1926" s="134">
        <v>1331</v>
      </c>
      <c r="D1926" s="135" t="s">
        <v>658</v>
      </c>
      <c r="E1926" s="136" t="s">
        <v>2586</v>
      </c>
      <c r="F1926" s="137" t="s">
        <v>2587</v>
      </c>
      <c r="G1926" s="135" t="s">
        <v>761</v>
      </c>
      <c r="H1926" s="138">
        <v>41</v>
      </c>
      <c r="I1926" s="140"/>
      <c r="J1926" s="139">
        <f t="shared" si="370"/>
        <v>0</v>
      </c>
      <c r="K1926" s="138">
        <v>0.12095</v>
      </c>
      <c r="L1926" s="138">
        <f t="shared" si="371"/>
        <v>4.9589499999999997</v>
      </c>
      <c r="M1926" s="138"/>
      <c r="N1926" s="138">
        <f t="shared" si="372"/>
        <v>0</v>
      </c>
      <c r="O1926" s="139">
        <v>21</v>
      </c>
      <c r="P1926" s="139">
        <f t="shared" si="373"/>
        <v>0</v>
      </c>
      <c r="Q1926" s="139">
        <f t="shared" si="374"/>
        <v>0</v>
      </c>
      <c r="R1926" s="9"/>
      <c r="S1926" s="9"/>
      <c r="T1926" s="9"/>
    </row>
    <row r="1927" spans="1:20" ht="11.25" outlineLevel="6" x14ac:dyDescent="0.2">
      <c r="A1927" s="12"/>
      <c r="B1927" s="133"/>
      <c r="C1927" s="134">
        <v>1332</v>
      </c>
      <c r="D1927" s="135" t="s">
        <v>658</v>
      </c>
      <c r="E1927" s="136" t="s">
        <v>2588</v>
      </c>
      <c r="F1927" s="137" t="s">
        <v>2589</v>
      </c>
      <c r="G1927" s="135" t="s">
        <v>761</v>
      </c>
      <c r="H1927" s="138">
        <v>76</v>
      </c>
      <c r="I1927" s="140"/>
      <c r="J1927" s="139">
        <f t="shared" si="370"/>
        <v>0</v>
      </c>
      <c r="K1927" s="138">
        <v>0.1295</v>
      </c>
      <c r="L1927" s="138">
        <f t="shared" si="371"/>
        <v>9.8420000000000005</v>
      </c>
      <c r="M1927" s="138"/>
      <c r="N1927" s="138">
        <f t="shared" si="372"/>
        <v>0</v>
      </c>
      <c r="O1927" s="139">
        <v>21</v>
      </c>
      <c r="P1927" s="139">
        <f t="shared" si="373"/>
        <v>0</v>
      </c>
      <c r="Q1927" s="139">
        <f t="shared" si="374"/>
        <v>0</v>
      </c>
      <c r="R1927" s="9"/>
      <c r="S1927" s="9"/>
      <c r="T1927" s="9"/>
    </row>
    <row r="1928" spans="1:20" ht="11.25" outlineLevel="6" x14ac:dyDescent="0.2">
      <c r="A1928" s="12"/>
      <c r="B1928" s="133"/>
      <c r="C1928" s="134">
        <v>1333</v>
      </c>
      <c r="D1928" s="135" t="s">
        <v>658</v>
      </c>
      <c r="E1928" s="136" t="s">
        <v>2590</v>
      </c>
      <c r="F1928" s="137" t="s">
        <v>2591</v>
      </c>
      <c r="G1928" s="135" t="s">
        <v>661</v>
      </c>
      <c r="H1928" s="138">
        <v>4.2299999999999995</v>
      </c>
      <c r="I1928" s="140"/>
      <c r="J1928" s="139">
        <f t="shared" si="370"/>
        <v>0</v>
      </c>
      <c r="K1928" s="138">
        <v>2.2563399999999998</v>
      </c>
      <c r="L1928" s="138">
        <f t="shared" si="371"/>
        <v>9.5443181999999975</v>
      </c>
      <c r="M1928" s="138"/>
      <c r="N1928" s="138">
        <f t="shared" si="372"/>
        <v>0</v>
      </c>
      <c r="O1928" s="139">
        <v>21</v>
      </c>
      <c r="P1928" s="139">
        <f t="shared" si="373"/>
        <v>0</v>
      </c>
      <c r="Q1928" s="139">
        <f t="shared" si="374"/>
        <v>0</v>
      </c>
      <c r="R1928" s="9"/>
      <c r="S1928" s="9"/>
      <c r="T1928" s="9"/>
    </row>
    <row r="1929" spans="1:20" ht="11.25" outlineLevel="6" x14ac:dyDescent="0.2">
      <c r="A1929" s="12"/>
      <c r="B1929" s="133"/>
      <c r="C1929" s="134">
        <v>1334</v>
      </c>
      <c r="D1929" s="135" t="s">
        <v>658</v>
      </c>
      <c r="E1929" s="136" t="s">
        <v>2592</v>
      </c>
      <c r="F1929" s="137" t="s">
        <v>2593</v>
      </c>
      <c r="G1929" s="135" t="s">
        <v>761</v>
      </c>
      <c r="H1929" s="138">
        <v>71.936999999999998</v>
      </c>
      <c r="I1929" s="140"/>
      <c r="J1929" s="139">
        <f t="shared" si="370"/>
        <v>0</v>
      </c>
      <c r="K1929" s="138"/>
      <c r="L1929" s="138">
        <f t="shared" si="371"/>
        <v>0</v>
      </c>
      <c r="M1929" s="138"/>
      <c r="N1929" s="138">
        <f t="shared" si="372"/>
        <v>0</v>
      </c>
      <c r="O1929" s="139">
        <v>21</v>
      </c>
      <c r="P1929" s="139">
        <f t="shared" si="373"/>
        <v>0</v>
      </c>
      <c r="Q1929" s="139">
        <f t="shared" si="374"/>
        <v>0</v>
      </c>
      <c r="R1929" s="9"/>
      <c r="S1929" s="9"/>
      <c r="T1929" s="9"/>
    </row>
    <row r="1930" spans="1:20" ht="11.25" outlineLevel="6" x14ac:dyDescent="0.2">
      <c r="A1930" s="12"/>
      <c r="B1930" s="133"/>
      <c r="C1930" s="134">
        <v>1335</v>
      </c>
      <c r="D1930" s="135" t="s">
        <v>658</v>
      </c>
      <c r="E1930" s="136" t="s">
        <v>2594</v>
      </c>
      <c r="F1930" s="137" t="s">
        <v>2595</v>
      </c>
      <c r="G1930" s="135" t="s">
        <v>761</v>
      </c>
      <c r="H1930" s="138">
        <v>71.936999999999998</v>
      </c>
      <c r="I1930" s="140"/>
      <c r="J1930" s="139">
        <f t="shared" si="370"/>
        <v>0</v>
      </c>
      <c r="K1930" s="138">
        <v>2.2000000000000001E-4</v>
      </c>
      <c r="L1930" s="138">
        <f t="shared" si="371"/>
        <v>1.5826139999999999E-2</v>
      </c>
      <c r="M1930" s="138"/>
      <c r="N1930" s="138">
        <f t="shared" si="372"/>
        <v>0</v>
      </c>
      <c r="O1930" s="139">
        <v>21</v>
      </c>
      <c r="P1930" s="139">
        <f t="shared" si="373"/>
        <v>0</v>
      </c>
      <c r="Q1930" s="139">
        <f t="shared" si="374"/>
        <v>0</v>
      </c>
      <c r="R1930" s="9"/>
      <c r="S1930" s="9"/>
      <c r="T1930" s="9"/>
    </row>
    <row r="1931" spans="1:20" ht="11.25" outlineLevel="6" x14ac:dyDescent="0.2">
      <c r="A1931" s="12"/>
      <c r="B1931" s="133"/>
      <c r="C1931" s="134">
        <v>1336</v>
      </c>
      <c r="D1931" s="135" t="s">
        <v>658</v>
      </c>
      <c r="E1931" s="136" t="s">
        <v>1168</v>
      </c>
      <c r="F1931" s="137" t="s">
        <v>1169</v>
      </c>
      <c r="G1931" s="135" t="s">
        <v>761</v>
      </c>
      <c r="H1931" s="138">
        <v>81.733000000000004</v>
      </c>
      <c r="I1931" s="140"/>
      <c r="J1931" s="139">
        <f t="shared" si="370"/>
        <v>0</v>
      </c>
      <c r="K1931" s="138"/>
      <c r="L1931" s="138">
        <f t="shared" si="371"/>
        <v>0</v>
      </c>
      <c r="M1931" s="138"/>
      <c r="N1931" s="138">
        <f t="shared" si="372"/>
        <v>0</v>
      </c>
      <c r="O1931" s="139">
        <v>21</v>
      </c>
      <c r="P1931" s="139">
        <f t="shared" si="373"/>
        <v>0</v>
      </c>
      <c r="Q1931" s="139">
        <f t="shared" si="374"/>
        <v>0</v>
      </c>
      <c r="R1931" s="9"/>
      <c r="S1931" s="9"/>
      <c r="T1931" s="9"/>
    </row>
    <row r="1932" spans="1:20" ht="11.25" outlineLevel="6" x14ac:dyDescent="0.2">
      <c r="A1932" s="12"/>
      <c r="B1932" s="133"/>
      <c r="C1932" s="134">
        <v>1337</v>
      </c>
      <c r="D1932" s="135" t="s">
        <v>658</v>
      </c>
      <c r="E1932" s="136" t="s">
        <v>2596</v>
      </c>
      <c r="F1932" s="137" t="s">
        <v>2597</v>
      </c>
      <c r="G1932" s="135" t="s">
        <v>761</v>
      </c>
      <c r="H1932" s="138">
        <v>27.694000000000003</v>
      </c>
      <c r="I1932" s="140"/>
      <c r="J1932" s="139">
        <f t="shared" si="370"/>
        <v>0</v>
      </c>
      <c r="K1932" s="138">
        <v>3.0000000000000001E-5</v>
      </c>
      <c r="L1932" s="138">
        <f t="shared" si="371"/>
        <v>8.3082000000000013E-4</v>
      </c>
      <c r="M1932" s="138"/>
      <c r="N1932" s="138">
        <f t="shared" si="372"/>
        <v>0</v>
      </c>
      <c r="O1932" s="139">
        <v>21</v>
      </c>
      <c r="P1932" s="139">
        <f t="shared" si="373"/>
        <v>0</v>
      </c>
      <c r="Q1932" s="139">
        <f t="shared" si="374"/>
        <v>0</v>
      </c>
      <c r="R1932" s="9"/>
      <c r="S1932" s="9"/>
      <c r="T1932" s="9"/>
    </row>
    <row r="1933" spans="1:20" outlineLevel="6" x14ac:dyDescent="0.15">
      <c r="B1933" s="7"/>
      <c r="C1933" s="7"/>
      <c r="D1933" s="7"/>
      <c r="E1933" s="7"/>
      <c r="F1933" s="7"/>
      <c r="G1933" s="7"/>
      <c r="H1933" s="7"/>
      <c r="I1933" s="9"/>
      <c r="J1933" s="9"/>
      <c r="K1933" s="7"/>
      <c r="L1933" s="7"/>
      <c r="M1933" s="7"/>
      <c r="N1933" s="7"/>
      <c r="O1933" s="7"/>
      <c r="P1933" s="9"/>
      <c r="Q1933" s="9"/>
    </row>
    <row r="1934" spans="1:20" ht="9.75" outlineLevel="5" x14ac:dyDescent="0.2">
      <c r="A1934" s="82" t="s">
        <v>617</v>
      </c>
      <c r="B1934" s="126">
        <v>6</v>
      </c>
      <c r="C1934" s="127"/>
      <c r="D1934" s="128" t="s">
        <v>657</v>
      </c>
      <c r="E1934" s="128"/>
      <c r="F1934" s="129" t="s">
        <v>89</v>
      </c>
      <c r="G1934" s="128"/>
      <c r="H1934" s="130"/>
      <c r="I1934" s="131"/>
      <c r="J1934" s="84">
        <f>SUBTOTAL(9,J1935:J1943)</f>
        <v>0</v>
      </c>
      <c r="K1934" s="130"/>
      <c r="L1934" s="85">
        <f>SUBTOTAL(9,L1935:L1943)</f>
        <v>0</v>
      </c>
      <c r="M1934" s="130"/>
      <c r="N1934" s="85">
        <f>SUBTOTAL(9,N1935:N1943)</f>
        <v>50.823402000000002</v>
      </c>
      <c r="O1934" s="132"/>
      <c r="P1934" s="84">
        <f>SUBTOTAL(9,P1935:P1943)</f>
        <v>0</v>
      </c>
      <c r="Q1934" s="84">
        <f>SUBTOTAL(9,Q1935:Q1943)</f>
        <v>0</v>
      </c>
      <c r="R1934" s="7"/>
      <c r="S1934" s="9"/>
      <c r="T1934" s="9"/>
    </row>
    <row r="1935" spans="1:20" ht="22.5" outlineLevel="6" x14ac:dyDescent="0.2">
      <c r="A1935" s="12"/>
      <c r="B1935" s="133"/>
      <c r="C1935" s="134">
        <v>1338</v>
      </c>
      <c r="D1935" s="135" t="s">
        <v>658</v>
      </c>
      <c r="E1935" s="136" t="s">
        <v>852</v>
      </c>
      <c r="F1935" s="137" t="s">
        <v>853</v>
      </c>
      <c r="G1935" s="135" t="s">
        <v>661</v>
      </c>
      <c r="H1935" s="138">
        <v>23.03772</v>
      </c>
      <c r="I1935" s="140"/>
      <c r="J1935" s="139">
        <f t="shared" ref="J1935:J1942" si="375">H1935*I1935</f>
        <v>0</v>
      </c>
      <c r="K1935" s="138"/>
      <c r="L1935" s="138">
        <f t="shared" ref="L1935:L1942" si="376">H1935*K1935</f>
        <v>0</v>
      </c>
      <c r="M1935" s="138">
        <v>2.2000000000000002</v>
      </c>
      <c r="N1935" s="138">
        <f t="shared" ref="N1935:N1942" si="377">H1935*M1935</f>
        <v>50.682984000000005</v>
      </c>
      <c r="O1935" s="139">
        <v>21</v>
      </c>
      <c r="P1935" s="139">
        <f t="shared" ref="P1935:P1942" si="378">J1935*(O1935/100)</f>
        <v>0</v>
      </c>
      <c r="Q1935" s="139">
        <f t="shared" ref="Q1935:Q1942" si="379">J1935+P1935</f>
        <v>0</v>
      </c>
      <c r="R1935" s="9"/>
      <c r="S1935" s="9"/>
      <c r="T1935" s="9"/>
    </row>
    <row r="1936" spans="1:20" ht="11.25" outlineLevel="6" x14ac:dyDescent="0.2">
      <c r="A1936" s="12"/>
      <c r="B1936" s="133"/>
      <c r="C1936" s="134">
        <v>1339</v>
      </c>
      <c r="D1936" s="135" t="s">
        <v>658</v>
      </c>
      <c r="E1936" s="136" t="s">
        <v>854</v>
      </c>
      <c r="F1936" s="137" t="s">
        <v>855</v>
      </c>
      <c r="G1936" s="135" t="s">
        <v>661</v>
      </c>
      <c r="H1936" s="138">
        <v>4.8420000000000005</v>
      </c>
      <c r="I1936" s="140"/>
      <c r="J1936" s="139">
        <f t="shared" si="375"/>
        <v>0</v>
      </c>
      <c r="K1936" s="138"/>
      <c r="L1936" s="138">
        <f t="shared" si="376"/>
        <v>0</v>
      </c>
      <c r="M1936" s="138">
        <v>2.9000000000000001E-2</v>
      </c>
      <c r="N1936" s="138">
        <f t="shared" si="377"/>
        <v>0.14041800000000002</v>
      </c>
      <c r="O1936" s="139">
        <v>21</v>
      </c>
      <c r="P1936" s="139">
        <f t="shared" si="378"/>
        <v>0</v>
      </c>
      <c r="Q1936" s="139">
        <f t="shared" si="379"/>
        <v>0</v>
      </c>
      <c r="R1936" s="9"/>
      <c r="S1936" s="9"/>
      <c r="T1936" s="9"/>
    </row>
    <row r="1937" spans="1:20" ht="11.25" outlineLevel="6" x14ac:dyDescent="0.2">
      <c r="A1937" s="12"/>
      <c r="B1937" s="133"/>
      <c r="C1937" s="134">
        <v>1340</v>
      </c>
      <c r="D1937" s="135" t="s">
        <v>658</v>
      </c>
      <c r="E1937" s="136" t="s">
        <v>872</v>
      </c>
      <c r="F1937" s="137" t="s">
        <v>873</v>
      </c>
      <c r="G1937" s="135" t="s">
        <v>676</v>
      </c>
      <c r="H1937" s="138">
        <v>174.09998199999998</v>
      </c>
      <c r="I1937" s="140"/>
      <c r="J1937" s="139">
        <f t="shared" si="375"/>
        <v>0</v>
      </c>
      <c r="K1937" s="138"/>
      <c r="L1937" s="138">
        <f t="shared" si="376"/>
        <v>0</v>
      </c>
      <c r="M1937" s="138"/>
      <c r="N1937" s="138">
        <f t="shared" si="377"/>
        <v>0</v>
      </c>
      <c r="O1937" s="139">
        <v>21</v>
      </c>
      <c r="P1937" s="139">
        <f t="shared" si="378"/>
        <v>0</v>
      </c>
      <c r="Q1937" s="139">
        <f t="shared" si="379"/>
        <v>0</v>
      </c>
      <c r="R1937" s="9"/>
      <c r="S1937" s="9"/>
      <c r="T1937" s="9"/>
    </row>
    <row r="1938" spans="1:20" ht="11.25" outlineLevel="6" x14ac:dyDescent="0.2">
      <c r="A1938" s="12"/>
      <c r="B1938" s="133"/>
      <c r="C1938" s="134">
        <v>1341</v>
      </c>
      <c r="D1938" s="135" t="s">
        <v>658</v>
      </c>
      <c r="E1938" s="136" t="s">
        <v>874</v>
      </c>
      <c r="F1938" s="137" t="s">
        <v>875</v>
      </c>
      <c r="G1938" s="135" t="s">
        <v>676</v>
      </c>
      <c r="H1938" s="138">
        <v>2959.7</v>
      </c>
      <c r="I1938" s="140"/>
      <c r="J1938" s="139">
        <f t="shared" si="375"/>
        <v>0</v>
      </c>
      <c r="K1938" s="138"/>
      <c r="L1938" s="138">
        <f t="shared" si="376"/>
        <v>0</v>
      </c>
      <c r="M1938" s="138"/>
      <c r="N1938" s="138">
        <f t="shared" si="377"/>
        <v>0</v>
      </c>
      <c r="O1938" s="139">
        <v>21</v>
      </c>
      <c r="P1938" s="139">
        <f t="shared" si="378"/>
        <v>0</v>
      </c>
      <c r="Q1938" s="139">
        <f t="shared" si="379"/>
        <v>0</v>
      </c>
      <c r="R1938" s="9"/>
      <c r="S1938" s="9"/>
      <c r="T1938" s="9"/>
    </row>
    <row r="1939" spans="1:20" ht="22.5" outlineLevel="6" x14ac:dyDescent="0.2">
      <c r="A1939" s="12"/>
      <c r="B1939" s="133"/>
      <c r="C1939" s="134">
        <v>1342</v>
      </c>
      <c r="D1939" s="135" t="s">
        <v>658</v>
      </c>
      <c r="E1939" s="136" t="s">
        <v>878</v>
      </c>
      <c r="F1939" s="137" t="s">
        <v>879</v>
      </c>
      <c r="G1939" s="135" t="s">
        <v>676</v>
      </c>
      <c r="H1939" s="138">
        <v>10.792818000000002</v>
      </c>
      <c r="I1939" s="140"/>
      <c r="J1939" s="139">
        <f t="shared" si="375"/>
        <v>0</v>
      </c>
      <c r="K1939" s="138"/>
      <c r="L1939" s="138">
        <f t="shared" si="376"/>
        <v>0</v>
      </c>
      <c r="M1939" s="138"/>
      <c r="N1939" s="138">
        <f t="shared" si="377"/>
        <v>0</v>
      </c>
      <c r="O1939" s="139">
        <v>21</v>
      </c>
      <c r="P1939" s="139">
        <f t="shared" si="378"/>
        <v>0</v>
      </c>
      <c r="Q1939" s="139">
        <f t="shared" si="379"/>
        <v>0</v>
      </c>
      <c r="R1939" s="9"/>
      <c r="S1939" s="9"/>
      <c r="T1939" s="9"/>
    </row>
    <row r="1940" spans="1:20" ht="11.25" outlineLevel="6" x14ac:dyDescent="0.2">
      <c r="A1940" s="12"/>
      <c r="B1940" s="133"/>
      <c r="C1940" s="134">
        <v>1343</v>
      </c>
      <c r="D1940" s="135" t="s">
        <v>658</v>
      </c>
      <c r="E1940" s="136" t="s">
        <v>880</v>
      </c>
      <c r="F1940" s="137" t="s">
        <v>881</v>
      </c>
      <c r="G1940" s="135" t="s">
        <v>676</v>
      </c>
      <c r="H1940" s="138">
        <v>17.167999999999978</v>
      </c>
      <c r="I1940" s="140"/>
      <c r="J1940" s="139">
        <f t="shared" si="375"/>
        <v>0</v>
      </c>
      <c r="K1940" s="138"/>
      <c r="L1940" s="138">
        <f t="shared" si="376"/>
        <v>0</v>
      </c>
      <c r="M1940" s="138"/>
      <c r="N1940" s="138">
        <f t="shared" si="377"/>
        <v>0</v>
      </c>
      <c r="O1940" s="139">
        <v>21</v>
      </c>
      <c r="P1940" s="139">
        <f t="shared" si="378"/>
        <v>0</v>
      </c>
      <c r="Q1940" s="139">
        <f t="shared" si="379"/>
        <v>0</v>
      </c>
      <c r="R1940" s="9"/>
      <c r="S1940" s="9"/>
      <c r="T1940" s="9"/>
    </row>
    <row r="1941" spans="1:20" ht="11.25" outlineLevel="6" x14ac:dyDescent="0.2">
      <c r="A1941" s="12"/>
      <c r="B1941" s="133"/>
      <c r="C1941" s="134">
        <v>1344</v>
      </c>
      <c r="D1941" s="135" t="s">
        <v>658</v>
      </c>
      <c r="E1941" s="136" t="s">
        <v>1172</v>
      </c>
      <c r="F1941" s="137" t="s">
        <v>1173</v>
      </c>
      <c r="G1941" s="135" t="s">
        <v>676</v>
      </c>
      <c r="H1941" s="138">
        <v>40.030583999999998</v>
      </c>
      <c r="I1941" s="140"/>
      <c r="J1941" s="139">
        <f t="shared" si="375"/>
        <v>0</v>
      </c>
      <c r="K1941" s="138"/>
      <c r="L1941" s="138">
        <f t="shared" si="376"/>
        <v>0</v>
      </c>
      <c r="M1941" s="138"/>
      <c r="N1941" s="138">
        <f t="shared" si="377"/>
        <v>0</v>
      </c>
      <c r="O1941" s="139">
        <v>21</v>
      </c>
      <c r="P1941" s="139">
        <f t="shared" si="378"/>
        <v>0</v>
      </c>
      <c r="Q1941" s="139">
        <f t="shared" si="379"/>
        <v>0</v>
      </c>
      <c r="R1941" s="9"/>
      <c r="S1941" s="9"/>
      <c r="T1941" s="9"/>
    </row>
    <row r="1942" spans="1:20" ht="11.25" outlineLevel="6" x14ac:dyDescent="0.2">
      <c r="A1942" s="12"/>
      <c r="B1942" s="133"/>
      <c r="C1942" s="134">
        <v>1345</v>
      </c>
      <c r="D1942" s="135" t="s">
        <v>658</v>
      </c>
      <c r="E1942" s="136" t="s">
        <v>2598</v>
      </c>
      <c r="F1942" s="137" t="s">
        <v>675</v>
      </c>
      <c r="G1942" s="135" t="s">
        <v>676</v>
      </c>
      <c r="H1942" s="138">
        <v>106.108</v>
      </c>
      <c r="I1942" s="140"/>
      <c r="J1942" s="139">
        <f t="shared" si="375"/>
        <v>0</v>
      </c>
      <c r="K1942" s="138"/>
      <c r="L1942" s="138">
        <f t="shared" si="376"/>
        <v>0</v>
      </c>
      <c r="M1942" s="138"/>
      <c r="N1942" s="138">
        <f t="shared" si="377"/>
        <v>0</v>
      </c>
      <c r="O1942" s="139">
        <v>21</v>
      </c>
      <c r="P1942" s="139">
        <f t="shared" si="378"/>
        <v>0</v>
      </c>
      <c r="Q1942" s="139">
        <f t="shared" si="379"/>
        <v>0</v>
      </c>
      <c r="R1942" s="9"/>
      <c r="S1942" s="9"/>
      <c r="T1942" s="9"/>
    </row>
    <row r="1943" spans="1:20" outlineLevel="6" x14ac:dyDescent="0.15">
      <c r="B1943" s="7"/>
      <c r="C1943" s="7"/>
      <c r="D1943" s="7"/>
      <c r="E1943" s="7"/>
      <c r="F1943" s="7"/>
      <c r="G1943" s="7"/>
      <c r="H1943" s="7"/>
      <c r="I1943" s="9"/>
      <c r="J1943" s="9"/>
      <c r="K1943" s="7"/>
      <c r="L1943" s="7"/>
      <c r="M1943" s="7"/>
      <c r="N1943" s="7"/>
      <c r="O1943" s="7"/>
      <c r="P1943" s="9"/>
      <c r="Q1943" s="9"/>
    </row>
    <row r="1944" spans="1:20" ht="9" outlineLevel="4" x14ac:dyDescent="0.15">
      <c r="A1944" s="78" t="s">
        <v>618</v>
      </c>
      <c r="B1944" s="119">
        <v>5</v>
      </c>
      <c r="C1944" s="120"/>
      <c r="D1944" s="121" t="s">
        <v>656</v>
      </c>
      <c r="E1944" s="121"/>
      <c r="F1944" s="122" t="s">
        <v>93</v>
      </c>
      <c r="G1944" s="121"/>
      <c r="H1944" s="123"/>
      <c r="I1944" s="124"/>
      <c r="J1944" s="80">
        <f>SUBTOTAL(9,J1945:J1947)</f>
        <v>0</v>
      </c>
      <c r="K1944" s="123"/>
      <c r="L1944" s="81">
        <f>SUBTOTAL(9,L1945:L1947)</f>
        <v>0</v>
      </c>
      <c r="M1944" s="123"/>
      <c r="N1944" s="81">
        <f>SUBTOTAL(9,N1945:N1947)</f>
        <v>0</v>
      </c>
      <c r="O1944" s="125"/>
      <c r="P1944" s="80">
        <f>SUBTOTAL(9,P1945:P1947)</f>
        <v>0</v>
      </c>
      <c r="Q1944" s="80">
        <f>SUBTOTAL(9,Q1945:Q1947)</f>
        <v>0</v>
      </c>
      <c r="R1944" s="7"/>
      <c r="S1944" s="9"/>
      <c r="T1944" s="9"/>
    </row>
    <row r="1945" spans="1:20" ht="9.75" outlineLevel="5" x14ac:dyDescent="0.2">
      <c r="A1945" s="82" t="s">
        <v>619</v>
      </c>
      <c r="B1945" s="126">
        <v>6</v>
      </c>
      <c r="C1945" s="127"/>
      <c r="D1945" s="128" t="s">
        <v>657</v>
      </c>
      <c r="E1945" s="128"/>
      <c r="F1945" s="129" t="s">
        <v>95</v>
      </c>
      <c r="G1945" s="128"/>
      <c r="H1945" s="130"/>
      <c r="I1945" s="131"/>
      <c r="J1945" s="84">
        <f>SUBTOTAL(9,J1946:J1947)</f>
        <v>0</v>
      </c>
      <c r="K1945" s="130"/>
      <c r="L1945" s="85">
        <f>SUBTOTAL(9,L1946:L1947)</f>
        <v>0</v>
      </c>
      <c r="M1945" s="130"/>
      <c r="N1945" s="85">
        <f>SUBTOTAL(9,N1946:N1947)</f>
        <v>0</v>
      </c>
      <c r="O1945" s="132"/>
      <c r="P1945" s="84">
        <f>SUBTOTAL(9,P1946:P1947)</f>
        <v>0</v>
      </c>
      <c r="Q1945" s="84">
        <f>SUBTOTAL(9,Q1946:Q1947)</f>
        <v>0</v>
      </c>
      <c r="R1945" s="7"/>
      <c r="S1945" s="9"/>
      <c r="T1945" s="9"/>
    </row>
    <row r="1946" spans="1:20" ht="11.25" outlineLevel="6" x14ac:dyDescent="0.2">
      <c r="A1946" s="12"/>
      <c r="B1946" s="133"/>
      <c r="C1946" s="134">
        <v>1346</v>
      </c>
      <c r="D1946" s="135" t="s">
        <v>658</v>
      </c>
      <c r="E1946" s="136" t="s">
        <v>2599</v>
      </c>
      <c r="F1946" s="137" t="s">
        <v>2600</v>
      </c>
      <c r="G1946" s="135" t="s">
        <v>676</v>
      </c>
      <c r="H1946" s="138">
        <v>552.45036510999989</v>
      </c>
      <c r="I1946" s="140"/>
      <c r="J1946" s="139">
        <f>H1946*I1946</f>
        <v>0</v>
      </c>
      <c r="K1946" s="138"/>
      <c r="L1946" s="138">
        <f>H1946*K1946</f>
        <v>0</v>
      </c>
      <c r="M1946" s="138"/>
      <c r="N1946" s="138">
        <f>H1946*M1946</f>
        <v>0</v>
      </c>
      <c r="O1946" s="139">
        <v>21</v>
      </c>
      <c r="P1946" s="139">
        <f>J1946*(O1946/100)</f>
        <v>0</v>
      </c>
      <c r="Q1946" s="139">
        <f>J1946+P1946</f>
        <v>0</v>
      </c>
      <c r="R1946" s="9"/>
      <c r="S1946" s="9"/>
      <c r="T1946" s="9"/>
    </row>
    <row r="1947" spans="1:20" outlineLevel="6" x14ac:dyDescent="0.15">
      <c r="B1947" s="7"/>
      <c r="C1947" s="7"/>
      <c r="D1947" s="7"/>
      <c r="E1947" s="7"/>
      <c r="F1947" s="7"/>
      <c r="G1947" s="7"/>
      <c r="H1947" s="7"/>
      <c r="I1947" s="9"/>
      <c r="J1947" s="9"/>
      <c r="K1947" s="7"/>
      <c r="L1947" s="7"/>
      <c r="M1947" s="7"/>
      <c r="N1947" s="7"/>
      <c r="O1947" s="7"/>
      <c r="P1947" s="9"/>
      <c r="Q1947" s="9"/>
    </row>
    <row r="1948" spans="1:20" ht="9" outlineLevel="4" x14ac:dyDescent="0.15">
      <c r="A1948" s="78" t="s">
        <v>620</v>
      </c>
      <c r="B1948" s="119">
        <v>5</v>
      </c>
      <c r="C1948" s="120"/>
      <c r="D1948" s="121" t="s">
        <v>656</v>
      </c>
      <c r="E1948" s="121"/>
      <c r="F1948" s="122" t="s">
        <v>147</v>
      </c>
      <c r="G1948" s="121"/>
      <c r="H1948" s="123"/>
      <c r="I1948" s="124"/>
      <c r="J1948" s="80">
        <f>SUBTOTAL(9,J1949:J1954)</f>
        <v>0</v>
      </c>
      <c r="K1948" s="123"/>
      <c r="L1948" s="81">
        <f>SUBTOTAL(9,L1949:L1954)</f>
        <v>0</v>
      </c>
      <c r="M1948" s="123"/>
      <c r="N1948" s="81">
        <f>SUBTOTAL(9,N1949:N1954)</f>
        <v>0</v>
      </c>
      <c r="O1948" s="125"/>
      <c r="P1948" s="80">
        <f>SUBTOTAL(9,P1949:P1954)</f>
        <v>0</v>
      </c>
      <c r="Q1948" s="80">
        <f>SUBTOTAL(9,Q1949:Q1954)</f>
        <v>0</v>
      </c>
      <c r="R1948" s="7"/>
      <c r="S1948" s="9"/>
      <c r="T1948" s="9"/>
    </row>
    <row r="1949" spans="1:20" ht="9.75" outlineLevel="5" x14ac:dyDescent="0.2">
      <c r="A1949" s="82" t="s">
        <v>621</v>
      </c>
      <c r="B1949" s="126">
        <v>6</v>
      </c>
      <c r="C1949" s="127"/>
      <c r="D1949" s="128" t="s">
        <v>657</v>
      </c>
      <c r="E1949" s="128"/>
      <c r="F1949" s="129" t="s">
        <v>147</v>
      </c>
      <c r="G1949" s="128"/>
      <c r="H1949" s="130"/>
      <c r="I1949" s="131"/>
      <c r="J1949" s="84">
        <f>SUBTOTAL(9,J1950:J1954)</f>
        <v>0</v>
      </c>
      <c r="K1949" s="130"/>
      <c r="L1949" s="85">
        <f>SUBTOTAL(9,L1950:L1954)</f>
        <v>0</v>
      </c>
      <c r="M1949" s="130"/>
      <c r="N1949" s="85">
        <f>SUBTOTAL(9,N1950:N1954)</f>
        <v>0</v>
      </c>
      <c r="O1949" s="132"/>
      <c r="P1949" s="84">
        <f>SUBTOTAL(9,P1950:P1954)</f>
        <v>0</v>
      </c>
      <c r="Q1949" s="84">
        <f>SUBTOTAL(9,Q1950:Q1954)</f>
        <v>0</v>
      </c>
      <c r="R1949" s="7"/>
      <c r="S1949" s="9"/>
      <c r="T1949" s="9"/>
    </row>
    <row r="1950" spans="1:20" ht="11.25" outlineLevel="6" x14ac:dyDescent="0.2">
      <c r="A1950" s="12"/>
      <c r="B1950" s="133"/>
      <c r="C1950" s="134">
        <v>1347</v>
      </c>
      <c r="D1950" s="135" t="s">
        <v>1118</v>
      </c>
      <c r="E1950" s="136" t="s">
        <v>2601</v>
      </c>
      <c r="F1950" s="137" t="s">
        <v>1120</v>
      </c>
      <c r="G1950" s="135" t="s">
        <v>966</v>
      </c>
      <c r="H1950" s="138">
        <v>1</v>
      </c>
      <c r="I1950" s="140"/>
      <c r="J1950" s="139">
        <f>H1950*I1950</f>
        <v>0</v>
      </c>
      <c r="K1950" s="138"/>
      <c r="L1950" s="138">
        <f>H1950*K1950</f>
        <v>0</v>
      </c>
      <c r="M1950" s="138"/>
      <c r="N1950" s="138">
        <f>H1950*M1950</f>
        <v>0</v>
      </c>
      <c r="O1950" s="139">
        <v>21</v>
      </c>
      <c r="P1950" s="139">
        <f>J1950*(O1950/100)</f>
        <v>0</v>
      </c>
      <c r="Q1950" s="139">
        <f>J1950+P1950</f>
        <v>0</v>
      </c>
      <c r="R1950" s="9"/>
      <c r="S1950" s="9"/>
      <c r="T1950" s="9"/>
    </row>
    <row r="1951" spans="1:20" ht="11.25" outlineLevel="6" x14ac:dyDescent="0.2">
      <c r="A1951" s="12"/>
      <c r="B1951" s="133"/>
      <c r="C1951" s="134">
        <v>1348</v>
      </c>
      <c r="D1951" s="135" t="s">
        <v>1118</v>
      </c>
      <c r="E1951" s="136" t="s">
        <v>2602</v>
      </c>
      <c r="F1951" s="137" t="s">
        <v>1122</v>
      </c>
      <c r="G1951" s="135" t="s">
        <v>966</v>
      </c>
      <c r="H1951" s="138">
        <v>1</v>
      </c>
      <c r="I1951" s="140"/>
      <c r="J1951" s="139">
        <f>H1951*I1951</f>
        <v>0</v>
      </c>
      <c r="K1951" s="138"/>
      <c r="L1951" s="138">
        <f>H1951*K1951</f>
        <v>0</v>
      </c>
      <c r="M1951" s="138"/>
      <c r="N1951" s="138">
        <f>H1951*M1951</f>
        <v>0</v>
      </c>
      <c r="O1951" s="139">
        <v>21</v>
      </c>
      <c r="P1951" s="139">
        <f>J1951*(O1951/100)</f>
        <v>0</v>
      </c>
      <c r="Q1951" s="139">
        <f>J1951+P1951</f>
        <v>0</v>
      </c>
      <c r="R1951" s="9"/>
      <c r="S1951" s="9"/>
      <c r="T1951" s="9"/>
    </row>
    <row r="1952" spans="1:20" ht="11.25" outlineLevel="6" x14ac:dyDescent="0.2">
      <c r="A1952" s="12"/>
      <c r="B1952" s="133"/>
      <c r="C1952" s="134">
        <v>1349</v>
      </c>
      <c r="D1952" s="135" t="s">
        <v>1118</v>
      </c>
      <c r="E1952" s="136" t="s">
        <v>2603</v>
      </c>
      <c r="F1952" s="137" t="s">
        <v>1124</v>
      </c>
      <c r="G1952" s="135" t="s">
        <v>966</v>
      </c>
      <c r="H1952" s="138">
        <v>1</v>
      </c>
      <c r="I1952" s="140"/>
      <c r="J1952" s="139">
        <f>H1952*I1952</f>
        <v>0</v>
      </c>
      <c r="K1952" s="138"/>
      <c r="L1952" s="138">
        <f>H1952*K1952</f>
        <v>0</v>
      </c>
      <c r="M1952" s="138"/>
      <c r="N1952" s="138">
        <f>H1952*M1952</f>
        <v>0</v>
      </c>
      <c r="O1952" s="139">
        <v>21</v>
      </c>
      <c r="P1952" s="139">
        <f>J1952*(O1952/100)</f>
        <v>0</v>
      </c>
      <c r="Q1952" s="139">
        <f>J1952+P1952</f>
        <v>0</v>
      </c>
      <c r="R1952" s="9"/>
      <c r="S1952" s="9"/>
      <c r="T1952" s="9"/>
    </row>
    <row r="1953" spans="1:20" ht="11.25" outlineLevel="6" x14ac:dyDescent="0.2">
      <c r="A1953" s="12"/>
      <c r="B1953" s="133"/>
      <c r="C1953" s="134">
        <v>1350</v>
      </c>
      <c r="D1953" s="135" t="s">
        <v>1118</v>
      </c>
      <c r="E1953" s="136" t="s">
        <v>2604</v>
      </c>
      <c r="F1953" s="137" t="s">
        <v>1126</v>
      </c>
      <c r="G1953" s="135" t="s">
        <v>966</v>
      </c>
      <c r="H1953" s="138">
        <v>1</v>
      </c>
      <c r="I1953" s="140"/>
      <c r="J1953" s="139">
        <f>H1953*I1953</f>
        <v>0</v>
      </c>
      <c r="K1953" s="138"/>
      <c r="L1953" s="138">
        <f>H1953*K1953</f>
        <v>0</v>
      </c>
      <c r="M1953" s="138"/>
      <c r="N1953" s="138">
        <f>H1953*M1953</f>
        <v>0</v>
      </c>
      <c r="O1953" s="139">
        <v>21</v>
      </c>
      <c r="P1953" s="139">
        <f>J1953*(O1953/100)</f>
        <v>0</v>
      </c>
      <c r="Q1953" s="139">
        <f>J1953+P1953</f>
        <v>0</v>
      </c>
      <c r="R1953" s="9"/>
      <c r="S1953" s="9"/>
      <c r="T1953" s="9"/>
    </row>
    <row r="1954" spans="1:20" outlineLevel="6" x14ac:dyDescent="0.15">
      <c r="B1954" s="7"/>
      <c r="C1954" s="7"/>
      <c r="D1954" s="7"/>
      <c r="E1954" s="7"/>
      <c r="F1954" s="7"/>
      <c r="G1954" s="7"/>
      <c r="H1954" s="7"/>
      <c r="I1954" s="9"/>
      <c r="J1954" s="9"/>
      <c r="K1954" s="7"/>
      <c r="L1954" s="7"/>
      <c r="M1954" s="7"/>
      <c r="N1954" s="7"/>
      <c r="O1954" s="7"/>
      <c r="P1954" s="9"/>
      <c r="Q1954" s="9"/>
    </row>
    <row r="1955" spans="1:20" ht="11.25" outlineLevel="2" x14ac:dyDescent="0.2">
      <c r="A1955" s="70" t="s">
        <v>622</v>
      </c>
      <c r="B1955" s="105">
        <v>3</v>
      </c>
      <c r="C1955" s="106"/>
      <c r="D1955" s="107" t="s">
        <v>654</v>
      </c>
      <c r="E1955" s="107"/>
      <c r="F1955" s="108" t="s">
        <v>623</v>
      </c>
      <c r="G1955" s="107"/>
      <c r="H1955" s="109"/>
      <c r="I1955" s="110"/>
      <c r="J1955" s="72">
        <f>SUBTOTAL(9,J1956:J2023)</f>
        <v>0</v>
      </c>
      <c r="K1955" s="109"/>
      <c r="L1955" s="73">
        <f>SUBTOTAL(9,L1956:L2023)</f>
        <v>65.900888040155834</v>
      </c>
      <c r="M1955" s="109"/>
      <c r="N1955" s="73">
        <f>SUBTOTAL(9,N1956:N2023)</f>
        <v>6.4350000000000005</v>
      </c>
      <c r="O1955" s="111"/>
      <c r="P1955" s="72">
        <f>SUBTOTAL(9,P1956:P2023)</f>
        <v>0</v>
      </c>
      <c r="Q1955" s="72">
        <f>SUBTOTAL(9,Q1956:Q2023)</f>
        <v>0</v>
      </c>
      <c r="R1955" s="7"/>
      <c r="S1955" s="9"/>
      <c r="T1955" s="9"/>
    </row>
    <row r="1956" spans="1:20" ht="10.5" outlineLevel="3" x14ac:dyDescent="0.15">
      <c r="A1956" s="74" t="s">
        <v>624</v>
      </c>
      <c r="B1956" s="112">
        <v>4</v>
      </c>
      <c r="C1956" s="113"/>
      <c r="D1956" s="114" t="s">
        <v>655</v>
      </c>
      <c r="E1956" s="114"/>
      <c r="F1956" s="115" t="s">
        <v>623</v>
      </c>
      <c r="G1956" s="114"/>
      <c r="H1956" s="116"/>
      <c r="I1956" s="117"/>
      <c r="J1956" s="76">
        <f>SUBTOTAL(9,J1957:J2023)</f>
        <v>0</v>
      </c>
      <c r="K1956" s="116"/>
      <c r="L1956" s="77">
        <f>SUBTOTAL(9,L1957:L2023)</f>
        <v>65.900888040155834</v>
      </c>
      <c r="M1956" s="116"/>
      <c r="N1956" s="77">
        <f>SUBTOTAL(9,N1957:N2023)</f>
        <v>6.4350000000000005</v>
      </c>
      <c r="O1956" s="118"/>
      <c r="P1956" s="76">
        <f>SUBTOTAL(9,P1957:P2023)</f>
        <v>0</v>
      </c>
      <c r="Q1956" s="76">
        <f>SUBTOTAL(9,Q1957:Q2023)</f>
        <v>0</v>
      </c>
      <c r="R1956" s="7"/>
      <c r="S1956" s="9"/>
      <c r="T1956" s="9"/>
    </row>
    <row r="1957" spans="1:20" ht="9" outlineLevel="4" x14ac:dyDescent="0.15">
      <c r="A1957" s="78" t="s">
        <v>625</v>
      </c>
      <c r="B1957" s="119">
        <v>5</v>
      </c>
      <c r="C1957" s="120"/>
      <c r="D1957" s="121" t="s">
        <v>656</v>
      </c>
      <c r="E1957" s="121"/>
      <c r="F1957" s="122" t="s">
        <v>47</v>
      </c>
      <c r="G1957" s="121"/>
      <c r="H1957" s="123"/>
      <c r="I1957" s="124"/>
      <c r="J1957" s="80">
        <f>SUBTOTAL(9,J1958:J1973)</f>
        <v>0</v>
      </c>
      <c r="K1957" s="123"/>
      <c r="L1957" s="81">
        <f>SUBTOTAL(9,L1958:L1973)</f>
        <v>43.205824460155839</v>
      </c>
      <c r="M1957" s="123"/>
      <c r="N1957" s="81">
        <f>SUBTOTAL(9,N1958:N1973)</f>
        <v>0</v>
      </c>
      <c r="O1957" s="125"/>
      <c r="P1957" s="80">
        <f>SUBTOTAL(9,P1958:P1973)</f>
        <v>0</v>
      </c>
      <c r="Q1957" s="80">
        <f>SUBTOTAL(9,Q1958:Q1973)</f>
        <v>0</v>
      </c>
      <c r="R1957" s="7"/>
      <c r="S1957" s="9"/>
      <c r="T1957" s="9"/>
    </row>
    <row r="1958" spans="1:20" ht="9.75" outlineLevel="5" x14ac:dyDescent="0.2">
      <c r="A1958" s="82" t="s">
        <v>626</v>
      </c>
      <c r="B1958" s="126">
        <v>6</v>
      </c>
      <c r="C1958" s="127"/>
      <c r="D1958" s="128" t="s">
        <v>657</v>
      </c>
      <c r="E1958" s="128"/>
      <c r="F1958" s="129" t="s">
        <v>49</v>
      </c>
      <c r="G1958" s="128"/>
      <c r="H1958" s="130"/>
      <c r="I1958" s="131"/>
      <c r="J1958" s="84">
        <f>SUBTOTAL(9,J1959:J1973)</f>
        <v>0</v>
      </c>
      <c r="K1958" s="130"/>
      <c r="L1958" s="85">
        <f>SUBTOTAL(9,L1959:L1973)</f>
        <v>43.205824460155839</v>
      </c>
      <c r="M1958" s="130"/>
      <c r="N1958" s="85">
        <f>SUBTOTAL(9,N1959:N1973)</f>
        <v>0</v>
      </c>
      <c r="O1958" s="132"/>
      <c r="P1958" s="84">
        <f>SUBTOTAL(9,P1959:P1973)</f>
        <v>0</v>
      </c>
      <c r="Q1958" s="84">
        <f>SUBTOTAL(9,Q1959:Q1973)</f>
        <v>0</v>
      </c>
      <c r="R1958" s="7"/>
      <c r="S1958" s="9"/>
      <c r="T1958" s="9"/>
    </row>
    <row r="1959" spans="1:20" ht="11.25" outlineLevel="6" x14ac:dyDescent="0.2">
      <c r="A1959" s="12"/>
      <c r="B1959" s="133"/>
      <c r="C1959" s="134">
        <v>1351</v>
      </c>
      <c r="D1959" s="135" t="s">
        <v>658</v>
      </c>
      <c r="E1959" s="136" t="s">
        <v>2605</v>
      </c>
      <c r="F1959" s="137" t="s">
        <v>2606</v>
      </c>
      <c r="G1959" s="135" t="s">
        <v>661</v>
      </c>
      <c r="H1959" s="138">
        <v>195</v>
      </c>
      <c r="I1959" s="140"/>
      <c r="J1959" s="139">
        <f t="shared" ref="J1959:J1972" si="380">H1959*I1959</f>
        <v>0</v>
      </c>
      <c r="K1959" s="138"/>
      <c r="L1959" s="138">
        <f t="shared" ref="L1959:L1972" si="381">H1959*K1959</f>
        <v>0</v>
      </c>
      <c r="M1959" s="138"/>
      <c r="N1959" s="138">
        <f t="shared" ref="N1959:N1972" si="382">H1959*M1959</f>
        <v>0</v>
      </c>
      <c r="O1959" s="139">
        <v>21</v>
      </c>
      <c r="P1959" s="139">
        <f t="shared" ref="P1959:P1972" si="383">J1959*(O1959/100)</f>
        <v>0</v>
      </c>
      <c r="Q1959" s="139">
        <f t="shared" ref="Q1959:Q1972" si="384">J1959+P1959</f>
        <v>0</v>
      </c>
      <c r="R1959" s="9"/>
      <c r="S1959" s="9"/>
      <c r="T1959" s="9"/>
    </row>
    <row r="1960" spans="1:20" ht="22.5" outlineLevel="6" x14ac:dyDescent="0.2">
      <c r="A1960" s="12"/>
      <c r="B1960" s="133"/>
      <c r="C1960" s="134">
        <v>1352</v>
      </c>
      <c r="D1960" s="135" t="s">
        <v>658</v>
      </c>
      <c r="E1960" s="136" t="s">
        <v>2607</v>
      </c>
      <c r="F1960" s="137" t="s">
        <v>2608</v>
      </c>
      <c r="G1960" s="135" t="s">
        <v>661</v>
      </c>
      <c r="H1960" s="138">
        <v>130.75800000000001</v>
      </c>
      <c r="I1960" s="140"/>
      <c r="J1960" s="139">
        <f t="shared" si="380"/>
        <v>0</v>
      </c>
      <c r="K1960" s="138"/>
      <c r="L1960" s="138">
        <f t="shared" si="381"/>
        <v>0</v>
      </c>
      <c r="M1960" s="138"/>
      <c r="N1960" s="138">
        <f t="shared" si="382"/>
        <v>0</v>
      </c>
      <c r="O1960" s="139">
        <v>21</v>
      </c>
      <c r="P1960" s="139">
        <f t="shared" si="383"/>
        <v>0</v>
      </c>
      <c r="Q1960" s="139">
        <f t="shared" si="384"/>
        <v>0</v>
      </c>
      <c r="R1960" s="9"/>
      <c r="S1960" s="9"/>
      <c r="T1960" s="9"/>
    </row>
    <row r="1961" spans="1:20" ht="11.25" outlineLevel="6" x14ac:dyDescent="0.2">
      <c r="A1961" s="12"/>
      <c r="B1961" s="133"/>
      <c r="C1961" s="134">
        <v>1353</v>
      </c>
      <c r="D1961" s="135" t="s">
        <v>658</v>
      </c>
      <c r="E1961" s="136" t="s">
        <v>2609</v>
      </c>
      <c r="F1961" s="137" t="s">
        <v>2610</v>
      </c>
      <c r="G1961" s="135" t="s">
        <v>661</v>
      </c>
      <c r="H1961" s="138">
        <v>325</v>
      </c>
      <c r="I1961" s="140"/>
      <c r="J1961" s="139">
        <f t="shared" si="380"/>
        <v>0</v>
      </c>
      <c r="K1961" s="138"/>
      <c r="L1961" s="138">
        <f t="shared" si="381"/>
        <v>0</v>
      </c>
      <c r="M1961" s="138"/>
      <c r="N1961" s="138">
        <f t="shared" si="382"/>
        <v>0</v>
      </c>
      <c r="O1961" s="139">
        <v>21</v>
      </c>
      <c r="P1961" s="139">
        <f t="shared" si="383"/>
        <v>0</v>
      </c>
      <c r="Q1961" s="139">
        <f t="shared" si="384"/>
        <v>0</v>
      </c>
      <c r="R1961" s="9"/>
      <c r="S1961" s="9"/>
      <c r="T1961" s="9"/>
    </row>
    <row r="1962" spans="1:20" ht="11.25" outlineLevel="6" x14ac:dyDescent="0.2">
      <c r="A1962" s="12"/>
      <c r="B1962" s="133"/>
      <c r="C1962" s="134">
        <v>1354</v>
      </c>
      <c r="D1962" s="135" t="s">
        <v>658</v>
      </c>
      <c r="E1962" s="136" t="s">
        <v>2611</v>
      </c>
      <c r="F1962" s="137" t="s">
        <v>2612</v>
      </c>
      <c r="G1962" s="135" t="s">
        <v>661</v>
      </c>
      <c r="H1962" s="138">
        <v>325</v>
      </c>
      <c r="I1962" s="140"/>
      <c r="J1962" s="139">
        <f t="shared" si="380"/>
        <v>0</v>
      </c>
      <c r="K1962" s="138">
        <v>2.8700000000000002E-3</v>
      </c>
      <c r="L1962" s="138">
        <f t="shared" si="381"/>
        <v>0.93275000000000008</v>
      </c>
      <c r="M1962" s="138"/>
      <c r="N1962" s="138">
        <f t="shared" si="382"/>
        <v>0</v>
      </c>
      <c r="O1962" s="139">
        <v>21</v>
      </c>
      <c r="P1962" s="139">
        <f t="shared" si="383"/>
        <v>0</v>
      </c>
      <c r="Q1962" s="139">
        <f t="shared" si="384"/>
        <v>0</v>
      </c>
      <c r="R1962" s="9"/>
      <c r="S1962" s="9"/>
      <c r="T1962" s="9"/>
    </row>
    <row r="1963" spans="1:20" ht="11.25" outlineLevel="6" x14ac:dyDescent="0.2">
      <c r="A1963" s="12"/>
      <c r="B1963" s="133"/>
      <c r="C1963" s="134">
        <v>1355</v>
      </c>
      <c r="D1963" s="135" t="s">
        <v>658</v>
      </c>
      <c r="E1963" s="136" t="s">
        <v>2613</v>
      </c>
      <c r="F1963" s="137" t="s">
        <v>2614</v>
      </c>
      <c r="G1963" s="135" t="s">
        <v>661</v>
      </c>
      <c r="H1963" s="138">
        <v>325.75800000000004</v>
      </c>
      <c r="I1963" s="140"/>
      <c r="J1963" s="139">
        <f t="shared" si="380"/>
        <v>0</v>
      </c>
      <c r="K1963" s="138"/>
      <c r="L1963" s="138">
        <f t="shared" si="381"/>
        <v>0</v>
      </c>
      <c r="M1963" s="138"/>
      <c r="N1963" s="138">
        <f t="shared" si="382"/>
        <v>0</v>
      </c>
      <c r="O1963" s="139">
        <v>21</v>
      </c>
      <c r="P1963" s="139">
        <f t="shared" si="383"/>
        <v>0</v>
      </c>
      <c r="Q1963" s="139">
        <f t="shared" si="384"/>
        <v>0</v>
      </c>
      <c r="R1963" s="9"/>
      <c r="S1963" s="9"/>
      <c r="T1963" s="9"/>
    </row>
    <row r="1964" spans="1:20" ht="11.25" outlineLevel="6" x14ac:dyDescent="0.2">
      <c r="A1964" s="12"/>
      <c r="B1964" s="133"/>
      <c r="C1964" s="134">
        <v>1356</v>
      </c>
      <c r="D1964" s="135" t="s">
        <v>658</v>
      </c>
      <c r="E1964" s="136" t="s">
        <v>2615</v>
      </c>
      <c r="F1964" s="137" t="s">
        <v>2616</v>
      </c>
      <c r="G1964" s="135" t="s">
        <v>661</v>
      </c>
      <c r="H1964" s="138">
        <v>511.37580000000003</v>
      </c>
      <c r="I1964" s="140"/>
      <c r="J1964" s="139">
        <f t="shared" si="380"/>
        <v>0</v>
      </c>
      <c r="K1964" s="138"/>
      <c r="L1964" s="138">
        <f t="shared" si="381"/>
        <v>0</v>
      </c>
      <c r="M1964" s="138"/>
      <c r="N1964" s="138">
        <f t="shared" si="382"/>
        <v>0</v>
      </c>
      <c r="O1964" s="139">
        <v>21</v>
      </c>
      <c r="P1964" s="139">
        <f t="shared" si="383"/>
        <v>0</v>
      </c>
      <c r="Q1964" s="139">
        <f t="shared" si="384"/>
        <v>0</v>
      </c>
      <c r="R1964" s="9"/>
      <c r="S1964" s="9"/>
      <c r="T1964" s="9"/>
    </row>
    <row r="1965" spans="1:20" ht="11.25" outlineLevel="6" x14ac:dyDescent="0.2">
      <c r="A1965" s="12"/>
      <c r="B1965" s="133"/>
      <c r="C1965" s="134">
        <v>1357</v>
      </c>
      <c r="D1965" s="135" t="s">
        <v>658</v>
      </c>
      <c r="E1965" s="136" t="s">
        <v>2617</v>
      </c>
      <c r="F1965" s="137" t="s">
        <v>2618</v>
      </c>
      <c r="G1965" s="135" t="s">
        <v>661</v>
      </c>
      <c r="H1965" s="138">
        <v>70.070099999999996</v>
      </c>
      <c r="I1965" s="140"/>
      <c r="J1965" s="139">
        <f t="shared" si="380"/>
        <v>0</v>
      </c>
      <c r="K1965" s="138"/>
      <c r="L1965" s="138">
        <f t="shared" si="381"/>
        <v>0</v>
      </c>
      <c r="M1965" s="138"/>
      <c r="N1965" s="138">
        <f t="shared" si="382"/>
        <v>0</v>
      </c>
      <c r="O1965" s="139">
        <v>21</v>
      </c>
      <c r="P1965" s="139">
        <f t="shared" si="383"/>
        <v>0</v>
      </c>
      <c r="Q1965" s="139">
        <f t="shared" si="384"/>
        <v>0</v>
      </c>
      <c r="R1965" s="9"/>
      <c r="S1965" s="9"/>
      <c r="T1965" s="9"/>
    </row>
    <row r="1966" spans="1:20" ht="11.25" outlineLevel="6" x14ac:dyDescent="0.2">
      <c r="A1966" s="12"/>
      <c r="B1966" s="133"/>
      <c r="C1966" s="134">
        <v>1358</v>
      </c>
      <c r="D1966" s="135" t="s">
        <v>658</v>
      </c>
      <c r="E1966" s="136" t="s">
        <v>1416</v>
      </c>
      <c r="F1966" s="137" t="s">
        <v>1417</v>
      </c>
      <c r="G1966" s="135" t="s">
        <v>661</v>
      </c>
      <c r="H1966" s="138">
        <v>325.75800000000004</v>
      </c>
      <c r="I1966" s="140"/>
      <c r="J1966" s="139">
        <f t="shared" si="380"/>
        <v>0</v>
      </c>
      <c r="K1966" s="138"/>
      <c r="L1966" s="138">
        <f t="shared" si="381"/>
        <v>0</v>
      </c>
      <c r="M1966" s="138"/>
      <c r="N1966" s="138">
        <f t="shared" si="382"/>
        <v>0</v>
      </c>
      <c r="O1966" s="139">
        <v>21</v>
      </c>
      <c r="P1966" s="139">
        <f t="shared" si="383"/>
        <v>0</v>
      </c>
      <c r="Q1966" s="139">
        <f t="shared" si="384"/>
        <v>0</v>
      </c>
      <c r="R1966" s="9"/>
      <c r="S1966" s="9"/>
      <c r="T1966" s="9"/>
    </row>
    <row r="1967" spans="1:20" ht="11.25" outlineLevel="6" x14ac:dyDescent="0.2">
      <c r="A1967" s="12"/>
      <c r="B1967" s="133"/>
      <c r="C1967" s="134">
        <v>1359</v>
      </c>
      <c r="D1967" s="135" t="s">
        <v>658</v>
      </c>
      <c r="E1967" s="136" t="s">
        <v>674</v>
      </c>
      <c r="F1967" s="137" t="s">
        <v>675</v>
      </c>
      <c r="G1967" s="135" t="s">
        <v>676</v>
      </c>
      <c r="H1967" s="138">
        <v>126.12618000000001</v>
      </c>
      <c r="I1967" s="140"/>
      <c r="J1967" s="139">
        <f t="shared" si="380"/>
        <v>0</v>
      </c>
      <c r="K1967" s="138"/>
      <c r="L1967" s="138">
        <f t="shared" si="381"/>
        <v>0</v>
      </c>
      <c r="M1967" s="138"/>
      <c r="N1967" s="138">
        <f t="shared" si="382"/>
        <v>0</v>
      </c>
      <c r="O1967" s="139">
        <v>21</v>
      </c>
      <c r="P1967" s="139">
        <f t="shared" si="383"/>
        <v>0</v>
      </c>
      <c r="Q1967" s="139">
        <f t="shared" si="384"/>
        <v>0</v>
      </c>
      <c r="R1967" s="9"/>
      <c r="S1967" s="9"/>
      <c r="T1967" s="9"/>
    </row>
    <row r="1968" spans="1:20" ht="11.25" outlineLevel="6" x14ac:dyDescent="0.2">
      <c r="A1968" s="12"/>
      <c r="B1968" s="133"/>
      <c r="C1968" s="134">
        <v>1360</v>
      </c>
      <c r="D1968" s="135" t="s">
        <v>658</v>
      </c>
      <c r="E1968" s="136" t="s">
        <v>677</v>
      </c>
      <c r="F1968" s="137" t="s">
        <v>678</v>
      </c>
      <c r="G1968" s="135" t="s">
        <v>661</v>
      </c>
      <c r="H1968" s="138">
        <v>254.21790000000001</v>
      </c>
      <c r="I1968" s="140"/>
      <c r="J1968" s="139">
        <f t="shared" si="380"/>
        <v>0</v>
      </c>
      <c r="K1968" s="138"/>
      <c r="L1968" s="138">
        <f t="shared" si="381"/>
        <v>0</v>
      </c>
      <c r="M1968" s="138"/>
      <c r="N1968" s="138">
        <f t="shared" si="382"/>
        <v>0</v>
      </c>
      <c r="O1968" s="139">
        <v>21</v>
      </c>
      <c r="P1968" s="139">
        <f t="shared" si="383"/>
        <v>0</v>
      </c>
      <c r="Q1968" s="139">
        <f t="shared" si="384"/>
        <v>0</v>
      </c>
      <c r="R1968" s="9"/>
      <c r="S1968" s="9"/>
      <c r="T1968" s="9"/>
    </row>
    <row r="1969" spans="1:20" ht="11.25" outlineLevel="6" x14ac:dyDescent="0.2">
      <c r="A1969" s="12"/>
      <c r="B1969" s="133"/>
      <c r="C1969" s="134">
        <v>1361</v>
      </c>
      <c r="D1969" s="135" t="s">
        <v>658</v>
      </c>
      <c r="E1969" s="136" t="s">
        <v>677</v>
      </c>
      <c r="F1969" s="137" t="s">
        <v>678</v>
      </c>
      <c r="G1969" s="135" t="s">
        <v>661</v>
      </c>
      <c r="H1969" s="138">
        <v>70.070099999999996</v>
      </c>
      <c r="I1969" s="140"/>
      <c r="J1969" s="139">
        <f t="shared" si="380"/>
        <v>0</v>
      </c>
      <c r="K1969" s="138"/>
      <c r="L1969" s="138">
        <f t="shared" si="381"/>
        <v>0</v>
      </c>
      <c r="M1969" s="138"/>
      <c r="N1969" s="138">
        <f t="shared" si="382"/>
        <v>0</v>
      </c>
      <c r="O1969" s="139">
        <v>21</v>
      </c>
      <c r="P1969" s="139">
        <f t="shared" si="383"/>
        <v>0</v>
      </c>
      <c r="Q1969" s="139">
        <f t="shared" si="384"/>
        <v>0</v>
      </c>
      <c r="R1969" s="9"/>
      <c r="S1969" s="9"/>
      <c r="T1969" s="9"/>
    </row>
    <row r="1970" spans="1:20" ht="11.25" outlineLevel="6" x14ac:dyDescent="0.2">
      <c r="A1970" s="12"/>
      <c r="B1970" s="133"/>
      <c r="C1970" s="134">
        <v>1362</v>
      </c>
      <c r="D1970" s="135" t="s">
        <v>658</v>
      </c>
      <c r="E1970" s="136" t="s">
        <v>1418</v>
      </c>
      <c r="F1970" s="137" t="s">
        <v>1419</v>
      </c>
      <c r="G1970" s="135" t="s">
        <v>661</v>
      </c>
      <c r="H1970" s="138">
        <v>255.68790000000001</v>
      </c>
      <c r="I1970" s="140"/>
      <c r="J1970" s="139">
        <f t="shared" si="380"/>
        <v>0</v>
      </c>
      <c r="K1970" s="138"/>
      <c r="L1970" s="138">
        <f t="shared" si="381"/>
        <v>0</v>
      </c>
      <c r="M1970" s="138"/>
      <c r="N1970" s="138">
        <f t="shared" si="382"/>
        <v>0</v>
      </c>
      <c r="O1970" s="139">
        <v>21</v>
      </c>
      <c r="P1970" s="139">
        <f t="shared" si="383"/>
        <v>0</v>
      </c>
      <c r="Q1970" s="139">
        <f t="shared" si="384"/>
        <v>0</v>
      </c>
      <c r="R1970" s="9"/>
      <c r="S1970" s="9"/>
      <c r="T1970" s="9"/>
    </row>
    <row r="1971" spans="1:20" ht="11.25" outlineLevel="6" x14ac:dyDescent="0.2">
      <c r="A1971" s="12"/>
      <c r="B1971" s="133"/>
      <c r="C1971" s="134">
        <v>1363</v>
      </c>
      <c r="D1971" s="135" t="s">
        <v>658</v>
      </c>
      <c r="E1971" s="136" t="s">
        <v>1420</v>
      </c>
      <c r="F1971" s="137" t="s">
        <v>1421</v>
      </c>
      <c r="G1971" s="135" t="s">
        <v>661</v>
      </c>
      <c r="H1971" s="138">
        <v>23.485041366753244</v>
      </c>
      <c r="I1971" s="140"/>
      <c r="J1971" s="139">
        <f t="shared" si="380"/>
        <v>0</v>
      </c>
      <c r="K1971" s="138"/>
      <c r="L1971" s="138">
        <f t="shared" si="381"/>
        <v>0</v>
      </c>
      <c r="M1971" s="138"/>
      <c r="N1971" s="138">
        <f t="shared" si="382"/>
        <v>0</v>
      </c>
      <c r="O1971" s="139">
        <v>21</v>
      </c>
      <c r="P1971" s="139">
        <f t="shared" si="383"/>
        <v>0</v>
      </c>
      <c r="Q1971" s="139">
        <f t="shared" si="384"/>
        <v>0</v>
      </c>
      <c r="R1971" s="9"/>
      <c r="S1971" s="9"/>
      <c r="T1971" s="9"/>
    </row>
    <row r="1972" spans="1:20" ht="11.25" outlineLevel="6" x14ac:dyDescent="0.2">
      <c r="A1972" s="12"/>
      <c r="B1972" s="133"/>
      <c r="C1972" s="134">
        <v>1364</v>
      </c>
      <c r="D1972" s="135" t="s">
        <v>733</v>
      </c>
      <c r="E1972" s="136" t="s">
        <v>1408</v>
      </c>
      <c r="F1972" s="137" t="s">
        <v>1409</v>
      </c>
      <c r="G1972" s="135" t="s">
        <v>676</v>
      </c>
      <c r="H1972" s="138">
        <v>42.27307446015584</v>
      </c>
      <c r="I1972" s="140"/>
      <c r="J1972" s="139">
        <f t="shared" si="380"/>
        <v>0</v>
      </c>
      <c r="K1972" s="138">
        <v>1</v>
      </c>
      <c r="L1972" s="138">
        <f t="shared" si="381"/>
        <v>42.27307446015584</v>
      </c>
      <c r="M1972" s="138"/>
      <c r="N1972" s="138">
        <f t="shared" si="382"/>
        <v>0</v>
      </c>
      <c r="O1972" s="139">
        <v>21</v>
      </c>
      <c r="P1972" s="139">
        <f t="shared" si="383"/>
        <v>0</v>
      </c>
      <c r="Q1972" s="139">
        <f t="shared" si="384"/>
        <v>0</v>
      </c>
      <c r="R1972" s="9"/>
      <c r="S1972" s="9"/>
      <c r="T1972" s="9"/>
    </row>
    <row r="1973" spans="1:20" outlineLevel="6" x14ac:dyDescent="0.15">
      <c r="B1973" s="7"/>
      <c r="C1973" s="7"/>
      <c r="D1973" s="7"/>
      <c r="E1973" s="7"/>
      <c r="F1973" s="7"/>
      <c r="G1973" s="7"/>
      <c r="H1973" s="7"/>
      <c r="I1973" s="9"/>
      <c r="J1973" s="9"/>
      <c r="K1973" s="7"/>
      <c r="L1973" s="7"/>
      <c r="M1973" s="7"/>
      <c r="N1973" s="7"/>
      <c r="O1973" s="7"/>
      <c r="P1973" s="9"/>
      <c r="Q1973" s="9"/>
    </row>
    <row r="1974" spans="1:20" ht="9" outlineLevel="4" x14ac:dyDescent="0.15">
      <c r="A1974" s="78" t="s">
        <v>627</v>
      </c>
      <c r="B1974" s="119">
        <v>5</v>
      </c>
      <c r="C1974" s="120"/>
      <c r="D1974" s="121" t="s">
        <v>656</v>
      </c>
      <c r="E1974" s="121"/>
      <c r="F1974" s="122" t="s">
        <v>63</v>
      </c>
      <c r="G1974" s="121"/>
      <c r="H1974" s="123"/>
      <c r="I1974" s="124"/>
      <c r="J1974" s="80">
        <f>SUBTOTAL(9,J1975:J1978)</f>
        <v>0</v>
      </c>
      <c r="K1974" s="123"/>
      <c r="L1974" s="81">
        <f>SUBTOTAL(9,L1975:L1978)</f>
        <v>21.558795580000005</v>
      </c>
      <c r="M1974" s="123"/>
      <c r="N1974" s="81">
        <f>SUBTOTAL(9,N1975:N1978)</f>
        <v>0</v>
      </c>
      <c r="O1974" s="125"/>
      <c r="P1974" s="80">
        <f>SUBTOTAL(9,P1975:P1978)</f>
        <v>0</v>
      </c>
      <c r="Q1974" s="80">
        <f>SUBTOTAL(9,Q1975:Q1978)</f>
        <v>0</v>
      </c>
      <c r="R1974" s="7"/>
      <c r="S1974" s="9"/>
      <c r="T1974" s="9"/>
    </row>
    <row r="1975" spans="1:20" ht="9.75" outlineLevel="5" x14ac:dyDescent="0.2">
      <c r="A1975" s="82" t="s">
        <v>628</v>
      </c>
      <c r="B1975" s="126">
        <v>6</v>
      </c>
      <c r="C1975" s="127"/>
      <c r="D1975" s="128" t="s">
        <v>657</v>
      </c>
      <c r="E1975" s="128"/>
      <c r="F1975" s="129" t="s">
        <v>301</v>
      </c>
      <c r="G1975" s="128"/>
      <c r="H1975" s="130"/>
      <c r="I1975" s="131"/>
      <c r="J1975" s="84">
        <f>SUBTOTAL(9,J1976:J1978)</f>
        <v>0</v>
      </c>
      <c r="K1975" s="130"/>
      <c r="L1975" s="85">
        <f>SUBTOTAL(9,L1976:L1978)</f>
        <v>21.558795580000005</v>
      </c>
      <c r="M1975" s="130"/>
      <c r="N1975" s="85">
        <f>SUBTOTAL(9,N1976:N1978)</f>
        <v>0</v>
      </c>
      <c r="O1975" s="132"/>
      <c r="P1975" s="84">
        <f>SUBTOTAL(9,P1976:P1978)</f>
        <v>0</v>
      </c>
      <c r="Q1975" s="84">
        <f>SUBTOTAL(9,Q1976:Q1978)</f>
        <v>0</v>
      </c>
      <c r="R1975" s="7"/>
      <c r="S1975" s="9"/>
      <c r="T1975" s="9"/>
    </row>
    <row r="1976" spans="1:20" ht="11.25" outlineLevel="6" x14ac:dyDescent="0.2">
      <c r="A1976" s="12"/>
      <c r="B1976" s="133"/>
      <c r="C1976" s="134">
        <v>1365</v>
      </c>
      <c r="D1976" s="135" t="s">
        <v>658</v>
      </c>
      <c r="E1976" s="136" t="s">
        <v>1422</v>
      </c>
      <c r="F1976" s="137" t="s">
        <v>1423</v>
      </c>
      <c r="G1976" s="135" t="s">
        <v>661</v>
      </c>
      <c r="H1976" s="138">
        <v>8.5040000000000013</v>
      </c>
      <c r="I1976" s="140"/>
      <c r="J1976" s="139">
        <f>H1976*I1976</f>
        <v>0</v>
      </c>
      <c r="K1976" s="138">
        <v>1.8907700000000001</v>
      </c>
      <c r="L1976" s="138">
        <f>H1976*K1976</f>
        <v>16.079108080000005</v>
      </c>
      <c r="M1976" s="138"/>
      <c r="N1976" s="138">
        <f>H1976*M1976</f>
        <v>0</v>
      </c>
      <c r="O1976" s="139">
        <v>21</v>
      </c>
      <c r="P1976" s="139">
        <f>J1976*(O1976/100)</f>
        <v>0</v>
      </c>
      <c r="Q1976" s="139">
        <f>J1976+P1976</f>
        <v>0</v>
      </c>
      <c r="R1976" s="9"/>
      <c r="S1976" s="9"/>
      <c r="T1976" s="9"/>
    </row>
    <row r="1977" spans="1:20" ht="11.25" outlineLevel="6" x14ac:dyDescent="0.2">
      <c r="A1977" s="12"/>
      <c r="B1977" s="133"/>
      <c r="C1977" s="134">
        <v>1366</v>
      </c>
      <c r="D1977" s="135" t="s">
        <v>658</v>
      </c>
      <c r="E1977" s="136" t="s">
        <v>2619</v>
      </c>
      <c r="F1977" s="137" t="s">
        <v>2620</v>
      </c>
      <c r="G1977" s="135" t="s">
        <v>661</v>
      </c>
      <c r="H1977" s="138">
        <v>2.625</v>
      </c>
      <c r="I1977" s="140"/>
      <c r="J1977" s="139">
        <f>H1977*I1977</f>
        <v>0</v>
      </c>
      <c r="K1977" s="138">
        <v>2.0874999999999999</v>
      </c>
      <c r="L1977" s="138">
        <f>H1977*K1977</f>
        <v>5.4796874999999998</v>
      </c>
      <c r="M1977" s="138"/>
      <c r="N1977" s="138">
        <f>H1977*M1977</f>
        <v>0</v>
      </c>
      <c r="O1977" s="139">
        <v>21</v>
      </c>
      <c r="P1977" s="139">
        <f>J1977*(O1977/100)</f>
        <v>0</v>
      </c>
      <c r="Q1977" s="139">
        <f>J1977+P1977</f>
        <v>0</v>
      </c>
      <c r="R1977" s="9"/>
      <c r="S1977" s="9"/>
      <c r="T1977" s="9"/>
    </row>
    <row r="1978" spans="1:20" outlineLevel="6" x14ac:dyDescent="0.15">
      <c r="B1978" s="7"/>
      <c r="C1978" s="7"/>
      <c r="D1978" s="7"/>
      <c r="E1978" s="7"/>
      <c r="F1978" s="7"/>
      <c r="G1978" s="7"/>
      <c r="H1978" s="7"/>
      <c r="I1978" s="9"/>
      <c r="J1978" s="9"/>
      <c r="K1978" s="7"/>
      <c r="L1978" s="7"/>
      <c r="M1978" s="7"/>
      <c r="N1978" s="7"/>
      <c r="O1978" s="7"/>
      <c r="P1978" s="9"/>
      <c r="Q1978" s="9"/>
    </row>
    <row r="1979" spans="1:20" ht="9" outlineLevel="4" x14ac:dyDescent="0.15">
      <c r="A1979" s="78" t="s">
        <v>629</v>
      </c>
      <c r="B1979" s="119">
        <v>5</v>
      </c>
      <c r="C1979" s="120"/>
      <c r="D1979" s="121" t="s">
        <v>656</v>
      </c>
      <c r="E1979" s="121"/>
      <c r="F1979" s="122" t="s">
        <v>305</v>
      </c>
      <c r="G1979" s="121"/>
      <c r="H1979" s="123"/>
      <c r="I1979" s="124"/>
      <c r="J1979" s="80">
        <f>SUBTOTAL(9,J1980:J2012)</f>
        <v>0</v>
      </c>
      <c r="K1979" s="123"/>
      <c r="L1979" s="81">
        <f>SUBTOTAL(9,L1980:L2012)</f>
        <v>1.1362680000000001</v>
      </c>
      <c r="M1979" s="123"/>
      <c r="N1979" s="81">
        <f>SUBTOTAL(9,N1980:N2012)</f>
        <v>6.4350000000000005</v>
      </c>
      <c r="O1979" s="125"/>
      <c r="P1979" s="80">
        <f>SUBTOTAL(9,P1980:P2012)</f>
        <v>0</v>
      </c>
      <c r="Q1979" s="80">
        <f>SUBTOTAL(9,Q1980:Q2012)</f>
        <v>0</v>
      </c>
      <c r="R1979" s="7"/>
      <c r="S1979" s="9"/>
      <c r="T1979" s="9"/>
    </row>
    <row r="1980" spans="1:20" ht="9.75" outlineLevel="5" x14ac:dyDescent="0.2">
      <c r="A1980" s="82" t="s">
        <v>630</v>
      </c>
      <c r="B1980" s="126">
        <v>6</v>
      </c>
      <c r="C1980" s="127"/>
      <c r="D1980" s="128" t="s">
        <v>657</v>
      </c>
      <c r="E1980" s="128"/>
      <c r="F1980" s="129" t="s">
        <v>631</v>
      </c>
      <c r="G1980" s="128"/>
      <c r="H1980" s="130"/>
      <c r="I1980" s="131"/>
      <c r="J1980" s="84">
        <f>SUBTOTAL(9,J1981:J1983)</f>
        <v>0</v>
      </c>
      <c r="K1980" s="130"/>
      <c r="L1980" s="85">
        <f>SUBTOTAL(9,L1981:L1983)</f>
        <v>2.7299999999999998E-3</v>
      </c>
      <c r="M1980" s="130"/>
      <c r="N1980" s="85">
        <f>SUBTOTAL(9,N1981:N1983)</f>
        <v>0</v>
      </c>
      <c r="O1980" s="132"/>
      <c r="P1980" s="84">
        <f>SUBTOTAL(9,P1981:P1983)</f>
        <v>0</v>
      </c>
      <c r="Q1980" s="84">
        <f>SUBTOTAL(9,Q1981:Q1983)</f>
        <v>0</v>
      </c>
      <c r="R1980" s="7"/>
      <c r="S1980" s="9"/>
      <c r="T1980" s="9"/>
    </row>
    <row r="1981" spans="1:20" ht="11.25" outlineLevel="6" x14ac:dyDescent="0.2">
      <c r="A1981" s="12"/>
      <c r="B1981" s="133"/>
      <c r="C1981" s="134">
        <v>1367</v>
      </c>
      <c r="D1981" s="135" t="s">
        <v>658</v>
      </c>
      <c r="E1981" s="136" t="s">
        <v>2621</v>
      </c>
      <c r="F1981" s="137" t="s">
        <v>2622</v>
      </c>
      <c r="G1981" s="135" t="s">
        <v>716</v>
      </c>
      <c r="H1981" s="138">
        <v>1</v>
      </c>
      <c r="I1981" s="140"/>
      <c r="J1981" s="139">
        <f>H1981*I1981</f>
        <v>0</v>
      </c>
      <c r="K1981" s="138">
        <v>2.7299999999999998E-3</v>
      </c>
      <c r="L1981" s="138">
        <f>H1981*K1981</f>
        <v>2.7299999999999998E-3</v>
      </c>
      <c r="M1981" s="138"/>
      <c r="N1981" s="138">
        <f>H1981*M1981</f>
        <v>0</v>
      </c>
      <c r="O1981" s="139">
        <v>21</v>
      </c>
      <c r="P1981" s="139">
        <f>J1981*(O1981/100)</f>
        <v>0</v>
      </c>
      <c r="Q1981" s="139">
        <f>J1981+P1981</f>
        <v>0</v>
      </c>
      <c r="R1981" s="9"/>
      <c r="S1981" s="9"/>
      <c r="T1981" s="9"/>
    </row>
    <row r="1982" spans="1:20" ht="11.25" outlineLevel="6" x14ac:dyDescent="0.2">
      <c r="A1982" s="12"/>
      <c r="B1982" s="133"/>
      <c r="C1982" s="134">
        <v>1368</v>
      </c>
      <c r="D1982" s="135" t="s">
        <v>658</v>
      </c>
      <c r="E1982" s="136" t="s">
        <v>2623</v>
      </c>
      <c r="F1982" s="137" t="s">
        <v>2624</v>
      </c>
      <c r="G1982" s="135" t="s">
        <v>716</v>
      </c>
      <c r="H1982" s="138">
        <v>1</v>
      </c>
      <c r="I1982" s="140"/>
      <c r="J1982" s="139">
        <f>H1982*I1982</f>
        <v>0</v>
      </c>
      <c r="K1982" s="138"/>
      <c r="L1982" s="138">
        <f>H1982*K1982</f>
        <v>0</v>
      </c>
      <c r="M1982" s="138"/>
      <c r="N1982" s="138">
        <f>H1982*M1982</f>
        <v>0</v>
      </c>
      <c r="O1982" s="139">
        <v>21</v>
      </c>
      <c r="P1982" s="139">
        <f>J1982*(O1982/100)</f>
        <v>0</v>
      </c>
      <c r="Q1982" s="139">
        <f>J1982+P1982</f>
        <v>0</v>
      </c>
      <c r="R1982" s="9"/>
      <c r="S1982" s="9"/>
      <c r="T1982" s="9"/>
    </row>
    <row r="1983" spans="1:20" outlineLevel="6" x14ac:dyDescent="0.15">
      <c r="B1983" s="7"/>
      <c r="C1983" s="7"/>
      <c r="D1983" s="7"/>
      <c r="E1983" s="7"/>
      <c r="F1983" s="7"/>
      <c r="G1983" s="7"/>
      <c r="H1983" s="7"/>
      <c r="I1983" s="9"/>
      <c r="J1983" s="9"/>
      <c r="K1983" s="7"/>
      <c r="L1983" s="7"/>
      <c r="M1983" s="7"/>
      <c r="N1983" s="7"/>
      <c r="O1983" s="7"/>
      <c r="P1983" s="9"/>
      <c r="Q1983" s="9"/>
    </row>
    <row r="1984" spans="1:20" ht="9.75" outlineLevel="5" x14ac:dyDescent="0.2">
      <c r="A1984" s="82" t="s">
        <v>632</v>
      </c>
      <c r="B1984" s="126">
        <v>6</v>
      </c>
      <c r="C1984" s="127"/>
      <c r="D1984" s="128" t="s">
        <v>657</v>
      </c>
      <c r="E1984" s="128"/>
      <c r="F1984" s="129" t="s">
        <v>633</v>
      </c>
      <c r="G1984" s="128"/>
      <c r="H1984" s="130"/>
      <c r="I1984" s="131"/>
      <c r="J1984" s="84">
        <f>SUBTOTAL(9,J1985:J1986)</f>
        <v>0</v>
      </c>
      <c r="K1984" s="130"/>
      <c r="L1984" s="85">
        <f>SUBTOTAL(9,L1985:L1986)</f>
        <v>0</v>
      </c>
      <c r="M1984" s="130"/>
      <c r="N1984" s="85">
        <f>SUBTOTAL(9,N1985:N1986)</f>
        <v>5.7350000000000003</v>
      </c>
      <c r="O1984" s="132"/>
      <c r="P1984" s="84">
        <f>SUBTOTAL(9,P1985:P1986)</f>
        <v>0</v>
      </c>
      <c r="Q1984" s="84">
        <f>SUBTOTAL(9,Q1985:Q1986)</f>
        <v>0</v>
      </c>
      <c r="R1984" s="7"/>
      <c r="S1984" s="9"/>
      <c r="T1984" s="9"/>
    </row>
    <row r="1985" spans="1:20" ht="11.25" outlineLevel="6" x14ac:dyDescent="0.2">
      <c r="A1985" s="12"/>
      <c r="B1985" s="133"/>
      <c r="C1985" s="134">
        <v>1369</v>
      </c>
      <c r="D1985" s="135" t="s">
        <v>658</v>
      </c>
      <c r="E1985" s="136" t="s">
        <v>2625</v>
      </c>
      <c r="F1985" s="137" t="s">
        <v>2626</v>
      </c>
      <c r="G1985" s="135" t="s">
        <v>761</v>
      </c>
      <c r="H1985" s="138">
        <v>37</v>
      </c>
      <c r="I1985" s="140"/>
      <c r="J1985" s="139">
        <f>H1985*I1985</f>
        <v>0</v>
      </c>
      <c r="K1985" s="138"/>
      <c r="L1985" s="138">
        <f>H1985*K1985</f>
        <v>0</v>
      </c>
      <c r="M1985" s="138">
        <v>0.155</v>
      </c>
      <c r="N1985" s="138">
        <f>H1985*M1985</f>
        <v>5.7350000000000003</v>
      </c>
      <c r="O1985" s="139">
        <v>21</v>
      </c>
      <c r="P1985" s="139">
        <f>J1985*(O1985/100)</f>
        <v>0</v>
      </c>
      <c r="Q1985" s="139">
        <f>J1985+P1985</f>
        <v>0</v>
      </c>
      <c r="R1985" s="9"/>
      <c r="S1985" s="9"/>
      <c r="T1985" s="9"/>
    </row>
    <row r="1986" spans="1:20" outlineLevel="6" x14ac:dyDescent="0.15">
      <c r="B1986" s="7"/>
      <c r="C1986" s="7"/>
      <c r="D1986" s="7"/>
      <c r="E1986" s="7"/>
      <c r="F1986" s="7"/>
      <c r="G1986" s="7"/>
      <c r="H1986" s="7"/>
      <c r="I1986" s="9"/>
      <c r="J1986" s="9"/>
      <c r="K1986" s="7"/>
      <c r="L1986" s="7"/>
      <c r="M1986" s="7"/>
      <c r="N1986" s="7"/>
      <c r="O1986" s="7"/>
      <c r="P1986" s="9"/>
      <c r="Q1986" s="9"/>
    </row>
    <row r="1987" spans="1:20" ht="9.75" outlineLevel="5" x14ac:dyDescent="0.2">
      <c r="A1987" s="82" t="s">
        <v>634</v>
      </c>
      <c r="B1987" s="126">
        <v>6</v>
      </c>
      <c r="C1987" s="127"/>
      <c r="D1987" s="128" t="s">
        <v>657</v>
      </c>
      <c r="E1987" s="128"/>
      <c r="F1987" s="129" t="s">
        <v>307</v>
      </c>
      <c r="G1987" s="128"/>
      <c r="H1987" s="130"/>
      <c r="I1987" s="131"/>
      <c r="J1987" s="84">
        <f>SUBTOTAL(9,J1988:J2000)</f>
        <v>0</v>
      </c>
      <c r="K1987" s="130"/>
      <c r="L1987" s="85">
        <f>SUBTOTAL(9,L1988:L2000)</f>
        <v>1.1323480000000001</v>
      </c>
      <c r="M1987" s="130"/>
      <c r="N1987" s="85">
        <f>SUBTOTAL(9,N1988:N2000)</f>
        <v>0</v>
      </c>
      <c r="O1987" s="132"/>
      <c r="P1987" s="84">
        <f>SUBTOTAL(9,P1988:P2000)</f>
        <v>0</v>
      </c>
      <c r="Q1987" s="84">
        <f>SUBTOTAL(9,Q1988:Q2000)</f>
        <v>0</v>
      </c>
      <c r="R1987" s="7"/>
      <c r="S1987" s="9"/>
      <c r="T1987" s="9"/>
    </row>
    <row r="1988" spans="1:20" ht="11.25" outlineLevel="6" x14ac:dyDescent="0.2">
      <c r="A1988" s="12"/>
      <c r="B1988" s="133"/>
      <c r="C1988" s="134">
        <v>1370</v>
      </c>
      <c r="D1988" s="135" t="s">
        <v>733</v>
      </c>
      <c r="E1988" s="136" t="s">
        <v>2627</v>
      </c>
      <c r="F1988" s="137" t="s">
        <v>2628</v>
      </c>
      <c r="G1988" s="135" t="s">
        <v>716</v>
      </c>
      <c r="H1988" s="138">
        <v>2</v>
      </c>
      <c r="I1988" s="140"/>
      <c r="J1988" s="139">
        <f t="shared" ref="J1988:J1999" si="385">H1988*I1988</f>
        <v>0</v>
      </c>
      <c r="K1988" s="138">
        <v>7.1000000000000004E-3</v>
      </c>
      <c r="L1988" s="138">
        <f t="shared" ref="L1988:L1999" si="386">H1988*K1988</f>
        <v>1.4200000000000001E-2</v>
      </c>
      <c r="M1988" s="138"/>
      <c r="N1988" s="138">
        <f t="shared" ref="N1988:N1999" si="387">H1988*M1988</f>
        <v>0</v>
      </c>
      <c r="O1988" s="139">
        <v>21</v>
      </c>
      <c r="P1988" s="139">
        <f t="shared" ref="P1988:P1999" si="388">J1988*(O1988/100)</f>
        <v>0</v>
      </c>
      <c r="Q1988" s="139">
        <f t="shared" ref="Q1988:Q1999" si="389">J1988+P1988</f>
        <v>0</v>
      </c>
      <c r="R1988" s="9"/>
      <c r="S1988" s="9"/>
      <c r="T1988" s="9"/>
    </row>
    <row r="1989" spans="1:20" ht="11.25" outlineLevel="6" x14ac:dyDescent="0.2">
      <c r="A1989" s="12"/>
      <c r="B1989" s="133"/>
      <c r="C1989" s="134">
        <v>1371</v>
      </c>
      <c r="D1989" s="135" t="s">
        <v>733</v>
      </c>
      <c r="E1989" s="136" t="s">
        <v>2629</v>
      </c>
      <c r="F1989" s="137" t="s">
        <v>2630</v>
      </c>
      <c r="G1989" s="135" t="s">
        <v>716</v>
      </c>
      <c r="H1989" s="138">
        <v>4</v>
      </c>
      <c r="I1989" s="140"/>
      <c r="J1989" s="139">
        <f t="shared" si="385"/>
        <v>0</v>
      </c>
      <c r="K1989" s="138">
        <v>8.2000000000000007E-3</v>
      </c>
      <c r="L1989" s="138">
        <f t="shared" si="386"/>
        <v>3.2800000000000003E-2</v>
      </c>
      <c r="M1989" s="138"/>
      <c r="N1989" s="138">
        <f t="shared" si="387"/>
        <v>0</v>
      </c>
      <c r="O1989" s="139">
        <v>21</v>
      </c>
      <c r="P1989" s="139">
        <f t="shared" si="388"/>
        <v>0</v>
      </c>
      <c r="Q1989" s="139">
        <f t="shared" si="389"/>
        <v>0</v>
      </c>
      <c r="R1989" s="9"/>
      <c r="S1989" s="9"/>
      <c r="T1989" s="9"/>
    </row>
    <row r="1990" spans="1:20" ht="11.25" outlineLevel="6" x14ac:dyDescent="0.2">
      <c r="A1990" s="12"/>
      <c r="B1990" s="133"/>
      <c r="C1990" s="134">
        <v>1372</v>
      </c>
      <c r="D1990" s="135" t="s">
        <v>733</v>
      </c>
      <c r="E1990" s="136" t="s">
        <v>2631</v>
      </c>
      <c r="F1990" s="137" t="s">
        <v>2632</v>
      </c>
      <c r="G1990" s="135" t="s">
        <v>716</v>
      </c>
      <c r="H1990" s="138">
        <v>4</v>
      </c>
      <c r="I1990" s="140"/>
      <c r="J1990" s="139">
        <f t="shared" si="385"/>
        <v>0</v>
      </c>
      <c r="K1990" s="138">
        <v>6.8000000000000005E-4</v>
      </c>
      <c r="L1990" s="138">
        <f t="shared" si="386"/>
        <v>2.7200000000000002E-3</v>
      </c>
      <c r="M1990" s="138"/>
      <c r="N1990" s="138">
        <f t="shared" si="387"/>
        <v>0</v>
      </c>
      <c r="O1990" s="139">
        <v>21</v>
      </c>
      <c r="P1990" s="139">
        <f t="shared" si="388"/>
        <v>0</v>
      </c>
      <c r="Q1990" s="139">
        <f t="shared" si="389"/>
        <v>0</v>
      </c>
      <c r="R1990" s="9"/>
      <c r="S1990" s="9"/>
      <c r="T1990" s="9"/>
    </row>
    <row r="1991" spans="1:20" ht="11.25" outlineLevel="6" x14ac:dyDescent="0.2">
      <c r="A1991" s="12"/>
      <c r="B1991" s="133"/>
      <c r="C1991" s="134">
        <v>1373</v>
      </c>
      <c r="D1991" s="135" t="s">
        <v>658</v>
      </c>
      <c r="E1991" s="136" t="s">
        <v>2633</v>
      </c>
      <c r="F1991" s="137" t="s">
        <v>2634</v>
      </c>
      <c r="G1991" s="135" t="s">
        <v>761</v>
      </c>
      <c r="H1991" s="138">
        <v>16</v>
      </c>
      <c r="I1991" s="140"/>
      <c r="J1991" s="139">
        <f t="shared" si="385"/>
        <v>0</v>
      </c>
      <c r="K1991" s="138"/>
      <c r="L1991" s="138">
        <f t="shared" si="386"/>
        <v>0</v>
      </c>
      <c r="M1991" s="138"/>
      <c r="N1991" s="138">
        <f t="shared" si="387"/>
        <v>0</v>
      </c>
      <c r="O1991" s="139">
        <v>21</v>
      </c>
      <c r="P1991" s="139">
        <f t="shared" si="388"/>
        <v>0</v>
      </c>
      <c r="Q1991" s="139">
        <f t="shared" si="389"/>
        <v>0</v>
      </c>
      <c r="R1991" s="9"/>
      <c r="S1991" s="9"/>
      <c r="T1991" s="9"/>
    </row>
    <row r="1992" spans="1:20" ht="11.25" outlineLevel="6" x14ac:dyDescent="0.2">
      <c r="A1992" s="12"/>
      <c r="B1992" s="133"/>
      <c r="C1992" s="134">
        <v>1374</v>
      </c>
      <c r="D1992" s="135" t="s">
        <v>658</v>
      </c>
      <c r="E1992" s="136" t="s">
        <v>2635</v>
      </c>
      <c r="F1992" s="137" t="s">
        <v>2636</v>
      </c>
      <c r="G1992" s="135" t="s">
        <v>761</v>
      </c>
      <c r="H1992" s="138">
        <v>9.5</v>
      </c>
      <c r="I1992" s="140"/>
      <c r="J1992" s="139">
        <f t="shared" si="385"/>
        <v>0</v>
      </c>
      <c r="K1992" s="138">
        <v>7.4599999999999996E-3</v>
      </c>
      <c r="L1992" s="138">
        <f t="shared" si="386"/>
        <v>7.0870000000000002E-2</v>
      </c>
      <c r="M1992" s="138"/>
      <c r="N1992" s="138">
        <f t="shared" si="387"/>
        <v>0</v>
      </c>
      <c r="O1992" s="139">
        <v>21</v>
      </c>
      <c r="P1992" s="139">
        <f t="shared" si="388"/>
        <v>0</v>
      </c>
      <c r="Q1992" s="139">
        <f t="shared" si="389"/>
        <v>0</v>
      </c>
      <c r="R1992" s="9"/>
      <c r="S1992" s="9"/>
      <c r="T1992" s="9"/>
    </row>
    <row r="1993" spans="1:20" ht="11.25" outlineLevel="6" x14ac:dyDescent="0.2">
      <c r="A1993" s="12"/>
      <c r="B1993" s="133"/>
      <c r="C1993" s="134">
        <v>1375</v>
      </c>
      <c r="D1993" s="135" t="s">
        <v>658</v>
      </c>
      <c r="E1993" s="136" t="s">
        <v>2637</v>
      </c>
      <c r="F1993" s="137" t="s">
        <v>2638</v>
      </c>
      <c r="G1993" s="135" t="s">
        <v>761</v>
      </c>
      <c r="H1993" s="138">
        <v>36</v>
      </c>
      <c r="I1993" s="140"/>
      <c r="J1993" s="139">
        <f t="shared" si="385"/>
        <v>0</v>
      </c>
      <c r="K1993" s="138">
        <v>4.2199999999999998E-3</v>
      </c>
      <c r="L1993" s="138">
        <f t="shared" si="386"/>
        <v>0.15192</v>
      </c>
      <c r="M1993" s="138"/>
      <c r="N1993" s="138">
        <f t="shared" si="387"/>
        <v>0</v>
      </c>
      <c r="O1993" s="139">
        <v>21</v>
      </c>
      <c r="P1993" s="139">
        <f t="shared" si="388"/>
        <v>0</v>
      </c>
      <c r="Q1993" s="139">
        <f t="shared" si="389"/>
        <v>0</v>
      </c>
      <c r="R1993" s="9"/>
      <c r="S1993" s="9"/>
      <c r="T1993" s="9"/>
    </row>
    <row r="1994" spans="1:20" ht="11.25" outlineLevel="6" x14ac:dyDescent="0.2">
      <c r="A1994" s="12"/>
      <c r="B1994" s="133"/>
      <c r="C1994" s="134">
        <v>1376</v>
      </c>
      <c r="D1994" s="135" t="s">
        <v>658</v>
      </c>
      <c r="E1994" s="136" t="s">
        <v>2639</v>
      </c>
      <c r="F1994" s="137" t="s">
        <v>2640</v>
      </c>
      <c r="G1994" s="135" t="s">
        <v>761</v>
      </c>
      <c r="H1994" s="138">
        <v>12</v>
      </c>
      <c r="I1994" s="140"/>
      <c r="J1994" s="139">
        <f t="shared" si="385"/>
        <v>0</v>
      </c>
      <c r="K1994" s="138">
        <v>6.5599999999999999E-3</v>
      </c>
      <c r="L1994" s="138">
        <f t="shared" si="386"/>
        <v>7.8719999999999998E-2</v>
      </c>
      <c r="M1994" s="138"/>
      <c r="N1994" s="138">
        <f t="shared" si="387"/>
        <v>0</v>
      </c>
      <c r="O1994" s="139">
        <v>21</v>
      </c>
      <c r="P1994" s="139">
        <f t="shared" si="388"/>
        <v>0</v>
      </c>
      <c r="Q1994" s="139">
        <f t="shared" si="389"/>
        <v>0</v>
      </c>
      <c r="R1994" s="9"/>
      <c r="S1994" s="9"/>
      <c r="T1994" s="9"/>
    </row>
    <row r="1995" spans="1:20" ht="22.5" outlineLevel="6" x14ac:dyDescent="0.2">
      <c r="A1995" s="12"/>
      <c r="B1995" s="133"/>
      <c r="C1995" s="134">
        <v>1377</v>
      </c>
      <c r="D1995" s="135" t="s">
        <v>658</v>
      </c>
      <c r="E1995" s="136" t="s">
        <v>2641</v>
      </c>
      <c r="F1995" s="137" t="s">
        <v>2642</v>
      </c>
      <c r="G1995" s="135" t="s">
        <v>761</v>
      </c>
      <c r="H1995" s="138">
        <v>104.5</v>
      </c>
      <c r="I1995" s="140"/>
      <c r="J1995" s="139">
        <f t="shared" si="385"/>
        <v>0</v>
      </c>
      <c r="K1995" s="138">
        <v>2.0000000000000002E-5</v>
      </c>
      <c r="L1995" s="138">
        <f t="shared" si="386"/>
        <v>2.0900000000000003E-3</v>
      </c>
      <c r="M1995" s="138"/>
      <c r="N1995" s="138">
        <f t="shared" si="387"/>
        <v>0</v>
      </c>
      <c r="O1995" s="139">
        <v>21</v>
      </c>
      <c r="P1995" s="139">
        <f t="shared" si="388"/>
        <v>0</v>
      </c>
      <c r="Q1995" s="139">
        <f t="shared" si="389"/>
        <v>0</v>
      </c>
      <c r="R1995" s="9"/>
      <c r="S1995" s="9"/>
      <c r="T1995" s="9"/>
    </row>
    <row r="1996" spans="1:20" ht="11.25" outlineLevel="6" x14ac:dyDescent="0.2">
      <c r="A1996" s="12"/>
      <c r="B1996" s="133"/>
      <c r="C1996" s="134">
        <v>1378</v>
      </c>
      <c r="D1996" s="135" t="s">
        <v>658</v>
      </c>
      <c r="E1996" s="136" t="s">
        <v>2643</v>
      </c>
      <c r="F1996" s="137" t="s">
        <v>2644</v>
      </c>
      <c r="G1996" s="135" t="s">
        <v>761</v>
      </c>
      <c r="H1996" s="138">
        <v>47.4</v>
      </c>
      <c r="I1996" s="140"/>
      <c r="J1996" s="139">
        <f t="shared" si="385"/>
        <v>0</v>
      </c>
      <c r="K1996" s="138">
        <v>1.6420000000000001E-2</v>
      </c>
      <c r="L1996" s="138">
        <f t="shared" si="386"/>
        <v>0.778308</v>
      </c>
      <c r="M1996" s="138"/>
      <c r="N1996" s="138">
        <f t="shared" si="387"/>
        <v>0</v>
      </c>
      <c r="O1996" s="139">
        <v>21</v>
      </c>
      <c r="P1996" s="139">
        <f t="shared" si="388"/>
        <v>0</v>
      </c>
      <c r="Q1996" s="139">
        <f t="shared" si="389"/>
        <v>0</v>
      </c>
      <c r="R1996" s="9"/>
      <c r="S1996" s="9"/>
      <c r="T1996" s="9"/>
    </row>
    <row r="1997" spans="1:20" ht="11.25" outlineLevel="6" x14ac:dyDescent="0.2">
      <c r="A1997" s="12"/>
      <c r="B1997" s="133"/>
      <c r="C1997" s="134">
        <v>1379</v>
      </c>
      <c r="D1997" s="135" t="s">
        <v>658</v>
      </c>
      <c r="E1997" s="136" t="s">
        <v>2645</v>
      </c>
      <c r="F1997" s="137" t="s">
        <v>2646</v>
      </c>
      <c r="G1997" s="135" t="s">
        <v>716</v>
      </c>
      <c r="H1997" s="138">
        <v>4</v>
      </c>
      <c r="I1997" s="140"/>
      <c r="J1997" s="139">
        <f t="shared" si="385"/>
        <v>0</v>
      </c>
      <c r="K1997" s="138"/>
      <c r="L1997" s="138">
        <f t="shared" si="386"/>
        <v>0</v>
      </c>
      <c r="M1997" s="138"/>
      <c r="N1997" s="138">
        <f t="shared" si="387"/>
        <v>0</v>
      </c>
      <c r="O1997" s="139">
        <v>21</v>
      </c>
      <c r="P1997" s="139">
        <f t="shared" si="388"/>
        <v>0</v>
      </c>
      <c r="Q1997" s="139">
        <f t="shared" si="389"/>
        <v>0</v>
      </c>
      <c r="R1997" s="9"/>
      <c r="S1997" s="9"/>
      <c r="T1997" s="9"/>
    </row>
    <row r="1998" spans="1:20" ht="11.25" outlineLevel="6" x14ac:dyDescent="0.2">
      <c r="A1998" s="12"/>
      <c r="B1998" s="133"/>
      <c r="C1998" s="134">
        <v>1380</v>
      </c>
      <c r="D1998" s="135" t="s">
        <v>658</v>
      </c>
      <c r="E1998" s="136" t="s">
        <v>2647</v>
      </c>
      <c r="F1998" s="137" t="s">
        <v>2648</v>
      </c>
      <c r="G1998" s="135" t="s">
        <v>716</v>
      </c>
      <c r="H1998" s="138">
        <v>6</v>
      </c>
      <c r="I1998" s="140"/>
      <c r="J1998" s="139">
        <f t="shared" si="385"/>
        <v>0</v>
      </c>
      <c r="K1998" s="138">
        <v>1.2E-4</v>
      </c>
      <c r="L1998" s="138">
        <f t="shared" si="386"/>
        <v>7.2000000000000005E-4</v>
      </c>
      <c r="M1998" s="138"/>
      <c r="N1998" s="138">
        <f t="shared" si="387"/>
        <v>0</v>
      </c>
      <c r="O1998" s="139">
        <v>21</v>
      </c>
      <c r="P1998" s="139">
        <f t="shared" si="388"/>
        <v>0</v>
      </c>
      <c r="Q1998" s="139">
        <f t="shared" si="389"/>
        <v>0</v>
      </c>
      <c r="R1998" s="9"/>
      <c r="S1998" s="9"/>
      <c r="T1998" s="9"/>
    </row>
    <row r="1999" spans="1:20" ht="11.25" outlineLevel="6" x14ac:dyDescent="0.2">
      <c r="A1999" s="12"/>
      <c r="B1999" s="133"/>
      <c r="C1999" s="134">
        <v>1381</v>
      </c>
      <c r="D1999" s="135" t="s">
        <v>658</v>
      </c>
      <c r="E1999" s="136" t="s">
        <v>2649</v>
      </c>
      <c r="F1999" s="137" t="s">
        <v>2650</v>
      </c>
      <c r="G1999" s="135" t="s">
        <v>716</v>
      </c>
      <c r="H1999" s="138">
        <v>2</v>
      </c>
      <c r="I1999" s="140"/>
      <c r="J1999" s="139">
        <f t="shared" si="385"/>
        <v>0</v>
      </c>
      <c r="K1999" s="138"/>
      <c r="L1999" s="138">
        <f t="shared" si="386"/>
        <v>0</v>
      </c>
      <c r="M1999" s="138"/>
      <c r="N1999" s="138">
        <f t="shared" si="387"/>
        <v>0</v>
      </c>
      <c r="O1999" s="139">
        <v>21</v>
      </c>
      <c r="P1999" s="139">
        <f t="shared" si="388"/>
        <v>0</v>
      </c>
      <c r="Q1999" s="139">
        <f t="shared" si="389"/>
        <v>0</v>
      </c>
      <c r="R1999" s="9"/>
      <c r="S1999" s="9"/>
      <c r="T1999" s="9"/>
    </row>
    <row r="2000" spans="1:20" outlineLevel="6" x14ac:dyDescent="0.15">
      <c r="B2000" s="7"/>
      <c r="C2000" s="7"/>
      <c r="D2000" s="7"/>
      <c r="E2000" s="7"/>
      <c r="F2000" s="7"/>
      <c r="G2000" s="7"/>
      <c r="H2000" s="7"/>
      <c r="I2000" s="9"/>
      <c r="J2000" s="9"/>
      <c r="K2000" s="7"/>
      <c r="L2000" s="7"/>
      <c r="M2000" s="7"/>
      <c r="N2000" s="7"/>
      <c r="O2000" s="7"/>
      <c r="P2000" s="9"/>
      <c r="Q2000" s="9"/>
    </row>
    <row r="2001" spans="1:20" ht="9.75" outlineLevel="5" x14ac:dyDescent="0.2">
      <c r="A2001" s="82" t="s">
        <v>635</v>
      </c>
      <c r="B2001" s="126">
        <v>6</v>
      </c>
      <c r="C2001" s="127"/>
      <c r="D2001" s="128" t="s">
        <v>657</v>
      </c>
      <c r="E2001" s="128"/>
      <c r="F2001" s="129" t="s">
        <v>309</v>
      </c>
      <c r="G2001" s="128"/>
      <c r="H2001" s="130"/>
      <c r="I2001" s="131"/>
      <c r="J2001" s="84">
        <f>SUBTOTAL(9,J2002:J2012)</f>
        <v>0</v>
      </c>
      <c r="K2001" s="130"/>
      <c r="L2001" s="85">
        <f>SUBTOTAL(9,L2002:L2012)</f>
        <v>1.1899999999999999E-3</v>
      </c>
      <c r="M2001" s="130"/>
      <c r="N2001" s="85">
        <f>SUBTOTAL(9,N2002:N2012)</f>
        <v>0.70000000000000007</v>
      </c>
      <c r="O2001" s="132"/>
      <c r="P2001" s="84">
        <f>SUBTOTAL(9,P2002:P2012)</f>
        <v>0</v>
      </c>
      <c r="Q2001" s="84">
        <f>SUBTOTAL(9,Q2002:Q2012)</f>
        <v>0</v>
      </c>
      <c r="R2001" s="7"/>
      <c r="S2001" s="9"/>
      <c r="T2001" s="9"/>
    </row>
    <row r="2002" spans="1:20" ht="11.25" outlineLevel="6" x14ac:dyDescent="0.2">
      <c r="A2002" s="12"/>
      <c r="B2002" s="133"/>
      <c r="C2002" s="134">
        <v>1382</v>
      </c>
      <c r="D2002" s="135" t="s">
        <v>658</v>
      </c>
      <c r="E2002" s="136" t="s">
        <v>2651</v>
      </c>
      <c r="F2002" s="137" t="s">
        <v>2652</v>
      </c>
      <c r="G2002" s="135" t="s">
        <v>716</v>
      </c>
      <c r="H2002" s="138">
        <v>1</v>
      </c>
      <c r="I2002" s="140"/>
      <c r="J2002" s="139">
        <f t="shared" ref="J2002:J2011" si="390">H2002*I2002</f>
        <v>0</v>
      </c>
      <c r="K2002" s="138"/>
      <c r="L2002" s="138">
        <f t="shared" ref="L2002:L2011" si="391">H2002*K2002</f>
        <v>0</v>
      </c>
      <c r="M2002" s="138"/>
      <c r="N2002" s="138">
        <f t="shared" ref="N2002:N2011" si="392">H2002*M2002</f>
        <v>0</v>
      </c>
      <c r="O2002" s="139">
        <v>21</v>
      </c>
      <c r="P2002" s="139">
        <f t="shared" ref="P2002:P2011" si="393">J2002*(O2002/100)</f>
        <v>0</v>
      </c>
      <c r="Q2002" s="139">
        <f t="shared" ref="Q2002:Q2011" si="394">J2002+P2002</f>
        <v>0</v>
      </c>
      <c r="R2002" s="9"/>
      <c r="S2002" s="9"/>
      <c r="T2002" s="9"/>
    </row>
    <row r="2003" spans="1:20" ht="11.25" outlineLevel="6" x14ac:dyDescent="0.2">
      <c r="A2003" s="12"/>
      <c r="B2003" s="133"/>
      <c r="C2003" s="134">
        <v>1383</v>
      </c>
      <c r="D2003" s="135" t="s">
        <v>733</v>
      </c>
      <c r="E2003" s="136" t="s">
        <v>2653</v>
      </c>
      <c r="F2003" s="137" t="s">
        <v>2654</v>
      </c>
      <c r="G2003" s="135" t="s">
        <v>761</v>
      </c>
      <c r="H2003" s="138">
        <v>17</v>
      </c>
      <c r="I2003" s="140"/>
      <c r="J2003" s="139">
        <f t="shared" si="390"/>
        <v>0</v>
      </c>
      <c r="K2003" s="138">
        <v>6.9999999999999994E-5</v>
      </c>
      <c r="L2003" s="138">
        <f t="shared" si="391"/>
        <v>1.1899999999999999E-3</v>
      </c>
      <c r="M2003" s="138"/>
      <c r="N2003" s="138">
        <f t="shared" si="392"/>
        <v>0</v>
      </c>
      <c r="O2003" s="139">
        <v>21</v>
      </c>
      <c r="P2003" s="139">
        <f t="shared" si="393"/>
        <v>0</v>
      </c>
      <c r="Q2003" s="139">
        <f t="shared" si="394"/>
        <v>0</v>
      </c>
      <c r="R2003" s="9"/>
      <c r="S2003" s="9"/>
      <c r="T2003" s="9"/>
    </row>
    <row r="2004" spans="1:20" ht="11.25" outlineLevel="6" x14ac:dyDescent="0.2">
      <c r="A2004" s="12"/>
      <c r="B2004" s="133"/>
      <c r="C2004" s="134">
        <v>1384</v>
      </c>
      <c r="D2004" s="135" t="s">
        <v>658</v>
      </c>
      <c r="E2004" s="136" t="s">
        <v>2655</v>
      </c>
      <c r="F2004" s="137" t="s">
        <v>2656</v>
      </c>
      <c r="G2004" s="135" t="s">
        <v>716</v>
      </c>
      <c r="H2004" s="138">
        <v>7</v>
      </c>
      <c r="I2004" s="140"/>
      <c r="J2004" s="139">
        <f t="shared" si="390"/>
        <v>0</v>
      </c>
      <c r="K2004" s="138"/>
      <c r="L2004" s="138">
        <f t="shared" si="391"/>
        <v>0</v>
      </c>
      <c r="M2004" s="138">
        <v>0.1</v>
      </c>
      <c r="N2004" s="138">
        <f t="shared" si="392"/>
        <v>0.70000000000000007</v>
      </c>
      <c r="O2004" s="139">
        <v>21</v>
      </c>
      <c r="P2004" s="139">
        <f t="shared" si="393"/>
        <v>0</v>
      </c>
      <c r="Q2004" s="139">
        <f t="shared" si="394"/>
        <v>0</v>
      </c>
      <c r="R2004" s="9"/>
      <c r="S2004" s="9"/>
      <c r="T2004" s="9"/>
    </row>
    <row r="2005" spans="1:20" ht="11.25" outlineLevel="6" x14ac:dyDescent="0.2">
      <c r="A2005" s="12"/>
      <c r="B2005" s="133"/>
      <c r="C2005" s="134">
        <v>1385</v>
      </c>
      <c r="D2005" s="135" t="s">
        <v>658</v>
      </c>
      <c r="E2005" s="136" t="s">
        <v>2657</v>
      </c>
      <c r="F2005" s="137" t="s">
        <v>2658</v>
      </c>
      <c r="G2005" s="135" t="s">
        <v>716</v>
      </c>
      <c r="H2005" s="138">
        <v>6</v>
      </c>
      <c r="I2005" s="140"/>
      <c r="J2005" s="139">
        <f t="shared" si="390"/>
        <v>0</v>
      </c>
      <c r="K2005" s="138"/>
      <c r="L2005" s="138">
        <f t="shared" si="391"/>
        <v>0</v>
      </c>
      <c r="M2005" s="138"/>
      <c r="N2005" s="138">
        <f t="shared" si="392"/>
        <v>0</v>
      </c>
      <c r="O2005" s="139">
        <v>21</v>
      </c>
      <c r="P2005" s="139">
        <f t="shared" si="393"/>
        <v>0</v>
      </c>
      <c r="Q2005" s="139">
        <f t="shared" si="394"/>
        <v>0</v>
      </c>
      <c r="R2005" s="9"/>
      <c r="S2005" s="9"/>
      <c r="T2005" s="9"/>
    </row>
    <row r="2006" spans="1:20" ht="11.25" outlineLevel="6" x14ac:dyDescent="0.2">
      <c r="A2006" s="12"/>
      <c r="B2006" s="133"/>
      <c r="C2006" s="134">
        <v>1386</v>
      </c>
      <c r="D2006" s="135" t="s">
        <v>658</v>
      </c>
      <c r="E2006" s="136" t="s">
        <v>2659</v>
      </c>
      <c r="F2006" s="137" t="s">
        <v>2660</v>
      </c>
      <c r="G2006" s="135" t="s">
        <v>716</v>
      </c>
      <c r="H2006" s="138">
        <v>1</v>
      </c>
      <c r="I2006" s="140"/>
      <c r="J2006" s="139">
        <f t="shared" si="390"/>
        <v>0</v>
      </c>
      <c r="K2006" s="138"/>
      <c r="L2006" s="138">
        <f t="shared" si="391"/>
        <v>0</v>
      </c>
      <c r="M2006" s="138"/>
      <c r="N2006" s="138">
        <f t="shared" si="392"/>
        <v>0</v>
      </c>
      <c r="O2006" s="139">
        <v>21</v>
      </c>
      <c r="P2006" s="139">
        <f t="shared" si="393"/>
        <v>0</v>
      </c>
      <c r="Q2006" s="139">
        <f t="shared" si="394"/>
        <v>0</v>
      </c>
      <c r="R2006" s="9"/>
      <c r="S2006" s="9"/>
      <c r="T2006" s="9"/>
    </row>
    <row r="2007" spans="1:20" ht="11.25" outlineLevel="6" x14ac:dyDescent="0.2">
      <c r="A2007" s="12"/>
      <c r="B2007" s="133"/>
      <c r="C2007" s="134">
        <v>1387</v>
      </c>
      <c r="D2007" s="135" t="s">
        <v>658</v>
      </c>
      <c r="E2007" s="136" t="s">
        <v>2661</v>
      </c>
      <c r="F2007" s="137" t="s">
        <v>2662</v>
      </c>
      <c r="G2007" s="135" t="s">
        <v>716</v>
      </c>
      <c r="H2007" s="138">
        <v>4</v>
      </c>
      <c r="I2007" s="140"/>
      <c r="J2007" s="139">
        <f t="shared" si="390"/>
        <v>0</v>
      </c>
      <c r="K2007" s="138"/>
      <c r="L2007" s="138">
        <f t="shared" si="391"/>
        <v>0</v>
      </c>
      <c r="M2007" s="138"/>
      <c r="N2007" s="138">
        <f t="shared" si="392"/>
        <v>0</v>
      </c>
      <c r="O2007" s="139">
        <v>21</v>
      </c>
      <c r="P2007" s="139">
        <f t="shared" si="393"/>
        <v>0</v>
      </c>
      <c r="Q2007" s="139">
        <f t="shared" si="394"/>
        <v>0</v>
      </c>
      <c r="R2007" s="9"/>
      <c r="S2007" s="9"/>
      <c r="T2007" s="9"/>
    </row>
    <row r="2008" spans="1:20" ht="11.25" outlineLevel="6" x14ac:dyDescent="0.2">
      <c r="A2008" s="12"/>
      <c r="B2008" s="133"/>
      <c r="C2008" s="134">
        <v>1388</v>
      </c>
      <c r="D2008" s="135" t="s">
        <v>658</v>
      </c>
      <c r="E2008" s="136" t="s">
        <v>2663</v>
      </c>
      <c r="F2008" s="137" t="s">
        <v>2664</v>
      </c>
      <c r="G2008" s="135" t="s">
        <v>1145</v>
      </c>
      <c r="H2008" s="138">
        <v>72</v>
      </c>
      <c r="I2008" s="140"/>
      <c r="J2008" s="139">
        <f t="shared" si="390"/>
        <v>0</v>
      </c>
      <c r="K2008" s="138"/>
      <c r="L2008" s="138">
        <f t="shared" si="391"/>
        <v>0</v>
      </c>
      <c r="M2008" s="138"/>
      <c r="N2008" s="138">
        <f t="shared" si="392"/>
        <v>0</v>
      </c>
      <c r="O2008" s="139">
        <v>21</v>
      </c>
      <c r="P2008" s="139">
        <f t="shared" si="393"/>
        <v>0</v>
      </c>
      <c r="Q2008" s="139">
        <f t="shared" si="394"/>
        <v>0</v>
      </c>
      <c r="R2008" s="9"/>
      <c r="S2008" s="9"/>
      <c r="T2008" s="9"/>
    </row>
    <row r="2009" spans="1:20" ht="11.25" outlineLevel="6" x14ac:dyDescent="0.2">
      <c r="A2009" s="12"/>
      <c r="B2009" s="133"/>
      <c r="C2009" s="134">
        <v>1389</v>
      </c>
      <c r="D2009" s="135" t="s">
        <v>658</v>
      </c>
      <c r="E2009" s="136" t="s">
        <v>2665</v>
      </c>
      <c r="F2009" s="137" t="s">
        <v>2666</v>
      </c>
      <c r="G2009" s="135" t="s">
        <v>716</v>
      </c>
      <c r="H2009" s="138">
        <v>5</v>
      </c>
      <c r="I2009" s="140"/>
      <c r="J2009" s="139">
        <f t="shared" si="390"/>
        <v>0</v>
      </c>
      <c r="K2009" s="138"/>
      <c r="L2009" s="138">
        <f t="shared" si="391"/>
        <v>0</v>
      </c>
      <c r="M2009" s="138"/>
      <c r="N2009" s="138">
        <f t="shared" si="392"/>
        <v>0</v>
      </c>
      <c r="O2009" s="139">
        <v>21</v>
      </c>
      <c r="P2009" s="139">
        <f t="shared" si="393"/>
        <v>0</v>
      </c>
      <c r="Q2009" s="139">
        <f t="shared" si="394"/>
        <v>0</v>
      </c>
      <c r="R2009" s="9"/>
      <c r="S2009" s="9"/>
      <c r="T2009" s="9"/>
    </row>
    <row r="2010" spans="1:20" ht="11.25" outlineLevel="6" x14ac:dyDescent="0.2">
      <c r="A2010" s="12"/>
      <c r="B2010" s="133"/>
      <c r="C2010" s="134">
        <v>1390</v>
      </c>
      <c r="D2010" s="135" t="s">
        <v>658</v>
      </c>
      <c r="E2010" s="136" t="s">
        <v>2667</v>
      </c>
      <c r="F2010" s="137" t="s">
        <v>2668</v>
      </c>
      <c r="G2010" s="135" t="s">
        <v>761</v>
      </c>
      <c r="H2010" s="138">
        <v>17</v>
      </c>
      <c r="I2010" s="140"/>
      <c r="J2010" s="139">
        <f t="shared" si="390"/>
        <v>0</v>
      </c>
      <c r="K2010" s="138"/>
      <c r="L2010" s="138">
        <f t="shared" si="391"/>
        <v>0</v>
      </c>
      <c r="M2010" s="138"/>
      <c r="N2010" s="138">
        <f t="shared" si="392"/>
        <v>0</v>
      </c>
      <c r="O2010" s="139">
        <v>21</v>
      </c>
      <c r="P2010" s="139">
        <f t="shared" si="393"/>
        <v>0</v>
      </c>
      <c r="Q2010" s="139">
        <f t="shared" si="394"/>
        <v>0</v>
      </c>
      <c r="R2010" s="9"/>
      <c r="S2010" s="9"/>
      <c r="T2010" s="9"/>
    </row>
    <row r="2011" spans="1:20" ht="11.25" outlineLevel="6" x14ac:dyDescent="0.2">
      <c r="A2011" s="12"/>
      <c r="B2011" s="133"/>
      <c r="C2011" s="134">
        <v>1391</v>
      </c>
      <c r="D2011" s="135" t="s">
        <v>658</v>
      </c>
      <c r="E2011" s="136" t="s">
        <v>2669</v>
      </c>
      <c r="F2011" s="137" t="s">
        <v>2670</v>
      </c>
      <c r="G2011" s="135" t="s">
        <v>716</v>
      </c>
      <c r="H2011" s="138">
        <v>1</v>
      </c>
      <c r="I2011" s="140"/>
      <c r="J2011" s="139">
        <f t="shared" si="390"/>
        <v>0</v>
      </c>
      <c r="K2011" s="138"/>
      <c r="L2011" s="138">
        <f t="shared" si="391"/>
        <v>0</v>
      </c>
      <c r="M2011" s="138"/>
      <c r="N2011" s="138">
        <f t="shared" si="392"/>
        <v>0</v>
      </c>
      <c r="O2011" s="139">
        <v>21</v>
      </c>
      <c r="P2011" s="139">
        <f t="shared" si="393"/>
        <v>0</v>
      </c>
      <c r="Q2011" s="139">
        <f t="shared" si="394"/>
        <v>0</v>
      </c>
      <c r="R2011" s="9"/>
      <c r="S2011" s="9"/>
      <c r="T2011" s="9"/>
    </row>
    <row r="2012" spans="1:20" outlineLevel="6" x14ac:dyDescent="0.15">
      <c r="B2012" s="7"/>
      <c r="C2012" s="7"/>
      <c r="D2012" s="7"/>
      <c r="E2012" s="7"/>
      <c r="F2012" s="7"/>
      <c r="G2012" s="7"/>
      <c r="H2012" s="7"/>
      <c r="I2012" s="9"/>
      <c r="J2012" s="9"/>
      <c r="K2012" s="7"/>
      <c r="L2012" s="7"/>
      <c r="M2012" s="7"/>
      <c r="N2012" s="7"/>
      <c r="O2012" s="7"/>
      <c r="P2012" s="9"/>
      <c r="Q2012" s="9"/>
    </row>
    <row r="2013" spans="1:20" ht="9" outlineLevel="4" x14ac:dyDescent="0.15">
      <c r="A2013" s="78" t="s">
        <v>636</v>
      </c>
      <c r="B2013" s="119">
        <v>5</v>
      </c>
      <c r="C2013" s="120"/>
      <c r="D2013" s="121" t="s">
        <v>656</v>
      </c>
      <c r="E2013" s="121"/>
      <c r="F2013" s="122" t="s">
        <v>101</v>
      </c>
      <c r="G2013" s="121"/>
      <c r="H2013" s="123"/>
      <c r="I2013" s="124"/>
      <c r="J2013" s="80">
        <f>SUBTOTAL(9,J2014:J2016)</f>
        <v>0</v>
      </c>
      <c r="K2013" s="123"/>
      <c r="L2013" s="81">
        <f>SUBTOTAL(9,L2014:L2016)</f>
        <v>0</v>
      </c>
      <c r="M2013" s="123"/>
      <c r="N2013" s="81">
        <f>SUBTOTAL(9,N2014:N2016)</f>
        <v>0</v>
      </c>
      <c r="O2013" s="125"/>
      <c r="P2013" s="80">
        <f>SUBTOTAL(9,P2014:P2016)</f>
        <v>0</v>
      </c>
      <c r="Q2013" s="80">
        <f>SUBTOTAL(9,Q2014:Q2016)</f>
        <v>0</v>
      </c>
      <c r="R2013" s="7"/>
      <c r="S2013" s="9"/>
      <c r="T2013" s="9"/>
    </row>
    <row r="2014" spans="1:20" ht="9.75" outlineLevel="5" x14ac:dyDescent="0.2">
      <c r="A2014" s="82" t="s">
        <v>637</v>
      </c>
      <c r="B2014" s="126">
        <v>6</v>
      </c>
      <c r="C2014" s="127"/>
      <c r="D2014" s="128" t="s">
        <v>657</v>
      </c>
      <c r="E2014" s="128"/>
      <c r="F2014" s="129" t="s">
        <v>329</v>
      </c>
      <c r="G2014" s="128"/>
      <c r="H2014" s="130"/>
      <c r="I2014" s="131"/>
      <c r="J2014" s="84">
        <f>SUBTOTAL(9,J2015:J2016)</f>
        <v>0</v>
      </c>
      <c r="K2014" s="130"/>
      <c r="L2014" s="85">
        <f>SUBTOTAL(9,L2015:L2016)</f>
        <v>0</v>
      </c>
      <c r="M2014" s="130"/>
      <c r="N2014" s="85">
        <f>SUBTOTAL(9,N2015:N2016)</f>
        <v>0</v>
      </c>
      <c r="O2014" s="132"/>
      <c r="P2014" s="84">
        <f>SUBTOTAL(9,P2015:P2016)</f>
        <v>0</v>
      </c>
      <c r="Q2014" s="84">
        <f>SUBTOTAL(9,Q2015:Q2016)</f>
        <v>0</v>
      </c>
      <c r="R2014" s="7"/>
      <c r="S2014" s="9"/>
      <c r="T2014" s="9"/>
    </row>
    <row r="2015" spans="1:20" ht="11.25" outlineLevel="6" x14ac:dyDescent="0.2">
      <c r="A2015" s="12"/>
      <c r="B2015" s="133"/>
      <c r="C2015" s="134">
        <v>1392</v>
      </c>
      <c r="D2015" s="135" t="s">
        <v>658</v>
      </c>
      <c r="E2015" s="136" t="s">
        <v>2671</v>
      </c>
      <c r="F2015" s="137" t="s">
        <v>2672</v>
      </c>
      <c r="G2015" s="135" t="s">
        <v>716</v>
      </c>
      <c r="H2015" s="138">
        <v>2</v>
      </c>
      <c r="I2015" s="140"/>
      <c r="J2015" s="139">
        <f>H2015*I2015</f>
        <v>0</v>
      </c>
      <c r="K2015" s="138"/>
      <c r="L2015" s="138">
        <f>H2015*K2015</f>
        <v>0</v>
      </c>
      <c r="M2015" s="138"/>
      <c r="N2015" s="138">
        <f>H2015*M2015</f>
        <v>0</v>
      </c>
      <c r="O2015" s="139">
        <v>21</v>
      </c>
      <c r="P2015" s="139">
        <f>J2015*(O2015/100)</f>
        <v>0</v>
      </c>
      <c r="Q2015" s="139">
        <f>J2015+P2015</f>
        <v>0</v>
      </c>
      <c r="R2015" s="9"/>
      <c r="S2015" s="9"/>
      <c r="T2015" s="9"/>
    </row>
    <row r="2016" spans="1:20" outlineLevel="6" x14ac:dyDescent="0.15">
      <c r="B2016" s="7"/>
      <c r="C2016" s="7"/>
      <c r="D2016" s="7"/>
      <c r="E2016" s="7"/>
      <c r="F2016" s="7"/>
      <c r="G2016" s="7"/>
      <c r="H2016" s="7"/>
      <c r="I2016" s="9"/>
      <c r="J2016" s="9"/>
      <c r="K2016" s="7"/>
      <c r="L2016" s="7"/>
      <c r="M2016" s="7"/>
      <c r="N2016" s="7"/>
      <c r="O2016" s="7"/>
      <c r="P2016" s="9"/>
      <c r="Q2016" s="9"/>
    </row>
    <row r="2017" spans="1:20" ht="9" outlineLevel="4" x14ac:dyDescent="0.15">
      <c r="A2017" s="78" t="s">
        <v>638</v>
      </c>
      <c r="B2017" s="119">
        <v>5</v>
      </c>
      <c r="C2017" s="120"/>
      <c r="D2017" s="121" t="s">
        <v>656</v>
      </c>
      <c r="E2017" s="121"/>
      <c r="F2017" s="122" t="s">
        <v>147</v>
      </c>
      <c r="G2017" s="121"/>
      <c r="H2017" s="123"/>
      <c r="I2017" s="124"/>
      <c r="J2017" s="80">
        <f>SUBTOTAL(9,J2018:J2023)</f>
        <v>0</v>
      </c>
      <c r="K2017" s="123"/>
      <c r="L2017" s="81">
        <f>SUBTOTAL(9,L2018:L2023)</f>
        <v>0</v>
      </c>
      <c r="M2017" s="123"/>
      <c r="N2017" s="81">
        <f>SUBTOTAL(9,N2018:N2023)</f>
        <v>0</v>
      </c>
      <c r="O2017" s="125"/>
      <c r="P2017" s="80">
        <f>SUBTOTAL(9,P2018:P2023)</f>
        <v>0</v>
      </c>
      <c r="Q2017" s="80">
        <f>SUBTOTAL(9,Q2018:Q2023)</f>
        <v>0</v>
      </c>
      <c r="R2017" s="7"/>
      <c r="S2017" s="9"/>
      <c r="T2017" s="9"/>
    </row>
    <row r="2018" spans="1:20" ht="9.75" outlineLevel="5" x14ac:dyDescent="0.2">
      <c r="A2018" s="82" t="s">
        <v>639</v>
      </c>
      <c r="B2018" s="126">
        <v>6</v>
      </c>
      <c r="C2018" s="127"/>
      <c r="D2018" s="128" t="s">
        <v>657</v>
      </c>
      <c r="E2018" s="128"/>
      <c r="F2018" s="129" t="s">
        <v>147</v>
      </c>
      <c r="G2018" s="128"/>
      <c r="H2018" s="130"/>
      <c r="I2018" s="131"/>
      <c r="J2018" s="84">
        <f>SUBTOTAL(9,J2019:J2023)</f>
        <v>0</v>
      </c>
      <c r="K2018" s="130"/>
      <c r="L2018" s="85">
        <f>SUBTOTAL(9,L2019:L2023)</f>
        <v>0</v>
      </c>
      <c r="M2018" s="130"/>
      <c r="N2018" s="85">
        <f>SUBTOTAL(9,N2019:N2023)</f>
        <v>0</v>
      </c>
      <c r="O2018" s="132"/>
      <c r="P2018" s="84">
        <f>SUBTOTAL(9,P2019:P2023)</f>
        <v>0</v>
      </c>
      <c r="Q2018" s="84">
        <f>SUBTOTAL(9,Q2019:Q2023)</f>
        <v>0</v>
      </c>
      <c r="R2018" s="7"/>
      <c r="S2018" s="9"/>
      <c r="T2018" s="9"/>
    </row>
    <row r="2019" spans="1:20" ht="11.25" outlineLevel="6" x14ac:dyDescent="0.2">
      <c r="A2019" s="12"/>
      <c r="B2019" s="133"/>
      <c r="C2019" s="134">
        <v>1393</v>
      </c>
      <c r="D2019" s="135" t="s">
        <v>1118</v>
      </c>
      <c r="E2019" s="136" t="s">
        <v>2673</v>
      </c>
      <c r="F2019" s="137" t="s">
        <v>1120</v>
      </c>
      <c r="G2019" s="135" t="s">
        <v>966</v>
      </c>
      <c r="H2019" s="138">
        <v>1</v>
      </c>
      <c r="I2019" s="140"/>
      <c r="J2019" s="139">
        <f>H2019*I2019</f>
        <v>0</v>
      </c>
      <c r="K2019" s="138"/>
      <c r="L2019" s="138">
        <f>H2019*K2019</f>
        <v>0</v>
      </c>
      <c r="M2019" s="138"/>
      <c r="N2019" s="138">
        <f>H2019*M2019</f>
        <v>0</v>
      </c>
      <c r="O2019" s="139">
        <v>21</v>
      </c>
      <c r="P2019" s="139">
        <f>J2019*(O2019/100)</f>
        <v>0</v>
      </c>
      <c r="Q2019" s="139">
        <f>J2019+P2019</f>
        <v>0</v>
      </c>
      <c r="R2019" s="9"/>
      <c r="S2019" s="9"/>
      <c r="T2019" s="9"/>
    </row>
    <row r="2020" spans="1:20" ht="11.25" outlineLevel="6" x14ac:dyDescent="0.2">
      <c r="A2020" s="12"/>
      <c r="B2020" s="133"/>
      <c r="C2020" s="134">
        <v>1394</v>
      </c>
      <c r="D2020" s="135" t="s">
        <v>1118</v>
      </c>
      <c r="E2020" s="136" t="s">
        <v>2674</v>
      </c>
      <c r="F2020" s="137" t="s">
        <v>1122</v>
      </c>
      <c r="G2020" s="135" t="s">
        <v>966</v>
      </c>
      <c r="H2020" s="138">
        <v>1</v>
      </c>
      <c r="I2020" s="140"/>
      <c r="J2020" s="139">
        <f>H2020*I2020</f>
        <v>0</v>
      </c>
      <c r="K2020" s="138"/>
      <c r="L2020" s="138">
        <f>H2020*K2020</f>
        <v>0</v>
      </c>
      <c r="M2020" s="138"/>
      <c r="N2020" s="138">
        <f>H2020*M2020</f>
        <v>0</v>
      </c>
      <c r="O2020" s="139">
        <v>21</v>
      </c>
      <c r="P2020" s="139">
        <f>J2020*(O2020/100)</f>
        <v>0</v>
      </c>
      <c r="Q2020" s="139">
        <f>J2020+P2020</f>
        <v>0</v>
      </c>
      <c r="R2020" s="9"/>
      <c r="S2020" s="9"/>
      <c r="T2020" s="9"/>
    </row>
    <row r="2021" spans="1:20" ht="11.25" outlineLevel="6" x14ac:dyDescent="0.2">
      <c r="A2021" s="12"/>
      <c r="B2021" s="133"/>
      <c r="C2021" s="134">
        <v>1395</v>
      </c>
      <c r="D2021" s="135" t="s">
        <v>1118</v>
      </c>
      <c r="E2021" s="136" t="s">
        <v>2675</v>
      </c>
      <c r="F2021" s="137" t="s">
        <v>1124</v>
      </c>
      <c r="G2021" s="135" t="s">
        <v>966</v>
      </c>
      <c r="H2021" s="138">
        <v>1</v>
      </c>
      <c r="I2021" s="140"/>
      <c r="J2021" s="139">
        <f>H2021*I2021</f>
        <v>0</v>
      </c>
      <c r="K2021" s="138"/>
      <c r="L2021" s="138">
        <f>H2021*K2021</f>
        <v>0</v>
      </c>
      <c r="M2021" s="138"/>
      <c r="N2021" s="138">
        <f>H2021*M2021</f>
        <v>0</v>
      </c>
      <c r="O2021" s="139">
        <v>21</v>
      </c>
      <c r="P2021" s="139">
        <f>J2021*(O2021/100)</f>
        <v>0</v>
      </c>
      <c r="Q2021" s="139">
        <f>J2021+P2021</f>
        <v>0</v>
      </c>
      <c r="R2021" s="9"/>
      <c r="S2021" s="9"/>
      <c r="T2021" s="9"/>
    </row>
    <row r="2022" spans="1:20" ht="11.25" outlineLevel="6" x14ac:dyDescent="0.2">
      <c r="A2022" s="12"/>
      <c r="B2022" s="133"/>
      <c r="C2022" s="134">
        <v>1396</v>
      </c>
      <c r="D2022" s="135" t="s">
        <v>1118</v>
      </c>
      <c r="E2022" s="136" t="s">
        <v>2676</v>
      </c>
      <c r="F2022" s="137" t="s">
        <v>1126</v>
      </c>
      <c r="G2022" s="135" t="s">
        <v>966</v>
      </c>
      <c r="H2022" s="138">
        <v>1</v>
      </c>
      <c r="I2022" s="140"/>
      <c r="J2022" s="139">
        <f>H2022*I2022</f>
        <v>0</v>
      </c>
      <c r="K2022" s="138"/>
      <c r="L2022" s="138">
        <f>H2022*K2022</f>
        <v>0</v>
      </c>
      <c r="M2022" s="138"/>
      <c r="N2022" s="138">
        <f>H2022*M2022</f>
        <v>0</v>
      </c>
      <c r="O2022" s="139">
        <v>21</v>
      </c>
      <c r="P2022" s="139">
        <f>J2022*(O2022/100)</f>
        <v>0</v>
      </c>
      <c r="Q2022" s="139">
        <f>J2022+P2022</f>
        <v>0</v>
      </c>
      <c r="R2022" s="9"/>
      <c r="S2022" s="9"/>
      <c r="T2022" s="9"/>
    </row>
    <row r="2023" spans="1:20" outlineLevel="6" x14ac:dyDescent="0.15">
      <c r="B2023" s="7"/>
      <c r="C2023" s="7"/>
      <c r="D2023" s="7"/>
      <c r="E2023" s="7"/>
      <c r="F2023" s="7"/>
      <c r="G2023" s="7"/>
      <c r="H2023" s="7"/>
      <c r="I2023" s="9"/>
      <c r="J2023" s="9"/>
      <c r="K2023" s="7"/>
      <c r="L2023" s="7"/>
      <c r="M2023" s="7"/>
      <c r="N2023" s="7"/>
      <c r="O2023" s="7"/>
      <c r="P2023" s="9"/>
      <c r="Q2023" s="9"/>
    </row>
    <row r="2024" spans="1:20" outlineLevel="1" x14ac:dyDescent="0.15"/>
    <row r="2025" spans="1:20" ht="12" x14ac:dyDescent="0.2">
      <c r="A2025" s="62" t="s">
        <v>16</v>
      </c>
      <c r="B2025" s="92">
        <v>1</v>
      </c>
      <c r="C2025" s="93"/>
      <c r="D2025" s="94" t="s">
        <v>652</v>
      </c>
      <c r="E2025" s="94"/>
      <c r="F2025" s="63" t="s">
        <v>640</v>
      </c>
      <c r="G2025" s="94"/>
      <c r="H2025" s="95"/>
      <c r="I2025" s="96"/>
      <c r="J2025" s="64">
        <f>SUBTOTAL(9,J2026:J2073)</f>
        <v>0</v>
      </c>
      <c r="K2025" s="95"/>
      <c r="L2025" s="65">
        <f>SUBTOTAL(9,L2026:L2073)</f>
        <v>0</v>
      </c>
      <c r="M2025" s="95"/>
      <c r="N2025" s="65">
        <f>SUBTOTAL(9,N2026:N2073)</f>
        <v>0</v>
      </c>
      <c r="O2025" s="97"/>
      <c r="P2025" s="64">
        <f>SUBTOTAL(9,P2026:P2073)</f>
        <v>0</v>
      </c>
      <c r="Q2025" s="64">
        <f>SUBTOTAL(9,Q2026:Q2073)</f>
        <v>0</v>
      </c>
      <c r="R2025" s="7"/>
      <c r="S2025" s="9"/>
      <c r="T2025" s="9"/>
    </row>
    <row r="2026" spans="1:20" ht="12" outlineLevel="1" x14ac:dyDescent="0.2">
      <c r="A2026" s="66" t="s">
        <v>641</v>
      </c>
      <c r="B2026" s="98">
        <v>2</v>
      </c>
      <c r="C2026" s="99"/>
      <c r="D2026" s="100" t="s">
        <v>653</v>
      </c>
      <c r="E2026" s="100"/>
      <c r="F2026" s="101" t="s">
        <v>642</v>
      </c>
      <c r="G2026" s="100"/>
      <c r="H2026" s="102"/>
      <c r="I2026" s="103"/>
      <c r="J2026" s="68">
        <f>SUBTOTAL(9,J2027:J2072)</f>
        <v>0</v>
      </c>
      <c r="K2026" s="102"/>
      <c r="L2026" s="69">
        <f>SUBTOTAL(9,L2027:L2072)</f>
        <v>0</v>
      </c>
      <c r="M2026" s="102"/>
      <c r="N2026" s="69">
        <f>SUBTOTAL(9,N2027:N2072)</f>
        <v>0</v>
      </c>
      <c r="O2026" s="104"/>
      <c r="P2026" s="68">
        <f>SUBTOTAL(9,P2027:P2072)</f>
        <v>0</v>
      </c>
      <c r="Q2026" s="68">
        <f>SUBTOTAL(9,Q2027:Q2072)</f>
        <v>0</v>
      </c>
      <c r="R2026" s="7"/>
      <c r="S2026" s="9"/>
      <c r="T2026" s="9"/>
    </row>
    <row r="2027" spans="1:20" ht="11.25" outlineLevel="2" x14ac:dyDescent="0.2">
      <c r="A2027" s="70" t="s">
        <v>643</v>
      </c>
      <c r="B2027" s="105">
        <v>3</v>
      </c>
      <c r="C2027" s="106"/>
      <c r="D2027" s="107" t="s">
        <v>654</v>
      </c>
      <c r="E2027" s="107"/>
      <c r="F2027" s="108" t="s">
        <v>644</v>
      </c>
      <c r="G2027" s="107"/>
      <c r="H2027" s="109"/>
      <c r="I2027" s="110"/>
      <c r="J2027" s="72">
        <f>SUBTOTAL(9,J2028:J2072)</f>
        <v>0</v>
      </c>
      <c r="K2027" s="109"/>
      <c r="L2027" s="73">
        <f>SUBTOTAL(9,L2028:L2072)</f>
        <v>0</v>
      </c>
      <c r="M2027" s="109"/>
      <c r="N2027" s="73">
        <f>SUBTOTAL(9,N2028:N2072)</f>
        <v>0</v>
      </c>
      <c r="O2027" s="111"/>
      <c r="P2027" s="72">
        <f>SUBTOTAL(9,P2028:P2072)</f>
        <v>0</v>
      </c>
      <c r="Q2027" s="72">
        <f>SUBTOTAL(9,Q2028:Q2072)</f>
        <v>0</v>
      </c>
      <c r="R2027" s="7"/>
      <c r="S2027" s="9"/>
      <c r="T2027" s="9"/>
    </row>
    <row r="2028" spans="1:20" ht="10.5" outlineLevel="3" x14ac:dyDescent="0.15">
      <c r="A2028" s="74" t="s">
        <v>645</v>
      </c>
      <c r="B2028" s="112">
        <v>4</v>
      </c>
      <c r="C2028" s="113"/>
      <c r="D2028" s="114" t="s">
        <v>655</v>
      </c>
      <c r="E2028" s="114"/>
      <c r="F2028" s="115" t="s">
        <v>646</v>
      </c>
      <c r="G2028" s="114"/>
      <c r="H2028" s="116"/>
      <c r="I2028" s="117"/>
      <c r="J2028" s="76">
        <f>SUBTOTAL(9,J2029:J2072)</f>
        <v>0</v>
      </c>
      <c r="K2028" s="116"/>
      <c r="L2028" s="77">
        <f>SUBTOTAL(9,L2029:L2072)</f>
        <v>0</v>
      </c>
      <c r="M2028" s="116"/>
      <c r="N2028" s="77">
        <f>SUBTOTAL(9,N2029:N2072)</f>
        <v>0</v>
      </c>
      <c r="O2028" s="118"/>
      <c r="P2028" s="76">
        <f>SUBTOTAL(9,P2029:P2072)</f>
        <v>0</v>
      </c>
      <c r="Q2028" s="76">
        <f>SUBTOTAL(9,Q2029:Q2072)</f>
        <v>0</v>
      </c>
      <c r="R2028" s="7"/>
      <c r="S2028" s="9"/>
      <c r="T2028" s="9"/>
    </row>
    <row r="2029" spans="1:20" ht="9" outlineLevel="4" x14ac:dyDescent="0.15">
      <c r="A2029" s="78" t="s">
        <v>647</v>
      </c>
      <c r="B2029" s="119">
        <v>5</v>
      </c>
      <c r="C2029" s="120"/>
      <c r="D2029" s="121" t="s">
        <v>656</v>
      </c>
      <c r="E2029" s="121"/>
      <c r="F2029" s="122" t="s">
        <v>648</v>
      </c>
      <c r="G2029" s="121"/>
      <c r="H2029" s="123"/>
      <c r="I2029" s="124"/>
      <c r="J2029" s="80">
        <f>SUBTOTAL(9,J2030:J2072)</f>
        <v>0</v>
      </c>
      <c r="K2029" s="123"/>
      <c r="L2029" s="81">
        <f>SUBTOTAL(9,L2030:L2072)</f>
        <v>0</v>
      </c>
      <c r="M2029" s="123"/>
      <c r="N2029" s="81">
        <f>SUBTOTAL(9,N2030:N2072)</f>
        <v>0</v>
      </c>
      <c r="O2029" s="125"/>
      <c r="P2029" s="80">
        <f>SUBTOTAL(9,P2030:P2072)</f>
        <v>0</v>
      </c>
      <c r="Q2029" s="80">
        <f>SUBTOTAL(9,Q2030:Q2072)</f>
        <v>0</v>
      </c>
      <c r="R2029" s="7"/>
      <c r="S2029" s="9"/>
      <c r="T2029" s="9"/>
    </row>
    <row r="2030" spans="1:20" ht="9.75" outlineLevel="5" x14ac:dyDescent="0.2">
      <c r="A2030" s="82" t="s">
        <v>649</v>
      </c>
      <c r="B2030" s="126">
        <v>6</v>
      </c>
      <c r="C2030" s="127"/>
      <c r="D2030" s="128" t="s">
        <v>657</v>
      </c>
      <c r="E2030" s="128"/>
      <c r="F2030" s="129" t="s">
        <v>650</v>
      </c>
      <c r="G2030" s="128"/>
      <c r="H2030" s="130"/>
      <c r="I2030" s="131"/>
      <c r="J2030" s="84">
        <f>SUBTOTAL(9,J2031:J2072)</f>
        <v>0</v>
      </c>
      <c r="K2030" s="130"/>
      <c r="L2030" s="85">
        <f>SUBTOTAL(9,L2031:L2072)</f>
        <v>0</v>
      </c>
      <c r="M2030" s="130"/>
      <c r="N2030" s="85">
        <f>SUBTOTAL(9,N2031:N2072)</f>
        <v>0</v>
      </c>
      <c r="O2030" s="132"/>
      <c r="P2030" s="84">
        <f>SUBTOTAL(9,P2031:P2072)</f>
        <v>0</v>
      </c>
      <c r="Q2030" s="84">
        <f>SUBTOTAL(9,Q2031:Q2072)</f>
        <v>0</v>
      </c>
      <c r="R2030" s="7"/>
      <c r="S2030" s="9"/>
      <c r="T2030" s="9"/>
    </row>
    <row r="2031" spans="1:20" ht="11.25" outlineLevel="6" x14ac:dyDescent="0.2">
      <c r="A2031" s="12"/>
      <c r="B2031" s="133"/>
      <c r="C2031" s="134">
        <v>1397</v>
      </c>
      <c r="D2031" s="135" t="s">
        <v>1783</v>
      </c>
      <c r="E2031" s="136" t="s">
        <v>2677</v>
      </c>
      <c r="F2031" s="137" t="s">
        <v>2678</v>
      </c>
      <c r="G2031" s="135" t="s">
        <v>966</v>
      </c>
      <c r="H2031" s="138">
        <v>1</v>
      </c>
      <c r="I2031" s="140"/>
      <c r="J2031" s="139">
        <f t="shared" ref="J2031:J2071" si="395">H2031*I2031</f>
        <v>0</v>
      </c>
      <c r="K2031" s="138"/>
      <c r="L2031" s="138">
        <f t="shared" ref="L2031:L2071" si="396">H2031*K2031</f>
        <v>0</v>
      </c>
      <c r="M2031" s="138"/>
      <c r="N2031" s="138">
        <f t="shared" ref="N2031:N2071" si="397">H2031*M2031</f>
        <v>0</v>
      </c>
      <c r="O2031" s="139">
        <v>21</v>
      </c>
      <c r="P2031" s="139">
        <f t="shared" ref="P2031:P2071" si="398">J2031*(O2031/100)</f>
        <v>0</v>
      </c>
      <c r="Q2031" s="139">
        <f t="shared" ref="Q2031:Q2071" si="399">J2031+P2031</f>
        <v>0</v>
      </c>
      <c r="R2031" s="9"/>
      <c r="S2031" s="9"/>
      <c r="T2031" s="9"/>
    </row>
    <row r="2032" spans="1:20" ht="11.25" outlineLevel="6" x14ac:dyDescent="0.2">
      <c r="A2032" s="12"/>
      <c r="B2032" s="133"/>
      <c r="C2032" s="134">
        <v>1398</v>
      </c>
      <c r="D2032" s="135" t="s">
        <v>1783</v>
      </c>
      <c r="E2032" s="136" t="s">
        <v>2679</v>
      </c>
      <c r="F2032" s="137" t="s">
        <v>2680</v>
      </c>
      <c r="G2032" s="135" t="s">
        <v>966</v>
      </c>
      <c r="H2032" s="138">
        <v>1</v>
      </c>
      <c r="I2032" s="140"/>
      <c r="J2032" s="139">
        <f t="shared" si="395"/>
        <v>0</v>
      </c>
      <c r="K2032" s="138"/>
      <c r="L2032" s="138">
        <f t="shared" si="396"/>
        <v>0</v>
      </c>
      <c r="M2032" s="138"/>
      <c r="N2032" s="138">
        <f t="shared" si="397"/>
        <v>0</v>
      </c>
      <c r="O2032" s="139">
        <v>21</v>
      </c>
      <c r="P2032" s="139">
        <f t="shared" si="398"/>
        <v>0</v>
      </c>
      <c r="Q2032" s="139">
        <f t="shared" si="399"/>
        <v>0</v>
      </c>
      <c r="R2032" s="9"/>
      <c r="S2032" s="9"/>
      <c r="T2032" s="9"/>
    </row>
    <row r="2033" spans="1:20" ht="11.25" outlineLevel="6" x14ac:dyDescent="0.2">
      <c r="A2033" s="12"/>
      <c r="B2033" s="133"/>
      <c r="C2033" s="134">
        <v>1399</v>
      </c>
      <c r="D2033" s="135" t="s">
        <v>1783</v>
      </c>
      <c r="E2033" s="136" t="s">
        <v>2681</v>
      </c>
      <c r="F2033" s="137" t="s">
        <v>2682</v>
      </c>
      <c r="G2033" s="135" t="s">
        <v>966</v>
      </c>
      <c r="H2033" s="138">
        <v>1</v>
      </c>
      <c r="I2033" s="140"/>
      <c r="J2033" s="139">
        <f t="shared" si="395"/>
        <v>0</v>
      </c>
      <c r="K2033" s="138"/>
      <c r="L2033" s="138">
        <f t="shared" si="396"/>
        <v>0</v>
      </c>
      <c r="M2033" s="138"/>
      <c r="N2033" s="138">
        <f t="shared" si="397"/>
        <v>0</v>
      </c>
      <c r="O2033" s="139">
        <v>21</v>
      </c>
      <c r="P2033" s="139">
        <f t="shared" si="398"/>
        <v>0</v>
      </c>
      <c r="Q2033" s="139">
        <f t="shared" si="399"/>
        <v>0</v>
      </c>
      <c r="R2033" s="9"/>
      <c r="S2033" s="9"/>
      <c r="T2033" s="9"/>
    </row>
    <row r="2034" spans="1:20" ht="11.25" outlineLevel="6" x14ac:dyDescent="0.2">
      <c r="A2034" s="12"/>
      <c r="B2034" s="133"/>
      <c r="C2034" s="134">
        <v>1400</v>
      </c>
      <c r="D2034" s="135" t="s">
        <v>1783</v>
      </c>
      <c r="E2034" s="136" t="s">
        <v>2683</v>
      </c>
      <c r="F2034" s="137" t="s">
        <v>2684</v>
      </c>
      <c r="G2034" s="135" t="s">
        <v>966</v>
      </c>
      <c r="H2034" s="138">
        <v>1</v>
      </c>
      <c r="I2034" s="140"/>
      <c r="J2034" s="139">
        <f t="shared" si="395"/>
        <v>0</v>
      </c>
      <c r="K2034" s="138"/>
      <c r="L2034" s="138">
        <f t="shared" si="396"/>
        <v>0</v>
      </c>
      <c r="M2034" s="138"/>
      <c r="N2034" s="138">
        <f t="shared" si="397"/>
        <v>0</v>
      </c>
      <c r="O2034" s="139">
        <v>21</v>
      </c>
      <c r="P2034" s="139">
        <f t="shared" si="398"/>
        <v>0</v>
      </c>
      <c r="Q2034" s="139">
        <f t="shared" si="399"/>
        <v>0</v>
      </c>
      <c r="R2034" s="9"/>
      <c r="S2034" s="9"/>
      <c r="T2034" s="9"/>
    </row>
    <row r="2035" spans="1:20" ht="11.25" outlineLevel="6" x14ac:dyDescent="0.2">
      <c r="A2035" s="12"/>
      <c r="B2035" s="133"/>
      <c r="C2035" s="134">
        <v>1401</v>
      </c>
      <c r="D2035" s="135" t="s">
        <v>1783</v>
      </c>
      <c r="E2035" s="136" t="s">
        <v>2685</v>
      </c>
      <c r="F2035" s="137" t="s">
        <v>2686</v>
      </c>
      <c r="G2035" s="135" t="s">
        <v>966</v>
      </c>
      <c r="H2035" s="138">
        <v>1</v>
      </c>
      <c r="I2035" s="140"/>
      <c r="J2035" s="139">
        <f t="shared" si="395"/>
        <v>0</v>
      </c>
      <c r="K2035" s="138"/>
      <c r="L2035" s="138">
        <f t="shared" si="396"/>
        <v>0</v>
      </c>
      <c r="M2035" s="138"/>
      <c r="N2035" s="138">
        <f t="shared" si="397"/>
        <v>0</v>
      </c>
      <c r="O2035" s="139">
        <v>21</v>
      </c>
      <c r="P2035" s="139">
        <f t="shared" si="398"/>
        <v>0</v>
      </c>
      <c r="Q2035" s="139">
        <f t="shared" si="399"/>
        <v>0</v>
      </c>
      <c r="R2035" s="9"/>
      <c r="S2035" s="9"/>
      <c r="T2035" s="9"/>
    </row>
    <row r="2036" spans="1:20" ht="11.25" outlineLevel="6" x14ac:dyDescent="0.2">
      <c r="A2036" s="12"/>
      <c r="B2036" s="133"/>
      <c r="C2036" s="134">
        <v>1402</v>
      </c>
      <c r="D2036" s="135" t="s">
        <v>1783</v>
      </c>
      <c r="E2036" s="136" t="s">
        <v>2687</v>
      </c>
      <c r="F2036" s="137" t="s">
        <v>2688</v>
      </c>
      <c r="G2036" s="135" t="s">
        <v>966</v>
      </c>
      <c r="H2036" s="138">
        <v>1</v>
      </c>
      <c r="I2036" s="140"/>
      <c r="J2036" s="139">
        <f t="shared" si="395"/>
        <v>0</v>
      </c>
      <c r="K2036" s="138"/>
      <c r="L2036" s="138">
        <f t="shared" si="396"/>
        <v>0</v>
      </c>
      <c r="M2036" s="138"/>
      <c r="N2036" s="138">
        <f t="shared" si="397"/>
        <v>0</v>
      </c>
      <c r="O2036" s="139">
        <v>21</v>
      </c>
      <c r="P2036" s="139">
        <f t="shared" si="398"/>
        <v>0</v>
      </c>
      <c r="Q2036" s="139">
        <f t="shared" si="399"/>
        <v>0</v>
      </c>
      <c r="R2036" s="9"/>
      <c r="S2036" s="9"/>
      <c r="T2036" s="9"/>
    </row>
    <row r="2037" spans="1:20" ht="11.25" outlineLevel="6" x14ac:dyDescent="0.2">
      <c r="A2037" s="12"/>
      <c r="B2037" s="133"/>
      <c r="C2037" s="134">
        <v>1403</v>
      </c>
      <c r="D2037" s="135" t="s">
        <v>1783</v>
      </c>
      <c r="E2037" s="136" t="s">
        <v>2689</v>
      </c>
      <c r="F2037" s="137" t="s">
        <v>2690</v>
      </c>
      <c r="G2037" s="135" t="s">
        <v>966</v>
      </c>
      <c r="H2037" s="138">
        <v>1</v>
      </c>
      <c r="I2037" s="140"/>
      <c r="J2037" s="139">
        <f t="shared" si="395"/>
        <v>0</v>
      </c>
      <c r="K2037" s="138"/>
      <c r="L2037" s="138">
        <f t="shared" si="396"/>
        <v>0</v>
      </c>
      <c r="M2037" s="138"/>
      <c r="N2037" s="138">
        <f t="shared" si="397"/>
        <v>0</v>
      </c>
      <c r="O2037" s="139">
        <v>21</v>
      </c>
      <c r="P2037" s="139">
        <f t="shared" si="398"/>
        <v>0</v>
      </c>
      <c r="Q2037" s="139">
        <f t="shared" si="399"/>
        <v>0</v>
      </c>
      <c r="R2037" s="9"/>
      <c r="S2037" s="9"/>
      <c r="T2037" s="9"/>
    </row>
    <row r="2038" spans="1:20" ht="11.25" outlineLevel="6" x14ac:dyDescent="0.2">
      <c r="A2038" s="12"/>
      <c r="B2038" s="133"/>
      <c r="C2038" s="134">
        <v>1404</v>
      </c>
      <c r="D2038" s="135" t="s">
        <v>1783</v>
      </c>
      <c r="E2038" s="136" t="s">
        <v>2691</v>
      </c>
      <c r="F2038" s="137" t="s">
        <v>2692</v>
      </c>
      <c r="G2038" s="135" t="s">
        <v>966</v>
      </c>
      <c r="H2038" s="138">
        <v>1</v>
      </c>
      <c r="I2038" s="140"/>
      <c r="J2038" s="139">
        <f t="shared" si="395"/>
        <v>0</v>
      </c>
      <c r="K2038" s="138"/>
      <c r="L2038" s="138">
        <f t="shared" si="396"/>
        <v>0</v>
      </c>
      <c r="M2038" s="138"/>
      <c r="N2038" s="138">
        <f t="shared" si="397"/>
        <v>0</v>
      </c>
      <c r="O2038" s="139">
        <v>21</v>
      </c>
      <c r="P2038" s="139">
        <f t="shared" si="398"/>
        <v>0</v>
      </c>
      <c r="Q2038" s="139">
        <f t="shared" si="399"/>
        <v>0</v>
      </c>
      <c r="R2038" s="9"/>
      <c r="S2038" s="9"/>
      <c r="T2038" s="9"/>
    </row>
    <row r="2039" spans="1:20" ht="11.25" outlineLevel="6" x14ac:dyDescent="0.2">
      <c r="A2039" s="12"/>
      <c r="B2039" s="133"/>
      <c r="C2039" s="134">
        <v>1405</v>
      </c>
      <c r="D2039" s="135" t="s">
        <v>1783</v>
      </c>
      <c r="E2039" s="136" t="s">
        <v>2693</v>
      </c>
      <c r="F2039" s="137" t="s">
        <v>2694</v>
      </c>
      <c r="G2039" s="135" t="s">
        <v>966</v>
      </c>
      <c r="H2039" s="138">
        <v>1</v>
      </c>
      <c r="I2039" s="140"/>
      <c r="J2039" s="139">
        <f t="shared" si="395"/>
        <v>0</v>
      </c>
      <c r="K2039" s="138"/>
      <c r="L2039" s="138">
        <f t="shared" si="396"/>
        <v>0</v>
      </c>
      <c r="M2039" s="138"/>
      <c r="N2039" s="138">
        <f t="shared" si="397"/>
        <v>0</v>
      </c>
      <c r="O2039" s="139">
        <v>21</v>
      </c>
      <c r="P2039" s="139">
        <f t="shared" si="398"/>
        <v>0</v>
      </c>
      <c r="Q2039" s="139">
        <f t="shared" si="399"/>
        <v>0</v>
      </c>
      <c r="R2039" s="9"/>
      <c r="S2039" s="9"/>
      <c r="T2039" s="9"/>
    </row>
    <row r="2040" spans="1:20" ht="11.25" outlineLevel="6" x14ac:dyDescent="0.2">
      <c r="A2040" s="12"/>
      <c r="B2040" s="133"/>
      <c r="C2040" s="134">
        <v>1406</v>
      </c>
      <c r="D2040" s="135" t="s">
        <v>1783</v>
      </c>
      <c r="E2040" s="136" t="s">
        <v>2695</v>
      </c>
      <c r="F2040" s="137" t="s">
        <v>2696</v>
      </c>
      <c r="G2040" s="135" t="s">
        <v>966</v>
      </c>
      <c r="H2040" s="138">
        <v>1</v>
      </c>
      <c r="I2040" s="140"/>
      <c r="J2040" s="139">
        <f t="shared" si="395"/>
        <v>0</v>
      </c>
      <c r="K2040" s="138"/>
      <c r="L2040" s="138">
        <f t="shared" si="396"/>
        <v>0</v>
      </c>
      <c r="M2040" s="138"/>
      <c r="N2040" s="138">
        <f t="shared" si="397"/>
        <v>0</v>
      </c>
      <c r="O2040" s="139">
        <v>21</v>
      </c>
      <c r="P2040" s="139">
        <f t="shared" si="398"/>
        <v>0</v>
      </c>
      <c r="Q2040" s="139">
        <f t="shared" si="399"/>
        <v>0</v>
      </c>
      <c r="R2040" s="9"/>
      <c r="S2040" s="9"/>
      <c r="T2040" s="9"/>
    </row>
    <row r="2041" spans="1:20" ht="11.25" outlineLevel="6" x14ac:dyDescent="0.2">
      <c r="A2041" s="12"/>
      <c r="B2041" s="133"/>
      <c r="C2041" s="134">
        <v>1407</v>
      </c>
      <c r="D2041" s="135" t="s">
        <v>1783</v>
      </c>
      <c r="E2041" s="136" t="s">
        <v>2697</v>
      </c>
      <c r="F2041" s="137" t="s">
        <v>2698</v>
      </c>
      <c r="G2041" s="135" t="s">
        <v>966</v>
      </c>
      <c r="H2041" s="138">
        <v>1</v>
      </c>
      <c r="I2041" s="140"/>
      <c r="J2041" s="139">
        <f t="shared" si="395"/>
        <v>0</v>
      </c>
      <c r="K2041" s="138"/>
      <c r="L2041" s="138">
        <f t="shared" si="396"/>
        <v>0</v>
      </c>
      <c r="M2041" s="138"/>
      <c r="N2041" s="138">
        <f t="shared" si="397"/>
        <v>0</v>
      </c>
      <c r="O2041" s="139">
        <v>21</v>
      </c>
      <c r="P2041" s="139">
        <f t="shared" si="398"/>
        <v>0</v>
      </c>
      <c r="Q2041" s="139">
        <f t="shared" si="399"/>
        <v>0</v>
      </c>
      <c r="R2041" s="9"/>
      <c r="S2041" s="9"/>
      <c r="T2041" s="9"/>
    </row>
    <row r="2042" spans="1:20" ht="11.25" outlineLevel="6" x14ac:dyDescent="0.2">
      <c r="A2042" s="12"/>
      <c r="B2042" s="133"/>
      <c r="C2042" s="134">
        <v>1408</v>
      </c>
      <c r="D2042" s="135" t="s">
        <v>1783</v>
      </c>
      <c r="E2042" s="136" t="s">
        <v>2699</v>
      </c>
      <c r="F2042" s="137" t="s">
        <v>2700</v>
      </c>
      <c r="G2042" s="135" t="s">
        <v>966</v>
      </c>
      <c r="H2042" s="138">
        <v>1</v>
      </c>
      <c r="I2042" s="140"/>
      <c r="J2042" s="139">
        <f t="shared" si="395"/>
        <v>0</v>
      </c>
      <c r="K2042" s="138"/>
      <c r="L2042" s="138">
        <f t="shared" si="396"/>
        <v>0</v>
      </c>
      <c r="M2042" s="138"/>
      <c r="N2042" s="138">
        <f t="shared" si="397"/>
        <v>0</v>
      </c>
      <c r="O2042" s="139">
        <v>21</v>
      </c>
      <c r="P2042" s="139">
        <f t="shared" si="398"/>
        <v>0</v>
      </c>
      <c r="Q2042" s="139">
        <f t="shared" si="399"/>
        <v>0</v>
      </c>
      <c r="R2042" s="9"/>
      <c r="S2042" s="9"/>
      <c r="T2042" s="9"/>
    </row>
    <row r="2043" spans="1:20" ht="11.25" outlineLevel="6" x14ac:dyDescent="0.2">
      <c r="A2043" s="12"/>
      <c r="B2043" s="133"/>
      <c r="C2043" s="134">
        <v>1409</v>
      </c>
      <c r="D2043" s="135" t="s">
        <v>1783</v>
      </c>
      <c r="E2043" s="136" t="s">
        <v>2701</v>
      </c>
      <c r="F2043" s="137" t="s">
        <v>2702</v>
      </c>
      <c r="G2043" s="135" t="s">
        <v>966</v>
      </c>
      <c r="H2043" s="138">
        <v>3</v>
      </c>
      <c r="I2043" s="140"/>
      <c r="J2043" s="139">
        <f t="shared" si="395"/>
        <v>0</v>
      </c>
      <c r="K2043" s="138"/>
      <c r="L2043" s="138">
        <f t="shared" si="396"/>
        <v>0</v>
      </c>
      <c r="M2043" s="138"/>
      <c r="N2043" s="138">
        <f t="shared" si="397"/>
        <v>0</v>
      </c>
      <c r="O2043" s="139">
        <v>21</v>
      </c>
      <c r="P2043" s="139">
        <f t="shared" si="398"/>
        <v>0</v>
      </c>
      <c r="Q2043" s="139">
        <f t="shared" si="399"/>
        <v>0</v>
      </c>
      <c r="R2043" s="9"/>
      <c r="S2043" s="9"/>
      <c r="T2043" s="9"/>
    </row>
    <row r="2044" spans="1:20" ht="11.25" outlineLevel="6" x14ac:dyDescent="0.2">
      <c r="A2044" s="12"/>
      <c r="B2044" s="133"/>
      <c r="C2044" s="134">
        <v>1410</v>
      </c>
      <c r="D2044" s="135" t="s">
        <v>1783</v>
      </c>
      <c r="E2044" s="136" t="s">
        <v>2703</v>
      </c>
      <c r="F2044" s="137" t="s">
        <v>2704</v>
      </c>
      <c r="G2044" s="135" t="s">
        <v>966</v>
      </c>
      <c r="H2044" s="138">
        <v>1</v>
      </c>
      <c r="I2044" s="140"/>
      <c r="J2044" s="139">
        <f t="shared" si="395"/>
        <v>0</v>
      </c>
      <c r="K2044" s="138"/>
      <c r="L2044" s="138">
        <f t="shared" si="396"/>
        <v>0</v>
      </c>
      <c r="M2044" s="138"/>
      <c r="N2044" s="138">
        <f t="shared" si="397"/>
        <v>0</v>
      </c>
      <c r="O2044" s="139">
        <v>21</v>
      </c>
      <c r="P2044" s="139">
        <f t="shared" si="398"/>
        <v>0</v>
      </c>
      <c r="Q2044" s="139">
        <f t="shared" si="399"/>
        <v>0</v>
      </c>
      <c r="R2044" s="9"/>
      <c r="S2044" s="9"/>
      <c r="T2044" s="9"/>
    </row>
    <row r="2045" spans="1:20" ht="11.25" outlineLevel="6" x14ac:dyDescent="0.2">
      <c r="A2045" s="12"/>
      <c r="B2045" s="133"/>
      <c r="C2045" s="134">
        <v>1411</v>
      </c>
      <c r="D2045" s="135" t="s">
        <v>1783</v>
      </c>
      <c r="E2045" s="136" t="s">
        <v>2705</v>
      </c>
      <c r="F2045" s="137" t="s">
        <v>2706</v>
      </c>
      <c r="G2045" s="135" t="s">
        <v>966</v>
      </c>
      <c r="H2045" s="138">
        <v>1</v>
      </c>
      <c r="I2045" s="140"/>
      <c r="J2045" s="139">
        <f t="shared" si="395"/>
        <v>0</v>
      </c>
      <c r="K2045" s="138"/>
      <c r="L2045" s="138">
        <f t="shared" si="396"/>
        <v>0</v>
      </c>
      <c r="M2045" s="138"/>
      <c r="N2045" s="138">
        <f t="shared" si="397"/>
        <v>0</v>
      </c>
      <c r="O2045" s="139">
        <v>21</v>
      </c>
      <c r="P2045" s="139">
        <f t="shared" si="398"/>
        <v>0</v>
      </c>
      <c r="Q2045" s="139">
        <f t="shared" si="399"/>
        <v>0</v>
      </c>
      <c r="R2045" s="9"/>
      <c r="S2045" s="9"/>
      <c r="T2045" s="9"/>
    </row>
    <row r="2046" spans="1:20" ht="11.25" outlineLevel="6" x14ac:dyDescent="0.2">
      <c r="A2046" s="12"/>
      <c r="B2046" s="133"/>
      <c r="C2046" s="134">
        <v>1412</v>
      </c>
      <c r="D2046" s="135" t="s">
        <v>1783</v>
      </c>
      <c r="E2046" s="136" t="s">
        <v>2707</v>
      </c>
      <c r="F2046" s="137" t="s">
        <v>2708</v>
      </c>
      <c r="G2046" s="135" t="s">
        <v>966</v>
      </c>
      <c r="H2046" s="138">
        <v>1</v>
      </c>
      <c r="I2046" s="140"/>
      <c r="J2046" s="139">
        <f t="shared" si="395"/>
        <v>0</v>
      </c>
      <c r="K2046" s="138"/>
      <c r="L2046" s="138">
        <f t="shared" si="396"/>
        <v>0</v>
      </c>
      <c r="M2046" s="138"/>
      <c r="N2046" s="138">
        <f t="shared" si="397"/>
        <v>0</v>
      </c>
      <c r="O2046" s="139">
        <v>21</v>
      </c>
      <c r="P2046" s="139">
        <f t="shared" si="398"/>
        <v>0</v>
      </c>
      <c r="Q2046" s="139">
        <f t="shared" si="399"/>
        <v>0</v>
      </c>
      <c r="R2046" s="9"/>
      <c r="S2046" s="9"/>
      <c r="T2046" s="9"/>
    </row>
    <row r="2047" spans="1:20" ht="22.5" outlineLevel="6" x14ac:dyDescent="0.2">
      <c r="A2047" s="12"/>
      <c r="B2047" s="133"/>
      <c r="C2047" s="134">
        <v>1413</v>
      </c>
      <c r="D2047" s="135" t="s">
        <v>1783</v>
      </c>
      <c r="E2047" s="136" t="s">
        <v>2709</v>
      </c>
      <c r="F2047" s="137" t="s">
        <v>2710</v>
      </c>
      <c r="G2047" s="135" t="s">
        <v>966</v>
      </c>
      <c r="H2047" s="138">
        <v>1</v>
      </c>
      <c r="I2047" s="140"/>
      <c r="J2047" s="139">
        <f t="shared" si="395"/>
        <v>0</v>
      </c>
      <c r="K2047" s="138"/>
      <c r="L2047" s="138">
        <f t="shared" si="396"/>
        <v>0</v>
      </c>
      <c r="M2047" s="138"/>
      <c r="N2047" s="138">
        <f t="shared" si="397"/>
        <v>0</v>
      </c>
      <c r="O2047" s="139">
        <v>21</v>
      </c>
      <c r="P2047" s="139">
        <f t="shared" si="398"/>
        <v>0</v>
      </c>
      <c r="Q2047" s="139">
        <f t="shared" si="399"/>
        <v>0</v>
      </c>
      <c r="R2047" s="9"/>
      <c r="S2047" s="9"/>
      <c r="T2047" s="9"/>
    </row>
    <row r="2048" spans="1:20" ht="11.25" outlineLevel="6" x14ac:dyDescent="0.2">
      <c r="A2048" s="12"/>
      <c r="B2048" s="133"/>
      <c r="C2048" s="134">
        <v>1414</v>
      </c>
      <c r="D2048" s="135" t="s">
        <v>1783</v>
      </c>
      <c r="E2048" s="136" t="s">
        <v>2711</v>
      </c>
      <c r="F2048" s="137" t="s">
        <v>2712</v>
      </c>
      <c r="G2048" s="135" t="s">
        <v>966</v>
      </c>
      <c r="H2048" s="138">
        <v>1</v>
      </c>
      <c r="I2048" s="140"/>
      <c r="J2048" s="139">
        <f t="shared" si="395"/>
        <v>0</v>
      </c>
      <c r="K2048" s="138"/>
      <c r="L2048" s="138">
        <f t="shared" si="396"/>
        <v>0</v>
      </c>
      <c r="M2048" s="138"/>
      <c r="N2048" s="138">
        <f t="shared" si="397"/>
        <v>0</v>
      </c>
      <c r="O2048" s="139">
        <v>21</v>
      </c>
      <c r="P2048" s="139">
        <f t="shared" si="398"/>
        <v>0</v>
      </c>
      <c r="Q2048" s="139">
        <f t="shared" si="399"/>
        <v>0</v>
      </c>
      <c r="R2048" s="9"/>
      <c r="S2048" s="9"/>
      <c r="T2048" s="9"/>
    </row>
    <row r="2049" spans="1:20" ht="11.25" outlineLevel="6" x14ac:dyDescent="0.2">
      <c r="A2049" s="12"/>
      <c r="B2049" s="133"/>
      <c r="C2049" s="134">
        <v>1415</v>
      </c>
      <c r="D2049" s="135" t="s">
        <v>1783</v>
      </c>
      <c r="E2049" s="136" t="s">
        <v>2713</v>
      </c>
      <c r="F2049" s="137" t="s">
        <v>2714</v>
      </c>
      <c r="G2049" s="135" t="s">
        <v>966</v>
      </c>
      <c r="H2049" s="138">
        <v>1</v>
      </c>
      <c r="I2049" s="140"/>
      <c r="J2049" s="139">
        <f t="shared" si="395"/>
        <v>0</v>
      </c>
      <c r="K2049" s="138"/>
      <c r="L2049" s="138">
        <f t="shared" si="396"/>
        <v>0</v>
      </c>
      <c r="M2049" s="138"/>
      <c r="N2049" s="138">
        <f t="shared" si="397"/>
        <v>0</v>
      </c>
      <c r="O2049" s="139">
        <v>21</v>
      </c>
      <c r="P2049" s="139">
        <f t="shared" si="398"/>
        <v>0</v>
      </c>
      <c r="Q2049" s="139">
        <f t="shared" si="399"/>
        <v>0</v>
      </c>
      <c r="R2049" s="9"/>
      <c r="S2049" s="9"/>
      <c r="T2049" s="9"/>
    </row>
    <row r="2050" spans="1:20" ht="11.25" outlineLevel="6" x14ac:dyDescent="0.2">
      <c r="A2050" s="12"/>
      <c r="B2050" s="133"/>
      <c r="C2050" s="134">
        <v>1416</v>
      </c>
      <c r="D2050" s="135" t="s">
        <v>1783</v>
      </c>
      <c r="E2050" s="136" t="s">
        <v>2715</v>
      </c>
      <c r="F2050" s="137" t="s">
        <v>2716</v>
      </c>
      <c r="G2050" s="135" t="s">
        <v>966</v>
      </c>
      <c r="H2050" s="138">
        <v>1</v>
      </c>
      <c r="I2050" s="140"/>
      <c r="J2050" s="139">
        <f t="shared" si="395"/>
        <v>0</v>
      </c>
      <c r="K2050" s="138"/>
      <c r="L2050" s="138">
        <f t="shared" si="396"/>
        <v>0</v>
      </c>
      <c r="M2050" s="138"/>
      <c r="N2050" s="138">
        <f t="shared" si="397"/>
        <v>0</v>
      </c>
      <c r="O2050" s="139">
        <v>21</v>
      </c>
      <c r="P2050" s="139">
        <f t="shared" si="398"/>
        <v>0</v>
      </c>
      <c r="Q2050" s="139">
        <f t="shared" si="399"/>
        <v>0</v>
      </c>
      <c r="R2050" s="9"/>
      <c r="S2050" s="9"/>
      <c r="T2050" s="9"/>
    </row>
    <row r="2051" spans="1:20" ht="11.25" outlineLevel="6" x14ac:dyDescent="0.2">
      <c r="A2051" s="12"/>
      <c r="B2051" s="133"/>
      <c r="C2051" s="134">
        <v>1417</v>
      </c>
      <c r="D2051" s="135" t="s">
        <v>1783</v>
      </c>
      <c r="E2051" s="136" t="s">
        <v>2717</v>
      </c>
      <c r="F2051" s="137" t="s">
        <v>2716</v>
      </c>
      <c r="G2051" s="135" t="s">
        <v>966</v>
      </c>
      <c r="H2051" s="138">
        <v>1</v>
      </c>
      <c r="I2051" s="140"/>
      <c r="J2051" s="139">
        <f t="shared" si="395"/>
        <v>0</v>
      </c>
      <c r="K2051" s="138"/>
      <c r="L2051" s="138">
        <f t="shared" si="396"/>
        <v>0</v>
      </c>
      <c r="M2051" s="138"/>
      <c r="N2051" s="138">
        <f t="shared" si="397"/>
        <v>0</v>
      </c>
      <c r="O2051" s="139">
        <v>21</v>
      </c>
      <c r="P2051" s="139">
        <f t="shared" si="398"/>
        <v>0</v>
      </c>
      <c r="Q2051" s="139">
        <f t="shared" si="399"/>
        <v>0</v>
      </c>
      <c r="R2051" s="9"/>
      <c r="S2051" s="9"/>
      <c r="T2051" s="9"/>
    </row>
    <row r="2052" spans="1:20" ht="11.25" outlineLevel="6" x14ac:dyDescent="0.2">
      <c r="A2052" s="12"/>
      <c r="B2052" s="133"/>
      <c r="C2052" s="134">
        <v>1418</v>
      </c>
      <c r="D2052" s="135" t="s">
        <v>1783</v>
      </c>
      <c r="E2052" s="136" t="s">
        <v>2718</v>
      </c>
      <c r="F2052" s="137" t="s">
        <v>2719</v>
      </c>
      <c r="G2052" s="135" t="s">
        <v>966</v>
      </c>
      <c r="H2052" s="138">
        <v>1</v>
      </c>
      <c r="I2052" s="140"/>
      <c r="J2052" s="139">
        <f t="shared" si="395"/>
        <v>0</v>
      </c>
      <c r="K2052" s="138"/>
      <c r="L2052" s="138">
        <f t="shared" si="396"/>
        <v>0</v>
      </c>
      <c r="M2052" s="138"/>
      <c r="N2052" s="138">
        <f t="shared" si="397"/>
        <v>0</v>
      </c>
      <c r="O2052" s="139">
        <v>21</v>
      </c>
      <c r="P2052" s="139">
        <f t="shared" si="398"/>
        <v>0</v>
      </c>
      <c r="Q2052" s="139">
        <f t="shared" si="399"/>
        <v>0</v>
      </c>
      <c r="R2052" s="9"/>
      <c r="S2052" s="9"/>
      <c r="T2052" s="9"/>
    </row>
    <row r="2053" spans="1:20" ht="11.25" outlineLevel="6" x14ac:dyDescent="0.2">
      <c r="A2053" s="12"/>
      <c r="B2053" s="133"/>
      <c r="C2053" s="134">
        <v>1419</v>
      </c>
      <c r="D2053" s="135" t="s">
        <v>1783</v>
      </c>
      <c r="E2053" s="136" t="s">
        <v>2720</v>
      </c>
      <c r="F2053" s="137" t="s">
        <v>2721</v>
      </c>
      <c r="G2053" s="135" t="s">
        <v>966</v>
      </c>
      <c r="H2053" s="138">
        <v>1</v>
      </c>
      <c r="I2053" s="140"/>
      <c r="J2053" s="139">
        <f t="shared" si="395"/>
        <v>0</v>
      </c>
      <c r="K2053" s="138"/>
      <c r="L2053" s="138">
        <f t="shared" si="396"/>
        <v>0</v>
      </c>
      <c r="M2053" s="138"/>
      <c r="N2053" s="138">
        <f t="shared" si="397"/>
        <v>0</v>
      </c>
      <c r="O2053" s="139">
        <v>21</v>
      </c>
      <c r="P2053" s="139">
        <f t="shared" si="398"/>
        <v>0</v>
      </c>
      <c r="Q2053" s="139">
        <f t="shared" si="399"/>
        <v>0</v>
      </c>
      <c r="R2053" s="9"/>
      <c r="S2053" s="9"/>
      <c r="T2053" s="9"/>
    </row>
    <row r="2054" spans="1:20" ht="11.25" outlineLevel="6" x14ac:dyDescent="0.2">
      <c r="A2054" s="12"/>
      <c r="B2054" s="133"/>
      <c r="C2054" s="134">
        <v>1420</v>
      </c>
      <c r="D2054" s="135" t="s">
        <v>1783</v>
      </c>
      <c r="E2054" s="136" t="s">
        <v>2722</v>
      </c>
      <c r="F2054" s="137" t="s">
        <v>2723</v>
      </c>
      <c r="G2054" s="135" t="s">
        <v>966</v>
      </c>
      <c r="H2054" s="138">
        <v>1</v>
      </c>
      <c r="I2054" s="140"/>
      <c r="J2054" s="139">
        <f t="shared" si="395"/>
        <v>0</v>
      </c>
      <c r="K2054" s="138"/>
      <c r="L2054" s="138">
        <f t="shared" si="396"/>
        <v>0</v>
      </c>
      <c r="M2054" s="138"/>
      <c r="N2054" s="138">
        <f t="shared" si="397"/>
        <v>0</v>
      </c>
      <c r="O2054" s="139">
        <v>21</v>
      </c>
      <c r="P2054" s="139">
        <f t="shared" si="398"/>
        <v>0</v>
      </c>
      <c r="Q2054" s="139">
        <f t="shared" si="399"/>
        <v>0</v>
      </c>
      <c r="R2054" s="9"/>
      <c r="S2054" s="9"/>
      <c r="T2054" s="9"/>
    </row>
    <row r="2055" spans="1:20" ht="11.25" outlineLevel="6" x14ac:dyDescent="0.2">
      <c r="A2055" s="12"/>
      <c r="B2055" s="133"/>
      <c r="C2055" s="134">
        <v>1421</v>
      </c>
      <c r="D2055" s="135" t="s">
        <v>1783</v>
      </c>
      <c r="E2055" s="136" t="s">
        <v>2724</v>
      </c>
      <c r="F2055" s="137" t="s">
        <v>2725</v>
      </c>
      <c r="G2055" s="135" t="s">
        <v>966</v>
      </c>
      <c r="H2055" s="138">
        <v>1</v>
      </c>
      <c r="I2055" s="140"/>
      <c r="J2055" s="139">
        <f t="shared" si="395"/>
        <v>0</v>
      </c>
      <c r="K2055" s="138"/>
      <c r="L2055" s="138">
        <f t="shared" si="396"/>
        <v>0</v>
      </c>
      <c r="M2055" s="138"/>
      <c r="N2055" s="138">
        <f t="shared" si="397"/>
        <v>0</v>
      </c>
      <c r="O2055" s="139">
        <v>21</v>
      </c>
      <c r="P2055" s="139">
        <f t="shared" si="398"/>
        <v>0</v>
      </c>
      <c r="Q2055" s="139">
        <f t="shared" si="399"/>
        <v>0</v>
      </c>
      <c r="R2055" s="9"/>
      <c r="S2055" s="9"/>
      <c r="T2055" s="9"/>
    </row>
    <row r="2056" spans="1:20" ht="11.25" outlineLevel="6" x14ac:dyDescent="0.2">
      <c r="A2056" s="12"/>
      <c r="B2056" s="133"/>
      <c r="C2056" s="134">
        <v>1422</v>
      </c>
      <c r="D2056" s="135" t="s">
        <v>1783</v>
      </c>
      <c r="E2056" s="136" t="s">
        <v>2726</v>
      </c>
      <c r="F2056" s="137" t="s">
        <v>2727</v>
      </c>
      <c r="G2056" s="135" t="s">
        <v>966</v>
      </c>
      <c r="H2056" s="138">
        <v>1</v>
      </c>
      <c r="I2056" s="140"/>
      <c r="J2056" s="139">
        <f t="shared" si="395"/>
        <v>0</v>
      </c>
      <c r="K2056" s="138"/>
      <c r="L2056" s="138">
        <f t="shared" si="396"/>
        <v>0</v>
      </c>
      <c r="M2056" s="138"/>
      <c r="N2056" s="138">
        <f t="shared" si="397"/>
        <v>0</v>
      </c>
      <c r="O2056" s="139">
        <v>21</v>
      </c>
      <c r="P2056" s="139">
        <f t="shared" si="398"/>
        <v>0</v>
      </c>
      <c r="Q2056" s="139">
        <f t="shared" si="399"/>
        <v>0</v>
      </c>
      <c r="R2056" s="9"/>
      <c r="S2056" s="9"/>
      <c r="T2056" s="9"/>
    </row>
    <row r="2057" spans="1:20" ht="11.25" outlineLevel="6" x14ac:dyDescent="0.2">
      <c r="A2057" s="12"/>
      <c r="B2057" s="133"/>
      <c r="C2057" s="134">
        <v>1423</v>
      </c>
      <c r="D2057" s="135" t="s">
        <v>1783</v>
      </c>
      <c r="E2057" s="136" t="s">
        <v>2728</v>
      </c>
      <c r="F2057" s="137" t="s">
        <v>2729</v>
      </c>
      <c r="G2057" s="135" t="s">
        <v>966</v>
      </c>
      <c r="H2057" s="138">
        <v>1</v>
      </c>
      <c r="I2057" s="140"/>
      <c r="J2057" s="139">
        <f t="shared" si="395"/>
        <v>0</v>
      </c>
      <c r="K2057" s="138"/>
      <c r="L2057" s="138">
        <f t="shared" si="396"/>
        <v>0</v>
      </c>
      <c r="M2057" s="138"/>
      <c r="N2057" s="138">
        <f t="shared" si="397"/>
        <v>0</v>
      </c>
      <c r="O2057" s="139">
        <v>21</v>
      </c>
      <c r="P2057" s="139">
        <f t="shared" si="398"/>
        <v>0</v>
      </c>
      <c r="Q2057" s="139">
        <f t="shared" si="399"/>
        <v>0</v>
      </c>
      <c r="R2057" s="9"/>
      <c r="S2057" s="9"/>
      <c r="T2057" s="9"/>
    </row>
    <row r="2058" spans="1:20" ht="11.25" outlineLevel="6" x14ac:dyDescent="0.2">
      <c r="A2058" s="12"/>
      <c r="B2058" s="133"/>
      <c r="C2058" s="134">
        <v>1424</v>
      </c>
      <c r="D2058" s="135" t="s">
        <v>1783</v>
      </c>
      <c r="E2058" s="136" t="s">
        <v>2730</v>
      </c>
      <c r="F2058" s="137" t="s">
        <v>2731</v>
      </c>
      <c r="G2058" s="135" t="s">
        <v>966</v>
      </c>
      <c r="H2058" s="138">
        <v>1</v>
      </c>
      <c r="I2058" s="140"/>
      <c r="J2058" s="139">
        <f t="shared" si="395"/>
        <v>0</v>
      </c>
      <c r="K2058" s="138"/>
      <c r="L2058" s="138">
        <f t="shared" si="396"/>
        <v>0</v>
      </c>
      <c r="M2058" s="138"/>
      <c r="N2058" s="138">
        <f t="shared" si="397"/>
        <v>0</v>
      </c>
      <c r="O2058" s="139">
        <v>21</v>
      </c>
      <c r="P2058" s="139">
        <f t="shared" si="398"/>
        <v>0</v>
      </c>
      <c r="Q2058" s="139">
        <f t="shared" si="399"/>
        <v>0</v>
      </c>
      <c r="R2058" s="9"/>
      <c r="S2058" s="9"/>
      <c r="T2058" s="9"/>
    </row>
    <row r="2059" spans="1:20" ht="22.5" outlineLevel="6" x14ac:dyDescent="0.2">
      <c r="A2059" s="12"/>
      <c r="B2059" s="133"/>
      <c r="C2059" s="134">
        <v>1425</v>
      </c>
      <c r="D2059" s="135" t="s">
        <v>1783</v>
      </c>
      <c r="E2059" s="136" t="s">
        <v>2732</v>
      </c>
      <c r="F2059" s="137" t="s">
        <v>2733</v>
      </c>
      <c r="G2059" s="135" t="s">
        <v>966</v>
      </c>
      <c r="H2059" s="138">
        <v>1</v>
      </c>
      <c r="I2059" s="140"/>
      <c r="J2059" s="139">
        <f t="shared" si="395"/>
        <v>0</v>
      </c>
      <c r="K2059" s="138"/>
      <c r="L2059" s="138">
        <f t="shared" si="396"/>
        <v>0</v>
      </c>
      <c r="M2059" s="138"/>
      <c r="N2059" s="138">
        <f t="shared" si="397"/>
        <v>0</v>
      </c>
      <c r="O2059" s="139">
        <v>21</v>
      </c>
      <c r="P2059" s="139">
        <f t="shared" si="398"/>
        <v>0</v>
      </c>
      <c r="Q2059" s="139">
        <f t="shared" si="399"/>
        <v>0</v>
      </c>
      <c r="R2059" s="9"/>
      <c r="S2059" s="9"/>
      <c r="T2059" s="9"/>
    </row>
    <row r="2060" spans="1:20" ht="11.25" outlineLevel="6" x14ac:dyDescent="0.2">
      <c r="A2060" s="12"/>
      <c r="B2060" s="133"/>
      <c r="C2060" s="134">
        <v>1426</v>
      </c>
      <c r="D2060" s="135" t="s">
        <v>1783</v>
      </c>
      <c r="E2060" s="136" t="s">
        <v>2734</v>
      </c>
      <c r="F2060" s="137" t="s">
        <v>2735</v>
      </c>
      <c r="G2060" s="135" t="s">
        <v>966</v>
      </c>
      <c r="H2060" s="138">
        <v>1</v>
      </c>
      <c r="I2060" s="140"/>
      <c r="J2060" s="139">
        <f t="shared" si="395"/>
        <v>0</v>
      </c>
      <c r="K2060" s="138"/>
      <c r="L2060" s="138">
        <f t="shared" si="396"/>
        <v>0</v>
      </c>
      <c r="M2060" s="138"/>
      <c r="N2060" s="138">
        <f t="shared" si="397"/>
        <v>0</v>
      </c>
      <c r="O2060" s="139">
        <v>21</v>
      </c>
      <c r="P2060" s="139">
        <f t="shared" si="398"/>
        <v>0</v>
      </c>
      <c r="Q2060" s="139">
        <f t="shared" si="399"/>
        <v>0</v>
      </c>
      <c r="R2060" s="9"/>
      <c r="S2060" s="9"/>
      <c r="T2060" s="9"/>
    </row>
    <row r="2061" spans="1:20" ht="11.25" outlineLevel="6" x14ac:dyDescent="0.2">
      <c r="A2061" s="12"/>
      <c r="B2061" s="133"/>
      <c r="C2061" s="134">
        <v>1427</v>
      </c>
      <c r="D2061" s="135" t="s">
        <v>1783</v>
      </c>
      <c r="E2061" s="136" t="s">
        <v>2736</v>
      </c>
      <c r="F2061" s="137" t="s">
        <v>2737</v>
      </c>
      <c r="G2061" s="135" t="s">
        <v>966</v>
      </c>
      <c r="H2061" s="138">
        <v>1</v>
      </c>
      <c r="I2061" s="140"/>
      <c r="J2061" s="139">
        <f t="shared" si="395"/>
        <v>0</v>
      </c>
      <c r="K2061" s="138"/>
      <c r="L2061" s="138">
        <f t="shared" si="396"/>
        <v>0</v>
      </c>
      <c r="M2061" s="138"/>
      <c r="N2061" s="138">
        <f t="shared" si="397"/>
        <v>0</v>
      </c>
      <c r="O2061" s="139">
        <v>21</v>
      </c>
      <c r="P2061" s="139">
        <f t="shared" si="398"/>
        <v>0</v>
      </c>
      <c r="Q2061" s="139">
        <f t="shared" si="399"/>
        <v>0</v>
      </c>
      <c r="R2061" s="9"/>
      <c r="S2061" s="9"/>
      <c r="T2061" s="9"/>
    </row>
    <row r="2062" spans="1:20" ht="11.25" outlineLevel="6" x14ac:dyDescent="0.2">
      <c r="A2062" s="12"/>
      <c r="B2062" s="133"/>
      <c r="C2062" s="134">
        <v>1428</v>
      </c>
      <c r="D2062" s="135" t="s">
        <v>1783</v>
      </c>
      <c r="E2062" s="136" t="s">
        <v>2738</v>
      </c>
      <c r="F2062" s="137" t="s">
        <v>2739</v>
      </c>
      <c r="G2062" s="135" t="s">
        <v>966</v>
      </c>
      <c r="H2062" s="138">
        <v>1</v>
      </c>
      <c r="I2062" s="140"/>
      <c r="J2062" s="139">
        <f t="shared" si="395"/>
        <v>0</v>
      </c>
      <c r="K2062" s="138"/>
      <c r="L2062" s="138">
        <f t="shared" si="396"/>
        <v>0</v>
      </c>
      <c r="M2062" s="138"/>
      <c r="N2062" s="138">
        <f t="shared" si="397"/>
        <v>0</v>
      </c>
      <c r="O2062" s="139">
        <v>21</v>
      </c>
      <c r="P2062" s="139">
        <f t="shared" si="398"/>
        <v>0</v>
      </c>
      <c r="Q2062" s="139">
        <f t="shared" si="399"/>
        <v>0</v>
      </c>
      <c r="R2062" s="9"/>
      <c r="S2062" s="9"/>
      <c r="T2062" s="9"/>
    </row>
    <row r="2063" spans="1:20" ht="11.25" outlineLevel="6" x14ac:dyDescent="0.2">
      <c r="A2063" s="12"/>
      <c r="B2063" s="133"/>
      <c r="C2063" s="134">
        <v>1429</v>
      </c>
      <c r="D2063" s="135" t="s">
        <v>1783</v>
      </c>
      <c r="E2063" s="136" t="s">
        <v>2740</v>
      </c>
      <c r="F2063" s="137" t="s">
        <v>2741</v>
      </c>
      <c r="G2063" s="135" t="s">
        <v>966</v>
      </c>
      <c r="H2063" s="138">
        <v>1</v>
      </c>
      <c r="I2063" s="140"/>
      <c r="J2063" s="139">
        <f t="shared" si="395"/>
        <v>0</v>
      </c>
      <c r="K2063" s="138"/>
      <c r="L2063" s="138">
        <f t="shared" si="396"/>
        <v>0</v>
      </c>
      <c r="M2063" s="138"/>
      <c r="N2063" s="138">
        <f t="shared" si="397"/>
        <v>0</v>
      </c>
      <c r="O2063" s="139">
        <v>21</v>
      </c>
      <c r="P2063" s="139">
        <f t="shared" si="398"/>
        <v>0</v>
      </c>
      <c r="Q2063" s="139">
        <f t="shared" si="399"/>
        <v>0</v>
      </c>
      <c r="R2063" s="9"/>
      <c r="S2063" s="9"/>
      <c r="T2063" s="9"/>
    </row>
    <row r="2064" spans="1:20" ht="11.25" outlineLevel="6" x14ac:dyDescent="0.2">
      <c r="A2064" s="12"/>
      <c r="B2064" s="133"/>
      <c r="C2064" s="134">
        <v>1430</v>
      </c>
      <c r="D2064" s="135" t="s">
        <v>1783</v>
      </c>
      <c r="E2064" s="136" t="s">
        <v>2742</v>
      </c>
      <c r="F2064" s="137" t="s">
        <v>2743</v>
      </c>
      <c r="G2064" s="135" t="s">
        <v>966</v>
      </c>
      <c r="H2064" s="138">
        <v>1</v>
      </c>
      <c r="I2064" s="140"/>
      <c r="J2064" s="139">
        <f t="shared" si="395"/>
        <v>0</v>
      </c>
      <c r="K2064" s="138"/>
      <c r="L2064" s="138">
        <f t="shared" si="396"/>
        <v>0</v>
      </c>
      <c r="M2064" s="138"/>
      <c r="N2064" s="138">
        <f t="shared" si="397"/>
        <v>0</v>
      </c>
      <c r="O2064" s="139">
        <v>21</v>
      </c>
      <c r="P2064" s="139">
        <f t="shared" si="398"/>
        <v>0</v>
      </c>
      <c r="Q2064" s="139">
        <f t="shared" si="399"/>
        <v>0</v>
      </c>
      <c r="R2064" s="9"/>
      <c r="S2064" s="9"/>
      <c r="T2064" s="9"/>
    </row>
    <row r="2065" spans="1:20" ht="11.25" outlineLevel="6" x14ac:dyDescent="0.2">
      <c r="A2065" s="12"/>
      <c r="B2065" s="133"/>
      <c r="C2065" s="134">
        <v>1431</v>
      </c>
      <c r="D2065" s="135" t="s">
        <v>1783</v>
      </c>
      <c r="E2065" s="136" t="s">
        <v>2744</v>
      </c>
      <c r="F2065" s="137" t="s">
        <v>2745</v>
      </c>
      <c r="G2065" s="135" t="s">
        <v>966</v>
      </c>
      <c r="H2065" s="138">
        <v>1</v>
      </c>
      <c r="I2065" s="140"/>
      <c r="J2065" s="139">
        <f t="shared" si="395"/>
        <v>0</v>
      </c>
      <c r="K2065" s="138"/>
      <c r="L2065" s="138">
        <f t="shared" si="396"/>
        <v>0</v>
      </c>
      <c r="M2065" s="138"/>
      <c r="N2065" s="138">
        <f t="shared" si="397"/>
        <v>0</v>
      </c>
      <c r="O2065" s="139">
        <v>21</v>
      </c>
      <c r="P2065" s="139">
        <f t="shared" si="398"/>
        <v>0</v>
      </c>
      <c r="Q2065" s="139">
        <f t="shared" si="399"/>
        <v>0</v>
      </c>
      <c r="R2065" s="9"/>
      <c r="S2065" s="9"/>
      <c r="T2065" s="9"/>
    </row>
    <row r="2066" spans="1:20" ht="11.25" outlineLevel="6" x14ac:dyDescent="0.2">
      <c r="A2066" s="12"/>
      <c r="B2066" s="133"/>
      <c r="C2066" s="134">
        <v>1432</v>
      </c>
      <c r="D2066" s="135" t="s">
        <v>1783</v>
      </c>
      <c r="E2066" s="136" t="s">
        <v>2746</v>
      </c>
      <c r="F2066" s="137" t="s">
        <v>2747</v>
      </c>
      <c r="G2066" s="135" t="s">
        <v>966</v>
      </c>
      <c r="H2066" s="138">
        <v>1</v>
      </c>
      <c r="I2066" s="140"/>
      <c r="J2066" s="139">
        <f t="shared" si="395"/>
        <v>0</v>
      </c>
      <c r="K2066" s="138"/>
      <c r="L2066" s="138">
        <f t="shared" si="396"/>
        <v>0</v>
      </c>
      <c r="M2066" s="138"/>
      <c r="N2066" s="138">
        <f t="shared" si="397"/>
        <v>0</v>
      </c>
      <c r="O2066" s="139">
        <v>21</v>
      </c>
      <c r="P2066" s="139">
        <f t="shared" si="398"/>
        <v>0</v>
      </c>
      <c r="Q2066" s="139">
        <f t="shared" si="399"/>
        <v>0</v>
      </c>
      <c r="R2066" s="9"/>
      <c r="S2066" s="9"/>
      <c r="T2066" s="9"/>
    </row>
    <row r="2067" spans="1:20" ht="11.25" outlineLevel="6" x14ac:dyDescent="0.2">
      <c r="A2067" s="12"/>
      <c r="B2067" s="133"/>
      <c r="C2067" s="134">
        <v>1433</v>
      </c>
      <c r="D2067" s="135" t="s">
        <v>1783</v>
      </c>
      <c r="E2067" s="136" t="s">
        <v>2748</v>
      </c>
      <c r="F2067" s="137" t="s">
        <v>2749</v>
      </c>
      <c r="G2067" s="135" t="s">
        <v>966</v>
      </c>
      <c r="H2067" s="138">
        <v>1</v>
      </c>
      <c r="I2067" s="140"/>
      <c r="J2067" s="139">
        <f t="shared" si="395"/>
        <v>0</v>
      </c>
      <c r="K2067" s="138"/>
      <c r="L2067" s="138">
        <f t="shared" si="396"/>
        <v>0</v>
      </c>
      <c r="M2067" s="138"/>
      <c r="N2067" s="138">
        <f t="shared" si="397"/>
        <v>0</v>
      </c>
      <c r="O2067" s="139">
        <v>21</v>
      </c>
      <c r="P2067" s="139">
        <f t="shared" si="398"/>
        <v>0</v>
      </c>
      <c r="Q2067" s="139">
        <f t="shared" si="399"/>
        <v>0</v>
      </c>
      <c r="R2067" s="9"/>
      <c r="S2067" s="9"/>
      <c r="T2067" s="9"/>
    </row>
    <row r="2068" spans="1:20" ht="11.25" outlineLevel="6" x14ac:dyDescent="0.2">
      <c r="A2068" s="12"/>
      <c r="B2068" s="133"/>
      <c r="C2068" s="134">
        <v>1434</v>
      </c>
      <c r="D2068" s="135" t="s">
        <v>1783</v>
      </c>
      <c r="E2068" s="136" t="s">
        <v>2750</v>
      </c>
      <c r="F2068" s="137" t="s">
        <v>2751</v>
      </c>
      <c r="G2068" s="135" t="s">
        <v>966</v>
      </c>
      <c r="H2068" s="138">
        <v>1</v>
      </c>
      <c r="I2068" s="140"/>
      <c r="J2068" s="139">
        <f t="shared" si="395"/>
        <v>0</v>
      </c>
      <c r="K2068" s="138"/>
      <c r="L2068" s="138">
        <f t="shared" si="396"/>
        <v>0</v>
      </c>
      <c r="M2068" s="138"/>
      <c r="N2068" s="138">
        <f t="shared" si="397"/>
        <v>0</v>
      </c>
      <c r="O2068" s="139">
        <v>21</v>
      </c>
      <c r="P2068" s="139">
        <f t="shared" si="398"/>
        <v>0</v>
      </c>
      <c r="Q2068" s="139">
        <f t="shared" si="399"/>
        <v>0</v>
      </c>
      <c r="R2068" s="9"/>
      <c r="S2068" s="9"/>
      <c r="T2068" s="9"/>
    </row>
    <row r="2069" spans="1:20" ht="11.25" outlineLevel="6" x14ac:dyDescent="0.2">
      <c r="A2069" s="12"/>
      <c r="B2069" s="133"/>
      <c r="C2069" s="134">
        <v>1435</v>
      </c>
      <c r="D2069" s="135" t="s">
        <v>1783</v>
      </c>
      <c r="E2069" s="136" t="s">
        <v>2752</v>
      </c>
      <c r="F2069" s="137" t="s">
        <v>2753</v>
      </c>
      <c r="G2069" s="135" t="s">
        <v>966</v>
      </c>
      <c r="H2069" s="138">
        <v>1</v>
      </c>
      <c r="I2069" s="140"/>
      <c r="J2069" s="139">
        <f t="shared" si="395"/>
        <v>0</v>
      </c>
      <c r="K2069" s="138"/>
      <c r="L2069" s="138">
        <f t="shared" si="396"/>
        <v>0</v>
      </c>
      <c r="M2069" s="138"/>
      <c r="N2069" s="138">
        <f t="shared" si="397"/>
        <v>0</v>
      </c>
      <c r="O2069" s="139">
        <v>21</v>
      </c>
      <c r="P2069" s="139">
        <f t="shared" si="398"/>
        <v>0</v>
      </c>
      <c r="Q2069" s="139">
        <f t="shared" si="399"/>
        <v>0</v>
      </c>
      <c r="R2069" s="9"/>
      <c r="S2069" s="9"/>
      <c r="T2069" s="9"/>
    </row>
    <row r="2070" spans="1:20" ht="11.25" outlineLevel="6" x14ac:dyDescent="0.2">
      <c r="A2070" s="12"/>
      <c r="B2070" s="133"/>
      <c r="C2070" s="134">
        <v>1436</v>
      </c>
      <c r="D2070" s="135" t="s">
        <v>1783</v>
      </c>
      <c r="E2070" s="136" t="s">
        <v>2754</v>
      </c>
      <c r="F2070" s="137" t="s">
        <v>2755</v>
      </c>
      <c r="G2070" s="135" t="s">
        <v>966</v>
      </c>
      <c r="H2070" s="138">
        <v>1</v>
      </c>
      <c r="I2070" s="140"/>
      <c r="J2070" s="139">
        <f t="shared" si="395"/>
        <v>0</v>
      </c>
      <c r="K2070" s="138"/>
      <c r="L2070" s="138">
        <f t="shared" si="396"/>
        <v>0</v>
      </c>
      <c r="M2070" s="138"/>
      <c r="N2070" s="138">
        <f t="shared" si="397"/>
        <v>0</v>
      </c>
      <c r="O2070" s="139">
        <v>21</v>
      </c>
      <c r="P2070" s="139">
        <f t="shared" si="398"/>
        <v>0</v>
      </c>
      <c r="Q2070" s="139">
        <f t="shared" si="399"/>
        <v>0</v>
      </c>
      <c r="R2070" s="9"/>
      <c r="S2070" s="9"/>
      <c r="T2070" s="9"/>
    </row>
    <row r="2071" spans="1:20" ht="11.25" outlineLevel="6" x14ac:dyDescent="0.2">
      <c r="A2071" s="12"/>
      <c r="B2071" s="133"/>
      <c r="C2071" s="134">
        <v>1437</v>
      </c>
      <c r="D2071" s="135" t="s">
        <v>1783</v>
      </c>
      <c r="E2071" s="136" t="s">
        <v>2756</v>
      </c>
      <c r="F2071" s="137" t="s">
        <v>2757</v>
      </c>
      <c r="G2071" s="135" t="s">
        <v>966</v>
      </c>
      <c r="H2071" s="138">
        <v>1</v>
      </c>
      <c r="I2071" s="140"/>
      <c r="J2071" s="139">
        <f t="shared" si="395"/>
        <v>0</v>
      </c>
      <c r="K2071" s="138"/>
      <c r="L2071" s="138">
        <f t="shared" si="396"/>
        <v>0</v>
      </c>
      <c r="M2071" s="138"/>
      <c r="N2071" s="138">
        <f t="shared" si="397"/>
        <v>0</v>
      </c>
      <c r="O2071" s="139">
        <v>21</v>
      </c>
      <c r="P2071" s="139">
        <f t="shared" si="398"/>
        <v>0</v>
      </c>
      <c r="Q2071" s="139">
        <f t="shared" si="399"/>
        <v>0</v>
      </c>
      <c r="R2071" s="9"/>
      <c r="S2071" s="9"/>
      <c r="T2071" s="9"/>
    </row>
    <row r="2072" spans="1:20" outlineLevel="6" x14ac:dyDescent="0.15">
      <c r="B2072" s="7"/>
      <c r="C2072" s="7"/>
      <c r="D2072" s="7"/>
      <c r="E2072" s="7"/>
      <c r="F2072" s="7"/>
      <c r="G2072" s="7"/>
      <c r="H2072" s="7"/>
      <c r="I2072" s="9"/>
      <c r="J2072" s="9"/>
      <c r="K2072" s="7"/>
      <c r="L2072" s="7"/>
      <c r="M2072" s="7"/>
      <c r="N2072" s="7"/>
      <c r="O2072" s="7"/>
      <c r="P2072" s="9"/>
      <c r="Q2072" s="9"/>
    </row>
    <row r="2073" spans="1:20" outlineLevel="1" x14ac:dyDescent="0.15"/>
  </sheetData>
  <sheetProtection algorithmName="SHA-512" hashValue="NtvdnAXOOAQFlJROlUwLcBMZv2dwsUGK7G8iEXPOX0y9KTRu/paC9q4GDbyoIc3P8IWrAv1krPv/wZHv5U3w3A==" saltValue="uI8+vWmhwzdMulI4l8xzu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90" fitToHeight="0" pageOrder="overThenDown" orientation="landscape" r:id="rId1"/>
  <headerFooter>
    <oddHeader>&amp;L&amp;8&amp;C&amp;8&amp;R&amp;8</oddHeader>
    <oddFooter>&amp;L&amp;8Vytvořeno systémem euroCALC4&amp;C&amp;P/&amp;N&amp;R&amp;8&amp;[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21</vt:i4>
      </vt:variant>
    </vt:vector>
  </HeadingPairs>
  <TitlesOfParts>
    <vt:vector size="24" baseType="lpstr">
      <vt:lpstr>Krycí List</vt:lpstr>
      <vt:lpstr>Rekapitulace</vt:lpstr>
      <vt:lpstr>Zakázka</vt:lpstr>
      <vt:lpstr>__3FD872C1_8887_4EA3_9FC2_897EF4F3D2C3_ITEM__</vt:lpstr>
      <vt:lpstr>__3FD872C1_8887_4EA3_9FC2_897EF4F3D2C3_ITEM_GROUP1__</vt:lpstr>
      <vt:lpstr>__3FD872C1_8887_4EA3_9FC2_897EF4F3D2C3_ITEM_GROUP1_RECAP__</vt:lpstr>
      <vt:lpstr>__3FD872C1_8887_4EA3_9FC2_897EF4F3D2C3_ITEM_GROUP2__</vt:lpstr>
      <vt:lpstr>__3FD872C1_8887_4EA3_9FC2_897EF4F3D2C3_ITEM_GROUP2_RECAP__</vt:lpstr>
      <vt:lpstr>__3FD872C1_8887_4EA3_9FC2_897EF4F3D2C3_ITEM_GROUP3__X</vt:lpstr>
      <vt:lpstr>__3FD872C1_8887_4EA3_9FC2_897EF4F3D2C3_ITEM_GROUP3_RECAP__</vt:lpstr>
      <vt:lpstr>__3FD872C1_8887_4EA3_9FC2_897EF4F3D2C3_ITEM_GROUP4__X</vt:lpstr>
      <vt:lpstr>__3FD872C1_8887_4EA3_9FC2_897EF4F3D2C3_ITEM_GROUP4_RECAP__</vt:lpstr>
      <vt:lpstr>__3FD872C1_8887_4EA3_9FC2_897EF4F3D2C3_ITEM_GROUP5__X</vt:lpstr>
      <vt:lpstr>__3FD872C1_8887_4EA3_9FC2_897EF4F3D2C3_ITEM_GROUP5_RECAP__</vt:lpstr>
      <vt:lpstr>__3FD872C1_8887_4EA3_9FC2_897EF4F3D2C3_ITEM_GROUP6__X</vt:lpstr>
      <vt:lpstr>__3FD872C1_8887_4EA3_9FC2_897EF4F3D2C3_ITEM_GROUP6_RECAP__</vt:lpstr>
      <vt:lpstr>GROUP_ID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Company>Callida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Tomáš</dc:creator>
  <cp:lastModifiedBy>Lahodný František</cp:lastModifiedBy>
  <cp:lastPrinted>2018-07-13T14:59:02Z</cp:lastPrinted>
  <dcterms:created xsi:type="dcterms:W3CDTF">2021-02-23T08:55:46Z</dcterms:created>
  <dcterms:modified xsi:type="dcterms:W3CDTF">2021-02-23T09:03:01Z</dcterms:modified>
</cp:coreProperties>
</file>