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ompet\SynologyDrive\PRACOVNÍ SLOŽKA\ZAKÁZKY 2026\VZMR\DFXŠ-Inspicientský systém\1_Výzva a ZP\k uveřejnění\"/>
    </mc:Choice>
  </mc:AlternateContent>
  <xr:revisionPtr revIDLastSave="0" documentId="13_ncr:1_{400FB1EA-E167-4B6A-AB3F-CBB26C765C88}" xr6:coauthVersionLast="47" xr6:coauthVersionMax="47" xr10:uidLastSave="{00000000-0000-0000-0000-000000000000}"/>
  <bookViews>
    <workbookView xWindow="3132" yWindow="192" windowWidth="18540" windowHeight="12048" xr2:uid="{00000000-000D-0000-FFFF-FFFF00000000}"/>
  </bookViews>
  <sheets>
    <sheet name="Rozpočet VZ" sheetId="1" r:id="rId1"/>
  </sheets>
  <definedNames>
    <definedName name="_xlnm._FilterDatabase" localSheetId="0" hidden="1">'Rozpočet VZ'!$A$5:$H$27</definedName>
    <definedName name="_xlnm.Print_Area" localSheetId="0">'Rozpočet VZ'!$A$1:$H$40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0" i="1"/>
  <c r="H27" i="1"/>
  <c r="H26" i="1"/>
  <c r="H25" i="1"/>
  <c r="H24" i="1"/>
  <c r="H23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<sst xmlns="http://schemas.openxmlformats.org/spreadsheetml/2006/main" count="97" uniqueCount="64">
  <si>
    <t>Položkový rozpočet pro veřejnou zakázku – inspicientský komunikační systém a doplňkový jevištní kamerový systém</t>
  </si>
  <si>
    <t>Kategorie</t>
  </si>
  <si>
    <t>Poř. č.</t>
  </si>
  <si>
    <t>Položka</t>
  </si>
  <si>
    <t>Minimální technický požadavek / specifikace</t>
  </si>
  <si>
    <t>MJ</t>
  </si>
  <si>
    <t>Množství</t>
  </si>
  <si>
    <t>Jednotková cena bez DPH [Kč]</t>
  </si>
  <si>
    <t>Cena celkem bez DPH [Kč]</t>
  </si>
  <si>
    <t>A. Inspicientský komunikační systém</t>
  </si>
  <si>
    <t>Inspicientský systém</t>
  </si>
  <si>
    <t>Interkomové rozhraní</t>
  </si>
  <si>
    <t>Rozhraní pro propojení min. 4 komunikačních kanálů interkomu obousměrně do/z DANTE, analogových linek (XLR) a USB; interní routing/matice; GPI vstupy a GPO výstupy pro ovládání externích zařízení (např. gong, hlášení nebo signalizace).</t>
  </si>
  <si>
    <t>ks</t>
  </si>
  <si>
    <t>Stolní interkomová stanice</t>
  </si>
  <si>
    <t>Stolní stanice digitálního bezmaticového interkomu s min. 8 hardwarovými klávesami a virtuální stránkou SHIFT; tlačítka programovatelná pro talk/listen/volume; barevné LED a displej; připojení po CAT5/RJ45; USB pro headset nebo Bluetooth dongle.</t>
  </si>
  <si>
    <t>Kabelový beltpack pro IP interkom</t>
  </si>
  <si>
    <t>Drátová kapesní jednotka interkomu s min. 4 programovatelnými tlačítky, 4 stránkami funkcí, LCD displejem, napájením PoE, USB portem pro headset nebo reproduktor a GPO výstupem.</t>
  </si>
  <si>
    <t>Datový přepínač – hlavní</t>
  </si>
  <si>
    <t>Spravovatelný switch min. 24×GbE + 4×RJ/SFP, PoE 802.3at, min. 30 W/port, kompatibilní s DANTE, tiché bezventilátorové provedení, webové rozhraní, výška 1U; dimenzován s rezervou pro budoucí rozšíření.</t>
  </si>
  <si>
    <t>Nabíjecí stanice pro beltpacky</t>
  </si>
  <si>
    <t>Nabíjecí stanice pro min. 2 bezdrátové komunikátory, LED indikace stavu každého slotu, plné nabití do 4 hodin, externí napájecí adaptér 15 V DC, kovové provedení.</t>
  </si>
  <si>
    <t>Bezdrátová základnová stanice</t>
  </si>
  <si>
    <t>Základnová stanice s interní anténou, vhodná i pro venkovní použití, krytí min. IP67, max. příkon 35 W, pracovní pásmo 4800–5875 MHz, technologie OFDM, dvojitá nosná s agregací, kodek G.722, kapacita min. 40 současně obsluhovaných komunikátorů.</t>
  </si>
  <si>
    <t>Bezdrátový opaskový komunikátor</t>
  </si>
  <si>
    <t>Opaskový komunikátor se 4 klíčovacími tlačítky pro přímé volání, sekundární stránkou pro další 4 klávesy, 2 dalšími programovatelnými tlačítky, barevným displejem, ovládáním hlasitosti a integrovanou baterií pro nabíjení v dokovací stanici; kodek G.722.</t>
  </si>
  <si>
    <t>Jednoušní náhlavní souprava</t>
  </si>
  <si>
    <t>Jednoušní náhlavní souprava pro bezdrátový opaskový komunikátor, připojení MiniXLR.</t>
  </si>
  <si>
    <t>Nástěnný reproduktor 100 V</t>
  </si>
  <si>
    <t>Nástěnný reproduktor s montážním držákem a zadní stěnou, skrytá regulace hlasitosti, výkon min. 6 W / 100 V, barva šedá.</t>
  </si>
  <si>
    <t>Mixážní zesilovač 100 V</t>
  </si>
  <si>
    <t>Jednokanálový půlrackový mixážní zesilovač třídy D, výkon min. 30 W (4/8 Ω / 100 V), min. 2 mikrofonní a 2 linkové vstupy, 48V fantomové napájení, hornopropustný filtr, ducking, priority vstup, integrovaný gong, ochrany proti přetížení, zkratu, přepětí a přehřátí; možnost montáže pod stůl nebo do racku.</t>
  </si>
  <si>
    <t>PoE přepínač – vedlejší</t>
  </si>
  <si>
    <t>6portový PoE switch 10/100Base-TX včetně 4 PoE injektorů standardu IEEE 802.3at, celkový výkon min. 60 W, extend režim pro přenos 10 Mb/s do 150–200 m dle vedení, portová VLAN, automatická detekce 10/100 Mbps a ochrany ESD/EFT, bez ventilátoru.</t>
  </si>
  <si>
    <t>Kamerový systém</t>
  </si>
  <si>
    <t>Vodotěsná spojovací skříňka</t>
  </si>
  <si>
    <t>Montážní spojovací skříňka pro kameru, hliníkové provedení, krytí min. IP66, mechanická odolnost min. IK10, barva bílá, nosnost min. 3 kg, provozní teplota min. -40 až +60 °C.</t>
  </si>
  <si>
    <t>IP kamera 8 Mpx</t>
  </si>
  <si>
    <t>IP kamera s rozlišením min. 8 Mpx; snímač 1/2,7" Progressive Scan CMOS; rozlišení 3840×2160 při min. 20 fps; komprese H.265+/H.265/H.264+/MJPEG; pevný objektiv 2,8 mm; IR přísvit min. 30 m; bílé LED osvětlení min. 30 m; slot pro microSD až 256 GB; AI funkce min. perimetrická ochrana a SMD+ (člověk/vozidlo); vestavěný mikrofon; kovové tělo; krytí min. IP67; napájení 12 V DC nebo PoE 802.3af.</t>
  </si>
  <si>
    <t>Síťový videorekordér (NVR)</t>
  </si>
  <si>
    <t>NVR pro min. 8 IP kamer do 16 Mpx; komprese H.265+/H.265/Smart H.264+/H.264/MJPEG; propustnost min. 80 Mb/s; AI funkce minimálně detekce/rozpoznání obličejů, ochrana perimetru a SMD Plus; kompatibilita s ONVIF a běžnými výrobci třetích stran; úroveň zabezpečení min. 2.3.</t>
  </si>
  <si>
    <t>C. Dodávka, instalace a související služby</t>
  </si>
  <si>
    <t>Služby a práce</t>
  </si>
  <si>
    <t>soubor</t>
  </si>
  <si>
    <t>Propojovací kabeláž</t>
  </si>
  <si>
    <t>Dodávka a instalace potřebné datové a napájecí kabeláže včetně CAT5e rozvodů, zakončení a měření dle potřeb realizace.</t>
  </si>
  <si>
    <t>Ostatní spojovací a montážní materiál</t>
  </si>
  <si>
    <t>Konfigurace systému</t>
  </si>
  <si>
    <t>Zaškolení obsluhy systému</t>
  </si>
  <si>
    <t>Základní zaškolení pracovníků objednatele k ovládání a běžnému uživatelskému provozu dodaného systému.</t>
  </si>
  <si>
    <t>Souhrn nabídkové ceny</t>
  </si>
  <si>
    <t>Cena celkem bez DPH</t>
  </si>
  <si>
    <t>DPH 21 %</t>
  </si>
  <si>
    <t>Cena celkem včetně DPH</t>
  </si>
  <si>
    <t xml:space="preserve">Ceny uvádějte v Kč bez DPH. Výše DPH v souhrnu je počítána se sazbou 21 %. </t>
  </si>
  <si>
    <t>Pokyn pro účastníky: vyplňujte pouze žlutě označený sloupec „Jednotková cena bez DPH“. Ostatní buňky obsahují pevné údaje nebo vzorce.</t>
  </si>
  <si>
    <t>v …..............., dne …................</t>
  </si>
  <si>
    <t>razítko a podpis účastníka</t>
  </si>
  <si>
    <t>Instalační a montážní práce komunikačního systému provedené v kooperaci s pověřeným pracovníkem objednatele.</t>
  </si>
  <si>
    <t>Poznámka: Veškeré nabízené komponenty v rámci každého systému musí být vzájemně plně kompatibilní a tvořit funkční celek. Položky doplňkového jevištního kamerového systému zahrnují náklady za jejich dodávku - instalace a konfigurace kamerového systému není součástí předmětu plnění.</t>
  </si>
  <si>
    <t>Dodávka veškerého drobného instalačního materiálu, spojovacího materiálu, úchytek, konektorů, lišt a dalších prvků potřebných pro zprovoznění inspicientského systému.</t>
  </si>
  <si>
    <t>Základní konfigurace celého inspicientského komunikačního systému včetně oživení a funkčních zkoušek.</t>
  </si>
  <si>
    <t>B. Doplňkový jevištní kamerový systém - pouze dodávka</t>
  </si>
  <si>
    <t>Dodávka, instalace a montáž inspicientského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</si>
</sst>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;[Red]\(#,##0.00\ &quot;Kč&quot;\);\-"/>
  </numFmts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1"/>
      <color rgb="FF7F6000"/>
      <name val="Calibri"/>
    </font>
    <font>
      <sz val="11"/>
      <color rgb="FF404040"/>
      <name val="Calibri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charset val="238"/>
    </font>
    <font>
      <b/>
      <sz val="12"/>
      <color rgb="FF1F1F1F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808080"/>
      <name val="Calibri"/>
      <family val="2"/>
      <charset val="238"/>
    </font>
    <font>
      <sz val="12"/>
      <color rgb="FF0000FF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i/>
      <sz val="12"/>
      <color rgb="FF40404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3F3F3"/>
      </patternFill>
    </fill>
    <fill>
      <patternFill patternType="solid">
        <fgColor rgb="FFC00000"/>
      </patternFill>
    </fill>
    <fill>
      <patternFill patternType="solid">
        <fgColor rgb="FFD9E2F3"/>
      </patternFill>
    </fill>
    <fill>
      <patternFill patternType="solid">
        <fgColor rgb="FFBDD7EE"/>
      </patternFill>
    </fill>
    <fill>
      <patternFill patternType="solid">
        <fgColor rgb="FFE2F0D9"/>
      </patternFill>
    </fill>
    <fill>
      <patternFill patternType="solid">
        <fgColor rgb="FFFCE4D6"/>
      </patternFill>
    </fill>
  </fills>
  <borders count="10">
    <border>
      <left/>
      <right/>
      <top/>
      <bottom/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medium">
        <color rgb="FF1F4E78"/>
      </left>
      <right style="medium">
        <color rgb="FF1F4E78"/>
      </right>
      <top style="thin">
        <color rgb="FFB7B7B7"/>
      </top>
      <bottom style="thin">
        <color rgb="FFB7B7B7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medium">
        <color rgb="FF1F4E7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B7B7B7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3" xfId="1" applyFont="1" applyBorder="1" applyAlignment="1">
      <alignment horizontal="center" vertical="top"/>
    </xf>
    <xf numFmtId="0" fontId="7" fillId="0" borderId="3" xfId="1" applyFont="1" applyBorder="1" applyAlignment="1">
      <alignment vertical="top"/>
    </xf>
    <xf numFmtId="0" fontId="7" fillId="0" borderId="3" xfId="1" applyFont="1" applyBorder="1" applyAlignment="1">
      <alignment vertical="top" wrapText="1"/>
    </xf>
    <xf numFmtId="4" fontId="8" fillId="0" borderId="3" xfId="1" applyNumberFormat="1" applyFont="1" applyBorder="1" applyAlignment="1">
      <alignment horizontal="center" vertical="top"/>
    </xf>
    <xf numFmtId="164" fontId="9" fillId="3" borderId="4" xfId="1" applyNumberFormat="1" applyFont="1" applyFill="1" applyBorder="1" applyAlignment="1">
      <alignment vertical="top"/>
    </xf>
    <xf numFmtId="164" fontId="10" fillId="0" borderId="3" xfId="1" applyNumberFormat="1" applyFont="1" applyBorder="1" applyAlignment="1">
      <alignment vertical="top"/>
    </xf>
    <xf numFmtId="0" fontId="7" fillId="2" borderId="0" xfId="1" applyFont="1" applyFill="1"/>
    <xf numFmtId="0" fontId="7" fillId="0" borderId="8" xfId="0" applyFont="1" applyBorder="1"/>
    <xf numFmtId="0" fontId="8" fillId="0" borderId="3" xfId="1" applyFont="1" applyBorder="1" applyAlignment="1">
      <alignment vertical="top" wrapText="1"/>
    </xf>
    <xf numFmtId="14" fontId="0" fillId="0" borderId="0" xfId="0" applyNumberFormat="1"/>
    <xf numFmtId="164" fontId="9" fillId="3" borderId="9" xfId="1" applyNumberFormat="1" applyFont="1" applyFill="1" applyBorder="1" applyAlignment="1">
      <alignment vertical="top"/>
    </xf>
    <xf numFmtId="0" fontId="12" fillId="0" borderId="0" xfId="1" applyFont="1" applyAlignment="1">
      <alignment wrapText="1"/>
    </xf>
    <xf numFmtId="0" fontId="7" fillId="0" borderId="0" xfId="0" applyFont="1"/>
    <xf numFmtId="164" fontId="11" fillId="8" borderId="6" xfId="1" applyNumberFormat="1" applyFont="1" applyFill="1" applyBorder="1" applyAlignment="1">
      <alignment horizontal="right" vertical="center"/>
    </xf>
    <xf numFmtId="0" fontId="7" fillId="0" borderId="6" xfId="1" applyFont="1" applyBorder="1"/>
    <xf numFmtId="0" fontId="1" fillId="2" borderId="3" xfId="1" applyFont="1" applyFill="1" applyBorder="1" applyAlignment="1">
      <alignment horizontal="center" vertical="center" wrapText="1"/>
    </xf>
    <xf numFmtId="0" fontId="0" fillId="0" borderId="3" xfId="1" applyFont="1" applyBorder="1"/>
    <xf numFmtId="0" fontId="6" fillId="6" borderId="2" xfId="1" applyFont="1" applyFill="1" applyBorder="1" applyAlignment="1">
      <alignment vertical="center"/>
    </xf>
    <xf numFmtId="0" fontId="7" fillId="0" borderId="4" xfId="1" applyFont="1" applyBorder="1"/>
    <xf numFmtId="0" fontId="2" fillId="3" borderId="3" xfId="1" applyFont="1" applyFill="1" applyBorder="1" applyAlignment="1">
      <alignment vertical="center" wrapText="1"/>
    </xf>
    <xf numFmtId="164" fontId="11" fillId="9" borderId="7" xfId="1" applyNumberFormat="1" applyFont="1" applyFill="1" applyBorder="1" applyAlignment="1">
      <alignment horizontal="right" vertical="center"/>
    </xf>
    <xf numFmtId="0" fontId="7" fillId="0" borderId="7" xfId="1" applyFont="1" applyBorder="1"/>
    <xf numFmtId="0" fontId="11" fillId="8" borderId="6" xfId="1" applyFont="1" applyFill="1" applyBorder="1" applyAlignment="1">
      <alignment horizontal="right" vertical="center"/>
    </xf>
    <xf numFmtId="0" fontId="11" fillId="7" borderId="2" xfId="1" applyFont="1" applyFill="1" applyBorder="1" applyAlignment="1">
      <alignment horizontal="right" vertical="center"/>
    </xf>
    <xf numFmtId="0" fontId="7" fillId="0" borderId="2" xfId="1" applyFont="1" applyBorder="1"/>
    <xf numFmtId="164" fontId="11" fillId="7" borderId="2" xfId="1" applyNumberFormat="1" applyFont="1" applyFill="1" applyBorder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11" fillId="9" borderId="7" xfId="1" applyFont="1" applyFill="1" applyBorder="1" applyAlignment="1">
      <alignment horizontal="right" vertical="center"/>
    </xf>
    <xf numFmtId="0" fontId="3" fillId="4" borderId="3" xfId="1" applyFont="1" applyFill="1" applyBorder="1" applyAlignment="1">
      <alignment vertical="center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showGridLines="0" tabSelected="1" zoomScaleNormal="100" zoomScalePageLayoutView="40" workbookViewId="0">
      <selection activeCell="B37" sqref="B37"/>
    </sheetView>
  </sheetViews>
  <sheetFormatPr defaultRowHeight="14.4" x14ac:dyDescent="0.3"/>
  <cols>
    <col min="1" max="1" width="14.88671875" customWidth="1"/>
    <col min="2" max="2" width="8" customWidth="1"/>
    <col min="3" max="3" width="34" customWidth="1"/>
    <col min="4" max="4" width="92" customWidth="1"/>
    <col min="5" max="6" width="10" customWidth="1"/>
    <col min="7" max="7" width="18" customWidth="1"/>
    <col min="8" max="8" width="19" customWidth="1"/>
  </cols>
  <sheetData>
    <row r="1" spans="1:8" ht="28.05" customHeigh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36" customHeight="1" x14ac:dyDescent="0.3">
      <c r="A2" s="23" t="s">
        <v>55</v>
      </c>
      <c r="B2" s="20"/>
      <c r="C2" s="20"/>
      <c r="D2" s="20"/>
      <c r="E2" s="20"/>
      <c r="F2" s="20"/>
      <c r="G2" s="20"/>
      <c r="H2" s="20"/>
    </row>
    <row r="3" spans="1:8" ht="31.95" customHeight="1" x14ac:dyDescent="0.3">
      <c r="A3" s="32" t="s">
        <v>54</v>
      </c>
      <c r="B3" s="20"/>
      <c r="C3" s="20"/>
      <c r="D3" s="20"/>
      <c r="E3" s="20"/>
      <c r="F3" s="20"/>
      <c r="G3" s="20"/>
      <c r="H3" s="20"/>
    </row>
    <row r="5" spans="1:8" ht="31.95" customHeight="1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2" t="s">
        <v>7</v>
      </c>
      <c r="H5" s="1" t="s">
        <v>8</v>
      </c>
    </row>
    <row r="6" spans="1:8" ht="22.05" customHeight="1" x14ac:dyDescent="0.3">
      <c r="A6" s="21" t="s">
        <v>9</v>
      </c>
      <c r="B6" s="16"/>
      <c r="C6" s="16"/>
      <c r="D6" s="16"/>
      <c r="E6" s="16"/>
      <c r="F6" s="16"/>
      <c r="G6" s="22"/>
      <c r="H6" s="16"/>
    </row>
    <row r="7" spans="1:8" ht="49.95" customHeight="1" x14ac:dyDescent="0.3">
      <c r="A7" s="12" t="s">
        <v>10</v>
      </c>
      <c r="B7" s="4">
        <v>1</v>
      </c>
      <c r="C7" s="5" t="s">
        <v>11</v>
      </c>
      <c r="D7" s="6" t="s">
        <v>12</v>
      </c>
      <c r="E7" s="4" t="s">
        <v>13</v>
      </c>
      <c r="F7" s="7">
        <v>1</v>
      </c>
      <c r="G7" s="8"/>
      <c r="H7" s="9">
        <f t="shared" ref="H7:H17" si="0">IF(G7="",0,F7*G7)</f>
        <v>0</v>
      </c>
    </row>
    <row r="8" spans="1:8" ht="49.95" customHeight="1" x14ac:dyDescent="0.3">
      <c r="A8" s="12" t="s">
        <v>10</v>
      </c>
      <c r="B8" s="4">
        <v>2</v>
      </c>
      <c r="C8" s="5" t="s">
        <v>14</v>
      </c>
      <c r="D8" s="6" t="s">
        <v>15</v>
      </c>
      <c r="E8" s="4" t="s">
        <v>13</v>
      </c>
      <c r="F8" s="7">
        <v>3</v>
      </c>
      <c r="G8" s="8"/>
      <c r="H8" s="9">
        <f t="shared" si="0"/>
        <v>0</v>
      </c>
    </row>
    <row r="9" spans="1:8" ht="49.95" customHeight="1" x14ac:dyDescent="0.3">
      <c r="A9" s="12" t="s">
        <v>10</v>
      </c>
      <c r="B9" s="4">
        <v>3</v>
      </c>
      <c r="C9" s="5" t="s">
        <v>16</v>
      </c>
      <c r="D9" s="6" t="s">
        <v>17</v>
      </c>
      <c r="E9" s="4" t="s">
        <v>13</v>
      </c>
      <c r="F9" s="7">
        <v>2</v>
      </c>
      <c r="G9" s="8"/>
      <c r="H9" s="9">
        <f t="shared" si="0"/>
        <v>0</v>
      </c>
    </row>
    <row r="10" spans="1:8" ht="49.95" customHeight="1" x14ac:dyDescent="0.3">
      <c r="A10" s="12" t="s">
        <v>10</v>
      </c>
      <c r="B10" s="4">
        <v>4</v>
      </c>
      <c r="C10" s="5" t="s">
        <v>18</v>
      </c>
      <c r="D10" s="6" t="s">
        <v>19</v>
      </c>
      <c r="E10" s="4" t="s">
        <v>13</v>
      </c>
      <c r="F10" s="7">
        <v>1</v>
      </c>
      <c r="G10" s="8"/>
      <c r="H10" s="9">
        <f t="shared" si="0"/>
        <v>0</v>
      </c>
    </row>
    <row r="11" spans="1:8" ht="49.95" customHeight="1" x14ac:dyDescent="0.3">
      <c r="A11" s="12" t="s">
        <v>10</v>
      </c>
      <c r="B11" s="4">
        <v>5</v>
      </c>
      <c r="C11" s="5" t="s">
        <v>20</v>
      </c>
      <c r="D11" s="6" t="s">
        <v>21</v>
      </c>
      <c r="E11" s="4" t="s">
        <v>13</v>
      </c>
      <c r="F11" s="7">
        <v>1</v>
      </c>
      <c r="G11" s="8"/>
      <c r="H11" s="9">
        <f t="shared" si="0"/>
        <v>0</v>
      </c>
    </row>
    <row r="12" spans="1:8" ht="49.95" customHeight="1" x14ac:dyDescent="0.3">
      <c r="A12" s="12" t="s">
        <v>10</v>
      </c>
      <c r="B12" s="4">
        <v>6</v>
      </c>
      <c r="C12" s="5" t="s">
        <v>22</v>
      </c>
      <c r="D12" s="6" t="s">
        <v>23</v>
      </c>
      <c r="E12" s="4" t="s">
        <v>13</v>
      </c>
      <c r="F12" s="7">
        <v>1</v>
      </c>
      <c r="G12" s="8"/>
      <c r="H12" s="9">
        <f t="shared" si="0"/>
        <v>0</v>
      </c>
    </row>
    <row r="13" spans="1:8" ht="49.95" customHeight="1" x14ac:dyDescent="0.3">
      <c r="A13" s="12" t="s">
        <v>10</v>
      </c>
      <c r="B13" s="4">
        <v>7</v>
      </c>
      <c r="C13" s="5" t="s">
        <v>24</v>
      </c>
      <c r="D13" s="6" t="s">
        <v>25</v>
      </c>
      <c r="E13" s="4" t="s">
        <v>13</v>
      </c>
      <c r="F13" s="7">
        <v>2</v>
      </c>
      <c r="G13" s="8"/>
      <c r="H13" s="9">
        <f t="shared" si="0"/>
        <v>0</v>
      </c>
    </row>
    <row r="14" spans="1:8" ht="49.95" customHeight="1" x14ac:dyDescent="0.3">
      <c r="A14" s="12" t="s">
        <v>10</v>
      </c>
      <c r="B14" s="4">
        <v>8</v>
      </c>
      <c r="C14" s="5" t="s">
        <v>26</v>
      </c>
      <c r="D14" s="6" t="s">
        <v>27</v>
      </c>
      <c r="E14" s="4" t="s">
        <v>13</v>
      </c>
      <c r="F14" s="7">
        <v>2</v>
      </c>
      <c r="G14" s="8"/>
      <c r="H14" s="9">
        <f t="shared" si="0"/>
        <v>0</v>
      </c>
    </row>
    <row r="15" spans="1:8" ht="49.95" customHeight="1" x14ac:dyDescent="0.3">
      <c r="A15" s="12" t="s">
        <v>10</v>
      </c>
      <c r="B15" s="4">
        <v>9</v>
      </c>
      <c r="C15" s="5" t="s">
        <v>28</v>
      </c>
      <c r="D15" s="6" t="s">
        <v>29</v>
      </c>
      <c r="E15" s="4" t="s">
        <v>13</v>
      </c>
      <c r="F15" s="7">
        <v>6</v>
      </c>
      <c r="G15" s="8"/>
      <c r="H15" s="9">
        <f t="shared" si="0"/>
        <v>0</v>
      </c>
    </row>
    <row r="16" spans="1:8" ht="74.400000000000006" customHeight="1" x14ac:dyDescent="0.3">
      <c r="A16" s="12" t="s">
        <v>10</v>
      </c>
      <c r="B16" s="4">
        <v>10</v>
      </c>
      <c r="C16" s="5" t="s">
        <v>30</v>
      </c>
      <c r="D16" s="6" t="s">
        <v>31</v>
      </c>
      <c r="E16" s="4" t="s">
        <v>13</v>
      </c>
      <c r="F16" s="7">
        <v>1</v>
      </c>
      <c r="G16" s="8"/>
      <c r="H16" s="9">
        <f t="shared" si="0"/>
        <v>0</v>
      </c>
    </row>
    <row r="17" spans="1:8" ht="49.95" customHeight="1" x14ac:dyDescent="0.3">
      <c r="A17" s="12" t="s">
        <v>10</v>
      </c>
      <c r="B17" s="4">
        <v>11</v>
      </c>
      <c r="C17" s="5" t="s">
        <v>32</v>
      </c>
      <c r="D17" s="6" t="s">
        <v>33</v>
      </c>
      <c r="E17" s="4" t="s">
        <v>13</v>
      </c>
      <c r="F17" s="7">
        <v>1</v>
      </c>
      <c r="G17" s="8"/>
      <c r="H17" s="9">
        <f t="shared" si="0"/>
        <v>0</v>
      </c>
    </row>
    <row r="18" spans="1:8" ht="22.05" customHeight="1" x14ac:dyDescent="0.3">
      <c r="A18" s="21" t="s">
        <v>62</v>
      </c>
      <c r="B18" s="16"/>
      <c r="C18" s="16"/>
      <c r="D18" s="16"/>
      <c r="E18" s="16"/>
      <c r="F18" s="16"/>
      <c r="G18" s="22"/>
      <c r="H18" s="16"/>
    </row>
    <row r="19" spans="1:8" ht="49.95" customHeight="1" x14ac:dyDescent="0.3">
      <c r="A19" s="12" t="s">
        <v>34</v>
      </c>
      <c r="B19" s="4">
        <v>12</v>
      </c>
      <c r="C19" s="5" t="s">
        <v>35</v>
      </c>
      <c r="D19" s="6" t="s">
        <v>36</v>
      </c>
      <c r="E19" s="4" t="s">
        <v>13</v>
      </c>
      <c r="F19" s="7">
        <v>4</v>
      </c>
      <c r="G19" s="8"/>
      <c r="H19" s="9">
        <f>IF(G19="",0,F19*G19)</f>
        <v>0</v>
      </c>
    </row>
    <row r="20" spans="1:8" ht="84.6" customHeight="1" x14ac:dyDescent="0.3">
      <c r="A20" s="12" t="s">
        <v>34</v>
      </c>
      <c r="B20" s="4">
        <v>13</v>
      </c>
      <c r="C20" s="5" t="s">
        <v>37</v>
      </c>
      <c r="D20" s="6" t="s">
        <v>38</v>
      </c>
      <c r="E20" s="4" t="s">
        <v>13</v>
      </c>
      <c r="F20" s="7">
        <v>4</v>
      </c>
      <c r="G20" s="8"/>
      <c r="H20" s="9">
        <f>IF(G20="",0,F20*G20)</f>
        <v>0</v>
      </c>
    </row>
    <row r="21" spans="1:8" ht="49.8" customHeight="1" x14ac:dyDescent="0.3">
      <c r="A21" s="12" t="s">
        <v>34</v>
      </c>
      <c r="B21" s="4">
        <v>14</v>
      </c>
      <c r="C21" s="5" t="s">
        <v>39</v>
      </c>
      <c r="D21" s="6" t="s">
        <v>40</v>
      </c>
      <c r="E21" s="4" t="s">
        <v>13</v>
      </c>
      <c r="F21" s="7">
        <v>2</v>
      </c>
      <c r="G21" s="8"/>
      <c r="H21" s="9">
        <f>IF(G21="",0,F21*G21)</f>
        <v>0</v>
      </c>
    </row>
    <row r="22" spans="1:8" ht="22.05" customHeight="1" x14ac:dyDescent="0.3">
      <c r="A22" s="21" t="s">
        <v>41</v>
      </c>
      <c r="B22" s="16"/>
      <c r="C22" s="16"/>
      <c r="D22" s="16"/>
      <c r="E22" s="16"/>
      <c r="F22" s="16"/>
      <c r="G22" s="22"/>
      <c r="H22" s="16"/>
    </row>
    <row r="23" spans="1:8" ht="42" customHeight="1" x14ac:dyDescent="0.3">
      <c r="A23" s="12" t="s">
        <v>42</v>
      </c>
      <c r="B23" s="4">
        <v>15</v>
      </c>
      <c r="C23" s="6" t="s">
        <v>63</v>
      </c>
      <c r="D23" s="6" t="s">
        <v>58</v>
      </c>
      <c r="E23" s="4" t="s">
        <v>43</v>
      </c>
      <c r="F23" s="7">
        <v>1</v>
      </c>
      <c r="G23" s="8"/>
      <c r="H23" s="9">
        <f t="shared" ref="H23:H27" si="1">IF(G23="",0,F23*G23)</f>
        <v>0</v>
      </c>
    </row>
    <row r="24" spans="1:8" ht="42" customHeight="1" x14ac:dyDescent="0.3">
      <c r="A24" s="12" t="s">
        <v>42</v>
      </c>
      <c r="B24" s="4">
        <v>16</v>
      </c>
      <c r="C24" s="5" t="s">
        <v>44</v>
      </c>
      <c r="D24" s="6" t="s">
        <v>45</v>
      </c>
      <c r="E24" s="4" t="s">
        <v>43</v>
      </c>
      <c r="F24" s="7">
        <v>1</v>
      </c>
      <c r="G24" s="8"/>
      <c r="H24" s="9">
        <f t="shared" si="1"/>
        <v>0</v>
      </c>
    </row>
    <row r="25" spans="1:8" ht="42" customHeight="1" x14ac:dyDescent="0.3">
      <c r="A25" s="12" t="s">
        <v>42</v>
      </c>
      <c r="B25" s="4">
        <v>17</v>
      </c>
      <c r="C25" s="6" t="s">
        <v>46</v>
      </c>
      <c r="D25" s="6" t="s">
        <v>60</v>
      </c>
      <c r="E25" s="4" t="s">
        <v>43</v>
      </c>
      <c r="F25" s="7">
        <v>1</v>
      </c>
      <c r="G25" s="8"/>
      <c r="H25" s="9">
        <f t="shared" si="1"/>
        <v>0</v>
      </c>
    </row>
    <row r="26" spans="1:8" ht="42" customHeight="1" x14ac:dyDescent="0.3">
      <c r="A26" s="12" t="s">
        <v>42</v>
      </c>
      <c r="B26" s="4">
        <v>18</v>
      </c>
      <c r="C26" s="5" t="s">
        <v>47</v>
      </c>
      <c r="D26" s="6" t="s">
        <v>61</v>
      </c>
      <c r="E26" s="4" t="s">
        <v>43</v>
      </c>
      <c r="F26" s="7">
        <v>1</v>
      </c>
      <c r="G26" s="8"/>
      <c r="H26" s="9">
        <f t="shared" si="1"/>
        <v>0</v>
      </c>
    </row>
    <row r="27" spans="1:8" ht="42" customHeight="1" x14ac:dyDescent="0.3">
      <c r="A27" s="12" t="s">
        <v>42</v>
      </c>
      <c r="B27" s="4">
        <v>19</v>
      </c>
      <c r="C27" s="5" t="s">
        <v>48</v>
      </c>
      <c r="D27" s="6" t="s">
        <v>49</v>
      </c>
      <c r="E27" s="4" t="s">
        <v>43</v>
      </c>
      <c r="F27" s="7">
        <v>1</v>
      </c>
      <c r="G27" s="14"/>
      <c r="H27" s="9">
        <f t="shared" si="1"/>
        <v>0</v>
      </c>
    </row>
    <row r="28" spans="1:8" ht="15.6" x14ac:dyDescent="0.3">
      <c r="A28" s="3"/>
      <c r="B28" s="3"/>
      <c r="C28" s="3"/>
      <c r="D28" s="3"/>
      <c r="E28" s="3"/>
      <c r="F28" s="3"/>
      <c r="G28" s="3"/>
      <c r="H28" s="3"/>
    </row>
    <row r="29" spans="1:8" ht="22.05" customHeight="1" x14ac:dyDescent="0.3">
      <c r="A29" s="30" t="s">
        <v>50</v>
      </c>
      <c r="B29" s="16"/>
      <c r="C29" s="16"/>
      <c r="D29" s="16"/>
      <c r="E29" s="16"/>
      <c r="F29" s="10"/>
      <c r="G29" s="10"/>
      <c r="H29" s="10"/>
    </row>
    <row r="30" spans="1:8" ht="22.05" customHeight="1" x14ac:dyDescent="0.3">
      <c r="A30" s="27" t="s">
        <v>51</v>
      </c>
      <c r="B30" s="28"/>
      <c r="C30" s="28"/>
      <c r="D30" s="28"/>
      <c r="E30" s="28"/>
      <c r="F30" s="28"/>
      <c r="G30" s="29">
        <f>SUM(H7:H27)</f>
        <v>0</v>
      </c>
      <c r="H30" s="28"/>
    </row>
    <row r="31" spans="1:8" ht="22.05" customHeight="1" x14ac:dyDescent="0.3">
      <c r="A31" s="26" t="s">
        <v>52</v>
      </c>
      <c r="B31" s="18"/>
      <c r="C31" s="18"/>
      <c r="D31" s="18"/>
      <c r="E31" s="18"/>
      <c r="F31" s="18"/>
      <c r="G31" s="17">
        <f>H30*21%</f>
        <v>0</v>
      </c>
      <c r="H31" s="18"/>
    </row>
    <row r="32" spans="1:8" ht="24" customHeight="1" x14ac:dyDescent="0.3">
      <c r="A32" s="31" t="s">
        <v>53</v>
      </c>
      <c r="B32" s="25"/>
      <c r="C32" s="25"/>
      <c r="D32" s="25"/>
      <c r="E32" s="25"/>
      <c r="F32" s="25"/>
      <c r="G32" s="24">
        <f>H30+H31</f>
        <v>0</v>
      </c>
      <c r="H32" s="25"/>
    </row>
    <row r="33" spans="1:8" ht="15.6" x14ac:dyDescent="0.3">
      <c r="A33" s="3"/>
      <c r="B33" s="3"/>
      <c r="C33" s="3"/>
      <c r="D33" s="3"/>
      <c r="E33" s="3"/>
      <c r="F33" s="3"/>
      <c r="G33" s="3"/>
      <c r="H33" s="3"/>
    </row>
    <row r="34" spans="1:8" ht="35.4" customHeight="1" x14ac:dyDescent="0.3">
      <c r="A34" s="15" t="s">
        <v>59</v>
      </c>
      <c r="B34" s="16"/>
      <c r="C34" s="16"/>
      <c r="D34" s="16"/>
      <c r="E34" s="16"/>
      <c r="F34" s="16"/>
      <c r="G34" s="16"/>
      <c r="H34" s="16"/>
    </row>
    <row r="35" spans="1:8" ht="15.6" x14ac:dyDescent="0.3">
      <c r="A35" s="3"/>
      <c r="B35" s="3"/>
      <c r="C35" s="3"/>
      <c r="D35" s="3"/>
      <c r="E35" s="3"/>
      <c r="F35" s="3"/>
      <c r="G35" s="3"/>
      <c r="H35" s="3"/>
    </row>
    <row r="36" spans="1:8" ht="15.6" x14ac:dyDescent="0.3">
      <c r="A36" s="3"/>
      <c r="B36" s="3"/>
      <c r="C36" s="3"/>
      <c r="D36" s="3"/>
      <c r="E36" s="3"/>
      <c r="F36" s="3"/>
      <c r="G36" s="3"/>
      <c r="H36" s="3"/>
    </row>
    <row r="37" spans="1:8" ht="15.6" x14ac:dyDescent="0.3">
      <c r="A37" s="3"/>
      <c r="B37" s="3"/>
      <c r="C37" s="3"/>
      <c r="D37" s="3"/>
      <c r="E37" s="3"/>
      <c r="F37" s="3"/>
      <c r="G37" s="3"/>
      <c r="H37" s="3"/>
    </row>
    <row r="38" spans="1:8" ht="15.6" x14ac:dyDescent="0.3">
      <c r="A38" s="3"/>
      <c r="B38" s="3"/>
      <c r="C38" s="3"/>
      <c r="D38" s="3" t="s">
        <v>56</v>
      </c>
      <c r="E38" s="11"/>
      <c r="F38" s="11"/>
      <c r="G38" s="11"/>
      <c r="H38" s="3"/>
    </row>
    <row r="39" spans="1:8" ht="15.6" x14ac:dyDescent="0.3">
      <c r="A39" s="3"/>
      <c r="B39" s="3"/>
      <c r="C39" s="3"/>
      <c r="D39" s="3"/>
      <c r="E39" s="3" t="s">
        <v>57</v>
      </c>
      <c r="F39" s="3"/>
      <c r="G39" s="3"/>
      <c r="H39" s="3"/>
    </row>
    <row r="48" spans="1:8" x14ac:dyDescent="0.3">
      <c r="C48" s="13"/>
    </row>
    <row r="49" spans="3:3" x14ac:dyDescent="0.3">
      <c r="C49" s="13"/>
    </row>
  </sheetData>
  <mergeCells count="14">
    <mergeCell ref="A34:H34"/>
    <mergeCell ref="G31:H31"/>
    <mergeCell ref="A1:H1"/>
    <mergeCell ref="A6:H6"/>
    <mergeCell ref="A22:H22"/>
    <mergeCell ref="A2:H2"/>
    <mergeCell ref="G32:H32"/>
    <mergeCell ref="A31:F31"/>
    <mergeCell ref="A30:F30"/>
    <mergeCell ref="G30:H30"/>
    <mergeCell ref="A18:H18"/>
    <mergeCell ref="A29:E29"/>
    <mergeCell ref="A32:F32"/>
    <mergeCell ref="A3:H3"/>
  </mergeCells>
  <dataValidations count="1">
    <dataValidation type="decimal" operator="greaterThanOrEqual" allowBlank="1" errorTitle="Neplatná hodnota" error="Zadejte prosím číslo 0 nebo vyšší." promptTitle="Jednotková cena" prompt="Vyplňte jednotkovou cenu bez DPH v Kč." sqref="G6:G27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1"/>
  <rowBreaks count="1" manualBreakCount="1">
    <brk id="1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VZ</vt:lpstr>
      <vt:lpstr>'Rozpočet VZ'!Oblast_tisku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Compet</dc:creator>
  <cp:lastModifiedBy>Compet Consult</cp:lastModifiedBy>
  <cp:lastPrinted>2026-04-07T09:00:17Z</cp:lastPrinted>
  <dcterms:created xsi:type="dcterms:W3CDTF">2026-04-07T08:47:46Z</dcterms:created>
  <dcterms:modified xsi:type="dcterms:W3CDTF">2026-04-15T08:04:56Z</dcterms:modified>
</cp:coreProperties>
</file>