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maiklowski/Documents/OBCE JINAK/VÝBĚRKA/2026/PRŮHONICE/ZADÁVACÍ DOKUMENTACE/"/>
    </mc:Choice>
  </mc:AlternateContent>
  <xr:revisionPtr revIDLastSave="0" documentId="13_ncr:1_{70DF685B-E25E-E945-9F3C-49A813883279}" xr6:coauthVersionLast="47" xr6:coauthVersionMax="47" xr10:uidLastSave="{00000000-0000-0000-0000-000000000000}"/>
  <bookViews>
    <workbookView xWindow="-32680" yWindow="-1360" windowWidth="30240" windowHeight="17780" tabRatio="822" xr2:uid="{00000000-000D-0000-FFFF-FFFF00000000}"/>
  </bookViews>
  <sheets>
    <sheet name="Průhonice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9" roundtripDataSignature="AMtx7mjB4djs48vV6DVu1Lx9YU8nqjkGFQ=="/>
    </ext>
  </extLst>
</workbook>
</file>

<file path=xl/calcChain.xml><?xml version="1.0" encoding="utf-8"?>
<calcChain xmlns="http://schemas.openxmlformats.org/spreadsheetml/2006/main">
  <c r="G22" i="18" l="1"/>
  <c r="G37" i="18"/>
  <c r="G57" i="18"/>
  <c r="G73" i="18"/>
  <c r="G65" i="18"/>
  <c r="G80" i="18" l="1"/>
  <c r="G79" i="18"/>
  <c r="G78" i="18"/>
  <c r="G77" i="18"/>
  <c r="G63" i="18"/>
  <c r="G64" i="18"/>
  <c r="G86" i="18"/>
  <c r="G87" i="18"/>
  <c r="G88" i="18"/>
  <c r="G85" i="18"/>
  <c r="G61" i="18"/>
  <c r="G62" i="18"/>
  <c r="G66" i="18"/>
  <c r="G67" i="18"/>
  <c r="G68" i="18"/>
  <c r="G69" i="18"/>
  <c r="G70" i="18"/>
  <c r="G71" i="18"/>
  <c r="G72" i="18"/>
  <c r="G60" i="18"/>
  <c r="G50" i="18"/>
  <c r="G51" i="18"/>
  <c r="G41" i="18"/>
  <c r="G42" i="18"/>
  <c r="G43" i="18"/>
  <c r="G44" i="18"/>
  <c r="G45" i="18"/>
  <c r="G46" i="18"/>
  <c r="G47" i="18"/>
  <c r="G48" i="18"/>
  <c r="G49" i="18"/>
  <c r="G52" i="18"/>
  <c r="G53" i="18"/>
  <c r="G54" i="18"/>
  <c r="G55" i="18"/>
  <c r="G56" i="18"/>
  <c r="G40" i="18"/>
  <c r="B96" i="18"/>
  <c r="B92" i="18"/>
  <c r="D35" i="18" l="1"/>
  <c r="G35" i="18" s="1"/>
  <c r="G89" i="18" l="1"/>
  <c r="G81" i="18"/>
  <c r="D14" i="18"/>
  <c r="G14" i="18" s="1"/>
  <c r="D15" i="18"/>
  <c r="G15" i="18" s="1"/>
  <c r="D16" i="18"/>
  <c r="G16" i="18" s="1"/>
  <c r="D17" i="18"/>
  <c r="G17" i="18" s="1"/>
  <c r="D18" i="18"/>
  <c r="G18" i="18" s="1"/>
  <c r="D19" i="18"/>
  <c r="G19" i="18" s="1"/>
  <c r="D20" i="18"/>
  <c r="G20" i="18" s="1"/>
  <c r="D21" i="18"/>
  <c r="G21" i="18" s="1"/>
  <c r="D13" i="18"/>
  <c r="G13" i="18" s="1"/>
  <c r="D26" i="18"/>
  <c r="G26" i="18" s="1"/>
  <c r="D27" i="18"/>
  <c r="G27" i="18" s="1"/>
  <c r="D30" i="18"/>
  <c r="G30" i="18" s="1"/>
  <c r="D31" i="18"/>
  <c r="G31" i="18" s="1"/>
  <c r="D32" i="18"/>
  <c r="G32" i="18" s="1"/>
  <c r="D33" i="18"/>
  <c r="G33" i="18" s="1"/>
  <c r="D34" i="18"/>
  <c r="G34" i="18" s="1"/>
  <c r="D6" i="18" l="1"/>
  <c r="G6" i="18" s="1"/>
  <c r="D9" i="18"/>
  <c r="G9" i="18" s="1"/>
  <c r="D8" i="18"/>
  <c r="G8" i="18" s="1"/>
  <c r="D7" i="18"/>
  <c r="G7" i="18" s="1"/>
  <c r="D5" i="18"/>
  <c r="G5" i="18" s="1"/>
  <c r="D36" i="18"/>
  <c r="G36" i="18" s="1"/>
  <c r="D29" i="18"/>
  <c r="G29" i="18" s="1"/>
  <c r="D28" i="18"/>
  <c r="G28" i="18" s="1"/>
  <c r="G10" i="18" l="1"/>
  <c r="D96" i="18"/>
  <c r="D92" i="18" l="1"/>
  <c r="E96" i="18"/>
  <c r="E92" i="18"/>
</calcChain>
</file>

<file path=xl/sharedStrings.xml><?xml version="1.0" encoding="utf-8"?>
<sst xmlns="http://schemas.openxmlformats.org/spreadsheetml/2006/main" count="188" uniqueCount="82">
  <si>
    <t>Položka</t>
  </si>
  <si>
    <t>Předpokládaný počet výsypů všech nádob za rok - celkem</t>
  </si>
  <si>
    <t>Jednotka</t>
  </si>
  <si>
    <t>Předpokládaný počet výsypů za rok</t>
  </si>
  <si>
    <t>Počet nádob</t>
  </si>
  <si>
    <t>Předpokládaný počet pronájmů nádob za rok</t>
  </si>
  <si>
    <t>pronájem 1 ks nádoby za rok</t>
  </si>
  <si>
    <t>Předpokládaný počet jiných prostředků za rok</t>
  </si>
  <si>
    <t>Předpokládané množství odpadů za rok v tunách</t>
  </si>
  <si>
    <t>Předpokládany počet výsypů všech nádob za rok - celkem</t>
  </si>
  <si>
    <t>poplatek skládce za uložení 1 tuny</t>
  </si>
  <si>
    <t>rekultivační rezerva</t>
  </si>
  <si>
    <t>120l</t>
  </si>
  <si>
    <t>cena za manipulaci (naložení, vyložení) a dopravu 1 ks kontejneru</t>
  </si>
  <si>
    <t>240l</t>
  </si>
  <si>
    <t>1100l</t>
  </si>
  <si>
    <t xml:space="preserve">80l </t>
  </si>
  <si>
    <t>110l</t>
  </si>
  <si>
    <t>15 01 05 Kompozitní obaly - 240l</t>
  </si>
  <si>
    <t>15 01 05 Kompozitní obaly - 1100l</t>
  </si>
  <si>
    <t>20 01 40 Kovy - 240l</t>
  </si>
  <si>
    <t>20 01 40 Kovy - 660l</t>
  </si>
  <si>
    <t>20 01 25 Jedlý olej a tuk - 240l</t>
  </si>
  <si>
    <t>20 01 39 Plasty - 1100l</t>
  </si>
  <si>
    <t>20 01 01 Papír a lepenka - 1100l</t>
  </si>
  <si>
    <t xml:space="preserve">20 01 02 Sklo - 1100l </t>
  </si>
  <si>
    <t xml:space="preserve">20 02 01 Biologicky rozložitelný odpad - 120l </t>
  </si>
  <si>
    <t xml:space="preserve">20 02 01 Biologicky rozložitelný odpad - 240l </t>
  </si>
  <si>
    <t xml:space="preserve">Kontejner 10 m3 - biologicky rozložitelný odpad </t>
  </si>
  <si>
    <t>Tab. č. 1: Svoz a manipulace směsného komunálního odpadu 20 03 01 (1. složka) - frekvence svozu 1x za 14 dní</t>
  </si>
  <si>
    <t>16 01 03 Pneumatiky</t>
  </si>
  <si>
    <t>20 01 01 Papír a lepenka</t>
  </si>
  <si>
    <t>20 01 25 Jedlý olej a tuk</t>
  </si>
  <si>
    <t>20 01 26 Olej a tuk neuvedený pod číslem 200125</t>
  </si>
  <si>
    <t>20 01 27 Barvy, tiskářské barvy, lepidla a pryskyřice obsahující nebezpečné látky</t>
  </si>
  <si>
    <t>20 01 32 Jiná nepoužitelná léčiva neuvedená pod číslem 200131</t>
  </si>
  <si>
    <t>20 01 39 Plasty</t>
  </si>
  <si>
    <t xml:space="preserve">20 02 01 Biologicky rozložitelný odpad </t>
  </si>
  <si>
    <t>20 03 01 Směsný komunální odpad (SKO)</t>
  </si>
  <si>
    <t>20 03 07 Objemný odpad</t>
  </si>
  <si>
    <t xml:space="preserve">Tab. č. 2: Svoz a manipulace směsného komunálního odpadu 20 03 01 (1. složka) - kombinovaná frekvence svozu </t>
  </si>
  <si>
    <t xml:space="preserve">Tab. č. 3: Svoz a manipulace tříděného komunálního odpadu podskupin 15 01, 20 01 a 20 02 </t>
  </si>
  <si>
    <t>Tab. č. 4: Náklady na odstranění dotčených druhů odpadů (2. složka)</t>
  </si>
  <si>
    <t>Tab. č. 5: Pronájem nádob</t>
  </si>
  <si>
    <t>Příloha č. 3 - Tabulka pro výpočet nabídkové ceny</t>
  </si>
  <si>
    <t>Cena za jednotku bez DPH v Kč</t>
  </si>
  <si>
    <t>Cena za položku a rok bez DPH v Kč</t>
  </si>
  <si>
    <t>Celkem</t>
  </si>
  <si>
    <t>Souhrn - frekvence svozu SKO 1x za 14 dní</t>
  </si>
  <si>
    <t>Předpokládaná cena za rok v Kč bez DPH</t>
  </si>
  <si>
    <t>Nabízená cena za rok v Kč bez DPH</t>
  </si>
  <si>
    <t>Souhrn - kombinovaná frekvence svozu SKO</t>
  </si>
  <si>
    <t>skládkovací poplatek do 150 kg/občan</t>
  </si>
  <si>
    <t>termické zneškodnění odpadu nad 150 kg/občan</t>
  </si>
  <si>
    <t>Předpokládaná cena na 4 roky v Kč bez DPH</t>
  </si>
  <si>
    <t>Nabízená cena celkem na 4 roky v Kč bez DPH</t>
  </si>
  <si>
    <t>termické zneškodnění odpadu nad 150kg/občan</t>
  </si>
  <si>
    <t>20 02 01 Biologicky rozložitelný odpad - 120l (horní výsyp)</t>
  </si>
  <si>
    <t>20 02 01 Biologicky rozložitelný odpad - 240l (horní výsyp)</t>
  </si>
  <si>
    <t>20 01 25 Jedlý olej a tuk - 240l (horní výsyp)</t>
  </si>
  <si>
    <t>20 03 01 Směsný komunální odpad - 1100l (horní výsyp)</t>
  </si>
  <si>
    <t>20 01 01 Papír a lepenka - 1100l (horní výsyp)</t>
  </si>
  <si>
    <t>20 01 02 Sklo - 1100l (horní výsyp)</t>
  </si>
  <si>
    <t>20 01 40 Kovy - 240l (horní výsyp)</t>
  </si>
  <si>
    <t>15 01 05 Kompozitní obaly - 240l (horní výsyp)</t>
  </si>
  <si>
    <t>15 01 05 Kompozitní obaly - 1100l (horní výsyp)</t>
  </si>
  <si>
    <t>20 01 08 Biologický odpad z kuchyní a stravoven</t>
  </si>
  <si>
    <t xml:space="preserve">20 01 08 Biologicky rozložitelný odpad z kuchyní a stravoven - 120l </t>
  </si>
  <si>
    <t>20 01 08 Biologicky rozložitelný odpad z kuchyní a stravoven - 120l (horní výsyp)</t>
  </si>
  <si>
    <t>obsluha 1 ks nádoby, dynamické vážení, provedení záznamu o uskutečněném výsypu</t>
  </si>
  <si>
    <t>využití/odstranění 1 tuny odpadu</t>
  </si>
  <si>
    <t>manipulace, výsyp a svoz, doprava na koncové zařízení 1 ks nádoby</t>
  </si>
  <si>
    <t>Mobilní sběr kontejner 9 m³  - objemný odpad</t>
  </si>
  <si>
    <t>Mobilní sběr kontejner 15 m³  - objemný odpad</t>
  </si>
  <si>
    <t xml:space="preserve">Mobilní sběr kontejner 30 m³  - nebezpečný odpad, pneumatiky </t>
  </si>
  <si>
    <t>20 01 40 Kovy - 660l (horní výsyp)</t>
  </si>
  <si>
    <t xml:space="preserve">20 01 39 Plasty - 1100l (horní výsyp) </t>
  </si>
  <si>
    <t>Tab. č. 6: Čištění nádob</t>
  </si>
  <si>
    <t>Tab. č. 7: Ostatní položky</t>
  </si>
  <si>
    <t>jednotková cena za vnitřní čištění 1 ks nádoby na telefonickou výzvu</t>
  </si>
  <si>
    <t>Předpokládaný počet čištění za rok</t>
  </si>
  <si>
    <t>20 01 39 Plasty - 1100l (horní výsyp)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</si>
</sst>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\ &quot;Kč&quot;"/>
    <numFmt numFmtId="166" formatCode="#,##0.00\ [$Kč-405]"/>
    <numFmt numFmtId="167" formatCode="#,##0.000\ &quot;Kč&quot;"/>
  </numFmts>
  <fonts count="10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4"/>
      <color rgb="FF000000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rgb="FFFBE5D6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rgb="FF000000"/>
      </top>
      <bottom/>
      <diagonal/>
    </border>
    <border>
      <left/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165" fontId="1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0" fontId="0" fillId="11" borderId="0" xfId="0" applyFill="1"/>
    <xf numFmtId="0" fontId="2" fillId="9" borderId="3" xfId="0" applyFont="1" applyFill="1" applyBorder="1" applyAlignment="1">
      <alignment vertical="center" wrapText="1"/>
    </xf>
    <xf numFmtId="0" fontId="3" fillId="9" borderId="3" xfId="0" applyFont="1" applyFill="1" applyBorder="1" applyAlignment="1">
      <alignment vertical="center"/>
    </xf>
    <xf numFmtId="0" fontId="0" fillId="9" borderId="0" xfId="0" applyFill="1"/>
    <xf numFmtId="0" fontId="5" fillId="2" borderId="27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4" fillId="0" borderId="0" xfId="0" applyFont="1"/>
    <xf numFmtId="49" fontId="6" fillId="2" borderId="7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/>
    <xf numFmtId="0" fontId="7" fillId="5" borderId="7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 wrapText="1"/>
    </xf>
    <xf numFmtId="165" fontId="4" fillId="0" borderId="7" xfId="0" applyNumberFormat="1" applyFont="1" applyBorder="1"/>
    <xf numFmtId="165" fontId="4" fillId="6" borderId="7" xfId="0" applyNumberFormat="1" applyFont="1" applyFill="1" applyBorder="1"/>
    <xf numFmtId="49" fontId="4" fillId="0" borderId="3" xfId="0" applyNumberFormat="1" applyFont="1" applyBorder="1"/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3" fontId="5" fillId="8" borderId="24" xfId="0" applyNumberFormat="1" applyFont="1" applyFill="1" applyBorder="1"/>
    <xf numFmtId="166" fontId="5" fillId="8" borderId="24" xfId="0" applyNumberFormat="1" applyFont="1" applyFill="1" applyBorder="1"/>
    <xf numFmtId="3" fontId="5" fillId="8" borderId="26" xfId="0" applyNumberFormat="1" applyFont="1" applyFill="1" applyBorder="1"/>
    <xf numFmtId="166" fontId="5" fillId="8" borderId="26" xfId="0" applyNumberFormat="1" applyFont="1" applyFill="1" applyBorder="1"/>
    <xf numFmtId="3" fontId="5" fillId="10" borderId="3" xfId="0" applyNumberFormat="1" applyFont="1" applyFill="1" applyBorder="1"/>
    <xf numFmtId="166" fontId="5" fillId="10" borderId="3" xfId="0" applyNumberFormat="1" applyFont="1" applyFill="1" applyBorder="1"/>
    <xf numFmtId="49" fontId="8" fillId="0" borderId="7" xfId="0" applyNumberFormat="1" applyFont="1" applyBorder="1"/>
    <xf numFmtId="0" fontId="4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165" fontId="8" fillId="0" borderId="7" xfId="0" applyNumberFormat="1" applyFont="1" applyBorder="1"/>
    <xf numFmtId="0" fontId="4" fillId="0" borderId="7" xfId="0" applyFont="1" applyBorder="1"/>
    <xf numFmtId="0" fontId="4" fillId="0" borderId="25" xfId="0" applyFont="1" applyBorder="1"/>
    <xf numFmtId="49" fontId="4" fillId="9" borderId="7" xfId="0" applyNumberFormat="1" applyFont="1" applyFill="1" applyBorder="1"/>
    <xf numFmtId="0" fontId="4" fillId="9" borderId="7" xfId="0" applyFont="1" applyFill="1" applyBorder="1"/>
    <xf numFmtId="0" fontId="8" fillId="0" borderId="0" xfId="0" applyFont="1"/>
    <xf numFmtId="3" fontId="8" fillId="0" borderId="0" xfId="0" applyNumberFormat="1" applyFont="1"/>
    <xf numFmtId="0" fontId="5" fillId="0" borderId="0" xfId="0" applyFont="1"/>
    <xf numFmtId="49" fontId="5" fillId="2" borderId="5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wrapText="1"/>
    </xf>
    <xf numFmtId="49" fontId="5" fillId="2" borderId="7" xfId="0" applyNumberFormat="1" applyFont="1" applyFill="1" applyBorder="1" applyAlignment="1">
      <alignment horizontal="center" wrapText="1"/>
    </xf>
    <xf numFmtId="165" fontId="5" fillId="2" borderId="7" xfId="0" applyNumberFormat="1" applyFont="1" applyFill="1" applyBorder="1" applyAlignment="1">
      <alignment horizontal="center" wrapText="1"/>
    </xf>
    <xf numFmtId="49" fontId="8" fillId="0" borderId="8" xfId="0" applyNumberFormat="1" applyFont="1" applyBorder="1"/>
    <xf numFmtId="0" fontId="7" fillId="0" borderId="9" xfId="0" applyFont="1" applyBorder="1"/>
    <xf numFmtId="49" fontId="8" fillId="3" borderId="7" xfId="0" applyNumberFormat="1" applyFont="1" applyFill="1" applyBorder="1" applyAlignment="1">
      <alignment horizontal="center"/>
    </xf>
    <xf numFmtId="49" fontId="8" fillId="9" borderId="8" xfId="0" applyNumberFormat="1" applyFont="1" applyFill="1" applyBorder="1"/>
    <xf numFmtId="0" fontId="7" fillId="9" borderId="9" xfId="0" applyFont="1" applyFill="1" applyBorder="1"/>
    <xf numFmtId="165" fontId="4" fillId="9" borderId="7" xfId="0" applyNumberFormat="1" applyFont="1" applyFill="1" applyBorder="1"/>
    <xf numFmtId="49" fontId="8" fillId="0" borderId="18" xfId="0" applyNumberFormat="1" applyFont="1" applyBorder="1" applyAlignment="1">
      <alignment horizontal="left" vertical="center"/>
    </xf>
    <xf numFmtId="0" fontId="7" fillId="0" borderId="20" xfId="0" applyFont="1" applyBorder="1" applyAlignment="1">
      <alignment horizontal="center"/>
    </xf>
    <xf numFmtId="49" fontId="8" fillId="0" borderId="12" xfId="0" applyNumberFormat="1" applyFont="1" applyBorder="1" applyAlignment="1">
      <alignment vertical="center"/>
    </xf>
    <xf numFmtId="49" fontId="8" fillId="0" borderId="13" xfId="0" applyNumberFormat="1" applyFont="1" applyBorder="1" applyAlignment="1">
      <alignment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Border="1"/>
    <xf numFmtId="0" fontId="7" fillId="0" borderId="13" xfId="0" applyFont="1" applyBorder="1"/>
    <xf numFmtId="0" fontId="8" fillId="0" borderId="13" xfId="0" applyFont="1" applyBorder="1"/>
    <xf numFmtId="49" fontId="5" fillId="2" borderId="12" xfId="0" applyNumberFormat="1" applyFont="1" applyFill="1" applyBorder="1" applyAlignment="1">
      <alignment horizontal="center" wrapText="1"/>
    </xf>
    <xf numFmtId="0" fontId="7" fillId="7" borderId="13" xfId="0" applyFont="1" applyFill="1" applyBorder="1"/>
    <xf numFmtId="49" fontId="8" fillId="3" borderId="23" xfId="0" applyNumberFormat="1" applyFont="1" applyFill="1" applyBorder="1" applyAlignment="1">
      <alignment horizontal="center" wrapText="1"/>
    </xf>
    <xf numFmtId="49" fontId="8" fillId="0" borderId="21" xfId="0" applyNumberFormat="1" applyFont="1" applyBorder="1"/>
    <xf numFmtId="0" fontId="7" fillId="0" borderId="22" xfId="0" applyFont="1" applyBorder="1"/>
    <xf numFmtId="166" fontId="5" fillId="3" borderId="32" xfId="0" applyNumberFormat="1" applyFont="1" applyFill="1" applyBorder="1" applyAlignment="1">
      <alignment horizontal="center" vertical="center"/>
    </xf>
    <xf numFmtId="166" fontId="5" fillId="4" borderId="35" xfId="0" applyNumberFormat="1" applyFont="1" applyFill="1" applyBorder="1" applyAlignment="1">
      <alignment horizontal="center" vertical="center"/>
    </xf>
    <xf numFmtId="166" fontId="5" fillId="4" borderId="36" xfId="0" applyNumberFormat="1" applyFont="1" applyFill="1" applyBorder="1" applyAlignment="1">
      <alignment horizontal="center" vertical="center"/>
    </xf>
    <xf numFmtId="3" fontId="5" fillId="9" borderId="7" xfId="0" applyNumberFormat="1" applyFont="1" applyFill="1" applyBorder="1" applyAlignment="1">
      <alignment horizontal="center" wrapText="1"/>
    </xf>
    <xf numFmtId="3" fontId="5" fillId="9" borderId="7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3" fontId="4" fillId="4" borderId="7" xfId="0" applyNumberFormat="1" applyFont="1" applyFill="1" applyBorder="1" applyAlignment="1">
      <alignment horizontal="center"/>
    </xf>
    <xf numFmtId="3" fontId="7" fillId="4" borderId="7" xfId="0" applyNumberFormat="1" applyFont="1" applyFill="1" applyBorder="1" applyAlignment="1">
      <alignment horizontal="center"/>
    </xf>
    <xf numFmtId="3" fontId="8" fillId="4" borderId="7" xfId="0" applyNumberFormat="1" applyFont="1" applyFill="1" applyBorder="1" applyAlignment="1">
      <alignment horizontal="center"/>
    </xf>
    <xf numFmtId="0" fontId="8" fillId="9" borderId="0" xfId="0" applyFont="1" applyFill="1"/>
    <xf numFmtId="3" fontId="8" fillId="9" borderId="0" xfId="0" applyNumberFormat="1" applyFont="1" applyFill="1"/>
    <xf numFmtId="0" fontId="4" fillId="9" borderId="0" xfId="0" applyFont="1" applyFill="1"/>
    <xf numFmtId="49" fontId="8" fillId="0" borderId="12" xfId="0" applyNumberFormat="1" applyFont="1" applyBorder="1" applyAlignment="1">
      <alignment horizontal="left"/>
    </xf>
    <xf numFmtId="49" fontId="8" fillId="0" borderId="13" xfId="0" applyNumberFormat="1" applyFont="1" applyBorder="1" applyAlignment="1">
      <alignment horizontal="left"/>
    </xf>
    <xf numFmtId="0" fontId="6" fillId="6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3" fontId="5" fillId="4" borderId="12" xfId="0" applyNumberFormat="1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166" fontId="5" fillId="3" borderId="33" xfId="0" applyNumberFormat="1" applyFont="1" applyFill="1" applyBorder="1" applyAlignment="1">
      <alignment horizontal="center" vertical="center"/>
    </xf>
    <xf numFmtId="166" fontId="5" fillId="3" borderId="34" xfId="0" applyNumberFormat="1" applyFont="1" applyFill="1" applyBorder="1" applyAlignment="1">
      <alignment horizontal="center" vertical="center"/>
    </xf>
    <xf numFmtId="3" fontId="9" fillId="4" borderId="12" xfId="0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7" fillId="9" borderId="11" xfId="0" applyFont="1" applyFill="1" applyBorder="1" applyAlignment="1">
      <alignment horizontal="center"/>
    </xf>
    <xf numFmtId="0" fontId="7" fillId="9" borderId="20" xfId="0" applyFont="1" applyFill="1" applyBorder="1" applyAlignment="1">
      <alignment horizontal="center"/>
    </xf>
    <xf numFmtId="0" fontId="7" fillId="9" borderId="37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8" fillId="9" borderId="10" xfId="0" applyNumberFormat="1" applyFont="1" applyFill="1" applyBorder="1" applyAlignment="1">
      <alignment horizontal="left" vertical="center"/>
    </xf>
    <xf numFmtId="49" fontId="8" fillId="9" borderId="18" xfId="0" applyNumberFormat="1" applyFont="1" applyFill="1" applyBorder="1" applyAlignment="1">
      <alignment horizontal="left" vertical="center"/>
    </xf>
    <xf numFmtId="49" fontId="8" fillId="9" borderId="19" xfId="0" applyNumberFormat="1" applyFont="1" applyFill="1" applyBorder="1" applyAlignment="1">
      <alignment horizontal="left" vertical="center"/>
    </xf>
    <xf numFmtId="49" fontId="8" fillId="0" borderId="21" xfId="0" applyNumberFormat="1" applyFont="1" applyBorder="1" applyAlignment="1">
      <alignment horizontal="left" vertical="center"/>
    </xf>
    <xf numFmtId="49" fontId="8" fillId="0" borderId="22" xfId="0" applyNumberFormat="1" applyFont="1" applyBorder="1" applyAlignment="1">
      <alignment horizontal="left" vertical="center"/>
    </xf>
    <xf numFmtId="49" fontId="8" fillId="0" borderId="18" xfId="0" applyNumberFormat="1" applyFont="1" applyBorder="1" applyAlignment="1">
      <alignment horizontal="left" vertical="center"/>
    </xf>
    <xf numFmtId="49" fontId="8" fillId="0" borderId="20" xfId="0" applyNumberFormat="1" applyFont="1" applyBorder="1" applyAlignment="1">
      <alignment horizontal="left" vertical="center"/>
    </xf>
    <xf numFmtId="164" fontId="6" fillId="4" borderId="12" xfId="0" applyNumberFormat="1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/>
    </xf>
    <xf numFmtId="0" fontId="2" fillId="11" borderId="1" xfId="0" applyFont="1" applyFill="1" applyBorder="1" applyAlignment="1">
      <alignment vertical="center" wrapText="1"/>
    </xf>
    <xf numFmtId="0" fontId="3" fillId="11" borderId="2" xfId="0" applyFont="1" applyFill="1" applyBorder="1" applyAlignment="1">
      <alignment vertical="center"/>
    </xf>
    <xf numFmtId="0" fontId="3" fillId="11" borderId="3" xfId="0" applyFont="1" applyFill="1" applyBorder="1" applyAlignment="1">
      <alignment vertical="center"/>
    </xf>
    <xf numFmtId="0" fontId="5" fillId="0" borderId="14" xfId="0" applyFont="1" applyBorder="1" applyAlignment="1">
      <alignment horizontal="left" wrapText="1"/>
    </xf>
    <xf numFmtId="0" fontId="5" fillId="0" borderId="14" xfId="0" applyFont="1" applyBorder="1" applyAlignment="1">
      <alignment wrapText="1"/>
    </xf>
    <xf numFmtId="49" fontId="5" fillId="2" borderId="15" xfId="0" applyNumberFormat="1" applyFont="1" applyFill="1" applyBorder="1" applyAlignment="1">
      <alignment horizontal="center" wrapText="1"/>
    </xf>
    <xf numFmtId="49" fontId="5" fillId="2" borderId="16" xfId="0" applyNumberFormat="1" applyFont="1" applyFill="1" applyBorder="1" applyAlignment="1">
      <alignment horizontal="center" wrapText="1"/>
    </xf>
    <xf numFmtId="164" fontId="6" fillId="4" borderId="12" xfId="0" applyNumberFormat="1" applyFont="1" applyFill="1" applyBorder="1" applyAlignment="1">
      <alignment horizontal="center"/>
    </xf>
    <xf numFmtId="164" fontId="6" fillId="4" borderId="18" xfId="0" applyNumberFormat="1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7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5" fillId="9" borderId="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2F0D9"/>
      <color rgb="FFFBE5D6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6C3B-915F-4305-BBCB-A9266E80A128}">
  <sheetPr>
    <outlinePr summaryBelow="0" summaryRight="0"/>
  </sheetPr>
  <dimension ref="A1:I1018"/>
  <sheetViews>
    <sheetView showGridLines="0" tabSelected="1" topLeftCell="A52" zoomScale="90" zoomScaleNormal="90" workbookViewId="0">
      <selection activeCell="A77" sqref="A77:B77"/>
    </sheetView>
  </sheetViews>
  <sheetFormatPr baseColWidth="10" defaultColWidth="14.5" defaultRowHeight="15" customHeight="1" x14ac:dyDescent="0.15"/>
  <cols>
    <col min="1" max="1" width="63.83203125" bestFit="1" customWidth="1"/>
    <col min="2" max="2" width="30.6640625" bestFit="1" customWidth="1"/>
    <col min="3" max="3" width="11.33203125" bestFit="1" customWidth="1"/>
    <col min="4" max="4" width="49.5" bestFit="1" customWidth="1"/>
    <col min="5" max="5" width="72.6640625" customWidth="1"/>
    <col min="6" max="6" width="25.33203125" bestFit="1" customWidth="1"/>
    <col min="7" max="7" width="31" bestFit="1" customWidth="1"/>
    <col min="9" max="9" width="16.83203125" customWidth="1"/>
  </cols>
  <sheetData>
    <row r="1" spans="1:9" ht="30" customHeight="1" x14ac:dyDescent="0.15">
      <c r="A1" s="109" t="s">
        <v>44</v>
      </c>
      <c r="B1" s="110"/>
      <c r="C1" s="110"/>
      <c r="D1" s="110"/>
      <c r="E1" s="111"/>
      <c r="F1" s="6"/>
      <c r="G1" s="6"/>
    </row>
    <row r="2" spans="1:9" ht="16" customHeight="1" x14ac:dyDescent="0.15">
      <c r="A2" s="7"/>
      <c r="B2" s="8"/>
      <c r="C2" s="8"/>
      <c r="D2" s="8"/>
      <c r="E2" s="8"/>
      <c r="F2" s="9"/>
      <c r="G2" s="9"/>
    </row>
    <row r="3" spans="1:9" ht="15.75" customHeight="1" x14ac:dyDescent="0.2">
      <c r="A3" s="112" t="s">
        <v>29</v>
      </c>
      <c r="B3" s="112"/>
      <c r="C3" s="112"/>
      <c r="D3" s="112"/>
      <c r="E3" s="112"/>
      <c r="F3" s="13"/>
      <c r="G3" s="13"/>
    </row>
    <row r="4" spans="1:9" ht="16" x14ac:dyDescent="0.15">
      <c r="A4" s="14" t="s">
        <v>0</v>
      </c>
      <c r="B4" s="15" t="s">
        <v>3</v>
      </c>
      <c r="C4" s="15" t="s">
        <v>4</v>
      </c>
      <c r="D4" s="15" t="s">
        <v>9</v>
      </c>
      <c r="E4" s="15" t="s">
        <v>2</v>
      </c>
      <c r="F4" s="16" t="s">
        <v>45</v>
      </c>
      <c r="G4" s="16" t="s">
        <v>46</v>
      </c>
    </row>
    <row r="5" spans="1:9" ht="16" x14ac:dyDescent="0.2">
      <c r="A5" s="17" t="s">
        <v>16</v>
      </c>
      <c r="B5" s="18">
        <v>26</v>
      </c>
      <c r="C5" s="74">
        <v>64</v>
      </c>
      <c r="D5" s="72">
        <f>C5*B5</f>
        <v>1664</v>
      </c>
      <c r="E5" s="19" t="s">
        <v>69</v>
      </c>
      <c r="F5" s="20"/>
      <c r="G5" s="21">
        <f>F5*D5</f>
        <v>0</v>
      </c>
      <c r="H5" s="2"/>
      <c r="I5" s="2"/>
    </row>
    <row r="6" spans="1:9" ht="16" x14ac:dyDescent="0.2">
      <c r="A6" s="17" t="s">
        <v>17</v>
      </c>
      <c r="B6" s="18">
        <v>26</v>
      </c>
      <c r="C6" s="74">
        <v>64</v>
      </c>
      <c r="D6" s="72">
        <f>C6*B6</f>
        <v>1664</v>
      </c>
      <c r="E6" s="19" t="s">
        <v>69</v>
      </c>
      <c r="F6" s="20"/>
      <c r="G6" s="21">
        <f t="shared" ref="G6:G9" si="0">F6*D6</f>
        <v>0</v>
      </c>
      <c r="H6" s="2"/>
      <c r="I6" s="2"/>
    </row>
    <row r="7" spans="1:9" ht="16" x14ac:dyDescent="0.2">
      <c r="A7" s="17" t="s">
        <v>12</v>
      </c>
      <c r="B7" s="18">
        <v>26</v>
      </c>
      <c r="C7" s="74">
        <v>573</v>
      </c>
      <c r="D7" s="72">
        <f t="shared" ref="D7:D9" si="1">C7*B7</f>
        <v>14898</v>
      </c>
      <c r="E7" s="19" t="s">
        <v>69</v>
      </c>
      <c r="F7" s="20"/>
      <c r="G7" s="21">
        <f t="shared" si="0"/>
        <v>0</v>
      </c>
      <c r="H7" s="2"/>
      <c r="I7" s="2"/>
    </row>
    <row r="8" spans="1:9" ht="16" x14ac:dyDescent="0.2">
      <c r="A8" s="17" t="s">
        <v>14</v>
      </c>
      <c r="B8" s="18">
        <v>26</v>
      </c>
      <c r="C8" s="74">
        <v>204</v>
      </c>
      <c r="D8" s="72">
        <f t="shared" si="1"/>
        <v>5304</v>
      </c>
      <c r="E8" s="19" t="s">
        <v>69</v>
      </c>
      <c r="F8" s="20"/>
      <c r="G8" s="21">
        <f t="shared" si="0"/>
        <v>0</v>
      </c>
      <c r="H8" s="2"/>
      <c r="I8" s="2"/>
    </row>
    <row r="9" spans="1:9" ht="17" thickBot="1" x14ac:dyDescent="0.25">
      <c r="A9" s="17" t="s">
        <v>15</v>
      </c>
      <c r="B9" s="18">
        <v>26</v>
      </c>
      <c r="C9" s="74">
        <v>12</v>
      </c>
      <c r="D9" s="72">
        <f t="shared" si="1"/>
        <v>312</v>
      </c>
      <c r="E9" s="19" t="s">
        <v>69</v>
      </c>
      <c r="F9" s="20"/>
      <c r="G9" s="21">
        <f t="shared" si="0"/>
        <v>0</v>
      </c>
      <c r="H9" s="2"/>
      <c r="I9" s="2"/>
    </row>
    <row r="10" spans="1:9" ht="15.5" customHeight="1" thickBot="1" x14ac:dyDescent="0.25">
      <c r="A10" s="22"/>
      <c r="B10" s="23"/>
      <c r="C10" s="24"/>
      <c r="D10" s="25"/>
      <c r="E10" s="26"/>
      <c r="F10" s="27" t="s">
        <v>47</v>
      </c>
      <c r="G10" s="28">
        <f>SUM(G5:G9)</f>
        <v>0</v>
      </c>
      <c r="I10" s="3"/>
    </row>
    <row r="11" spans="1:9" ht="26" customHeight="1" x14ac:dyDescent="0.2">
      <c r="A11" s="112" t="s">
        <v>40</v>
      </c>
      <c r="B11" s="112"/>
      <c r="C11" s="112"/>
      <c r="D11" s="112"/>
      <c r="E11" s="112"/>
      <c r="F11" s="13"/>
      <c r="G11" s="13"/>
      <c r="I11" s="2"/>
    </row>
    <row r="12" spans="1:9" ht="16" x14ac:dyDescent="0.15">
      <c r="A12" s="14" t="s">
        <v>0</v>
      </c>
      <c r="B12" s="15" t="s">
        <v>3</v>
      </c>
      <c r="C12" s="15" t="s">
        <v>4</v>
      </c>
      <c r="D12" s="15" t="s">
        <v>9</v>
      </c>
      <c r="E12" s="15" t="s">
        <v>2</v>
      </c>
      <c r="F12" s="16" t="s">
        <v>45</v>
      </c>
      <c r="G12" s="16" t="s">
        <v>46</v>
      </c>
    </row>
    <row r="13" spans="1:9" ht="16" x14ac:dyDescent="0.2">
      <c r="A13" s="17" t="s">
        <v>16</v>
      </c>
      <c r="B13" s="18">
        <v>26</v>
      </c>
      <c r="C13" s="74">
        <v>55</v>
      </c>
      <c r="D13" s="72">
        <f>C13*B13</f>
        <v>1430</v>
      </c>
      <c r="E13" s="19" t="s">
        <v>69</v>
      </c>
      <c r="F13" s="20"/>
      <c r="G13" s="21">
        <f>F13*D13</f>
        <v>0</v>
      </c>
      <c r="H13" s="2"/>
      <c r="I13" s="2"/>
    </row>
    <row r="14" spans="1:9" ht="16" x14ac:dyDescent="0.2">
      <c r="A14" s="17" t="s">
        <v>16</v>
      </c>
      <c r="B14" s="18">
        <v>52</v>
      </c>
      <c r="C14" s="74">
        <v>9</v>
      </c>
      <c r="D14" s="72">
        <f t="shared" ref="D14:D21" si="2">C14*B14</f>
        <v>468</v>
      </c>
      <c r="E14" s="19" t="s">
        <v>69</v>
      </c>
      <c r="F14" s="20"/>
      <c r="G14" s="21">
        <f t="shared" ref="G14:G15" si="3">F14*D14</f>
        <v>0</v>
      </c>
      <c r="H14" s="2"/>
      <c r="I14" s="2"/>
    </row>
    <row r="15" spans="1:9" ht="16" x14ac:dyDescent="0.2">
      <c r="A15" s="17" t="s">
        <v>17</v>
      </c>
      <c r="B15" s="18">
        <v>26</v>
      </c>
      <c r="C15" s="74">
        <v>35</v>
      </c>
      <c r="D15" s="72">
        <f t="shared" si="2"/>
        <v>910</v>
      </c>
      <c r="E15" s="19" t="s">
        <v>69</v>
      </c>
      <c r="G15" s="21">
        <f t="shared" si="3"/>
        <v>0</v>
      </c>
      <c r="H15" s="2"/>
      <c r="I15" s="2"/>
    </row>
    <row r="16" spans="1:9" ht="16" x14ac:dyDescent="0.2">
      <c r="A16" s="17" t="s">
        <v>17</v>
      </c>
      <c r="B16" s="18">
        <v>52</v>
      </c>
      <c r="C16" s="74">
        <v>29</v>
      </c>
      <c r="D16" s="72">
        <f t="shared" si="2"/>
        <v>1508</v>
      </c>
      <c r="E16" s="19" t="s">
        <v>69</v>
      </c>
      <c r="F16" s="20"/>
      <c r="G16" s="21">
        <f t="shared" ref="G16:G21" si="4">F16*D16</f>
        <v>0</v>
      </c>
      <c r="H16" s="2"/>
      <c r="I16" s="2"/>
    </row>
    <row r="17" spans="1:9" ht="16" x14ac:dyDescent="0.2">
      <c r="A17" s="17" t="s">
        <v>12</v>
      </c>
      <c r="B17" s="18">
        <v>26</v>
      </c>
      <c r="C17" s="74">
        <v>264</v>
      </c>
      <c r="D17" s="72">
        <f t="shared" si="2"/>
        <v>6864</v>
      </c>
      <c r="E17" s="19" t="s">
        <v>69</v>
      </c>
      <c r="F17" s="20"/>
      <c r="G17" s="21">
        <f t="shared" si="4"/>
        <v>0</v>
      </c>
      <c r="H17" s="2"/>
      <c r="I17" s="2"/>
    </row>
    <row r="18" spans="1:9" ht="16" x14ac:dyDescent="0.2">
      <c r="A18" s="17" t="s">
        <v>12</v>
      </c>
      <c r="B18" s="18">
        <v>52</v>
      </c>
      <c r="C18" s="74">
        <v>309</v>
      </c>
      <c r="D18" s="72">
        <f t="shared" si="2"/>
        <v>16068</v>
      </c>
      <c r="E18" s="19" t="s">
        <v>69</v>
      </c>
      <c r="G18" s="21">
        <f t="shared" si="4"/>
        <v>0</v>
      </c>
      <c r="H18" s="2"/>
      <c r="I18" s="2"/>
    </row>
    <row r="19" spans="1:9" ht="16" x14ac:dyDescent="0.2">
      <c r="A19" s="17" t="s">
        <v>14</v>
      </c>
      <c r="B19" s="18">
        <v>26</v>
      </c>
      <c r="C19" s="74">
        <v>54</v>
      </c>
      <c r="D19" s="72">
        <f t="shared" si="2"/>
        <v>1404</v>
      </c>
      <c r="E19" s="19" t="s">
        <v>69</v>
      </c>
      <c r="F19" s="20"/>
      <c r="G19" s="21">
        <f t="shared" si="4"/>
        <v>0</v>
      </c>
      <c r="H19" s="2"/>
      <c r="I19" s="2"/>
    </row>
    <row r="20" spans="1:9" ht="16" x14ac:dyDescent="0.2">
      <c r="A20" s="17" t="s">
        <v>14</v>
      </c>
      <c r="B20" s="18">
        <v>52</v>
      </c>
      <c r="C20" s="74">
        <v>150</v>
      </c>
      <c r="D20" s="72">
        <f t="shared" si="2"/>
        <v>7800</v>
      </c>
      <c r="E20" s="19" t="s">
        <v>69</v>
      </c>
      <c r="F20" s="20"/>
      <c r="G20" s="21">
        <f t="shared" si="4"/>
        <v>0</v>
      </c>
      <c r="H20" s="2"/>
      <c r="I20" s="2"/>
    </row>
    <row r="21" spans="1:9" ht="17" thickBot="1" x14ac:dyDescent="0.25">
      <c r="A21" s="17" t="s">
        <v>15</v>
      </c>
      <c r="B21" s="18">
        <v>52</v>
      </c>
      <c r="C21" s="74">
        <v>12</v>
      </c>
      <c r="D21" s="72">
        <f t="shared" si="2"/>
        <v>624</v>
      </c>
      <c r="E21" s="19" t="s">
        <v>69</v>
      </c>
      <c r="F21" s="20"/>
      <c r="G21" s="21">
        <f t="shared" si="4"/>
        <v>0</v>
      </c>
      <c r="H21" s="2"/>
      <c r="I21" s="2"/>
    </row>
    <row r="22" spans="1:9" ht="15.5" customHeight="1" thickBot="1" x14ac:dyDescent="0.25">
      <c r="A22" s="22"/>
      <c r="B22" s="23"/>
      <c r="C22" s="24"/>
      <c r="D22" s="25"/>
      <c r="E22" s="26"/>
      <c r="F22" s="29" t="s">
        <v>47</v>
      </c>
      <c r="G22" s="30">
        <f>SUM(G13:G21)</f>
        <v>0</v>
      </c>
      <c r="H22" s="2"/>
      <c r="I22" s="3"/>
    </row>
    <row r="23" spans="1:9" ht="15.5" customHeight="1" x14ac:dyDescent="0.2">
      <c r="A23" s="22"/>
      <c r="B23" s="23"/>
      <c r="C23" s="24"/>
      <c r="D23" s="25"/>
      <c r="E23" s="26"/>
      <c r="F23" s="31"/>
      <c r="G23" s="32"/>
    </row>
    <row r="24" spans="1:9" ht="15.5" customHeight="1" x14ac:dyDescent="0.2">
      <c r="A24" s="113" t="s">
        <v>41</v>
      </c>
      <c r="B24" s="113"/>
      <c r="C24" s="113"/>
      <c r="D24" s="113"/>
      <c r="E24" s="113"/>
      <c r="F24" s="13"/>
      <c r="G24" s="13"/>
    </row>
    <row r="25" spans="1:9" ht="16" x14ac:dyDescent="0.15">
      <c r="A25" s="15" t="s">
        <v>0</v>
      </c>
      <c r="B25" s="15" t="s">
        <v>3</v>
      </c>
      <c r="C25" s="15" t="s">
        <v>4</v>
      </c>
      <c r="D25" s="15" t="s">
        <v>1</v>
      </c>
      <c r="E25" s="15" t="s">
        <v>2</v>
      </c>
      <c r="F25" s="16" t="s">
        <v>45</v>
      </c>
      <c r="G25" s="16" t="s">
        <v>46</v>
      </c>
    </row>
    <row r="26" spans="1:9" ht="15.5" customHeight="1" x14ac:dyDescent="0.2">
      <c r="A26" s="33" t="s">
        <v>18</v>
      </c>
      <c r="B26" s="34">
        <v>12</v>
      </c>
      <c r="C26" s="75">
        <v>8</v>
      </c>
      <c r="D26" s="73">
        <f t="shared" ref="D26:D29" si="5">C26*B26</f>
        <v>96</v>
      </c>
      <c r="E26" s="19" t="s">
        <v>71</v>
      </c>
      <c r="F26" s="20"/>
      <c r="G26" s="21">
        <f>F26*D26</f>
        <v>0</v>
      </c>
      <c r="H26" s="2"/>
      <c r="I26" s="2"/>
    </row>
    <row r="27" spans="1:9" ht="15.5" customHeight="1" x14ac:dyDescent="0.2">
      <c r="A27" s="33" t="s">
        <v>19</v>
      </c>
      <c r="B27" s="34">
        <v>12</v>
      </c>
      <c r="C27" s="75">
        <v>12</v>
      </c>
      <c r="D27" s="73">
        <f>C27*B27</f>
        <v>144</v>
      </c>
      <c r="E27" s="19" t="s">
        <v>71</v>
      </c>
      <c r="F27" s="20"/>
      <c r="G27" s="21">
        <f t="shared" ref="G27:G36" si="6">F27*D27</f>
        <v>0</v>
      </c>
      <c r="H27" s="2"/>
      <c r="I27" s="2"/>
    </row>
    <row r="28" spans="1:9" ht="16" x14ac:dyDescent="0.2">
      <c r="A28" s="33" t="s">
        <v>24</v>
      </c>
      <c r="B28" s="34">
        <v>108</v>
      </c>
      <c r="C28" s="75">
        <v>29</v>
      </c>
      <c r="D28" s="73">
        <f t="shared" si="5"/>
        <v>3132</v>
      </c>
      <c r="E28" s="19" t="s">
        <v>69</v>
      </c>
      <c r="F28" s="20"/>
      <c r="G28" s="21">
        <f t="shared" si="6"/>
        <v>0</v>
      </c>
      <c r="H28" s="2"/>
      <c r="I28" s="2"/>
    </row>
    <row r="29" spans="1:9" ht="16" x14ac:dyDescent="0.2">
      <c r="A29" s="33" t="s">
        <v>25</v>
      </c>
      <c r="B29" s="35">
        <v>26</v>
      </c>
      <c r="C29" s="76">
        <v>21</v>
      </c>
      <c r="D29" s="73">
        <f t="shared" si="5"/>
        <v>546</v>
      </c>
      <c r="E29" s="19" t="s">
        <v>71</v>
      </c>
      <c r="F29" s="20"/>
      <c r="G29" s="21">
        <f t="shared" si="6"/>
        <v>0</v>
      </c>
      <c r="H29" s="2"/>
      <c r="I29" s="2"/>
    </row>
    <row r="30" spans="1:9" ht="16" x14ac:dyDescent="0.2">
      <c r="A30" s="33" t="s">
        <v>22</v>
      </c>
      <c r="B30" s="35">
        <v>26</v>
      </c>
      <c r="C30" s="76">
        <v>7</v>
      </c>
      <c r="D30" s="73">
        <f>C30*B30</f>
        <v>182</v>
      </c>
      <c r="E30" s="19" t="s">
        <v>71</v>
      </c>
      <c r="F30" s="20"/>
      <c r="G30" s="21">
        <f t="shared" si="6"/>
        <v>0</v>
      </c>
      <c r="H30" s="2"/>
      <c r="I30" s="2"/>
    </row>
    <row r="31" spans="1:9" ht="16" x14ac:dyDescent="0.2">
      <c r="A31" s="33" t="s">
        <v>23</v>
      </c>
      <c r="B31" s="35">
        <v>108</v>
      </c>
      <c r="C31" s="76">
        <v>30</v>
      </c>
      <c r="D31" s="73">
        <f>C31*B31</f>
        <v>3240</v>
      </c>
      <c r="E31" s="19" t="s">
        <v>69</v>
      </c>
      <c r="F31" s="20"/>
      <c r="G31" s="21">
        <f t="shared" si="6"/>
        <v>0</v>
      </c>
      <c r="H31" s="2"/>
      <c r="I31" s="2"/>
    </row>
    <row r="32" spans="1:9" ht="15.75" customHeight="1" x14ac:dyDescent="0.2">
      <c r="A32" s="33" t="s">
        <v>20</v>
      </c>
      <c r="B32" s="35">
        <v>12</v>
      </c>
      <c r="C32" s="76">
        <v>19</v>
      </c>
      <c r="D32" s="73">
        <f t="shared" ref="D32:D34" si="7">C32*B32</f>
        <v>228</v>
      </c>
      <c r="E32" s="19" t="s">
        <v>71</v>
      </c>
      <c r="F32" s="36"/>
      <c r="G32" s="21">
        <f t="shared" si="6"/>
        <v>0</v>
      </c>
      <c r="H32" s="2"/>
      <c r="I32" s="2"/>
    </row>
    <row r="33" spans="1:9" ht="16" x14ac:dyDescent="0.2">
      <c r="A33" s="33" t="s">
        <v>21</v>
      </c>
      <c r="B33" s="35">
        <v>12</v>
      </c>
      <c r="C33" s="76">
        <v>4</v>
      </c>
      <c r="D33" s="73">
        <f t="shared" si="7"/>
        <v>48</v>
      </c>
      <c r="E33" s="19" t="s">
        <v>71</v>
      </c>
      <c r="F33" s="37"/>
      <c r="G33" s="21">
        <f t="shared" si="6"/>
        <v>0</v>
      </c>
      <c r="H33" s="2"/>
      <c r="I33" s="2"/>
    </row>
    <row r="34" spans="1:9" ht="16" x14ac:dyDescent="0.2">
      <c r="A34" s="17" t="s">
        <v>26</v>
      </c>
      <c r="B34" s="35">
        <v>20</v>
      </c>
      <c r="C34" s="77">
        <v>26</v>
      </c>
      <c r="D34" s="73">
        <f t="shared" si="7"/>
        <v>520</v>
      </c>
      <c r="E34" s="19" t="s">
        <v>69</v>
      </c>
      <c r="F34" s="38"/>
      <c r="G34" s="21">
        <f t="shared" si="6"/>
        <v>0</v>
      </c>
      <c r="I34" s="2"/>
    </row>
    <row r="35" spans="1:9" ht="16" x14ac:dyDescent="0.2">
      <c r="A35" s="17" t="s">
        <v>27</v>
      </c>
      <c r="B35" s="34">
        <v>20</v>
      </c>
      <c r="C35" s="77">
        <v>436</v>
      </c>
      <c r="D35" s="73">
        <f>C35*B35</f>
        <v>8720</v>
      </c>
      <c r="E35" s="19" t="s">
        <v>69</v>
      </c>
      <c r="F35" s="37"/>
      <c r="G35" s="21">
        <f t="shared" si="6"/>
        <v>0</v>
      </c>
      <c r="I35" s="2"/>
    </row>
    <row r="36" spans="1:9" ht="15.75" customHeight="1" thickBot="1" x14ac:dyDescent="0.25">
      <c r="A36" s="39" t="s">
        <v>67</v>
      </c>
      <c r="B36" s="34">
        <v>26</v>
      </c>
      <c r="C36" s="77">
        <v>4</v>
      </c>
      <c r="D36" s="73">
        <f>C36*B36</f>
        <v>104</v>
      </c>
      <c r="E36" s="19" t="s">
        <v>71</v>
      </c>
      <c r="F36" s="40"/>
      <c r="G36" s="21">
        <f t="shared" si="6"/>
        <v>0</v>
      </c>
      <c r="I36" s="2"/>
    </row>
    <row r="37" spans="1:9" ht="15.75" customHeight="1" thickBot="1" x14ac:dyDescent="0.25">
      <c r="A37" s="41"/>
      <c r="B37" s="41"/>
      <c r="C37" s="42"/>
      <c r="D37" s="42"/>
      <c r="E37" s="42"/>
      <c r="F37" s="27" t="s">
        <v>47</v>
      </c>
      <c r="G37" s="28">
        <f>SUM(G26:G36)</f>
        <v>0</v>
      </c>
      <c r="I37" s="3"/>
    </row>
    <row r="38" spans="1:9" ht="15.75" customHeight="1" x14ac:dyDescent="0.2">
      <c r="A38" s="95" t="s">
        <v>42</v>
      </c>
      <c r="B38" s="96"/>
      <c r="C38" s="96"/>
      <c r="D38" s="96"/>
      <c r="E38" s="96"/>
      <c r="F38" s="13"/>
      <c r="G38" s="13"/>
    </row>
    <row r="39" spans="1:9" ht="15.75" customHeight="1" x14ac:dyDescent="0.2">
      <c r="A39" s="44" t="s">
        <v>0</v>
      </c>
      <c r="B39" s="45"/>
      <c r="C39" s="114" t="s">
        <v>8</v>
      </c>
      <c r="D39" s="115"/>
      <c r="E39" s="46" t="s">
        <v>2</v>
      </c>
      <c r="F39" s="47" t="s">
        <v>45</v>
      </c>
      <c r="G39" s="47" t="s">
        <v>46</v>
      </c>
    </row>
    <row r="40" spans="1:9" ht="15.75" customHeight="1" x14ac:dyDescent="0.2">
      <c r="A40" s="48" t="s">
        <v>30</v>
      </c>
      <c r="B40" s="49"/>
      <c r="C40" s="116">
        <v>2.0699999999999998</v>
      </c>
      <c r="D40" s="108"/>
      <c r="E40" s="50" t="s">
        <v>70</v>
      </c>
      <c r="F40" s="20"/>
      <c r="G40" s="21">
        <f>F40*C40</f>
        <v>0</v>
      </c>
      <c r="H40" s="2"/>
      <c r="I40" s="4"/>
    </row>
    <row r="41" spans="1:9" ht="15.75" customHeight="1" x14ac:dyDescent="0.2">
      <c r="A41" s="48" t="s">
        <v>31</v>
      </c>
      <c r="B41" s="49"/>
      <c r="C41" s="117">
        <v>101.1326</v>
      </c>
      <c r="D41" s="118"/>
      <c r="E41" s="50" t="s">
        <v>70</v>
      </c>
      <c r="F41" s="20"/>
      <c r="G41" s="21">
        <f t="shared" ref="G41:G56" si="8">F41*C41</f>
        <v>0</v>
      </c>
      <c r="H41" s="2"/>
      <c r="I41" s="4"/>
    </row>
    <row r="42" spans="1:9" ht="15.75" customHeight="1" x14ac:dyDescent="0.2">
      <c r="A42" s="51" t="s">
        <v>66</v>
      </c>
      <c r="B42" s="52"/>
      <c r="C42" s="116">
        <v>1.5442</v>
      </c>
      <c r="D42" s="108"/>
      <c r="E42" s="50" t="s">
        <v>70</v>
      </c>
      <c r="F42" s="53"/>
      <c r="G42" s="21">
        <f t="shared" si="8"/>
        <v>0</v>
      </c>
      <c r="H42" s="2"/>
      <c r="I42" s="4"/>
    </row>
    <row r="43" spans="1:9" ht="15.75" customHeight="1" x14ac:dyDescent="0.2">
      <c r="A43" s="48" t="s">
        <v>32</v>
      </c>
      <c r="B43" s="49"/>
      <c r="C43" s="116">
        <v>0.89332</v>
      </c>
      <c r="D43" s="108"/>
      <c r="E43" s="50" t="s">
        <v>70</v>
      </c>
      <c r="F43" s="20"/>
      <c r="G43" s="21">
        <f t="shared" si="8"/>
        <v>0</v>
      </c>
      <c r="H43" s="2"/>
      <c r="I43" s="4"/>
    </row>
    <row r="44" spans="1:9" ht="15.75" customHeight="1" x14ac:dyDescent="0.2">
      <c r="A44" s="48" t="s">
        <v>33</v>
      </c>
      <c r="B44" s="49"/>
      <c r="C44" s="116">
        <v>1</v>
      </c>
      <c r="D44" s="108"/>
      <c r="E44" s="50" t="s">
        <v>70</v>
      </c>
      <c r="F44" s="20"/>
      <c r="G44" s="21">
        <f t="shared" si="8"/>
        <v>0</v>
      </c>
      <c r="H44" s="2"/>
      <c r="I44" s="4"/>
    </row>
    <row r="45" spans="1:9" ht="15.75" customHeight="1" x14ac:dyDescent="0.2">
      <c r="A45" s="48" t="s">
        <v>34</v>
      </c>
      <c r="B45" s="49"/>
      <c r="C45" s="116">
        <v>1.5629999999999999</v>
      </c>
      <c r="D45" s="108"/>
      <c r="E45" s="50" t="s">
        <v>70</v>
      </c>
      <c r="F45" s="20"/>
      <c r="G45" s="21">
        <f t="shared" si="8"/>
        <v>0</v>
      </c>
      <c r="H45" s="2"/>
      <c r="I45" s="4"/>
    </row>
    <row r="46" spans="1:9" ht="15.75" customHeight="1" x14ac:dyDescent="0.2">
      <c r="A46" s="48" t="s">
        <v>35</v>
      </c>
      <c r="B46" s="49"/>
      <c r="C46" s="116">
        <v>0.13</v>
      </c>
      <c r="D46" s="108"/>
      <c r="E46" s="50" t="s">
        <v>70</v>
      </c>
      <c r="F46" s="20"/>
      <c r="G46" s="21">
        <f t="shared" si="8"/>
        <v>0</v>
      </c>
      <c r="H46" s="2"/>
      <c r="I46" s="4"/>
    </row>
    <row r="47" spans="1:9" ht="15.75" customHeight="1" x14ac:dyDescent="0.2">
      <c r="A47" s="48" t="s">
        <v>36</v>
      </c>
      <c r="B47" s="49"/>
      <c r="C47" s="116">
        <v>93.181700000000006</v>
      </c>
      <c r="D47" s="108"/>
      <c r="E47" s="50" t="s">
        <v>70</v>
      </c>
      <c r="F47" s="20"/>
      <c r="G47" s="21">
        <f t="shared" si="8"/>
        <v>0</v>
      </c>
      <c r="H47" s="2"/>
      <c r="I47" s="4"/>
    </row>
    <row r="48" spans="1:9" ht="15.75" customHeight="1" x14ac:dyDescent="0.2">
      <c r="A48" s="48" t="s">
        <v>37</v>
      </c>
      <c r="B48" s="49"/>
      <c r="C48" s="116">
        <v>245.15</v>
      </c>
      <c r="D48" s="108"/>
      <c r="E48" s="50" t="s">
        <v>70</v>
      </c>
      <c r="F48" s="20"/>
      <c r="G48" s="21">
        <f t="shared" si="8"/>
        <v>0</v>
      </c>
      <c r="H48" s="2"/>
      <c r="I48" s="4"/>
    </row>
    <row r="49" spans="1:9" ht="15.75" customHeight="1" x14ac:dyDescent="0.2">
      <c r="A49" s="99" t="s">
        <v>38</v>
      </c>
      <c r="B49" s="92"/>
      <c r="C49" s="106">
        <v>107.297</v>
      </c>
      <c r="D49" s="107"/>
      <c r="E49" s="50" t="s">
        <v>10</v>
      </c>
      <c r="F49" s="53"/>
      <c r="G49" s="21">
        <f t="shared" si="8"/>
        <v>0</v>
      </c>
      <c r="H49" s="2"/>
      <c r="I49" s="4"/>
    </row>
    <row r="50" spans="1:9" ht="15.75" customHeight="1" x14ac:dyDescent="0.2">
      <c r="A50" s="100"/>
      <c r="B50" s="93"/>
      <c r="C50" s="106"/>
      <c r="D50" s="107"/>
      <c r="E50" s="50" t="s">
        <v>11</v>
      </c>
      <c r="F50" s="53"/>
      <c r="G50" s="21">
        <f>F50*C49</f>
        <v>0</v>
      </c>
      <c r="I50" s="4"/>
    </row>
    <row r="51" spans="1:9" x14ac:dyDescent="0.2">
      <c r="A51" s="101"/>
      <c r="B51" s="94"/>
      <c r="C51" s="106"/>
      <c r="D51" s="107"/>
      <c r="E51" s="50" t="s">
        <v>52</v>
      </c>
      <c r="F51" s="40"/>
      <c r="G51" s="21">
        <f>F51*C49</f>
        <v>0</v>
      </c>
      <c r="I51" s="4"/>
    </row>
    <row r="52" spans="1:9" ht="15.75" customHeight="1" x14ac:dyDescent="0.2">
      <c r="A52" s="54" t="s">
        <v>38</v>
      </c>
      <c r="B52" s="55"/>
      <c r="C52" s="106">
        <v>348.56599999999997</v>
      </c>
      <c r="D52" s="107"/>
      <c r="E52" s="50" t="s">
        <v>53</v>
      </c>
      <c r="F52" s="37"/>
      <c r="G52" s="21">
        <f t="shared" si="8"/>
        <v>0</v>
      </c>
      <c r="I52" s="4"/>
    </row>
    <row r="53" spans="1:9" ht="15.75" customHeight="1" x14ac:dyDescent="0.2">
      <c r="A53" s="102" t="s">
        <v>39</v>
      </c>
      <c r="B53" s="103"/>
      <c r="C53" s="106">
        <v>4.08</v>
      </c>
      <c r="D53" s="108"/>
      <c r="E53" s="50" t="s">
        <v>10</v>
      </c>
      <c r="F53" s="37"/>
      <c r="G53" s="21">
        <f t="shared" si="8"/>
        <v>0</v>
      </c>
      <c r="I53" s="4"/>
    </row>
    <row r="54" spans="1:9" x14ac:dyDescent="0.2">
      <c r="A54" s="104"/>
      <c r="B54" s="105"/>
      <c r="C54" s="106"/>
      <c r="D54" s="108"/>
      <c r="E54" s="50" t="s">
        <v>11</v>
      </c>
      <c r="F54" s="37"/>
      <c r="G54" s="21">
        <f t="shared" si="8"/>
        <v>0</v>
      </c>
      <c r="I54" s="4"/>
    </row>
    <row r="55" spans="1:9" x14ac:dyDescent="0.2">
      <c r="A55" s="104"/>
      <c r="B55" s="105"/>
      <c r="C55" s="106"/>
      <c r="D55" s="108"/>
      <c r="E55" s="50" t="s">
        <v>52</v>
      </c>
      <c r="F55" s="37"/>
      <c r="G55" s="21">
        <f t="shared" si="8"/>
        <v>0</v>
      </c>
      <c r="I55" s="4"/>
    </row>
    <row r="56" spans="1:9" ht="15.75" customHeight="1" thickBot="1" x14ac:dyDescent="0.25">
      <c r="A56" s="56" t="s">
        <v>39</v>
      </c>
      <c r="B56" s="57"/>
      <c r="C56" s="106">
        <v>14</v>
      </c>
      <c r="D56" s="108"/>
      <c r="E56" s="50" t="s">
        <v>56</v>
      </c>
      <c r="F56" s="37"/>
      <c r="G56" s="21">
        <f t="shared" si="8"/>
        <v>0</v>
      </c>
      <c r="I56" s="4"/>
    </row>
    <row r="57" spans="1:9" ht="15.75" customHeight="1" thickBot="1" x14ac:dyDescent="0.25">
      <c r="A57" s="41"/>
      <c r="B57" s="41"/>
      <c r="C57" s="41"/>
      <c r="D57" s="41"/>
      <c r="E57" s="41"/>
      <c r="F57" s="27" t="s">
        <v>47</v>
      </c>
      <c r="G57" s="28">
        <f>SUM(G40:G56)</f>
        <v>0</v>
      </c>
      <c r="I57" s="5"/>
    </row>
    <row r="58" spans="1:9" ht="15.75" customHeight="1" x14ac:dyDescent="0.2">
      <c r="A58" s="95" t="s">
        <v>43</v>
      </c>
      <c r="B58" s="96"/>
      <c r="C58" s="96"/>
      <c r="D58" s="96"/>
      <c r="E58" s="96"/>
      <c r="F58" s="13"/>
      <c r="G58" s="13"/>
    </row>
    <row r="59" spans="1:9" ht="16" x14ac:dyDescent="0.15">
      <c r="A59" s="58" t="s">
        <v>0</v>
      </c>
      <c r="B59" s="59"/>
      <c r="C59" s="97" t="s">
        <v>5</v>
      </c>
      <c r="D59" s="98"/>
      <c r="E59" s="60" t="s">
        <v>2</v>
      </c>
      <c r="F59" s="16" t="s">
        <v>45</v>
      </c>
      <c r="G59" s="16" t="s">
        <v>46</v>
      </c>
    </row>
    <row r="60" spans="1:9" ht="15.75" customHeight="1" x14ac:dyDescent="0.2">
      <c r="A60" s="61" t="s">
        <v>57</v>
      </c>
      <c r="B60" s="62"/>
      <c r="C60" s="85">
        <v>26</v>
      </c>
      <c r="D60" s="84"/>
      <c r="E60" s="50" t="s">
        <v>6</v>
      </c>
      <c r="F60" s="20"/>
      <c r="G60" s="21">
        <f>F60*C60</f>
        <v>0</v>
      </c>
    </row>
    <row r="61" spans="1:9" ht="15.75" customHeight="1" x14ac:dyDescent="0.2">
      <c r="A61" s="61" t="s">
        <v>58</v>
      </c>
      <c r="B61" s="62"/>
      <c r="C61" s="85">
        <v>436</v>
      </c>
      <c r="D61" s="84"/>
      <c r="E61" s="50" t="s">
        <v>6</v>
      </c>
      <c r="F61" s="20"/>
      <c r="G61" s="21">
        <f t="shared" ref="G61:G72" si="9">F61*C61</f>
        <v>0</v>
      </c>
    </row>
    <row r="62" spans="1:9" ht="15.75" customHeight="1" x14ac:dyDescent="0.2">
      <c r="A62" s="61" t="s">
        <v>68</v>
      </c>
      <c r="B62" s="62"/>
      <c r="C62" s="85">
        <v>4</v>
      </c>
      <c r="D62" s="84"/>
      <c r="E62" s="50" t="s">
        <v>6</v>
      </c>
      <c r="F62" s="20"/>
      <c r="G62" s="21">
        <f t="shared" si="9"/>
        <v>0</v>
      </c>
    </row>
    <row r="63" spans="1:9" ht="15.75" customHeight="1" x14ac:dyDescent="0.2">
      <c r="A63" s="61" t="s">
        <v>76</v>
      </c>
      <c r="B63" s="62"/>
      <c r="C63" s="85">
        <v>30</v>
      </c>
      <c r="D63" s="84"/>
      <c r="E63" s="50" t="s">
        <v>6</v>
      </c>
      <c r="F63" s="20"/>
      <c r="G63" s="21">
        <f t="shared" si="9"/>
        <v>0</v>
      </c>
    </row>
    <row r="64" spans="1:9" ht="15.75" customHeight="1" x14ac:dyDescent="0.2">
      <c r="A64" s="61" t="s">
        <v>59</v>
      </c>
      <c r="B64" s="63"/>
      <c r="C64" s="85">
        <v>7</v>
      </c>
      <c r="D64" s="84"/>
      <c r="E64" s="50" t="s">
        <v>6</v>
      </c>
      <c r="F64" s="20"/>
      <c r="G64" s="21">
        <f t="shared" si="9"/>
        <v>0</v>
      </c>
    </row>
    <row r="65" spans="1:7" ht="15.75" customHeight="1" x14ac:dyDescent="0.2">
      <c r="A65" s="61" t="s">
        <v>81</v>
      </c>
      <c r="B65" s="63"/>
      <c r="C65" s="85">
        <v>30</v>
      </c>
      <c r="D65" s="84"/>
      <c r="E65" s="50" t="s">
        <v>6</v>
      </c>
      <c r="F65" s="20"/>
      <c r="G65" s="21">
        <f t="shared" si="9"/>
        <v>0</v>
      </c>
    </row>
    <row r="66" spans="1:7" ht="15.75" customHeight="1" x14ac:dyDescent="0.2">
      <c r="A66" s="61" t="s">
        <v>75</v>
      </c>
      <c r="B66" s="62"/>
      <c r="C66" s="90">
        <v>4</v>
      </c>
      <c r="D66" s="84"/>
      <c r="E66" s="50" t="s">
        <v>6</v>
      </c>
      <c r="F66" s="20"/>
      <c r="G66" s="21">
        <f t="shared" si="9"/>
        <v>0</v>
      </c>
    </row>
    <row r="67" spans="1:7" ht="15.75" customHeight="1" x14ac:dyDescent="0.2">
      <c r="A67" s="61" t="s">
        <v>63</v>
      </c>
      <c r="B67" s="62"/>
      <c r="C67" s="90">
        <v>19</v>
      </c>
      <c r="D67" s="84"/>
      <c r="E67" s="50" t="s">
        <v>6</v>
      </c>
      <c r="F67" s="20"/>
      <c r="G67" s="21">
        <f t="shared" si="9"/>
        <v>0</v>
      </c>
    </row>
    <row r="68" spans="1:7" ht="15.75" customHeight="1" x14ac:dyDescent="0.2">
      <c r="A68" s="61" t="s">
        <v>60</v>
      </c>
      <c r="B68" s="62"/>
      <c r="C68" s="90">
        <v>12</v>
      </c>
      <c r="D68" s="84"/>
      <c r="E68" s="50" t="s">
        <v>6</v>
      </c>
      <c r="F68" s="20"/>
      <c r="G68" s="21">
        <f t="shared" si="9"/>
        <v>0</v>
      </c>
    </row>
    <row r="69" spans="1:7" ht="15.75" customHeight="1" x14ac:dyDescent="0.2">
      <c r="A69" s="61" t="s">
        <v>61</v>
      </c>
      <c r="B69" s="62"/>
      <c r="C69" s="90">
        <v>29</v>
      </c>
      <c r="D69" s="84"/>
      <c r="E69" s="50" t="s">
        <v>6</v>
      </c>
      <c r="F69" s="20"/>
      <c r="G69" s="21">
        <f t="shared" si="9"/>
        <v>0</v>
      </c>
    </row>
    <row r="70" spans="1:7" x14ac:dyDescent="0.2">
      <c r="A70" s="61" t="s">
        <v>62</v>
      </c>
      <c r="B70" s="62"/>
      <c r="C70" s="90">
        <v>21</v>
      </c>
      <c r="D70" s="84"/>
      <c r="E70" s="50" t="s">
        <v>6</v>
      </c>
      <c r="F70" s="20"/>
      <c r="G70" s="21">
        <f t="shared" si="9"/>
        <v>0</v>
      </c>
    </row>
    <row r="71" spans="1:7" ht="15.75" customHeight="1" x14ac:dyDescent="0.2">
      <c r="A71" s="61" t="s">
        <v>64</v>
      </c>
      <c r="B71" s="62"/>
      <c r="C71" s="90">
        <v>8</v>
      </c>
      <c r="D71" s="84"/>
      <c r="E71" s="50" t="s">
        <v>6</v>
      </c>
      <c r="F71" s="20"/>
      <c r="G71" s="21">
        <f t="shared" si="9"/>
        <v>0</v>
      </c>
    </row>
    <row r="72" spans="1:7" ht="15.75" customHeight="1" thickBot="1" x14ac:dyDescent="0.25">
      <c r="A72" s="61" t="s">
        <v>65</v>
      </c>
      <c r="B72" s="62"/>
      <c r="C72" s="90">
        <v>12</v>
      </c>
      <c r="D72" s="84"/>
      <c r="E72" s="50" t="s">
        <v>6</v>
      </c>
      <c r="F72" s="20"/>
      <c r="G72" s="21">
        <f t="shared" si="9"/>
        <v>0</v>
      </c>
    </row>
    <row r="73" spans="1:7" ht="15.75" customHeight="1" thickBot="1" x14ac:dyDescent="0.25">
      <c r="A73" s="41"/>
      <c r="B73" s="41"/>
      <c r="C73" s="42"/>
      <c r="D73" s="41"/>
      <c r="E73" s="41"/>
      <c r="F73" s="27" t="s">
        <v>47</v>
      </c>
      <c r="G73" s="28">
        <f>SUM(G60:G72)</f>
        <v>0</v>
      </c>
    </row>
    <row r="74" spans="1:7" ht="15.75" customHeight="1" x14ac:dyDescent="0.2">
      <c r="A74" s="78"/>
      <c r="B74" s="78"/>
      <c r="C74" s="79"/>
      <c r="D74" s="78"/>
      <c r="E74" s="78"/>
      <c r="F74" s="31"/>
      <c r="G74" s="32"/>
    </row>
    <row r="75" spans="1:7" ht="15.75" customHeight="1" x14ac:dyDescent="0.2">
      <c r="A75" s="122" t="s">
        <v>77</v>
      </c>
      <c r="B75" s="122"/>
      <c r="C75" s="122"/>
      <c r="D75" s="122"/>
      <c r="E75" s="122"/>
      <c r="F75" s="80"/>
      <c r="G75" s="32"/>
    </row>
    <row r="76" spans="1:7" ht="15.75" customHeight="1" x14ac:dyDescent="0.2">
      <c r="A76" s="64" t="s">
        <v>0</v>
      </c>
      <c r="B76" s="65"/>
      <c r="C76" s="119" t="s">
        <v>80</v>
      </c>
      <c r="D76" s="120"/>
      <c r="E76" s="46" t="s">
        <v>2</v>
      </c>
      <c r="F76" s="47" t="s">
        <v>45</v>
      </c>
      <c r="G76" s="16" t="s">
        <v>46</v>
      </c>
    </row>
    <row r="77" spans="1:7" ht="15.75" customHeight="1" x14ac:dyDescent="0.2">
      <c r="A77" s="81" t="s">
        <v>59</v>
      </c>
      <c r="B77" s="82"/>
      <c r="C77" s="91">
        <v>7</v>
      </c>
      <c r="D77" s="84"/>
      <c r="E77" s="66" t="s">
        <v>79</v>
      </c>
      <c r="F77" s="20"/>
      <c r="G77" s="21">
        <f>F77*C77</f>
        <v>0</v>
      </c>
    </row>
    <row r="78" spans="1:7" ht="15.75" customHeight="1" x14ac:dyDescent="0.2">
      <c r="A78" s="61" t="s">
        <v>76</v>
      </c>
      <c r="B78" s="68"/>
      <c r="C78" s="91">
        <v>30</v>
      </c>
      <c r="D78" s="84"/>
      <c r="E78" s="66" t="s">
        <v>79</v>
      </c>
      <c r="F78" s="20"/>
      <c r="G78" s="21">
        <f t="shared" ref="G78:G80" si="10">F78*C78</f>
        <v>0</v>
      </c>
    </row>
    <row r="79" spans="1:7" ht="15.75" customHeight="1" x14ac:dyDescent="0.2">
      <c r="A79" s="81" t="s">
        <v>62</v>
      </c>
      <c r="B79" s="82"/>
      <c r="C79" s="91">
        <v>21</v>
      </c>
      <c r="D79" s="84"/>
      <c r="E79" s="66" t="s">
        <v>79</v>
      </c>
      <c r="F79" s="20"/>
      <c r="G79" s="21">
        <f t="shared" si="10"/>
        <v>0</v>
      </c>
    </row>
    <row r="80" spans="1:7" ht="15.75" customHeight="1" thickBot="1" x14ac:dyDescent="0.25">
      <c r="A80" s="81" t="s">
        <v>60</v>
      </c>
      <c r="B80" s="82"/>
      <c r="C80" s="83">
        <v>12</v>
      </c>
      <c r="D80" s="84"/>
      <c r="E80" s="66" t="s">
        <v>79</v>
      </c>
      <c r="F80" s="20"/>
      <c r="G80" s="21">
        <f t="shared" si="10"/>
        <v>0</v>
      </c>
    </row>
    <row r="81" spans="1:8" ht="15.75" customHeight="1" thickBot="1" x14ac:dyDescent="0.25">
      <c r="A81" s="13"/>
      <c r="B81" s="13"/>
      <c r="C81" s="13"/>
      <c r="D81" s="13"/>
      <c r="E81" s="13"/>
      <c r="F81" s="27" t="s">
        <v>47</v>
      </c>
      <c r="G81" s="28">
        <f>SUM(G69:G80)</f>
        <v>0</v>
      </c>
    </row>
    <row r="82" spans="1:8" ht="15.75" customHeight="1" x14ac:dyDescent="0.2">
      <c r="A82" s="41"/>
      <c r="B82" s="41"/>
      <c r="C82" s="42"/>
      <c r="D82" s="41"/>
      <c r="E82" s="78"/>
      <c r="F82" s="31"/>
      <c r="G82" s="32"/>
    </row>
    <row r="83" spans="1:8" ht="15.75" customHeight="1" x14ac:dyDescent="0.2">
      <c r="A83" s="121" t="s">
        <v>78</v>
      </c>
      <c r="B83" s="121"/>
      <c r="C83" s="121"/>
      <c r="D83" s="121"/>
      <c r="E83" s="121"/>
      <c r="F83" s="13"/>
      <c r="G83" s="13"/>
    </row>
    <row r="84" spans="1:8" ht="15.75" customHeight="1" x14ac:dyDescent="0.2">
      <c r="A84" s="64" t="s">
        <v>0</v>
      </c>
      <c r="B84" s="65"/>
      <c r="C84" s="119" t="s">
        <v>7</v>
      </c>
      <c r="D84" s="120"/>
      <c r="E84" s="46" t="s">
        <v>2</v>
      </c>
      <c r="F84" s="47" t="s">
        <v>45</v>
      </c>
      <c r="G84" s="47" t="s">
        <v>46</v>
      </c>
    </row>
    <row r="85" spans="1:8" ht="16" x14ac:dyDescent="0.2">
      <c r="A85" s="81" t="s">
        <v>72</v>
      </c>
      <c r="B85" s="82"/>
      <c r="C85" s="91">
        <v>8</v>
      </c>
      <c r="D85" s="84"/>
      <c r="E85" s="66" t="s">
        <v>13</v>
      </c>
      <c r="F85" s="20"/>
      <c r="G85" s="21">
        <f>F85*C85</f>
        <v>0</v>
      </c>
      <c r="H85" s="2"/>
    </row>
    <row r="86" spans="1:8" ht="16" x14ac:dyDescent="0.2">
      <c r="A86" s="67" t="s">
        <v>28</v>
      </c>
      <c r="B86" s="68"/>
      <c r="C86" s="91">
        <v>30</v>
      </c>
      <c r="D86" s="84"/>
      <c r="E86" s="66" t="s">
        <v>13</v>
      </c>
      <c r="F86" s="20"/>
      <c r="G86" s="21">
        <f t="shared" ref="G86:G88" si="11">F86*C86</f>
        <v>0</v>
      </c>
      <c r="H86" s="2"/>
    </row>
    <row r="87" spans="1:8" ht="16" x14ac:dyDescent="0.2">
      <c r="A87" s="81" t="s">
        <v>73</v>
      </c>
      <c r="B87" s="82"/>
      <c r="C87" s="91">
        <v>8</v>
      </c>
      <c r="D87" s="84"/>
      <c r="E87" s="66" t="s">
        <v>13</v>
      </c>
      <c r="F87" s="20"/>
      <c r="G87" s="21">
        <f t="shared" si="11"/>
        <v>0</v>
      </c>
      <c r="H87" s="2"/>
    </row>
    <row r="88" spans="1:8" ht="17" thickBot="1" x14ac:dyDescent="0.25">
      <c r="A88" s="81" t="s">
        <v>74</v>
      </c>
      <c r="B88" s="82"/>
      <c r="C88" s="83">
        <v>2</v>
      </c>
      <c r="D88" s="84"/>
      <c r="E88" s="66" t="s">
        <v>13</v>
      </c>
      <c r="F88" s="20"/>
      <c r="G88" s="21">
        <f t="shared" si="11"/>
        <v>0</v>
      </c>
      <c r="H88" s="2"/>
    </row>
    <row r="89" spans="1:8" ht="15.75" customHeight="1" thickBot="1" x14ac:dyDescent="0.25">
      <c r="A89" s="13"/>
      <c r="B89" s="13"/>
      <c r="C89" s="13"/>
      <c r="D89" s="13"/>
      <c r="E89" s="13"/>
      <c r="F89" s="27" t="s">
        <v>47</v>
      </c>
      <c r="G89" s="28">
        <f>SUM(G85:G88)</f>
        <v>0</v>
      </c>
    </row>
    <row r="90" spans="1:8" ht="60.5" customHeight="1" thickBot="1" x14ac:dyDescent="0.25">
      <c r="A90" s="43" t="s">
        <v>48</v>
      </c>
      <c r="B90" s="13"/>
      <c r="C90" s="13"/>
      <c r="D90" s="13"/>
      <c r="E90" s="13"/>
      <c r="F90" s="13"/>
      <c r="G90" s="13"/>
    </row>
    <row r="91" spans="1:8" ht="19.25" customHeight="1" thickBot="1" x14ac:dyDescent="0.25">
      <c r="A91" s="10" t="s">
        <v>49</v>
      </c>
      <c r="B91" s="86" t="s">
        <v>54</v>
      </c>
      <c r="C91" s="87"/>
      <c r="D91" s="11" t="s">
        <v>50</v>
      </c>
      <c r="E91" s="12" t="s">
        <v>55</v>
      </c>
      <c r="F91" s="13"/>
      <c r="G91" s="13"/>
    </row>
    <row r="92" spans="1:8" ht="15.75" customHeight="1" thickBot="1" x14ac:dyDescent="0.25">
      <c r="A92" s="69">
        <v>5882914.6799999997</v>
      </c>
      <c r="B92" s="88">
        <f>A92*4</f>
        <v>23531658.719999999</v>
      </c>
      <c r="C92" s="89"/>
      <c r="D92" s="70">
        <f>G10+G37+G57+G73+G81+G89</f>
        <v>0</v>
      </c>
      <c r="E92" s="71">
        <f>D92*4</f>
        <v>0</v>
      </c>
      <c r="F92" s="13"/>
      <c r="G92" s="13"/>
    </row>
    <row r="93" spans="1:8" ht="15.75" customHeight="1" x14ac:dyDescent="0.2">
      <c r="A93" s="13"/>
      <c r="B93" s="13"/>
      <c r="C93" s="13"/>
      <c r="D93" s="13"/>
      <c r="E93" s="13"/>
      <c r="F93" s="13"/>
      <c r="G93" s="13"/>
    </row>
    <row r="94" spans="1:8" ht="15.75" customHeight="1" thickBot="1" x14ac:dyDescent="0.25">
      <c r="A94" s="43" t="s">
        <v>51</v>
      </c>
      <c r="B94" s="13"/>
      <c r="C94" s="13"/>
      <c r="D94" s="13"/>
      <c r="E94" s="13"/>
      <c r="F94" s="13"/>
      <c r="G94" s="13"/>
    </row>
    <row r="95" spans="1:8" ht="15.75" customHeight="1" thickBot="1" x14ac:dyDescent="0.25">
      <c r="A95" s="10" t="s">
        <v>49</v>
      </c>
      <c r="B95" s="86" t="s">
        <v>54</v>
      </c>
      <c r="C95" s="87"/>
      <c r="D95" s="11" t="s">
        <v>50</v>
      </c>
      <c r="E95" s="12" t="s">
        <v>55</v>
      </c>
      <c r="F95" s="13"/>
      <c r="G95" s="13"/>
    </row>
    <row r="96" spans="1:8" ht="15.75" customHeight="1" thickBot="1" x14ac:dyDescent="0.25">
      <c r="A96" s="69">
        <v>6454083.46</v>
      </c>
      <c r="B96" s="88">
        <f>A96*4</f>
        <v>25816333.84</v>
      </c>
      <c r="C96" s="89"/>
      <c r="D96" s="70">
        <f>G22+G37+G57+G73+G81+G89</f>
        <v>0</v>
      </c>
      <c r="E96" s="71">
        <f>D96*4</f>
        <v>0</v>
      </c>
      <c r="F96" s="13"/>
      <c r="G96" s="13"/>
    </row>
    <row r="97" spans="1:1" ht="15.75" customHeight="1" x14ac:dyDescent="0.15"/>
    <row r="98" spans="1:1" ht="15.75" customHeight="1" x14ac:dyDescent="0.15"/>
    <row r="99" spans="1:1" ht="15.75" customHeight="1" x14ac:dyDescent="0.15">
      <c r="A99" s="1"/>
    </row>
    <row r="100" spans="1:1" ht="15.75" customHeight="1" x14ac:dyDescent="0.15"/>
    <row r="101" spans="1:1" ht="15.75" customHeight="1" x14ac:dyDescent="0.15"/>
    <row r="102" spans="1:1" ht="15.75" customHeight="1" x14ac:dyDescent="0.15"/>
    <row r="103" spans="1:1" ht="15.75" customHeight="1" x14ac:dyDescent="0.15"/>
    <row r="104" spans="1:1" ht="15.75" customHeight="1" x14ac:dyDescent="0.15"/>
    <row r="105" spans="1:1" ht="15.75" customHeight="1" x14ac:dyDescent="0.15"/>
    <row r="106" spans="1:1" ht="15.75" customHeight="1" x14ac:dyDescent="0.15"/>
    <row r="107" spans="1:1" ht="15.75" customHeight="1" x14ac:dyDescent="0.15"/>
    <row r="108" spans="1:1" ht="15.75" customHeight="1" x14ac:dyDescent="0.15"/>
    <row r="109" spans="1:1" ht="15.75" customHeight="1" x14ac:dyDescent="0.15"/>
    <row r="110" spans="1:1" ht="15.75" customHeight="1" x14ac:dyDescent="0.15"/>
    <row r="111" spans="1:1" ht="15.75" customHeight="1" x14ac:dyDescent="0.15"/>
    <row r="112" spans="1:1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</sheetData>
  <mergeCells count="59">
    <mergeCell ref="C78:D78"/>
    <mergeCell ref="A79:B79"/>
    <mergeCell ref="C79:D79"/>
    <mergeCell ref="C45:D45"/>
    <mergeCell ref="C46:D46"/>
    <mergeCell ref="C47:D47"/>
    <mergeCell ref="C48:D48"/>
    <mergeCell ref="C49:D51"/>
    <mergeCell ref="C40:D40"/>
    <mergeCell ref="C41:D41"/>
    <mergeCell ref="C42:D42"/>
    <mergeCell ref="C43:D43"/>
    <mergeCell ref="C44:D44"/>
    <mergeCell ref="A1:E1"/>
    <mergeCell ref="A3:E3"/>
    <mergeCell ref="A24:E24"/>
    <mergeCell ref="A38:E38"/>
    <mergeCell ref="C39:D39"/>
    <mergeCell ref="A11:E11"/>
    <mergeCell ref="B49:B51"/>
    <mergeCell ref="A58:E58"/>
    <mergeCell ref="C59:D59"/>
    <mergeCell ref="A49:A51"/>
    <mergeCell ref="A53:B55"/>
    <mergeCell ref="C52:D52"/>
    <mergeCell ref="C53:D55"/>
    <mergeCell ref="C56:D56"/>
    <mergeCell ref="B92:C92"/>
    <mergeCell ref="B95:C95"/>
    <mergeCell ref="B96:C96"/>
    <mergeCell ref="A87:B87"/>
    <mergeCell ref="C61:D61"/>
    <mergeCell ref="C62:D62"/>
    <mergeCell ref="C64:D64"/>
    <mergeCell ref="C66:D66"/>
    <mergeCell ref="C67:D67"/>
    <mergeCell ref="C85:D85"/>
    <mergeCell ref="C86:D86"/>
    <mergeCell ref="C87:D87"/>
    <mergeCell ref="C88:D88"/>
    <mergeCell ref="C68:D68"/>
    <mergeCell ref="C63:D63"/>
    <mergeCell ref="A88:B88"/>
    <mergeCell ref="A80:B80"/>
    <mergeCell ref="C80:D80"/>
    <mergeCell ref="C65:D65"/>
    <mergeCell ref="C60:D60"/>
    <mergeCell ref="B91:C91"/>
    <mergeCell ref="C84:D84"/>
    <mergeCell ref="A85:B85"/>
    <mergeCell ref="C69:D69"/>
    <mergeCell ref="C70:D70"/>
    <mergeCell ref="C71:D71"/>
    <mergeCell ref="C72:D72"/>
    <mergeCell ref="A83:E83"/>
    <mergeCell ref="A75:E75"/>
    <mergeCell ref="C76:D76"/>
    <mergeCell ref="A77:B77"/>
    <mergeCell ref="C77:D77"/>
  </mergeCells>
  <pageMargins left="0.7" right="0.7" top="0.78740157499999996" bottom="0.78740157499999996" header="0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Průhonice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Maik</cp:lastModifiedBy>
  <dcterms:created xsi:type="dcterms:W3CDTF">2020-11-27T11:39:40Z</dcterms:created>
  <dcterms:modified xsi:type="dcterms:W3CDTF">2026-07-08T09:49:49Z</dcterms:modified>
</cp:coreProperties>
</file>