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/>
  <mc:AlternateContent xmlns:mc="http://schemas.openxmlformats.org/markup-compatibility/2006">
    <mc:Choice Requires="x15">
      <x15ac:absPath xmlns:x15ac="http://schemas.microsoft.com/office/spreadsheetml/2010/11/ac" url="/Users/projektovakancelar/Documents/00_podnikatelska_akademie/kovo_ledeč/10_uspory_energie/01_vr/01_vyhlaseni/"/>
    </mc:Choice>
  </mc:AlternateContent>
  <xr:revisionPtr revIDLastSave="0" documentId="13_ncr:1_{EA7F2F66-F892-C646-864E-EC58120A7CE8}" xr6:coauthVersionLast="47" xr6:coauthVersionMax="47" xr10:uidLastSave="{00000000-0000-0000-0000-000000000000}"/>
  <bookViews>
    <workbookView xWindow="28800" yWindow="-3100" windowWidth="38400" windowHeight="21100" activeTab="4" xr2:uid="{00000000-000D-0000-FFFF-FFFF00000000}"/>
  </bookViews>
  <sheets>
    <sheet name="Hodnoceni" sheetId="1" r:id="rId1"/>
    <sheet name="Cena" sheetId="2" r:id="rId2"/>
    <sheet name="Tech.specifikace " sheetId="3" r:id="rId3"/>
    <sheet name="Záruční doba" sheetId="5" r:id="rId4"/>
    <sheet name="Servisní podmínky" sheetId="6" r:id="rId5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5" l="1"/>
  <c r="F7" i="6"/>
  <c r="F14" i="6" s="1"/>
  <c r="C23" i="1" s="1"/>
  <c r="F6" i="6"/>
  <c r="F13" i="6" s="1"/>
  <c r="C22" i="1" s="1"/>
  <c r="F5" i="6"/>
  <c r="F12" i="6" s="1"/>
  <c r="C21" i="1" s="1"/>
  <c r="E11" i="6"/>
  <c r="E24" i="3"/>
  <c r="E11" i="5"/>
  <c r="F22" i="3" l="1"/>
  <c r="F21" i="3"/>
  <c r="F20" i="3"/>
  <c r="F16" i="3"/>
  <c r="F15" i="3"/>
  <c r="F14" i="3"/>
  <c r="F10" i="3"/>
  <c r="F27" i="3" s="1"/>
  <c r="F9" i="3"/>
  <c r="F26" i="3" s="1"/>
  <c r="F8" i="3"/>
  <c r="D5" i="2"/>
  <c r="B10" i="2" s="1"/>
  <c r="C6" i="1" s="1"/>
  <c r="F7" i="5"/>
  <c r="F14" i="5" s="1"/>
  <c r="C18" i="1" s="1"/>
  <c r="F13" i="5"/>
  <c r="C17" i="1" s="1"/>
  <c r="F5" i="5"/>
  <c r="F12" i="5" s="1"/>
  <c r="C16" i="1" s="1"/>
  <c r="D6" i="2"/>
  <c r="B11" i="2" s="1"/>
  <c r="C7" i="1" s="1"/>
  <c r="D7" i="2"/>
  <c r="B12" i="2" s="1"/>
  <c r="C8" i="1" s="1"/>
  <c r="F25" i="3" l="1"/>
  <c r="C12" i="1"/>
  <c r="C27" i="1" s="1"/>
  <c r="C11" i="1"/>
  <c r="C26" i="1" s="1"/>
  <c r="C13" i="1"/>
  <c r="C28" i="1" s="1"/>
</calcChain>
</file>

<file path=xl/sharedStrings.xml><?xml version="1.0" encoding="utf-8"?>
<sst xmlns="http://schemas.openxmlformats.org/spreadsheetml/2006/main" count="158" uniqueCount="58">
  <si>
    <t>Hodnotící kritéria</t>
  </si>
  <si>
    <t>Váha</t>
  </si>
  <si>
    <t>Body</t>
  </si>
  <si>
    <t>Firma A</t>
  </si>
  <si>
    <t>Firma B</t>
  </si>
  <si>
    <t>Firma C</t>
  </si>
  <si>
    <t>Celkový počet bodů</t>
  </si>
  <si>
    <t>Max. 100</t>
  </si>
  <si>
    <t>Hodnocení proběhlo dne :</t>
  </si>
  <si>
    <t>Vyhodnotil:</t>
  </si>
  <si>
    <t>Cena zakázky</t>
  </si>
  <si>
    <t>Cena bez DPH(Kč)</t>
  </si>
  <si>
    <t>Nejnižší cena</t>
  </si>
  <si>
    <t>Celkem bodů</t>
  </si>
  <si>
    <t>Pozn.:</t>
  </si>
  <si>
    <t>Maximální počet bodů získala nabídka s nejnižší cenou.</t>
  </si>
  <si>
    <t>MINIMALIZAČNÍ KRITÉRIUM:</t>
  </si>
  <si>
    <t>Parametry VOLNÉ</t>
  </si>
  <si>
    <t>MAXIMALIZAČNÍ KRITÉRIUM:</t>
  </si>
  <si>
    <t>Hodnota</t>
  </si>
  <si>
    <t>Jednotka</t>
  </si>
  <si>
    <t>Přepočet bodů</t>
  </si>
  <si>
    <t>Nejlepší parametr:</t>
  </si>
  <si>
    <t>Každý technický parametr má stanoven vlastní váhu, která je uvedena ve sloupci váha kritéria.</t>
  </si>
  <si>
    <t xml:space="preserve">Maximální počet bodů získala nabídka s nejlepšími parametry. Hodnocen byl každý parametr zvlášť. </t>
  </si>
  <si>
    <t>Následně byl proveden součet všech bodů, kdy nabídka s největším celkovým počtem bodů získala</t>
  </si>
  <si>
    <t>max. počet bodu.</t>
  </si>
  <si>
    <t xml:space="preserve">Hodnota </t>
  </si>
  <si>
    <t xml:space="preserve">Váha </t>
  </si>
  <si>
    <t xml:space="preserve">Nejlepší hodnota </t>
  </si>
  <si>
    <t>měsíc</t>
  </si>
  <si>
    <t>Technická specifikace (příloha č.2)</t>
  </si>
  <si>
    <t>Celková cena dodávky zařízení (v požadovaném počtu kusů, bez DPH)</t>
  </si>
  <si>
    <t>Každý parametr má stanoven vlastní váhu, která je uvedena ve sloupci váha kritéria.</t>
  </si>
  <si>
    <t>Hodnota kritéria = (nejnižší hodnota/hodnota hodnoceného účastníka)*bodová váha</t>
  </si>
  <si>
    <t>[mm]</t>
  </si>
  <si>
    <t>Vzorec pro výpočet bodového hodnocení je uveden v  dokumentaci Výzva k podání nabídek.</t>
  </si>
  <si>
    <t xml:space="preserve">Nejvíce bodů získala nabídka: </t>
  </si>
  <si>
    <t>Záruční doba</t>
  </si>
  <si>
    <t>Záruční doba (v měsících) (příloha č.2)</t>
  </si>
  <si>
    <t xml:space="preserve">Maximální počet bodů pro kritérium Záruční doba byl dle  dokumentace Výzva k podání nabídek stanoven na 22 ze 100 . </t>
  </si>
  <si>
    <t xml:space="preserve">Maximální počet bodů za technickou specifikaci byl dle  dokumentace Výzva k podání nabídek stanoven na 18 ze 100 . </t>
  </si>
  <si>
    <t>Výkon čerpadla chladící kapaliny [bar]</t>
  </si>
  <si>
    <t xml:space="preserve"> [bar]</t>
  </si>
  <si>
    <t>Váha stroje [kg]</t>
  </si>
  <si>
    <t xml:space="preserve"> [kg]</t>
  </si>
  <si>
    <t>Délka soustružení [mm]</t>
  </si>
  <si>
    <t xml:space="preserve">Maximální počet bodů byl dle  dokumentace Výzva k podání nabídek stanoven na 54 z 100 </t>
  </si>
  <si>
    <t>Hodnota kritéria = (nejnižší cena/cena hodnoceného účastníka)*54</t>
  </si>
  <si>
    <t>Servisní podmínky (příloha č.2)</t>
  </si>
  <si>
    <t>Čas příjezdu servisního technika v pracovních dnech od nahlášení závady stroje v záruční době (v hodinách)</t>
  </si>
  <si>
    <t>hodina</t>
  </si>
  <si>
    <t xml:space="preserve">Maximální počet bodů pro kritérium Záruční doba byl dle  dokumentace Výzva k podání nabídek stanoven na 6 ze 100 . </t>
  </si>
  <si>
    <t>Servisní podmínky</t>
  </si>
  <si>
    <t xml:space="preserve">„Výběrové řízení na dodávku CNC revolverového soustruhu s příslušenstvím pro společnost KOVO LEDEČ s.r.o.“ </t>
  </si>
  <si>
    <t>PARAMETRY K CNC REVOLVEROVÝ SOUSTRUH – VOLNÉ</t>
  </si>
  <si>
    <t>Délka záruční doby v měsících na celý stroj bez omezení provozních hodin (v měsících)</t>
  </si>
  <si>
    <t>Hodnota kritéria = (nejvyšší hodnota/hodnota hodnoceného účastníka)*bodová váha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</si>
</sst>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8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u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sz val="12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9"/>
        <bgColor indexed="57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27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27"/>
      </patternFill>
    </fill>
    <fill>
      <patternFill patternType="solid">
        <fgColor rgb="FFDBEEF4"/>
        <bgColor rgb="FFCCFFFF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4">
    <xf numFmtId="0" fontId="0" fillId="0" borderId="0"/>
    <xf numFmtId="0" fontId="7" fillId="0" borderId="0"/>
    <xf numFmtId="0" fontId="1" fillId="0" borderId="0"/>
    <xf numFmtId="0" fontId="1" fillId="2" borderId="0"/>
  </cellStyleXfs>
  <cellXfs count="74">
    <xf numFmtId="0" fontId="0" fillId="0" borderId="0" xfId="0"/>
    <xf numFmtId="0" fontId="3" fillId="3" borderId="1" xfId="2" applyFont="1" applyFill="1" applyBorder="1"/>
    <xf numFmtId="0" fontId="3" fillId="3" borderId="1" xfId="2" applyFont="1" applyFill="1" applyBorder="1" applyAlignment="1">
      <alignment horizontal="center"/>
    </xf>
    <xf numFmtId="0" fontId="4" fillId="0" borderId="0" xfId="2" applyFont="1"/>
    <xf numFmtId="0" fontId="3" fillId="4" borderId="1" xfId="2" applyFont="1" applyFill="1" applyBorder="1"/>
    <xf numFmtId="0" fontId="5" fillId="0" borderId="0" xfId="2" applyFont="1"/>
    <xf numFmtId="1" fontId="6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center"/>
    </xf>
    <xf numFmtId="2" fontId="5" fillId="0" borderId="0" xfId="2" applyNumberFormat="1" applyFont="1" applyAlignment="1">
      <alignment horizontal="center"/>
    </xf>
    <xf numFmtId="0" fontId="3" fillId="4" borderId="0" xfId="2" applyFont="1" applyFill="1"/>
    <xf numFmtId="0" fontId="3" fillId="4" borderId="0" xfId="2" applyFont="1" applyFill="1" applyAlignment="1">
      <alignment horizontal="center"/>
    </xf>
    <xf numFmtId="0" fontId="6" fillId="5" borderId="2" xfId="2" applyFont="1" applyFill="1" applyBorder="1"/>
    <xf numFmtId="0" fontId="6" fillId="5" borderId="2" xfId="2" applyFont="1" applyFill="1" applyBorder="1" applyAlignment="1">
      <alignment horizontal="center"/>
    </xf>
    <xf numFmtId="164" fontId="6" fillId="5" borderId="2" xfId="2" applyNumberFormat="1" applyFont="1" applyFill="1" applyBorder="1" applyAlignment="1">
      <alignment horizontal="center"/>
    </xf>
    <xf numFmtId="0" fontId="3" fillId="0" borderId="0" xfId="2" applyFont="1"/>
    <xf numFmtId="0" fontId="3" fillId="0" borderId="0" xfId="2" applyFont="1" applyAlignment="1">
      <alignment horizontal="center"/>
    </xf>
    <xf numFmtId="0" fontId="4" fillId="5" borderId="2" xfId="2" applyFont="1" applyFill="1" applyBorder="1"/>
    <xf numFmtId="0" fontId="4" fillId="5" borderId="2" xfId="2" applyFont="1" applyFill="1" applyBorder="1" applyAlignment="1">
      <alignment horizontal="right"/>
    </xf>
    <xf numFmtId="0" fontId="4" fillId="0" borderId="2" xfId="2" applyFont="1" applyBorder="1"/>
    <xf numFmtId="0" fontId="4" fillId="0" borderId="2" xfId="2" applyFont="1" applyBorder="1" applyAlignment="1">
      <alignment horizontal="center"/>
    </xf>
    <xf numFmtId="164" fontId="4" fillId="0" borderId="2" xfId="2" applyNumberFormat="1" applyFont="1" applyBorder="1" applyAlignment="1">
      <alignment horizontal="center"/>
    </xf>
    <xf numFmtId="164" fontId="3" fillId="0" borderId="2" xfId="2" applyNumberFormat="1" applyFont="1" applyBorder="1" applyAlignment="1">
      <alignment horizontal="center"/>
    </xf>
    <xf numFmtId="0" fontId="6" fillId="0" borderId="0" xfId="2" applyFont="1"/>
    <xf numFmtId="0" fontId="3" fillId="0" borderId="1" xfId="2" applyFont="1" applyBorder="1"/>
    <xf numFmtId="0" fontId="3" fillId="0" borderId="3" xfId="2" applyFont="1" applyBorder="1" applyAlignment="1">
      <alignment horizontal="center"/>
    </xf>
    <xf numFmtId="0" fontId="4" fillId="0" borderId="0" xfId="2" applyFont="1" applyAlignment="1">
      <alignment horizontal="center"/>
    </xf>
    <xf numFmtId="3" fontId="4" fillId="0" borderId="0" xfId="2" applyNumberFormat="1" applyFont="1" applyAlignment="1">
      <alignment horizontal="center"/>
    </xf>
    <xf numFmtId="164" fontId="4" fillId="0" borderId="0" xfId="2" applyNumberFormat="1" applyFont="1" applyAlignment="1">
      <alignment horizontal="center"/>
    </xf>
    <xf numFmtId="0" fontId="3" fillId="0" borderId="3" xfId="2" applyFont="1" applyBorder="1"/>
    <xf numFmtId="0" fontId="4" fillId="0" borderId="0" xfId="2" applyFont="1" applyAlignment="1">
      <alignment horizontal="right"/>
    </xf>
    <xf numFmtId="0" fontId="4" fillId="0" borderId="0" xfId="2" applyFont="1" applyAlignment="1">
      <alignment horizontal="left"/>
    </xf>
    <xf numFmtId="164" fontId="3" fillId="0" borderId="0" xfId="2" applyNumberFormat="1" applyFont="1" applyAlignment="1">
      <alignment horizontal="center"/>
    </xf>
    <xf numFmtId="0" fontId="4" fillId="3" borderId="1" xfId="2" applyFont="1" applyFill="1" applyBorder="1"/>
    <xf numFmtId="0" fontId="4" fillId="0" borderId="1" xfId="2" applyFont="1" applyBorder="1"/>
    <xf numFmtId="0" fontId="4" fillId="0" borderId="0" xfId="1" applyFont="1"/>
    <xf numFmtId="0" fontId="3" fillId="0" borderId="4" xfId="2" applyFont="1" applyBorder="1"/>
    <xf numFmtId="0" fontId="3" fillId="0" borderId="5" xfId="2" applyFont="1" applyBorder="1"/>
    <xf numFmtId="0" fontId="3" fillId="0" borderId="6" xfId="2" applyFont="1" applyBorder="1"/>
    <xf numFmtId="0" fontId="4" fillId="4" borderId="1" xfId="2" applyFont="1" applyFill="1" applyBorder="1" applyAlignment="1">
      <alignment horizontal="center"/>
    </xf>
    <xf numFmtId="164" fontId="4" fillId="4" borderId="1" xfId="2" applyNumberFormat="1" applyFont="1" applyFill="1" applyBorder="1" applyAlignment="1">
      <alignment horizontal="center"/>
    </xf>
    <xf numFmtId="2" fontId="4" fillId="0" borderId="0" xfId="2" applyNumberFormat="1" applyFont="1" applyAlignment="1">
      <alignment horizontal="center"/>
    </xf>
    <xf numFmtId="0" fontId="4" fillId="0" borderId="0" xfId="2" applyFont="1" applyAlignment="1">
      <alignment wrapText="1"/>
    </xf>
    <xf numFmtId="164" fontId="4" fillId="0" borderId="3" xfId="2" applyNumberFormat="1" applyFont="1" applyBorder="1" applyAlignment="1">
      <alignment horizontal="center"/>
    </xf>
    <xf numFmtId="0" fontId="4" fillId="0" borderId="3" xfId="2" applyFont="1" applyBorder="1"/>
    <xf numFmtId="0" fontId="3" fillId="0" borderId="0" xfId="1" applyFont="1"/>
    <xf numFmtId="0" fontId="4" fillId="0" borderId="0" xfId="1" applyFont="1" applyAlignment="1">
      <alignment vertical="center"/>
    </xf>
    <xf numFmtId="0" fontId="8" fillId="0" borderId="0" xfId="1" applyFont="1"/>
    <xf numFmtId="0" fontId="3" fillId="0" borderId="4" xfId="1" applyFont="1" applyBorder="1"/>
    <xf numFmtId="0" fontId="3" fillId="0" borderId="5" xfId="1" applyFont="1" applyBorder="1"/>
    <xf numFmtId="0" fontId="3" fillId="0" borderId="6" xfId="1" applyFont="1" applyBorder="1"/>
    <xf numFmtId="0" fontId="8" fillId="0" borderId="5" xfId="1" applyFont="1" applyBorder="1"/>
    <xf numFmtId="0" fontId="8" fillId="0" borderId="6" xfId="1" applyFont="1" applyBorder="1"/>
    <xf numFmtId="0" fontId="3" fillId="0" borderId="7" xfId="2" applyFont="1" applyBorder="1"/>
    <xf numFmtId="0" fontId="3" fillId="0" borderId="7" xfId="2" applyFont="1" applyBorder="1" applyAlignment="1">
      <alignment horizontal="center"/>
    </xf>
    <xf numFmtId="0" fontId="9" fillId="0" borderId="0" xfId="2" applyFont="1" applyAlignment="1">
      <alignment horizontal="center"/>
    </xf>
    <xf numFmtId="0" fontId="10" fillId="0" borderId="0" xfId="2" applyFont="1"/>
    <xf numFmtId="0" fontId="4" fillId="0" borderId="8" xfId="2" applyFont="1" applyBorder="1"/>
    <xf numFmtId="0" fontId="4" fillId="5" borderId="2" xfId="2" applyFont="1" applyFill="1" applyBorder="1" applyAlignment="1">
      <alignment horizontal="center"/>
    </xf>
    <xf numFmtId="0" fontId="4" fillId="0" borderId="9" xfId="2" applyFont="1" applyBorder="1"/>
    <xf numFmtId="0" fontId="5" fillId="0" borderId="10" xfId="2" applyFont="1" applyBorder="1"/>
    <xf numFmtId="0" fontId="5" fillId="0" borderId="11" xfId="2" applyFont="1" applyBorder="1"/>
    <xf numFmtId="0" fontId="12" fillId="6" borderId="0" xfId="0" applyFont="1" applyFill="1"/>
    <xf numFmtId="3" fontId="4" fillId="7" borderId="0" xfId="2" applyNumberFormat="1" applyFont="1" applyFill="1" applyAlignment="1">
      <alignment horizontal="center"/>
    </xf>
    <xf numFmtId="0" fontId="11" fillId="6" borderId="0" xfId="0" applyFont="1" applyFill="1"/>
    <xf numFmtId="0" fontId="4" fillId="7" borderId="0" xfId="2" applyFont="1" applyFill="1" applyAlignment="1">
      <alignment horizontal="right"/>
    </xf>
    <xf numFmtId="0" fontId="4" fillId="0" borderId="3" xfId="2" applyFont="1" applyBorder="1" applyAlignment="1">
      <alignment horizontal="center"/>
    </xf>
    <xf numFmtId="0" fontId="2" fillId="0" borderId="0" xfId="2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4" fillId="0" borderId="0" xfId="2" applyFont="1" applyAlignment="1">
      <alignment horizontal="center"/>
    </xf>
    <xf numFmtId="0" fontId="14" fillId="8" borderId="12" xfId="0" applyFont="1" applyFill="1" applyBorder="1"/>
    <xf numFmtId="0" fontId="15" fillId="8" borderId="12" xfId="0" applyFont="1" applyFill="1" applyBorder="1" applyAlignment="1">
      <alignment horizontal="center"/>
    </xf>
    <xf numFmtId="0" fontId="16" fillId="0" borderId="0" xfId="0" applyFont="1"/>
    <xf numFmtId="1" fontId="17" fillId="0" borderId="0" xfId="0" applyNumberFormat="1" applyFont="1" applyAlignment="1">
      <alignment horizontal="center"/>
    </xf>
    <xf numFmtId="0" fontId="8" fillId="0" borderId="0" xfId="1" applyFont="1" applyAlignment="1">
      <alignment wrapText="1"/>
    </xf>
  </cellXfs>
  <cellStyles count="4">
    <cellStyle name="Excel Built-in Normal" xfId="1" xr:uid="{00000000-0005-0000-0000-000000000000}"/>
    <cellStyle name="Excel Built-in Normal 1" xfId="2" xr:uid="{00000000-0005-0000-0000-000001000000}"/>
    <cellStyle name="Normální" xfId="0" builtinId="0"/>
    <cellStyle name="Styl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"/>
  <sheetViews>
    <sheetView zoomScale="115" zoomScaleNormal="115" workbookViewId="0">
      <selection sqref="A1:C1"/>
    </sheetView>
  </sheetViews>
  <sheetFormatPr baseColWidth="10" defaultColWidth="8.5" defaultRowHeight="14" x14ac:dyDescent="0.15"/>
  <cols>
    <col min="1" max="1" width="63.5" style="3" bestFit="1" customWidth="1"/>
    <col min="2" max="2" width="13.6640625" style="3" customWidth="1"/>
    <col min="3" max="3" width="11.1640625" style="3" customWidth="1"/>
    <col min="4" max="16384" width="8.5" style="3"/>
  </cols>
  <sheetData>
    <row r="1" spans="1:3" ht="60" customHeight="1" x14ac:dyDescent="0.15">
      <c r="A1" s="66" t="s">
        <v>54</v>
      </c>
      <c r="B1" s="66"/>
      <c r="C1" s="66"/>
    </row>
    <row r="2" spans="1:3" ht="16" x14ac:dyDescent="0.2">
      <c r="A2" s="67"/>
      <c r="B2" s="67"/>
      <c r="C2" s="67"/>
    </row>
    <row r="3" spans="1:3" ht="14.75" customHeight="1" x14ac:dyDescent="0.15">
      <c r="A3" s="1" t="s">
        <v>0</v>
      </c>
      <c r="B3" s="2" t="s">
        <v>1</v>
      </c>
      <c r="C3" s="2" t="s">
        <v>2</v>
      </c>
    </row>
    <row r="4" spans="1:3" x14ac:dyDescent="0.15">
      <c r="A4" s="14"/>
      <c r="B4" s="15"/>
      <c r="C4" s="15"/>
    </row>
    <row r="5" spans="1:3" x14ac:dyDescent="0.15">
      <c r="A5" s="4" t="s">
        <v>32</v>
      </c>
      <c r="B5" s="38"/>
      <c r="C5" s="38"/>
    </row>
    <row r="6" spans="1:3" x14ac:dyDescent="0.15">
      <c r="A6" s="5" t="s">
        <v>3</v>
      </c>
      <c r="B6" s="6">
        <v>54</v>
      </c>
      <c r="C6" s="7" t="e">
        <f>Cena!B10</f>
        <v>#DIV/0!</v>
      </c>
    </row>
    <row r="7" spans="1:3" x14ac:dyDescent="0.15">
      <c r="A7" s="5" t="s">
        <v>4</v>
      </c>
      <c r="B7" s="6">
        <v>54</v>
      </c>
      <c r="C7" s="7" t="e">
        <f>Cena!B11</f>
        <v>#DIV/0!</v>
      </c>
    </row>
    <row r="8" spans="1:3" x14ac:dyDescent="0.15">
      <c r="A8" s="5" t="s">
        <v>5</v>
      </c>
      <c r="B8" s="6">
        <v>54</v>
      </c>
      <c r="C8" s="7" t="e">
        <f>Cena!B12</f>
        <v>#DIV/0!</v>
      </c>
    </row>
    <row r="9" spans="1:3" x14ac:dyDescent="0.15">
      <c r="B9" s="25"/>
      <c r="C9" s="27"/>
    </row>
    <row r="10" spans="1:3" x14ac:dyDescent="0.15">
      <c r="A10" s="4" t="s">
        <v>31</v>
      </c>
      <c r="B10" s="38"/>
      <c r="C10" s="39"/>
    </row>
    <row r="11" spans="1:3" x14ac:dyDescent="0.15">
      <c r="A11" s="5" t="s">
        <v>3</v>
      </c>
      <c r="B11" s="6">
        <v>18</v>
      </c>
      <c r="C11" s="7" t="e">
        <f>'Tech.specifikace '!F25</f>
        <v>#DIV/0!</v>
      </c>
    </row>
    <row r="12" spans="1:3" x14ac:dyDescent="0.15">
      <c r="A12" s="5" t="s">
        <v>4</v>
      </c>
      <c r="B12" s="6">
        <v>18</v>
      </c>
      <c r="C12" s="7" t="e">
        <f>'Tech.specifikace '!F26</f>
        <v>#DIV/0!</v>
      </c>
    </row>
    <row r="13" spans="1:3" x14ac:dyDescent="0.15">
      <c r="A13" s="5" t="s">
        <v>5</v>
      </c>
      <c r="B13" s="6">
        <v>18</v>
      </c>
      <c r="C13" s="7" t="e">
        <f>'Tech.specifikace '!F27</f>
        <v>#DIV/0!</v>
      </c>
    </row>
    <row r="14" spans="1:3" x14ac:dyDescent="0.15">
      <c r="A14" s="5"/>
      <c r="B14" s="6"/>
      <c r="C14" s="8"/>
    </row>
    <row r="15" spans="1:3" ht="15" thickBot="1" x14ac:dyDescent="0.2">
      <c r="A15" s="4" t="s">
        <v>38</v>
      </c>
      <c r="B15" s="38"/>
      <c r="C15" s="39"/>
    </row>
    <row r="16" spans="1:3" ht="15" thickTop="1" x14ac:dyDescent="0.15">
      <c r="A16" s="5" t="s">
        <v>3</v>
      </c>
      <c r="B16" s="6">
        <v>22</v>
      </c>
      <c r="C16" s="8" t="e">
        <f>'Záruční doba'!F12</f>
        <v>#DIV/0!</v>
      </c>
    </row>
    <row r="17" spans="1:4" x14ac:dyDescent="0.15">
      <c r="A17" s="5" t="s">
        <v>4</v>
      </c>
      <c r="B17" s="6">
        <v>22</v>
      </c>
      <c r="C17" s="8" t="e">
        <f>'Záruční doba'!F13</f>
        <v>#DIV/0!</v>
      </c>
    </row>
    <row r="18" spans="1:4" x14ac:dyDescent="0.15">
      <c r="A18" s="5" t="s">
        <v>5</v>
      </c>
      <c r="B18" s="6">
        <v>22</v>
      </c>
      <c r="C18" s="8" t="e">
        <f>'Záruční doba'!F14</f>
        <v>#DIV/0!</v>
      </c>
    </row>
    <row r="19" spans="1:4" x14ac:dyDescent="0.15">
      <c r="A19" s="5"/>
      <c r="B19" s="6"/>
      <c r="C19" s="8"/>
    </row>
    <row r="20" spans="1:4" ht="15" thickBot="1" x14ac:dyDescent="0.2">
      <c r="A20" s="69" t="s">
        <v>53</v>
      </c>
      <c r="B20" s="70"/>
      <c r="C20" s="70"/>
    </row>
    <row r="21" spans="1:4" ht="15" thickTop="1" x14ac:dyDescent="0.15">
      <c r="A21" s="71" t="s">
        <v>3</v>
      </c>
      <c r="B21" s="72">
        <v>6</v>
      </c>
      <c r="C21" s="8" t="e">
        <f>'Servisní podmínky'!F12</f>
        <v>#DIV/0!</v>
      </c>
    </row>
    <row r="22" spans="1:4" x14ac:dyDescent="0.15">
      <c r="A22" s="71" t="s">
        <v>4</v>
      </c>
      <c r="B22" s="72">
        <v>6</v>
      </c>
      <c r="C22" s="8" t="e">
        <f>'Servisní podmínky'!F13</f>
        <v>#DIV/0!</v>
      </c>
    </row>
    <row r="23" spans="1:4" x14ac:dyDescent="0.15">
      <c r="A23" s="71" t="s">
        <v>5</v>
      </c>
      <c r="B23" s="72">
        <v>6</v>
      </c>
      <c r="C23" s="8" t="e">
        <f>'Servisní podmínky'!F14</f>
        <v>#DIV/0!</v>
      </c>
    </row>
    <row r="24" spans="1:4" x14ac:dyDescent="0.15">
      <c r="B24" s="25"/>
      <c r="C24" s="40"/>
    </row>
    <row r="25" spans="1:4" x14ac:dyDescent="0.15">
      <c r="A25" s="9" t="s">
        <v>6</v>
      </c>
      <c r="B25" s="9"/>
      <c r="C25" s="10" t="s">
        <v>2</v>
      </c>
      <c r="D25" s="25"/>
    </row>
    <row r="26" spans="1:4" x14ac:dyDescent="0.15">
      <c r="A26" s="11" t="s">
        <v>3</v>
      </c>
      <c r="B26" s="12" t="s">
        <v>7</v>
      </c>
      <c r="C26" s="13" t="e">
        <f>C6+C11+C16</f>
        <v>#DIV/0!</v>
      </c>
    </row>
    <row r="27" spans="1:4" x14ac:dyDescent="0.15">
      <c r="A27" s="11" t="s">
        <v>4</v>
      </c>
      <c r="B27" s="12" t="s">
        <v>7</v>
      </c>
      <c r="C27" s="13" t="e">
        <f>C7+C12+C17</f>
        <v>#DIV/0!</v>
      </c>
    </row>
    <row r="28" spans="1:4" x14ac:dyDescent="0.15">
      <c r="A28" s="11" t="s">
        <v>5</v>
      </c>
      <c r="B28" s="12" t="s">
        <v>7</v>
      </c>
      <c r="C28" s="13" t="e">
        <f>C8+C13+C18</f>
        <v>#DIV/0!</v>
      </c>
    </row>
    <row r="29" spans="1:4" x14ac:dyDescent="0.15">
      <c r="B29" s="25"/>
      <c r="C29" s="25"/>
    </row>
    <row r="30" spans="1:4" x14ac:dyDescent="0.15">
      <c r="A30" s="58" t="s">
        <v>37</v>
      </c>
      <c r="B30" s="5"/>
      <c r="C30" s="5"/>
    </row>
    <row r="31" spans="1:4" x14ac:dyDescent="0.15">
      <c r="A31" s="59" t="s">
        <v>8</v>
      </c>
    </row>
    <row r="32" spans="1:4" x14ac:dyDescent="0.15">
      <c r="A32" s="60" t="s">
        <v>9</v>
      </c>
    </row>
    <row r="36" spans="1:1" x14ac:dyDescent="0.15">
      <c r="A36" s="41"/>
    </row>
  </sheetData>
  <sheetProtection selectLockedCells="1" selectUnlockedCells="1"/>
  <mergeCells count="2">
    <mergeCell ref="A1:C1"/>
    <mergeCell ref="A2:C2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zoomScale="150" workbookViewId="0">
      <selection activeCell="B4" sqref="B4:B7"/>
    </sheetView>
  </sheetViews>
  <sheetFormatPr baseColWidth="10" defaultColWidth="8.5" defaultRowHeight="14" x14ac:dyDescent="0.15"/>
  <cols>
    <col min="1" max="1" width="35.5" style="3" customWidth="1"/>
    <col min="2" max="2" width="28" style="3" customWidth="1"/>
    <col min="3" max="3" width="6.83203125" style="3" customWidth="1"/>
    <col min="4" max="4" width="27.5" style="3" customWidth="1"/>
    <col min="5" max="5" width="8.5" style="3"/>
    <col min="6" max="6" width="11.5" style="3" customWidth="1"/>
    <col min="7" max="7" width="16.1640625" style="3" customWidth="1"/>
    <col min="8" max="16384" width="8.5" style="3"/>
  </cols>
  <sheetData>
    <row r="1" spans="1:4" x14ac:dyDescent="0.15">
      <c r="A1" s="1" t="s">
        <v>32</v>
      </c>
      <c r="B1" s="1"/>
      <c r="C1" s="1"/>
      <c r="D1" s="1"/>
    </row>
    <row r="3" spans="1:4" x14ac:dyDescent="0.15">
      <c r="A3" s="14" t="s">
        <v>10</v>
      </c>
      <c r="B3" s="15" t="s">
        <v>11</v>
      </c>
      <c r="C3" s="14"/>
      <c r="D3" s="14"/>
    </row>
    <row r="4" spans="1:4" x14ac:dyDescent="0.15">
      <c r="A4" s="16" t="s">
        <v>12</v>
      </c>
      <c r="B4" s="57"/>
      <c r="C4" s="16"/>
      <c r="D4" s="17"/>
    </row>
    <row r="5" spans="1:4" x14ac:dyDescent="0.15">
      <c r="A5" s="18" t="s">
        <v>3</v>
      </c>
      <c r="B5" s="19"/>
      <c r="C5" s="19">
        <v>54</v>
      </c>
      <c r="D5" s="20" t="e">
        <f>(B4/B5)*C5</f>
        <v>#DIV/0!</v>
      </c>
    </row>
    <row r="6" spans="1:4" x14ac:dyDescent="0.15">
      <c r="A6" s="18" t="s">
        <v>4</v>
      </c>
      <c r="B6" s="19"/>
      <c r="C6" s="19">
        <v>54</v>
      </c>
      <c r="D6" s="20" t="e">
        <f>(B4/B6)*C6</f>
        <v>#DIV/0!</v>
      </c>
    </row>
    <row r="7" spans="1:4" x14ac:dyDescent="0.15">
      <c r="A7" s="18" t="s">
        <v>5</v>
      </c>
      <c r="B7" s="19"/>
      <c r="C7" s="19">
        <v>54</v>
      </c>
      <c r="D7" s="20" t="e">
        <f>(B4/B7)*C7</f>
        <v>#DIV/0!</v>
      </c>
    </row>
    <row r="8" spans="1:4" x14ac:dyDescent="0.15">
      <c r="A8" s="5"/>
      <c r="B8" s="25"/>
    </row>
    <row r="9" spans="1:4" x14ac:dyDescent="0.15">
      <c r="A9" s="14" t="s">
        <v>13</v>
      </c>
      <c r="B9" s="25"/>
    </row>
    <row r="10" spans="1:4" x14ac:dyDescent="0.15">
      <c r="A10" s="18" t="s">
        <v>3</v>
      </c>
      <c r="B10" s="21" t="e">
        <f>D5</f>
        <v>#DIV/0!</v>
      </c>
      <c r="D10" s="14"/>
    </row>
    <row r="11" spans="1:4" x14ac:dyDescent="0.15">
      <c r="A11" s="18" t="s">
        <v>4</v>
      </c>
      <c r="B11" s="21" t="e">
        <f>D6</f>
        <v>#DIV/0!</v>
      </c>
      <c r="D11" s="14"/>
    </row>
    <row r="12" spans="1:4" x14ac:dyDescent="0.15">
      <c r="A12" s="18" t="s">
        <v>5</v>
      </c>
      <c r="B12" s="21" t="e">
        <f>D7</f>
        <v>#DIV/0!</v>
      </c>
      <c r="D12" s="14"/>
    </row>
    <row r="13" spans="1:4" x14ac:dyDescent="0.15">
      <c r="B13" s="14"/>
      <c r="D13" s="14"/>
    </row>
    <row r="14" spans="1:4" x14ac:dyDescent="0.15">
      <c r="A14" s="18" t="s">
        <v>9</v>
      </c>
    </row>
    <row r="16" spans="1:4" x14ac:dyDescent="0.15">
      <c r="A16" s="22" t="s">
        <v>14</v>
      </c>
      <c r="B16" s="22"/>
      <c r="C16" s="22"/>
    </row>
    <row r="17" spans="1:3" x14ac:dyDescent="0.15">
      <c r="A17" s="55" t="s">
        <v>47</v>
      </c>
      <c r="B17" s="55"/>
      <c r="C17" s="55"/>
    </row>
    <row r="18" spans="1:3" x14ac:dyDescent="0.15">
      <c r="A18" s="55" t="s">
        <v>15</v>
      </c>
      <c r="B18" s="55"/>
      <c r="C18" s="55"/>
    </row>
    <row r="19" spans="1:3" x14ac:dyDescent="0.15">
      <c r="A19" s="55" t="s">
        <v>36</v>
      </c>
      <c r="B19" s="55"/>
      <c r="C19" s="55"/>
    </row>
    <row r="20" spans="1:3" x14ac:dyDescent="0.15">
      <c r="A20" s="5" t="s">
        <v>16</v>
      </c>
    </row>
    <row r="21" spans="1:3" x14ac:dyDescent="0.15">
      <c r="A21" s="35" t="s">
        <v>48</v>
      </c>
      <c r="B21" s="36"/>
      <c r="C21" s="37"/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7"/>
  <sheetViews>
    <sheetView zoomScale="140" zoomScaleNormal="140" workbookViewId="0">
      <selection activeCell="C19" sqref="C19:C22"/>
    </sheetView>
  </sheetViews>
  <sheetFormatPr baseColWidth="10" defaultColWidth="8.5" defaultRowHeight="14" x14ac:dyDescent="0.15"/>
  <cols>
    <col min="1" max="1" width="2.6640625" style="15" customWidth="1"/>
    <col min="2" max="2" width="90.5" style="3" bestFit="1" customWidth="1"/>
    <col min="3" max="3" width="14" style="3" customWidth="1"/>
    <col min="4" max="4" width="9" style="3" customWidth="1"/>
    <col min="5" max="5" width="10.5" style="3" customWidth="1"/>
    <col min="6" max="6" width="15.5" style="3" customWidth="1"/>
    <col min="7" max="16384" width="8.5" style="3"/>
  </cols>
  <sheetData>
    <row r="1" spans="1:7" x14ac:dyDescent="0.15">
      <c r="B1" s="1" t="s">
        <v>31</v>
      </c>
      <c r="C1" s="1"/>
      <c r="D1" s="1"/>
      <c r="E1" s="1"/>
      <c r="F1" s="32"/>
    </row>
    <row r="2" spans="1:7" x14ac:dyDescent="0.15">
      <c r="C2" s="15"/>
      <c r="D2" s="15"/>
    </row>
    <row r="3" spans="1:7" ht="15" thickBot="1" x14ac:dyDescent="0.2">
      <c r="B3" s="23" t="s">
        <v>17</v>
      </c>
      <c r="C3" s="23"/>
      <c r="D3" s="23"/>
      <c r="E3" s="23"/>
      <c r="F3" s="33"/>
      <c r="G3" s="15"/>
    </row>
    <row r="4" spans="1:7" ht="15" thickTop="1" x14ac:dyDescent="0.15">
      <c r="A4" s="68" t="s">
        <v>55</v>
      </c>
      <c r="B4" s="68"/>
      <c r="C4" s="68"/>
      <c r="D4" s="68"/>
      <c r="E4" s="68"/>
      <c r="F4" s="68"/>
    </row>
    <row r="5" spans="1:7" x14ac:dyDescent="0.15">
      <c r="B5" s="3" t="s">
        <v>18</v>
      </c>
      <c r="C5" s="15"/>
      <c r="D5" s="15"/>
      <c r="E5" s="15"/>
      <c r="F5" s="25"/>
    </row>
    <row r="6" spans="1:7" ht="15" thickBot="1" x14ac:dyDescent="0.2">
      <c r="A6" s="15">
        <v>1</v>
      </c>
      <c r="B6" s="61" t="s">
        <v>42</v>
      </c>
      <c r="C6" s="24" t="s">
        <v>19</v>
      </c>
      <c r="D6" s="24" t="s">
        <v>20</v>
      </c>
      <c r="E6" s="24" t="s">
        <v>1</v>
      </c>
      <c r="F6" s="24" t="s">
        <v>21</v>
      </c>
    </row>
    <row r="7" spans="1:7" x14ac:dyDescent="0.15">
      <c r="B7" s="14" t="s">
        <v>22</v>
      </c>
      <c r="C7" s="62"/>
      <c r="D7" s="25" t="s">
        <v>43</v>
      </c>
      <c r="E7" s="25"/>
    </row>
    <row r="8" spans="1:7" x14ac:dyDescent="0.15">
      <c r="B8" s="3" t="s">
        <v>3</v>
      </c>
      <c r="C8" s="26"/>
      <c r="D8" s="25" t="s">
        <v>43</v>
      </c>
      <c r="E8" s="25">
        <v>6</v>
      </c>
      <c r="F8" s="27" t="e">
        <f>(C8/C7)*E8</f>
        <v>#DIV/0!</v>
      </c>
    </row>
    <row r="9" spans="1:7" x14ac:dyDescent="0.15">
      <c r="B9" s="3" t="s">
        <v>4</v>
      </c>
      <c r="C9" s="26"/>
      <c r="D9" s="25" t="s">
        <v>43</v>
      </c>
      <c r="E9" s="25">
        <v>6</v>
      </c>
      <c r="F9" s="27" t="e">
        <f>(C9/C7)*E9</f>
        <v>#DIV/0!</v>
      </c>
    </row>
    <row r="10" spans="1:7" x14ac:dyDescent="0.15">
      <c r="B10" s="3" t="s">
        <v>5</v>
      </c>
      <c r="C10" s="26"/>
      <c r="D10" s="25" t="s">
        <v>43</v>
      </c>
      <c r="E10" s="25">
        <v>6</v>
      </c>
      <c r="F10" s="27" t="e">
        <f>(C10/C7)*E10</f>
        <v>#DIV/0!</v>
      </c>
    </row>
    <row r="11" spans="1:7" x14ac:dyDescent="0.15">
      <c r="B11" s="3" t="s">
        <v>18</v>
      </c>
      <c r="C11" s="15"/>
      <c r="D11" s="15"/>
      <c r="E11" s="15"/>
      <c r="F11" s="25"/>
    </row>
    <row r="12" spans="1:7" ht="15" thickBot="1" x14ac:dyDescent="0.2">
      <c r="A12" s="15">
        <v>2</v>
      </c>
      <c r="B12" s="61" t="s">
        <v>44</v>
      </c>
      <c r="C12" s="24" t="s">
        <v>19</v>
      </c>
      <c r="D12" s="24" t="s">
        <v>20</v>
      </c>
      <c r="E12" s="24" t="s">
        <v>1</v>
      </c>
      <c r="F12" s="24" t="s">
        <v>21</v>
      </c>
    </row>
    <row r="13" spans="1:7" x14ac:dyDescent="0.15">
      <c r="B13" s="14" t="s">
        <v>22</v>
      </c>
      <c r="C13" s="62"/>
      <c r="D13" s="25" t="s">
        <v>45</v>
      </c>
      <c r="E13" s="25"/>
    </row>
    <row r="14" spans="1:7" x14ac:dyDescent="0.15">
      <c r="B14" s="3" t="s">
        <v>3</v>
      </c>
      <c r="C14" s="26"/>
      <c r="D14" s="25" t="s">
        <v>45</v>
      </c>
      <c r="E14" s="25">
        <v>6</v>
      </c>
      <c r="F14" s="27" t="e">
        <f>(C14/C13)*E14</f>
        <v>#DIV/0!</v>
      </c>
    </row>
    <row r="15" spans="1:7" x14ac:dyDescent="0.15">
      <c r="B15" s="3" t="s">
        <v>4</v>
      </c>
      <c r="C15" s="26"/>
      <c r="D15" s="25" t="s">
        <v>45</v>
      </c>
      <c r="E15" s="25">
        <v>6</v>
      </c>
      <c r="F15" s="27" t="e">
        <f>(C15/C13)*E15</f>
        <v>#DIV/0!</v>
      </c>
    </row>
    <row r="16" spans="1:7" x14ac:dyDescent="0.15">
      <c r="B16" s="3" t="s">
        <v>5</v>
      </c>
      <c r="C16" s="26"/>
      <c r="D16" s="25" t="s">
        <v>45</v>
      </c>
      <c r="E16" s="25">
        <v>6</v>
      </c>
      <c r="F16" s="27" t="e">
        <f>(C16/C13)*E16</f>
        <v>#DIV/0!</v>
      </c>
    </row>
    <row r="17" spans="1:6" x14ac:dyDescent="0.15">
      <c r="B17" s="3" t="s">
        <v>18</v>
      </c>
      <c r="C17" s="26"/>
      <c r="D17" s="25"/>
      <c r="E17" s="25"/>
      <c r="F17" s="27"/>
    </row>
    <row r="18" spans="1:6" ht="15" thickBot="1" x14ac:dyDescent="0.2">
      <c r="A18" s="15">
        <v>3</v>
      </c>
      <c r="B18" s="63" t="s">
        <v>46</v>
      </c>
      <c r="C18" s="24" t="s">
        <v>19</v>
      </c>
      <c r="D18" s="24" t="s">
        <v>20</v>
      </c>
      <c r="E18" s="24" t="s">
        <v>1</v>
      </c>
      <c r="F18" s="24" t="s">
        <v>21</v>
      </c>
    </row>
    <row r="19" spans="1:6" x14ac:dyDescent="0.15">
      <c r="B19" s="14" t="s">
        <v>22</v>
      </c>
      <c r="C19" s="62"/>
      <c r="D19" s="25" t="s">
        <v>35</v>
      </c>
      <c r="E19" s="15"/>
      <c r="F19" s="15"/>
    </row>
    <row r="20" spans="1:6" x14ac:dyDescent="0.15">
      <c r="B20" s="3" t="s">
        <v>3</v>
      </c>
      <c r="C20" s="26"/>
      <c r="D20" s="25" t="s">
        <v>35</v>
      </c>
      <c r="E20" s="25">
        <v>6</v>
      </c>
      <c r="F20" s="27" t="e">
        <f>(C20/C19)*E20</f>
        <v>#DIV/0!</v>
      </c>
    </row>
    <row r="21" spans="1:6" x14ac:dyDescent="0.15">
      <c r="B21" s="3" t="s">
        <v>4</v>
      </c>
      <c r="C21" s="26"/>
      <c r="D21" s="25" t="s">
        <v>35</v>
      </c>
      <c r="E21" s="25">
        <v>6</v>
      </c>
      <c r="F21" s="27" t="e">
        <f>(C21/C19)*E21</f>
        <v>#DIV/0!</v>
      </c>
    </row>
    <row r="22" spans="1:6" x14ac:dyDescent="0.15">
      <c r="B22" s="3" t="s">
        <v>5</v>
      </c>
      <c r="C22" s="26"/>
      <c r="D22" s="25" t="s">
        <v>35</v>
      </c>
      <c r="E22" s="25">
        <v>6</v>
      </c>
      <c r="F22" s="27" t="e">
        <f>(C22/C19)*E22</f>
        <v>#DIV/0!</v>
      </c>
    </row>
    <row r="23" spans="1:6" x14ac:dyDescent="0.15">
      <c r="C23" s="26"/>
      <c r="D23" s="25"/>
      <c r="E23" s="54"/>
      <c r="F23" s="27"/>
    </row>
    <row r="24" spans="1:6" x14ac:dyDescent="0.15">
      <c r="B24" s="14" t="s">
        <v>13</v>
      </c>
      <c r="C24" s="27"/>
      <c r="D24" s="25"/>
      <c r="E24" s="54">
        <f>E9+E15+E21</f>
        <v>18</v>
      </c>
      <c r="F24" s="25"/>
    </row>
    <row r="25" spans="1:6" x14ac:dyDescent="0.15">
      <c r="B25" s="3" t="s">
        <v>3</v>
      </c>
      <c r="C25" s="27"/>
      <c r="D25" s="25"/>
      <c r="E25" s="25"/>
      <c r="F25" s="27" t="e">
        <f>F8+F14+F20</f>
        <v>#DIV/0!</v>
      </c>
    </row>
    <row r="26" spans="1:6" x14ac:dyDescent="0.15">
      <c r="B26" s="3" t="s">
        <v>4</v>
      </c>
      <c r="C26" s="27"/>
      <c r="D26" s="25"/>
      <c r="E26" s="25"/>
      <c r="F26" s="27" t="e">
        <f>F9+F15+F21</f>
        <v>#DIV/0!</v>
      </c>
    </row>
    <row r="27" spans="1:6" x14ac:dyDescent="0.15">
      <c r="B27" s="3" t="s">
        <v>5</v>
      </c>
      <c r="C27" s="27"/>
      <c r="D27" s="25"/>
      <c r="E27" s="25"/>
      <c r="F27" s="27" t="e">
        <f>+F10+F16+F22</f>
        <v>#DIV/0!</v>
      </c>
    </row>
    <row r="28" spans="1:6" x14ac:dyDescent="0.15">
      <c r="C28" s="31"/>
      <c r="D28" s="31"/>
      <c r="E28" s="25"/>
      <c r="F28" s="27"/>
    </row>
    <row r="29" spans="1:6" x14ac:dyDescent="0.15">
      <c r="B29" s="56" t="s">
        <v>9</v>
      </c>
    </row>
    <row r="31" spans="1:6" x14ac:dyDescent="0.15">
      <c r="B31" s="44" t="s">
        <v>14</v>
      </c>
      <c r="C31" s="34"/>
      <c r="D31" s="34"/>
      <c r="E31" s="34"/>
      <c r="F31" s="34"/>
    </row>
    <row r="32" spans="1:6" x14ac:dyDescent="0.15">
      <c r="B32" s="45" t="s">
        <v>23</v>
      </c>
      <c r="C32" s="34"/>
      <c r="D32" s="34"/>
      <c r="E32" s="34"/>
      <c r="F32" s="34"/>
    </row>
    <row r="33" spans="2:6" x14ac:dyDescent="0.15">
      <c r="B33" s="45" t="s">
        <v>41</v>
      </c>
      <c r="C33" s="34"/>
      <c r="D33" s="34"/>
      <c r="E33" s="34"/>
      <c r="F33" s="34"/>
    </row>
    <row r="34" spans="2:6" x14ac:dyDescent="0.15">
      <c r="B34" s="45" t="s">
        <v>24</v>
      </c>
      <c r="C34" s="34"/>
      <c r="D34" s="34"/>
      <c r="E34" s="34"/>
      <c r="F34" s="34"/>
    </row>
    <row r="35" spans="2:6" x14ac:dyDescent="0.15">
      <c r="B35" s="45" t="s">
        <v>25</v>
      </c>
      <c r="C35" s="34"/>
      <c r="D35" s="34"/>
      <c r="E35" s="34"/>
      <c r="F35" s="34"/>
    </row>
    <row r="36" spans="2:6" x14ac:dyDescent="0.15">
      <c r="B36" s="45" t="s">
        <v>26</v>
      </c>
      <c r="C36" s="34"/>
      <c r="D36" s="34"/>
      <c r="E36" s="34"/>
      <c r="F36" s="34"/>
    </row>
    <row r="37" spans="2:6" x14ac:dyDescent="0.15">
      <c r="B37" s="34" t="s">
        <v>36</v>
      </c>
    </row>
  </sheetData>
  <sheetProtection selectLockedCells="1" selectUnlockedCells="1"/>
  <mergeCells count="1">
    <mergeCell ref="A4:F4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27"/>
  <sheetViews>
    <sheetView zoomScale="125" workbookViewId="0">
      <selection activeCell="C4" sqref="C4:C7"/>
    </sheetView>
  </sheetViews>
  <sheetFormatPr baseColWidth="10" defaultColWidth="8.5" defaultRowHeight="14" x14ac:dyDescent="0.15"/>
  <cols>
    <col min="1" max="1" width="4.83203125" style="46" customWidth="1"/>
    <col min="2" max="2" width="72" style="46" customWidth="1"/>
    <col min="3" max="4" width="11.6640625" style="46" customWidth="1"/>
    <col min="5" max="5" width="12.6640625" style="46" customWidth="1"/>
    <col min="6" max="6" width="20.5" style="46" customWidth="1"/>
    <col min="7" max="16384" width="8.5" style="46"/>
  </cols>
  <sheetData>
    <row r="1" spans="2:6" x14ac:dyDescent="0.15">
      <c r="B1" s="1" t="s">
        <v>39</v>
      </c>
      <c r="C1" s="1"/>
      <c r="D1" s="1"/>
      <c r="E1" s="1"/>
      <c r="F1" s="1"/>
    </row>
    <row r="2" spans="2:6" ht="15" thickTop="1" x14ac:dyDescent="0.15">
      <c r="B2" s="3"/>
      <c r="C2" s="3"/>
      <c r="D2" s="3"/>
      <c r="E2" s="3"/>
      <c r="F2" s="3"/>
    </row>
    <row r="3" spans="2:6" ht="15" thickBot="1" x14ac:dyDescent="0.2">
      <c r="B3" s="52" t="s">
        <v>56</v>
      </c>
      <c r="C3" s="53" t="s">
        <v>27</v>
      </c>
      <c r="D3" s="53" t="s">
        <v>20</v>
      </c>
      <c r="E3" s="53" t="s">
        <v>28</v>
      </c>
      <c r="F3" s="53" t="s">
        <v>2</v>
      </c>
    </row>
    <row r="4" spans="2:6" x14ac:dyDescent="0.15">
      <c r="B4" s="3" t="s">
        <v>29</v>
      </c>
      <c r="C4" s="64"/>
      <c r="D4" s="26"/>
      <c r="E4" s="3"/>
      <c r="F4" s="29"/>
    </row>
    <row r="5" spans="2:6" x14ac:dyDescent="0.15">
      <c r="B5" s="30" t="s">
        <v>3</v>
      </c>
      <c r="C5" s="25"/>
      <c r="D5" s="26" t="s">
        <v>30</v>
      </c>
      <c r="E5" s="25">
        <v>22</v>
      </c>
      <c r="F5" s="27" t="e">
        <f>(C5/C4)*E5</f>
        <v>#DIV/0!</v>
      </c>
    </row>
    <row r="6" spans="2:6" x14ac:dyDescent="0.15">
      <c r="B6" s="30" t="s">
        <v>4</v>
      </c>
      <c r="C6" s="25"/>
      <c r="D6" s="26" t="s">
        <v>30</v>
      </c>
      <c r="E6" s="25">
        <v>22</v>
      </c>
      <c r="F6" s="27" t="e">
        <f>(C6/C4)*E6</f>
        <v>#DIV/0!</v>
      </c>
    </row>
    <row r="7" spans="2:6" x14ac:dyDescent="0.15">
      <c r="B7" s="30" t="s">
        <v>5</v>
      </c>
      <c r="C7" s="25"/>
      <c r="D7" s="26" t="s">
        <v>30</v>
      </c>
      <c r="E7" s="25">
        <v>22</v>
      </c>
      <c r="F7" s="27" t="e">
        <f>(C7/C4)*E7</f>
        <v>#DIV/0!</v>
      </c>
    </row>
    <row r="8" spans="2:6" x14ac:dyDescent="0.15">
      <c r="B8" s="30"/>
      <c r="C8" s="25"/>
      <c r="D8" s="26"/>
      <c r="E8" s="25"/>
      <c r="F8" s="27"/>
    </row>
    <row r="11" spans="2:6" x14ac:dyDescent="0.15">
      <c r="B11" s="28" t="s">
        <v>13</v>
      </c>
      <c r="C11" s="28"/>
      <c r="D11" s="42"/>
      <c r="E11" s="65">
        <f>E6</f>
        <v>22</v>
      </c>
      <c r="F11" s="43"/>
    </row>
    <row r="12" spans="2:6" x14ac:dyDescent="0.15">
      <c r="B12" s="3" t="s">
        <v>3</v>
      </c>
      <c r="C12" s="3"/>
      <c r="E12" s="3"/>
      <c r="F12" s="31" t="e">
        <f>F5</f>
        <v>#DIV/0!</v>
      </c>
    </row>
    <row r="13" spans="2:6" x14ac:dyDescent="0.15">
      <c r="B13" s="3" t="s">
        <v>4</v>
      </c>
      <c r="C13" s="3"/>
      <c r="E13" s="3"/>
      <c r="F13" s="31" t="e">
        <f>F6</f>
        <v>#DIV/0!</v>
      </c>
    </row>
    <row r="14" spans="2:6" x14ac:dyDescent="0.15">
      <c r="B14" s="3" t="s">
        <v>5</v>
      </c>
      <c r="C14" s="3"/>
      <c r="E14" s="3"/>
      <c r="F14" s="31" t="e">
        <f>F7</f>
        <v>#DIV/0!</v>
      </c>
    </row>
    <row r="16" spans="2:6" x14ac:dyDescent="0.15">
      <c r="B16" s="18" t="s">
        <v>9</v>
      </c>
      <c r="C16" s="18"/>
    </row>
    <row r="19" spans="2:7" x14ac:dyDescent="0.15">
      <c r="B19" s="47" t="s">
        <v>34</v>
      </c>
      <c r="C19" s="48"/>
      <c r="D19" s="49"/>
      <c r="E19" s="50"/>
      <c r="F19" s="51"/>
    </row>
    <row r="21" spans="2:7" x14ac:dyDescent="0.15">
      <c r="B21" s="44" t="s">
        <v>14</v>
      </c>
    </row>
    <row r="22" spans="2:7" x14ac:dyDescent="0.15">
      <c r="B22" s="45" t="s">
        <v>33</v>
      </c>
    </row>
    <row r="23" spans="2:7" x14ac:dyDescent="0.15">
      <c r="B23" s="45" t="s">
        <v>40</v>
      </c>
    </row>
    <row r="24" spans="2:7" x14ac:dyDescent="0.15">
      <c r="B24" s="45" t="s">
        <v>24</v>
      </c>
    </row>
    <row r="25" spans="2:7" x14ac:dyDescent="0.15">
      <c r="B25" s="45" t="s">
        <v>25</v>
      </c>
    </row>
    <row r="26" spans="2:7" x14ac:dyDescent="0.15">
      <c r="B26" s="45" t="s">
        <v>26</v>
      </c>
      <c r="G26" s="73"/>
    </row>
    <row r="27" spans="2:7" x14ac:dyDescent="0.15">
      <c r="B27" s="34" t="s">
        <v>36</v>
      </c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B1013-ED58-FB42-A240-06789E274E3C}">
  <dimension ref="B1:F27"/>
  <sheetViews>
    <sheetView tabSelected="1" zoomScale="125" workbookViewId="0">
      <selection activeCell="C4" sqref="C4:C7"/>
    </sheetView>
  </sheetViews>
  <sheetFormatPr baseColWidth="10" defaultColWidth="8.5" defaultRowHeight="14" x14ac:dyDescent="0.15"/>
  <cols>
    <col min="1" max="1" width="4.83203125" style="46" customWidth="1"/>
    <col min="2" max="2" width="66.83203125" style="46" customWidth="1"/>
    <col min="3" max="4" width="11.6640625" style="46" customWidth="1"/>
    <col min="5" max="5" width="12.6640625" style="46" customWidth="1"/>
    <col min="6" max="6" width="20.5" style="46" customWidth="1"/>
    <col min="7" max="16384" width="8.5" style="46"/>
  </cols>
  <sheetData>
    <row r="1" spans="2:6" ht="15" thickBot="1" x14ac:dyDescent="0.2">
      <c r="B1" s="1" t="s">
        <v>49</v>
      </c>
      <c r="C1" s="1"/>
      <c r="D1" s="1"/>
      <c r="E1" s="1"/>
      <c r="F1" s="1"/>
    </row>
    <row r="2" spans="2:6" ht="15" thickTop="1" x14ac:dyDescent="0.15">
      <c r="B2" s="3"/>
      <c r="C2" s="3"/>
      <c r="D2" s="3"/>
      <c r="E2" s="3"/>
      <c r="F2" s="3"/>
    </row>
    <row r="3" spans="2:6" ht="15" thickBot="1" x14ac:dyDescent="0.2">
      <c r="B3" s="52" t="s">
        <v>50</v>
      </c>
      <c r="C3" s="53" t="s">
        <v>27</v>
      </c>
      <c r="D3" s="53" t="s">
        <v>20</v>
      </c>
      <c r="E3" s="53" t="s">
        <v>28</v>
      </c>
      <c r="F3" s="53" t="s">
        <v>2</v>
      </c>
    </row>
    <row r="4" spans="2:6" x14ac:dyDescent="0.15">
      <c r="B4" s="3" t="s">
        <v>29</v>
      </c>
      <c r="C4" s="64"/>
      <c r="D4" s="26"/>
      <c r="E4" s="3"/>
      <c r="F4" s="29"/>
    </row>
    <row r="5" spans="2:6" x14ac:dyDescent="0.15">
      <c r="B5" s="30" t="s">
        <v>3</v>
      </c>
      <c r="C5" s="25"/>
      <c r="D5" s="26" t="s">
        <v>51</v>
      </c>
      <c r="E5" s="25">
        <v>6</v>
      </c>
      <c r="F5" s="27" t="e">
        <f>(C5/C4)*E5</f>
        <v>#DIV/0!</v>
      </c>
    </row>
    <row r="6" spans="2:6" x14ac:dyDescent="0.15">
      <c r="B6" s="30" t="s">
        <v>4</v>
      </c>
      <c r="C6" s="25"/>
      <c r="D6" s="26" t="s">
        <v>51</v>
      </c>
      <c r="E6" s="25">
        <v>6</v>
      </c>
      <c r="F6" s="27" t="e">
        <f>(C4/C6)*E6</f>
        <v>#DIV/0!</v>
      </c>
    </row>
    <row r="7" spans="2:6" x14ac:dyDescent="0.15">
      <c r="B7" s="30" t="s">
        <v>5</v>
      </c>
      <c r="C7" s="25"/>
      <c r="D7" s="26" t="s">
        <v>51</v>
      </c>
      <c r="E7" s="25">
        <v>6</v>
      </c>
      <c r="F7" s="27" t="e">
        <f>(C4/C7)*E7</f>
        <v>#DIV/0!</v>
      </c>
    </row>
    <row r="8" spans="2:6" x14ac:dyDescent="0.15">
      <c r="B8" s="30"/>
      <c r="C8" s="25"/>
      <c r="D8" s="26"/>
      <c r="E8" s="25"/>
      <c r="F8" s="27"/>
    </row>
    <row r="11" spans="2:6" ht="15" thickBot="1" x14ac:dyDescent="0.2">
      <c r="B11" s="28" t="s">
        <v>13</v>
      </c>
      <c r="C11" s="28"/>
      <c r="D11" s="42"/>
      <c r="E11" s="65">
        <f>E6</f>
        <v>6</v>
      </c>
      <c r="F11" s="43"/>
    </row>
    <row r="12" spans="2:6" x14ac:dyDescent="0.15">
      <c r="B12" s="3" t="s">
        <v>3</v>
      </c>
      <c r="C12" s="3"/>
      <c r="E12" s="3"/>
      <c r="F12" s="31" t="e">
        <f>F5</f>
        <v>#DIV/0!</v>
      </c>
    </row>
    <row r="13" spans="2:6" x14ac:dyDescent="0.15">
      <c r="B13" s="3" t="s">
        <v>4</v>
      </c>
      <c r="C13" s="3"/>
      <c r="E13" s="3"/>
      <c r="F13" s="31" t="e">
        <f>F6</f>
        <v>#DIV/0!</v>
      </c>
    </row>
    <row r="14" spans="2:6" x14ac:dyDescent="0.15">
      <c r="B14" s="3" t="s">
        <v>5</v>
      </c>
      <c r="C14" s="3"/>
      <c r="E14" s="3"/>
      <c r="F14" s="31" t="e">
        <f>F7</f>
        <v>#DIV/0!</v>
      </c>
    </row>
    <row r="16" spans="2:6" x14ac:dyDescent="0.15">
      <c r="B16" s="18" t="s">
        <v>9</v>
      </c>
      <c r="C16" s="18"/>
    </row>
    <row r="19" spans="2:6" x14ac:dyDescent="0.15">
      <c r="B19" s="47" t="s">
        <v>57</v>
      </c>
      <c r="C19" s="48"/>
      <c r="D19" s="49"/>
      <c r="E19" s="50"/>
      <c r="F19" s="51"/>
    </row>
    <row r="21" spans="2:6" x14ac:dyDescent="0.15">
      <c r="B21" s="44" t="s">
        <v>14</v>
      </c>
    </row>
    <row r="22" spans="2:6" x14ac:dyDescent="0.15">
      <c r="B22" s="45" t="s">
        <v>33</v>
      </c>
    </row>
    <row r="23" spans="2:6" x14ac:dyDescent="0.15">
      <c r="B23" s="45" t="s">
        <v>52</v>
      </c>
    </row>
    <row r="24" spans="2:6" x14ac:dyDescent="0.15">
      <c r="B24" s="45" t="s">
        <v>24</v>
      </c>
    </row>
    <row r="25" spans="2:6" x14ac:dyDescent="0.15">
      <c r="B25" s="45" t="s">
        <v>25</v>
      </c>
    </row>
    <row r="26" spans="2:6" x14ac:dyDescent="0.15">
      <c r="B26" s="45" t="s">
        <v>26</v>
      </c>
    </row>
    <row r="27" spans="2:6" x14ac:dyDescent="0.15">
      <c r="B27" s="34" t="s">
        <v>36</v>
      </c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Hodnoceni</vt:lpstr>
      <vt:lpstr>Cena</vt:lpstr>
      <vt:lpstr>Tech.specifikace </vt:lpstr>
      <vt:lpstr>Záruční doba</vt:lpstr>
      <vt:lpstr>Servisní podmínky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Dobsik</dc:creator>
  <cp:lastModifiedBy>Barbora Kubíčková PA</cp:lastModifiedBy>
  <dcterms:created xsi:type="dcterms:W3CDTF">2018-03-14T22:59:30Z</dcterms:created>
  <dcterms:modified xsi:type="dcterms:W3CDTF">2023-08-11T15:12:58Z</dcterms:modified>
</cp:coreProperties>
</file>