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CD5777D-4422-49ED-851B-9F374E071C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H28" i="1"/>
  <c r="H29" i="1"/>
  <c r="H31" i="1"/>
  <c r="H33" i="1"/>
  <c r="H34" i="1"/>
  <c r="H36" i="1"/>
  <c r="H27" i="1"/>
  <c r="H10" i="1"/>
  <c r="H11" i="1"/>
  <c r="H9" i="1"/>
  <c r="H13" i="1"/>
  <c r="D18" i="1" l="1"/>
  <c r="E40" i="1"/>
  <c r="E41" i="1"/>
  <c r="E42" i="1"/>
  <c r="E39" i="1"/>
  <c r="D44" i="1"/>
  <c r="D47" i="1" l="1"/>
  <c r="E44" i="1"/>
  <c r="E43" i="1"/>
  <c r="D16" i="1"/>
  <c r="E16" i="1" s="1"/>
  <c r="I34" i="1" l="1"/>
  <c r="E34" i="1"/>
  <c r="I33" i="1"/>
  <c r="E33" i="1"/>
  <c r="E10" i="1"/>
  <c r="I31" i="1"/>
  <c r="E31" i="1"/>
  <c r="E13" i="1"/>
  <c r="E36" i="1"/>
  <c r="I36" i="1"/>
  <c r="H37" i="1"/>
  <c r="I37" i="1" s="1"/>
  <c r="E37" i="1"/>
  <c r="E9" i="1"/>
  <c r="E11" i="1"/>
  <c r="E27" i="1"/>
  <c r="E28" i="1"/>
  <c r="I28" i="1"/>
  <c r="E29" i="1"/>
  <c r="I29" i="1"/>
  <c r="I13" i="1" l="1"/>
  <c r="D17" i="1"/>
  <c r="E17" i="1" s="1"/>
  <c r="I10" i="1"/>
  <c r="I11" i="1"/>
  <c r="I9" i="1"/>
  <c r="I27" i="1"/>
  <c r="E18" i="1" l="1"/>
  <c r="E47" i="1" s="1"/>
</calcChain>
</file>

<file path=xl/sharedStrings.xml><?xml version="1.0" encoding="utf-8"?>
<sst xmlns="http://schemas.openxmlformats.org/spreadsheetml/2006/main" count="89" uniqueCount="68">
  <si>
    <t>Služba</t>
  </si>
  <si>
    <t>Specifikace služby</t>
  </si>
  <si>
    <t>počet jednotek</t>
  </si>
  <si>
    <t xml:space="preserve">Nabídková cena CELKEM         
(v Kč bez DPH) </t>
  </si>
  <si>
    <t xml:space="preserve">Nabídková cena CELKEM         
(v Kč včetně DPH) </t>
  </si>
  <si>
    <t xml:space="preserve">Cena v Kč bez DPH </t>
  </si>
  <si>
    <t xml:space="preserve">Cena v Kč s DPH </t>
  </si>
  <si>
    <t>Automaticky se dopočítá</t>
  </si>
  <si>
    <t>jednotka</t>
  </si>
  <si>
    <t>měsíc</t>
  </si>
  <si>
    <t>Základní služby</t>
  </si>
  <si>
    <t>Služby na výzvu – jednorázové navýšení úrovně technické podpory</t>
  </si>
  <si>
    <t>Služby na výzvu – expertní a konzultační služby</t>
  </si>
  <si>
    <t>LEGENDA:</t>
  </si>
  <si>
    <t>A</t>
  </si>
  <si>
    <t>A1</t>
  </si>
  <si>
    <t>A2</t>
  </si>
  <si>
    <t>B1.1</t>
  </si>
  <si>
    <t>B2.1</t>
  </si>
  <si>
    <t>A1.1a</t>
  </si>
  <si>
    <t>A1.1b</t>
  </si>
  <si>
    <t>A1.1c</t>
  </si>
  <si>
    <t>B4</t>
  </si>
  <si>
    <t>B1.1a</t>
  </si>
  <si>
    <t>B1.1b</t>
  </si>
  <si>
    <t>B1.1c</t>
  </si>
  <si>
    <t>Nabídková cena, která je předmětem hodnocení</t>
  </si>
  <si>
    <t>Celková nabídková cena</t>
  </si>
  <si>
    <r>
      <t>Nabídková cena služeb na výzvu</t>
    </r>
    <r>
      <rPr>
        <b/>
        <sz val="20"/>
        <rFont val="Calibri"/>
        <family val="2"/>
        <charset val="238"/>
        <scheme val="minor"/>
      </rPr>
      <t>**</t>
    </r>
  </si>
  <si>
    <t>rozšíření dostupnosti služeb podpory (vč. Livechat) na 99% **</t>
  </si>
  <si>
    <t>rozšíření technické podpory 10×7 FIX 4 hod. (vč. Livechat)**</t>
  </si>
  <si>
    <r>
      <t>expertní a konzultační služby</t>
    </r>
    <r>
      <rPr>
        <sz val="12"/>
        <color theme="1"/>
        <rFont val="Calibri"/>
        <family val="2"/>
        <charset val="238"/>
        <scheme val="minor"/>
      </rPr>
      <t>**</t>
    </r>
  </si>
  <si>
    <t>Celková nabídková služeb na výzvu</t>
  </si>
  <si>
    <t>Nabídková cena základních služeb*</t>
  </si>
  <si>
    <t xml:space="preserve">Celková cena za poskytování konzultačních služeb </t>
  </si>
  <si>
    <t>A2.1</t>
  </si>
  <si>
    <t>ks</t>
  </si>
  <si>
    <t>Vyplní účastník</t>
  </si>
  <si>
    <t xml:space="preserve">Jednotková cena        
(v Kč bez DPH) </t>
  </si>
  <si>
    <t xml:space="preserve">Jednotková cena
(v Kč včetně DPH) </t>
  </si>
  <si>
    <t xml:space="preserve">Jednotková cena          
(v Kč včetně DPH) </t>
  </si>
  <si>
    <t>B3</t>
  </si>
  <si>
    <t>B3.1</t>
  </si>
  <si>
    <t>B3.2</t>
  </si>
  <si>
    <t>B4a</t>
  </si>
  <si>
    <t>Návrh, implementace a uvedení do provozu plně automatizovaných systémů Chatbot (web a messenger) a Livechat pro messenger</t>
  </si>
  <si>
    <t>Celková cena podpory provozu za 48 měsíců  - A2</t>
  </si>
  <si>
    <t>Služby na výzvu – rozšíření o Livechat pro web</t>
  </si>
  <si>
    <t>rozšíření o Livechat pro web</t>
  </si>
  <si>
    <t>návrh řešení Livechat pro web</t>
  </si>
  <si>
    <t xml:space="preserve">vytvoření Livechat pro web a provedení pilotního provozu </t>
  </si>
  <si>
    <t>dokončení Livechat pro web a spuštění plného provozu</t>
  </si>
  <si>
    <t>rozšíření podpory provozu o Livechat pro web</t>
  </si>
  <si>
    <t>rozšíření podpory provozu o Livechat pro web na jeden měsíc</t>
  </si>
  <si>
    <t>Celká cena za poskytnutí vyšší úrovně pokrytí a reakční doby technické podpory Chatbot, vč. Livechat pro messenger a Livechat pro web (bude-li realizován)</t>
  </si>
  <si>
    <t>Celková nabídková cena základních služeb (A1+A2)</t>
  </si>
  <si>
    <t>Návrh řešení Chatbot a Livechat pro messenger (Vstupní analýza)</t>
  </si>
  <si>
    <t>Vytvoření Chatbot a Livechat pro messenger  a provedení pilotního provozu</t>
  </si>
  <si>
    <t>Dokončení Chatbot a Livechat pro messenger  a spuštění plného provozu</t>
  </si>
  <si>
    <t xml:space="preserve">Podpora provozu Chatbot a Livechat pro messenger </t>
  </si>
  <si>
    <t>Podpora provozu Chatbot a Livechat pro messenger za jeden měsíc</t>
  </si>
  <si>
    <t>Celková cena za základní služby - A1 (realizace Chatbot a Livechat pro messenger )</t>
  </si>
  <si>
    <t>ČH</t>
  </si>
  <si>
    <r>
      <rPr>
        <sz val="22"/>
        <color theme="1"/>
        <rFont val="Calibri"/>
        <family val="2"/>
        <charset val="238"/>
        <scheme val="minor"/>
      </rPr>
      <t>**</t>
    </r>
    <r>
      <rPr>
        <sz val="14"/>
        <color theme="1"/>
        <rFont val="Calibri"/>
        <family val="2"/>
        <charset val="238"/>
        <scheme val="minor"/>
      </rPr>
      <t xml:space="preserve"> Zadavatel uvádí, že objem služeb na výzvu (počet ČH, měsíců) je pouze ilustrativní a je vytvořen pro účely hodnocení nabídek. Reálný počet ČH a měsíců bude specifikován v jednotlivých výzvách.</t>
    </r>
  </si>
  <si>
    <t>Celková cena za realizaci Livechat</t>
  </si>
  <si>
    <t xml:space="preserve">Celková cena za poskytování podpory provozu Livechat </t>
  </si>
  <si>
    <t>Celková cena za poskytnutí vyšší úrovně pokrytí a reakční doby technické podpory Chatbot, vč. Livechat pro messenger a Livechat pro web (bude-li realizován)</t>
  </si>
  <si>
    <t xml:space="preserve">Příloha č. 2 Smlouvy – Položkový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</si>
</sst>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4" fillId="0" borderId="4" xfId="0" applyFont="1" applyBorder="1"/>
    <xf numFmtId="0" fontId="4" fillId="0" borderId="5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 applyAlignment="1">
      <alignment horizontal="left"/>
    </xf>
    <xf numFmtId="0" fontId="2" fillId="0" borderId="12" xfId="0" applyFont="1" applyBorder="1"/>
    <xf numFmtId="164" fontId="0" fillId="4" borderId="1" xfId="1" applyFont="1" applyFill="1" applyBorder="1" applyAlignment="1"/>
    <xf numFmtId="164" fontId="0" fillId="4" borderId="13" xfId="1" applyFont="1" applyFill="1" applyBorder="1" applyAlignment="1"/>
    <xf numFmtId="164" fontId="0" fillId="3" borderId="1" xfId="1" applyFont="1" applyFill="1" applyBorder="1" applyAlignment="1"/>
    <xf numFmtId="164" fontId="4" fillId="4" borderId="6" xfId="1" applyFont="1" applyFill="1" applyBorder="1" applyAlignment="1"/>
    <xf numFmtId="164" fontId="4" fillId="5" borderId="5" xfId="1" applyFont="1" applyFill="1" applyBorder="1" applyAlignment="1"/>
    <xf numFmtId="0" fontId="4" fillId="0" borderId="7" xfId="0" applyFont="1" applyBorder="1"/>
    <xf numFmtId="0" fontId="4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0" fillId="0" borderId="5" xfId="0" applyBorder="1" applyAlignment="1">
      <alignment horizontal="left"/>
    </xf>
    <xf numFmtId="0" fontId="2" fillId="6" borderId="12" xfId="0" applyFont="1" applyFill="1" applyBorder="1"/>
    <xf numFmtId="0" fontId="8" fillId="6" borderId="10" xfId="0" applyFont="1" applyFill="1" applyBorder="1"/>
    <xf numFmtId="0" fontId="8" fillId="6" borderId="11" xfId="0" applyFont="1" applyFill="1" applyBorder="1"/>
    <xf numFmtId="0" fontId="8" fillId="6" borderId="15" xfId="0" applyFont="1" applyFill="1" applyBorder="1"/>
    <xf numFmtId="165" fontId="0" fillId="4" borderId="1" xfId="1" applyNumberFormat="1" applyFont="1" applyFill="1" applyBorder="1" applyAlignment="1">
      <alignment horizontal="center"/>
    </xf>
    <xf numFmtId="0" fontId="9" fillId="7" borderId="12" xfId="0" applyFont="1" applyFill="1" applyBorder="1"/>
    <xf numFmtId="0" fontId="10" fillId="0" borderId="0" xfId="0" applyFont="1"/>
    <xf numFmtId="164" fontId="4" fillId="4" borderId="5" xfId="1" applyFont="1" applyFill="1" applyBorder="1" applyAlignment="1"/>
    <xf numFmtId="164" fontId="0" fillId="8" borderId="5" xfId="1" applyFont="1" applyFill="1" applyBorder="1" applyAlignment="1"/>
    <xf numFmtId="165" fontId="0" fillId="8" borderId="5" xfId="1" applyNumberFormat="1" applyFont="1" applyFill="1" applyBorder="1" applyAlignment="1">
      <alignment horizontal="center"/>
    </xf>
    <xf numFmtId="165" fontId="0" fillId="8" borderId="5" xfId="1" applyNumberFormat="1" applyFont="1" applyFill="1" applyBorder="1" applyAlignment="1">
      <alignment horizontal="left"/>
    </xf>
    <xf numFmtId="164" fontId="0" fillId="8" borderId="6" xfId="1" applyFont="1" applyFill="1" applyBorder="1" applyAlignment="1"/>
    <xf numFmtId="0" fontId="4" fillId="4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13" fillId="5" borderId="1" xfId="0" applyFont="1" applyFill="1" applyBorder="1" applyAlignment="1">
      <alignment horizontal="left"/>
    </xf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2" fillId="0" borderId="23" xfId="0" applyFont="1" applyBorder="1"/>
    <xf numFmtId="0" fontId="0" fillId="0" borderId="23" xfId="0" applyBorder="1" applyAlignment="1">
      <alignment horizontal="left"/>
    </xf>
    <xf numFmtId="165" fontId="15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left"/>
    </xf>
    <xf numFmtId="0" fontId="9" fillId="7" borderId="15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9" xfId="0" applyFont="1" applyBorder="1" applyAlignment="1">
      <alignment horizontal="left" wrapText="1" shrinkToFit="1"/>
    </xf>
    <xf numFmtId="0" fontId="4" fillId="0" borderId="20" xfId="0" applyFont="1" applyBorder="1" applyAlignment="1">
      <alignment horizontal="left" wrapText="1" shrinkToFit="1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4"/>
  <sheetViews>
    <sheetView showGridLines="0" tabSelected="1" topLeftCell="A43" zoomScale="90" zoomScaleNormal="90" workbookViewId="0">
      <selection activeCell="C2" sqref="C2"/>
    </sheetView>
  </sheetViews>
  <sheetFormatPr defaultColWidth="8.81640625" defaultRowHeight="14.5" x14ac:dyDescent="0.35"/>
  <cols>
    <col min="1" max="1" width="2.453125" customWidth="1"/>
    <col min="2" max="2" width="11.453125" customWidth="1"/>
    <col min="3" max="3" width="61.453125" customWidth="1"/>
    <col min="4" max="4" width="22.1796875" customWidth="1"/>
    <col min="5" max="5" width="20" customWidth="1"/>
    <col min="6" max="6" width="12" customWidth="1"/>
    <col min="7" max="7" width="9.81640625" customWidth="1"/>
    <col min="8" max="8" width="17" customWidth="1"/>
    <col min="9" max="9" width="17.453125" customWidth="1"/>
  </cols>
  <sheetData>
    <row r="1" spans="2:10" ht="10" customHeight="1" x14ac:dyDescent="0.35"/>
    <row r="2" spans="2:10" ht="15.5" x14ac:dyDescent="0.35">
      <c r="B2" s="2" t="s">
        <v>67</v>
      </c>
      <c r="C2" s="2"/>
      <c r="D2" s="2"/>
      <c r="E2" s="2"/>
      <c r="F2" s="2"/>
      <c r="G2" s="2"/>
      <c r="H2" s="2"/>
      <c r="I2" s="2"/>
      <c r="J2" s="3"/>
    </row>
    <row r="3" spans="2:10" ht="10" customHeight="1" x14ac:dyDescent="0.35"/>
    <row r="4" spans="2:10" ht="10" customHeight="1" thickBot="1" x14ac:dyDescent="0.4">
      <c r="D4" s="1"/>
      <c r="E4" s="1"/>
      <c r="F4" s="1"/>
      <c r="G4" s="1"/>
      <c r="H4" s="1"/>
      <c r="I4" s="1"/>
      <c r="J4" s="1"/>
    </row>
    <row r="5" spans="2:10" ht="20.149999999999999" customHeight="1" x14ac:dyDescent="0.45">
      <c r="B5" s="50" t="s">
        <v>33</v>
      </c>
      <c r="C5" s="51"/>
      <c r="D5" s="51"/>
      <c r="E5" s="51"/>
      <c r="F5" s="51"/>
      <c r="G5" s="51"/>
      <c r="H5" s="51"/>
      <c r="I5" s="52"/>
    </row>
    <row r="6" spans="2:10" ht="69" customHeight="1" x14ac:dyDescent="0.35">
      <c r="B6" s="22" t="s">
        <v>0</v>
      </c>
      <c r="C6" s="19" t="s">
        <v>1</v>
      </c>
      <c r="D6" s="20" t="s">
        <v>38</v>
      </c>
      <c r="E6" s="20" t="s">
        <v>39</v>
      </c>
      <c r="F6" s="21" t="s">
        <v>2</v>
      </c>
      <c r="G6" s="21" t="s">
        <v>8</v>
      </c>
      <c r="H6" s="20" t="s">
        <v>3</v>
      </c>
      <c r="I6" s="23" t="s">
        <v>4</v>
      </c>
    </row>
    <row r="7" spans="2:10" ht="20.149999999999999" customHeight="1" x14ac:dyDescent="0.35">
      <c r="B7" s="30" t="s">
        <v>14</v>
      </c>
      <c r="C7" s="53" t="s">
        <v>10</v>
      </c>
      <c r="D7" s="54"/>
      <c r="E7" s="54"/>
      <c r="F7" s="54"/>
      <c r="G7" s="54"/>
      <c r="H7" s="54"/>
      <c r="I7" s="55"/>
    </row>
    <row r="8" spans="2:10" ht="20.149999999999999" customHeight="1" x14ac:dyDescent="0.35">
      <c r="B8" s="25" t="s">
        <v>15</v>
      </c>
      <c r="C8" s="56" t="s">
        <v>45</v>
      </c>
      <c r="D8" s="57"/>
      <c r="E8" s="57"/>
      <c r="F8" s="57"/>
      <c r="G8" s="57"/>
      <c r="H8" s="57"/>
      <c r="I8" s="58"/>
    </row>
    <row r="9" spans="2:10" ht="20.149999999999999" customHeight="1" x14ac:dyDescent="0.35">
      <c r="B9" s="11" t="s">
        <v>19</v>
      </c>
      <c r="C9" s="10" t="s">
        <v>56</v>
      </c>
      <c r="D9" s="14"/>
      <c r="E9" s="12">
        <f>1.21*D9</f>
        <v>0</v>
      </c>
      <c r="F9" s="29">
        <v>1</v>
      </c>
      <c r="G9" s="29" t="s">
        <v>36</v>
      </c>
      <c r="H9" s="12">
        <f>D9*F9</f>
        <v>0</v>
      </c>
      <c r="I9" s="13">
        <f>E9</f>
        <v>0</v>
      </c>
    </row>
    <row r="10" spans="2:10" ht="29" x14ac:dyDescent="0.35">
      <c r="B10" s="11" t="s">
        <v>20</v>
      </c>
      <c r="C10" s="49" t="s">
        <v>57</v>
      </c>
      <c r="D10" s="14"/>
      <c r="E10" s="12">
        <f t="shared" ref="E10:E11" si="0">1.21*D10</f>
        <v>0</v>
      </c>
      <c r="F10" s="29">
        <v>1</v>
      </c>
      <c r="G10" s="29" t="s">
        <v>36</v>
      </c>
      <c r="H10" s="12">
        <f t="shared" ref="H10:H11" si="1">D10*F10</f>
        <v>0</v>
      </c>
      <c r="I10" s="13">
        <f t="shared" ref="I10:I11" si="2">E10</f>
        <v>0</v>
      </c>
    </row>
    <row r="11" spans="2:10" ht="29" x14ac:dyDescent="0.35">
      <c r="B11" s="11" t="s">
        <v>21</v>
      </c>
      <c r="C11" s="49" t="s">
        <v>58</v>
      </c>
      <c r="D11" s="14"/>
      <c r="E11" s="12">
        <f t="shared" si="0"/>
        <v>0</v>
      </c>
      <c r="F11" s="29">
        <v>1</v>
      </c>
      <c r="G11" s="29" t="s">
        <v>36</v>
      </c>
      <c r="H11" s="12">
        <f t="shared" si="1"/>
        <v>0</v>
      </c>
      <c r="I11" s="13">
        <f t="shared" si="2"/>
        <v>0</v>
      </c>
    </row>
    <row r="12" spans="2:10" ht="20.149999999999999" customHeight="1" x14ac:dyDescent="0.35">
      <c r="B12" s="25" t="s">
        <v>16</v>
      </c>
      <c r="C12" s="26" t="s">
        <v>59</v>
      </c>
      <c r="D12" s="27"/>
      <c r="E12" s="27"/>
      <c r="F12" s="27"/>
      <c r="G12" s="27"/>
      <c r="H12" s="27"/>
      <c r="I12" s="28"/>
    </row>
    <row r="13" spans="2:10" ht="20.149999999999999" customHeight="1" x14ac:dyDescent="0.35">
      <c r="B13" s="11" t="s">
        <v>35</v>
      </c>
      <c r="C13" s="10" t="s">
        <v>60</v>
      </c>
      <c r="D13" s="14"/>
      <c r="E13" s="12">
        <f>1.21*D13</f>
        <v>0</v>
      </c>
      <c r="F13" s="48">
        <v>48</v>
      </c>
      <c r="G13" s="29" t="s">
        <v>9</v>
      </c>
      <c r="H13" s="12">
        <f>D13*F13</f>
        <v>0</v>
      </c>
      <c r="I13" s="13">
        <f>1.21*H13</f>
        <v>0</v>
      </c>
    </row>
    <row r="14" spans="2:10" ht="20.149999999999999" customHeight="1" thickBot="1" x14ac:dyDescent="0.4">
      <c r="B14" s="46"/>
      <c r="C14" s="47"/>
      <c r="D14" s="47"/>
      <c r="E14" s="47"/>
      <c r="F14" s="47"/>
      <c r="G14" s="47"/>
      <c r="H14" s="47"/>
      <c r="I14" s="47"/>
    </row>
    <row r="15" spans="2:10" ht="20.149999999999999" customHeight="1" thickBot="1" x14ac:dyDescent="0.4">
      <c r="B15" s="17"/>
      <c r="C15" s="18"/>
      <c r="D15" s="8" t="s">
        <v>5</v>
      </c>
      <c r="E15" s="9" t="s">
        <v>6</v>
      </c>
      <c r="F15" s="4"/>
      <c r="G15" s="4"/>
    </row>
    <row r="16" spans="2:10" ht="37.5" customHeight="1" thickBot="1" x14ac:dyDescent="0.4">
      <c r="B16" s="64" t="s">
        <v>61</v>
      </c>
      <c r="C16" s="65"/>
      <c r="D16" s="41">
        <f>SUM(D9:D11)</f>
        <v>0</v>
      </c>
      <c r="E16" s="42">
        <f>D16*1.21</f>
        <v>0</v>
      </c>
      <c r="F16" s="4"/>
      <c r="G16" s="4"/>
    </row>
    <row r="17" spans="2:10" ht="21.65" customHeight="1" x14ac:dyDescent="0.35">
      <c r="B17" s="62" t="s">
        <v>46</v>
      </c>
      <c r="C17" s="63"/>
      <c r="D17" s="41">
        <f>SUM(H13:H13)</f>
        <v>0</v>
      </c>
      <c r="E17" s="42">
        <f>D17*1.21</f>
        <v>0</v>
      </c>
      <c r="F17" s="4"/>
      <c r="G17" s="4"/>
    </row>
    <row r="18" spans="2:10" ht="22.75" customHeight="1" thickBot="1" x14ac:dyDescent="0.4">
      <c r="B18" s="66" t="s">
        <v>55</v>
      </c>
      <c r="C18" s="67"/>
      <c r="D18" s="32">
        <f>SUM(H7:H14)</f>
        <v>0</v>
      </c>
      <c r="E18" s="15">
        <f>SUM(I7:I14)</f>
        <v>0</v>
      </c>
      <c r="F18" s="4"/>
      <c r="G18" s="4"/>
    </row>
    <row r="19" spans="2:10" ht="15" thickBot="1" x14ac:dyDescent="0.4">
      <c r="F19" s="4"/>
      <c r="G19" s="4"/>
    </row>
    <row r="20" spans="2:10" ht="22.4" customHeight="1" thickTop="1" thickBot="1" x14ac:dyDescent="0.5">
      <c r="B20" s="59"/>
      <c r="C20" s="60"/>
      <c r="D20" s="60"/>
      <c r="E20" s="60"/>
      <c r="F20" s="60"/>
      <c r="G20" s="60"/>
      <c r="H20" s="60"/>
      <c r="I20" s="61"/>
    </row>
    <row r="21" spans="2:10" ht="20.5" customHeight="1" thickTop="1" x14ac:dyDescent="0.35">
      <c r="F21" s="4"/>
      <c r="G21" s="4"/>
    </row>
    <row r="22" spans="2:10" ht="10" customHeight="1" thickBot="1" x14ac:dyDescent="0.4">
      <c r="D22" s="1"/>
      <c r="E22" s="1"/>
      <c r="F22" s="1"/>
      <c r="G22" s="1"/>
      <c r="H22" s="1"/>
      <c r="I22" s="1"/>
      <c r="J22" s="1"/>
    </row>
    <row r="23" spans="2:10" ht="23.5" customHeight="1" x14ac:dyDescent="0.6">
      <c r="B23" s="50" t="s">
        <v>28</v>
      </c>
      <c r="C23" s="51"/>
      <c r="D23" s="51"/>
      <c r="E23" s="51"/>
      <c r="F23" s="51"/>
      <c r="G23" s="51"/>
      <c r="H23" s="51"/>
      <c r="I23" s="52"/>
    </row>
    <row r="24" spans="2:10" ht="69" customHeight="1" x14ac:dyDescent="0.35">
      <c r="B24" s="22" t="s">
        <v>0</v>
      </c>
      <c r="C24" s="19" t="s">
        <v>1</v>
      </c>
      <c r="D24" s="20" t="s">
        <v>38</v>
      </c>
      <c r="E24" s="20" t="s">
        <v>40</v>
      </c>
      <c r="F24" s="21" t="s">
        <v>2</v>
      </c>
      <c r="G24" s="21" t="s">
        <v>8</v>
      </c>
      <c r="H24" s="20" t="s">
        <v>3</v>
      </c>
      <c r="I24" s="23" t="s">
        <v>4</v>
      </c>
    </row>
    <row r="25" spans="2:10" ht="20.149999999999999" customHeight="1" x14ac:dyDescent="0.35">
      <c r="B25" s="30" t="s">
        <v>17</v>
      </c>
      <c r="C25" s="53" t="s">
        <v>47</v>
      </c>
      <c r="D25" s="54"/>
      <c r="E25" s="54"/>
      <c r="F25" s="54"/>
      <c r="G25" s="54"/>
      <c r="H25" s="54"/>
      <c r="I25" s="55"/>
    </row>
    <row r="26" spans="2:10" ht="20.149999999999999" customHeight="1" x14ac:dyDescent="0.35">
      <c r="B26" s="25" t="s">
        <v>17</v>
      </c>
      <c r="C26" s="56" t="s">
        <v>48</v>
      </c>
      <c r="D26" s="57"/>
      <c r="E26" s="57"/>
      <c r="F26" s="57"/>
      <c r="G26" s="57"/>
      <c r="H26" s="57"/>
      <c r="I26" s="58"/>
    </row>
    <row r="27" spans="2:10" ht="20.149999999999999" customHeight="1" x14ac:dyDescent="0.35">
      <c r="B27" s="11" t="s">
        <v>23</v>
      </c>
      <c r="C27" s="10" t="s">
        <v>49</v>
      </c>
      <c r="D27" s="14"/>
      <c r="E27" s="12">
        <f>1.21*D27</f>
        <v>0</v>
      </c>
      <c r="F27" s="29">
        <v>1</v>
      </c>
      <c r="G27" s="29" t="s">
        <v>36</v>
      </c>
      <c r="H27" s="12">
        <f>D27*F27</f>
        <v>0</v>
      </c>
      <c r="I27" s="13">
        <f>1.21*H27</f>
        <v>0</v>
      </c>
    </row>
    <row r="28" spans="2:10" ht="20.149999999999999" customHeight="1" x14ac:dyDescent="0.35">
      <c r="B28" s="11" t="s">
        <v>24</v>
      </c>
      <c r="C28" s="10" t="s">
        <v>50</v>
      </c>
      <c r="D28" s="14"/>
      <c r="E28" s="12">
        <f>1.21*D28</f>
        <v>0</v>
      </c>
      <c r="F28" s="29">
        <v>1</v>
      </c>
      <c r="G28" s="29" t="s">
        <v>36</v>
      </c>
      <c r="H28" s="12">
        <f>D28*F28</f>
        <v>0</v>
      </c>
      <c r="I28" s="13">
        <f>1.21*H28</f>
        <v>0</v>
      </c>
    </row>
    <row r="29" spans="2:10" ht="20.149999999999999" customHeight="1" x14ac:dyDescent="0.35">
      <c r="B29" s="11" t="s">
        <v>25</v>
      </c>
      <c r="C29" s="10" t="s">
        <v>51</v>
      </c>
      <c r="D29" s="14"/>
      <c r="E29" s="12">
        <f>1.21*D29</f>
        <v>0</v>
      </c>
      <c r="F29" s="29">
        <v>1</v>
      </c>
      <c r="G29" s="29" t="s">
        <v>36</v>
      </c>
      <c r="H29" s="12">
        <f>D29*F29</f>
        <v>0</v>
      </c>
      <c r="I29" s="13">
        <f>1.21*H29</f>
        <v>0</v>
      </c>
    </row>
    <row r="30" spans="2:10" ht="20.149999999999999" customHeight="1" x14ac:dyDescent="0.35">
      <c r="B30" s="25" t="s">
        <v>18</v>
      </c>
      <c r="C30" s="26" t="s">
        <v>52</v>
      </c>
      <c r="D30" s="27"/>
      <c r="E30" s="27"/>
      <c r="F30" s="27"/>
      <c r="G30" s="27"/>
      <c r="H30" s="27"/>
      <c r="I30" s="28"/>
    </row>
    <row r="31" spans="2:10" ht="20.149999999999999" customHeight="1" x14ac:dyDescent="0.35">
      <c r="B31" s="11" t="s">
        <v>18</v>
      </c>
      <c r="C31" s="10" t="s">
        <v>53</v>
      </c>
      <c r="D31" s="14"/>
      <c r="E31" s="12">
        <f>1.21*D31</f>
        <v>0</v>
      </c>
      <c r="F31" s="29">
        <v>48</v>
      </c>
      <c r="G31" s="29" t="s">
        <v>9</v>
      </c>
      <c r="H31" s="12">
        <f>D31*F31</f>
        <v>0</v>
      </c>
      <c r="I31" s="13">
        <f>1.21*H31</f>
        <v>0</v>
      </c>
    </row>
    <row r="32" spans="2:10" ht="20.149999999999999" customHeight="1" x14ac:dyDescent="0.35">
      <c r="B32" s="30" t="s">
        <v>41</v>
      </c>
      <c r="C32" s="53" t="s">
        <v>11</v>
      </c>
      <c r="D32" s="54"/>
      <c r="E32" s="54"/>
      <c r="F32" s="54"/>
      <c r="G32" s="54"/>
      <c r="H32" s="54"/>
      <c r="I32" s="55"/>
    </row>
    <row r="33" spans="2:9" ht="20.149999999999999" customHeight="1" x14ac:dyDescent="0.35">
      <c r="B33" s="11" t="s">
        <v>42</v>
      </c>
      <c r="C33" s="10" t="s">
        <v>29</v>
      </c>
      <c r="D33" s="14"/>
      <c r="E33" s="12">
        <f t="shared" ref="E33:E34" si="3">1.21*D33</f>
        <v>0</v>
      </c>
      <c r="F33" s="29">
        <v>48</v>
      </c>
      <c r="G33" s="29" t="s">
        <v>9</v>
      </c>
      <c r="H33" s="12">
        <f>D33*F33</f>
        <v>0</v>
      </c>
      <c r="I33" s="13">
        <f t="shared" ref="I33:I34" si="4">1.21*H33</f>
        <v>0</v>
      </c>
    </row>
    <row r="34" spans="2:9" ht="20.149999999999999" customHeight="1" x14ac:dyDescent="0.35">
      <c r="B34" s="11" t="s">
        <v>43</v>
      </c>
      <c r="C34" s="45" t="s">
        <v>30</v>
      </c>
      <c r="D34" s="14"/>
      <c r="E34" s="12">
        <f t="shared" si="3"/>
        <v>0</v>
      </c>
      <c r="F34" s="29">
        <v>48</v>
      </c>
      <c r="G34" s="29" t="s">
        <v>9</v>
      </c>
      <c r="H34" s="12">
        <f>D34*F34</f>
        <v>0</v>
      </c>
      <c r="I34" s="13">
        <f t="shared" si="4"/>
        <v>0</v>
      </c>
    </row>
    <row r="35" spans="2:9" ht="20.149999999999999" customHeight="1" x14ac:dyDescent="0.35">
      <c r="B35" s="30" t="s">
        <v>22</v>
      </c>
      <c r="C35" s="53" t="s">
        <v>12</v>
      </c>
      <c r="D35" s="54"/>
      <c r="E35" s="54"/>
      <c r="F35" s="54"/>
      <c r="G35" s="54"/>
      <c r="H35" s="54"/>
      <c r="I35" s="55"/>
    </row>
    <row r="36" spans="2:9" ht="20.149999999999999" customHeight="1" x14ac:dyDescent="0.35">
      <c r="B36" s="11" t="s">
        <v>44</v>
      </c>
      <c r="C36" s="10" t="s">
        <v>31</v>
      </c>
      <c r="D36" s="14"/>
      <c r="E36" s="12">
        <f t="shared" ref="E36" si="5">1.21*D36</f>
        <v>0</v>
      </c>
      <c r="F36" s="29">
        <v>1152</v>
      </c>
      <c r="G36" s="29" t="s">
        <v>62</v>
      </c>
      <c r="H36" s="12">
        <f>D36*F36</f>
        <v>0</v>
      </c>
      <c r="I36" s="13">
        <f t="shared" ref="I36" si="6">1.21*H36</f>
        <v>0</v>
      </c>
    </row>
    <row r="37" spans="2:9" ht="20.149999999999999" customHeight="1" thickBot="1" x14ac:dyDescent="0.4">
      <c r="B37" s="7"/>
      <c r="C37" s="24"/>
      <c r="D37" s="33"/>
      <c r="E37" s="33">
        <f t="shared" ref="E37" si="7">1.21*D37</f>
        <v>0</v>
      </c>
      <c r="F37" s="34"/>
      <c r="G37" s="35"/>
      <c r="H37" s="33">
        <f>D37*F37</f>
        <v>0</v>
      </c>
      <c r="I37" s="36">
        <f t="shared" ref="I37" si="8">1.21*H37</f>
        <v>0</v>
      </c>
    </row>
    <row r="38" spans="2:9" ht="15.5" x14ac:dyDescent="0.35">
      <c r="B38" s="17"/>
      <c r="C38" s="18"/>
      <c r="D38" s="8" t="s">
        <v>5</v>
      </c>
      <c r="E38" s="9" t="s">
        <v>6</v>
      </c>
    </row>
    <row r="39" spans="2:9" ht="19.399999999999999" customHeight="1" thickBot="1" x14ac:dyDescent="0.4">
      <c r="B39" s="66" t="s">
        <v>64</v>
      </c>
      <c r="C39" s="67"/>
      <c r="D39" s="32">
        <f>D27+D28+D29</f>
        <v>0</v>
      </c>
      <c r="E39" s="32">
        <f>D39*1.21</f>
        <v>0</v>
      </c>
      <c r="F39" s="4"/>
      <c r="G39" s="4"/>
    </row>
    <row r="40" spans="2:9" ht="18.649999999999999" customHeight="1" thickBot="1" x14ac:dyDescent="0.4">
      <c r="B40" s="66" t="s">
        <v>65</v>
      </c>
      <c r="C40" s="67"/>
      <c r="D40" s="32">
        <f>D31*F31</f>
        <v>0</v>
      </c>
      <c r="E40" s="32">
        <f t="shared" ref="E40:E44" si="9">D40*1.21</f>
        <v>0</v>
      </c>
      <c r="F40" s="4"/>
      <c r="G40" s="4"/>
    </row>
    <row r="41" spans="2:9" ht="51.75" customHeight="1" thickBot="1" x14ac:dyDescent="0.4">
      <c r="B41" s="69" t="s">
        <v>66</v>
      </c>
      <c r="C41" s="70"/>
      <c r="D41" s="32">
        <f>D33*F33</f>
        <v>0</v>
      </c>
      <c r="E41" s="32">
        <f t="shared" si="9"/>
        <v>0</v>
      </c>
      <c r="F41" s="4"/>
      <c r="G41" s="4"/>
    </row>
    <row r="42" spans="2:9" ht="54.75" customHeight="1" thickBot="1" x14ac:dyDescent="0.4">
      <c r="B42" s="69" t="s">
        <v>54</v>
      </c>
      <c r="C42" s="70"/>
      <c r="D42" s="32">
        <f>D34*F34</f>
        <v>0</v>
      </c>
      <c r="E42" s="32">
        <f t="shared" si="9"/>
        <v>0</v>
      </c>
      <c r="F42" s="4"/>
      <c r="G42" s="4"/>
    </row>
    <row r="43" spans="2:9" ht="17.5" customHeight="1" thickBot="1" x14ac:dyDescent="0.4">
      <c r="B43" s="43" t="s">
        <v>34</v>
      </c>
      <c r="C43" s="44"/>
      <c r="D43" s="32">
        <f>D36*F36</f>
        <v>0</v>
      </c>
      <c r="E43" s="32">
        <f t="shared" si="9"/>
        <v>0</v>
      </c>
      <c r="F43" s="4"/>
      <c r="G43" s="4"/>
    </row>
    <row r="44" spans="2:9" ht="21" customHeight="1" thickBot="1" x14ac:dyDescent="0.4">
      <c r="B44" s="66" t="s">
        <v>32</v>
      </c>
      <c r="C44" s="67"/>
      <c r="D44" s="32">
        <f>SUM(D39:D43)</f>
        <v>0</v>
      </c>
      <c r="E44" s="32">
        <f t="shared" si="9"/>
        <v>0</v>
      </c>
      <c r="F44" s="4"/>
      <c r="G44" s="4"/>
    </row>
    <row r="45" spans="2:9" ht="20.149999999999999" customHeight="1" thickBot="1" x14ac:dyDescent="0.4"/>
    <row r="46" spans="2:9" ht="20.149999999999999" customHeight="1" x14ac:dyDescent="0.35">
      <c r="B46" s="17"/>
      <c r="C46" s="18"/>
      <c r="D46" s="38" t="s">
        <v>5</v>
      </c>
      <c r="E46" s="39" t="s">
        <v>6</v>
      </c>
    </row>
    <row r="47" spans="2:9" ht="18.649999999999999" customHeight="1" thickBot="1" x14ac:dyDescent="0.4">
      <c r="B47" s="5" t="s">
        <v>27</v>
      </c>
      <c r="C47" s="6"/>
      <c r="D47" s="16">
        <f>SUM(D18+D44)</f>
        <v>0</v>
      </c>
      <c r="E47" s="32">
        <f>SUM(E18+E44)</f>
        <v>0</v>
      </c>
    </row>
    <row r="48" spans="2:9" ht="15" thickBot="1" x14ac:dyDescent="0.4"/>
    <row r="49" spans="2:9" ht="49.4" customHeight="1" thickTop="1" thickBot="1" x14ac:dyDescent="0.5">
      <c r="B49" s="59" t="s">
        <v>63</v>
      </c>
      <c r="C49" s="60"/>
      <c r="D49" s="60"/>
      <c r="E49" s="60"/>
      <c r="F49" s="60"/>
      <c r="G49" s="60"/>
      <c r="H49" s="60"/>
      <c r="I49" s="61"/>
    </row>
    <row r="50" spans="2:9" ht="15" thickTop="1" x14ac:dyDescent="0.35"/>
    <row r="51" spans="2:9" ht="18.5" x14ac:dyDescent="0.45">
      <c r="B51" s="31" t="s">
        <v>13</v>
      </c>
    </row>
    <row r="52" spans="2:9" ht="15.5" x14ac:dyDescent="0.35">
      <c r="B52" s="68" t="s">
        <v>37</v>
      </c>
      <c r="C52" s="68"/>
    </row>
    <row r="53" spans="2:9" ht="15.5" x14ac:dyDescent="0.35">
      <c r="B53" s="37" t="s">
        <v>7</v>
      </c>
      <c r="C53" s="37"/>
    </row>
    <row r="54" spans="2:9" ht="15.5" x14ac:dyDescent="0.35">
      <c r="B54" s="40" t="s">
        <v>26</v>
      </c>
      <c r="C54" s="40"/>
    </row>
  </sheetData>
  <mergeCells count="19">
    <mergeCell ref="B52:C52"/>
    <mergeCell ref="C25:I25"/>
    <mergeCell ref="C32:I32"/>
    <mergeCell ref="C35:I35"/>
    <mergeCell ref="B49:I49"/>
    <mergeCell ref="B39:C39"/>
    <mergeCell ref="B40:C40"/>
    <mergeCell ref="B44:C44"/>
    <mergeCell ref="B41:C41"/>
    <mergeCell ref="B42:C42"/>
    <mergeCell ref="B5:I5"/>
    <mergeCell ref="C7:I7"/>
    <mergeCell ref="C8:I8"/>
    <mergeCell ref="C26:I26"/>
    <mergeCell ref="B23:I23"/>
    <mergeCell ref="B20:I20"/>
    <mergeCell ref="B17:C17"/>
    <mergeCell ref="B16:C16"/>
    <mergeCell ref="B18:C18"/>
  </mergeCells>
  <phoneticPr fontId="7" type="noConversion"/>
  <pageMargins left="0.70866141732283505" right="0.70866141732283505" top="0.78740157480314998" bottom="0.78740157480314998" header="0.31496062992126" footer="0.31496062992126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2023-02-27T09:27:51Z</dcterms:created>
  <dcterms:modified xsi:type="dcterms:W3CDTF">2024-11-28T13:37:38Z</dcterms:modified>
  <cp:category/>
  <cp:contentStatus/>
</cp:coreProperties>
</file>