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OBCE\VZ Tábor\VZ - provoz SD\"/>
    </mc:Choice>
  </mc:AlternateContent>
  <xr:revisionPtr revIDLastSave="0" documentId="13_ncr:1_{5BEA6BDC-BB7A-41DE-8ABE-2CF41376A27B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Vý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+UbE0lcAOwcFMrgoV6CXt5OvA9Emj25pDOYVt7ZSVM="/>
    </ext>
  </extLst>
</workbook>
</file>

<file path=xl/calcChain.xml><?xml version="1.0" encoding="utf-8"?>
<calcChain xmlns="http://schemas.openxmlformats.org/spreadsheetml/2006/main">
  <c r="B44" i="1" l="1"/>
  <c r="K26" i="1"/>
  <c r="K33" i="1"/>
  <c r="K24" i="1"/>
  <c r="K23" i="1"/>
  <c r="K25" i="1"/>
  <c r="K27" i="1"/>
  <c r="K28" i="1"/>
  <c r="K29" i="1"/>
  <c r="K30" i="1"/>
  <c r="K31" i="1"/>
  <c r="K32" i="1"/>
  <c r="G16" i="1"/>
  <c r="C40" i="1"/>
  <c r="G6" i="1"/>
  <c r="G5" i="1"/>
  <c r="G7" i="1"/>
  <c r="G8" i="1"/>
  <c r="G9" i="1"/>
  <c r="G10" i="1"/>
  <c r="G11" i="1"/>
  <c r="G12" i="1"/>
  <c r="G13" i="1"/>
  <c r="G14" i="1"/>
  <c r="G15" i="1"/>
  <c r="G17" i="1"/>
  <c r="G18" i="1"/>
  <c r="G19" i="1"/>
  <c r="G20" i="1" l="1"/>
  <c r="K34" i="1"/>
  <c r="C44" i="1" l="1"/>
  <c r="D44" i="1" s="1"/>
</calcChain>
</file>

<file path=xl/sharedStrings.xml><?xml version="1.0" encoding="utf-8"?>
<sst xmlns="http://schemas.openxmlformats.org/spreadsheetml/2006/main" count="112" uniqueCount="63">
  <si>
    <t>Položka</t>
  </si>
  <si>
    <t>Jednotka</t>
  </si>
  <si>
    <t>Celkem</t>
  </si>
  <si>
    <t>Předpokládané množství odpadů za rok v tunách</t>
  </si>
  <si>
    <t>využití/odstranění 1 tuny odpadu</t>
  </si>
  <si>
    <t>150110 obaly obsahující zbytky nebezpečných látek nebo obaly těmito látkami zněčištěné</t>
  </si>
  <si>
    <t>200101 papír a lepenka</t>
  </si>
  <si>
    <t>200102 sklo</t>
  </si>
  <si>
    <t>200113 rozpouštědla</t>
  </si>
  <si>
    <t>200114 kyseliny</t>
  </si>
  <si>
    <t>200115 zásady</t>
  </si>
  <si>
    <t>200119 pesticidy</t>
  </si>
  <si>
    <t>200127 barvy, tiskařské barvy, lepidla a pryskyřice</t>
  </si>
  <si>
    <t>200132 jiná nepoužitelná léčiva neuvedená pod číslem 20 01 31</t>
  </si>
  <si>
    <t>200138 dřevo neuvedené pod číslem 200137</t>
  </si>
  <si>
    <t>200139 plasty</t>
  </si>
  <si>
    <t>200140 kovy</t>
  </si>
  <si>
    <t>Souhrn</t>
  </si>
  <si>
    <t>Předpokládaná cena za rok bez DPH v Kč</t>
  </si>
  <si>
    <t xml:space="preserve">Cena za položku a rok bez DPH </t>
  </si>
  <si>
    <t xml:space="preserve">Cena za jednotku bez DPH </t>
  </si>
  <si>
    <t xml:space="preserve">200201 biologicky rozložitelný odpad </t>
  </si>
  <si>
    <t>Předpokládaná cena na 4 roky bez DPH</t>
  </si>
  <si>
    <t xml:space="preserve">Nabízená cena za rok bez DPH </t>
  </si>
  <si>
    <t xml:space="preserve">Nabízená cena celkem na 4 roky bez DPH </t>
  </si>
  <si>
    <t>Příloha č. 4 - Cenová tabulka</t>
  </si>
  <si>
    <t>160107 olejové filtry</t>
  </si>
  <si>
    <t>Tab. č. 2: Ostatní odpady</t>
  </si>
  <si>
    <t>200133 baterie a akumulátory…</t>
  </si>
  <si>
    <t>200307 objemný odpad</t>
  </si>
  <si>
    <t>Tab. č. 3: Ostatní položky</t>
  </si>
  <si>
    <t>Cena za 1 rok bez DPH za oba SD</t>
  </si>
  <si>
    <t xml:space="preserve">využití/odstranění 1 tuny odpadu včetně dopravy na místo </t>
  </si>
  <si>
    <r>
      <t>Cena za 1 odvoz vozidlem  (do 17m</t>
    </r>
    <r>
      <rPr>
        <b/>
        <vertAlign val="superscript"/>
        <sz val="11"/>
        <color theme="1"/>
        <rFont val="Calibri"/>
        <family val="2"/>
        <charset val="238"/>
        <scheme val="major"/>
      </rPr>
      <t>3</t>
    </r>
    <r>
      <rPr>
        <b/>
        <sz val="11"/>
        <color theme="1"/>
        <rFont val="Calibri"/>
        <family val="2"/>
        <charset val="238"/>
        <scheme val="major"/>
      </rPr>
      <t>)</t>
    </r>
  </si>
  <si>
    <t>Předpokládaný počet odvozů (do 17m3)</t>
  </si>
  <si>
    <t>Předpokládaný počet odvozů (25-35 m3)</t>
  </si>
  <si>
    <t>Tab. č. 1: nebezpečné odpady</t>
  </si>
  <si>
    <t xml:space="preserve">Cena za jednotku za využití nebo odstarnění bez DPH </t>
  </si>
  <si>
    <t xml:space="preserve"> x</t>
  </si>
  <si>
    <t>x</t>
  </si>
  <si>
    <r>
      <t>Cena za 1 odvoz vozidlem (25-35 m</t>
    </r>
    <r>
      <rPr>
        <b/>
        <vertAlign val="superscript"/>
        <sz val="11"/>
        <color theme="1"/>
        <rFont val="Calibri"/>
        <family val="2"/>
        <charset val="238"/>
        <scheme val="major"/>
      </rPr>
      <t>3</t>
    </r>
    <r>
      <rPr>
        <b/>
        <sz val="11"/>
        <color theme="1"/>
        <rFont val="Calibri"/>
        <family val="2"/>
        <charset val="238"/>
        <scheme val="major"/>
      </rPr>
      <t>)</t>
    </r>
  </si>
  <si>
    <t xml:space="preserve">Cena celkem bez DPH </t>
  </si>
  <si>
    <t>** tato položka zahrnuje veškeré ostatní náklady provozovatele tj. např. náklady na zpětný odběr elektrozařízení, na vedení příslušné evidence, provozní náklady atd.</t>
  </si>
  <si>
    <t>130208 Jiné motorové, převodové a mazací oleje</t>
  </si>
  <si>
    <t>4</t>
  </si>
  <si>
    <t>150202 absorpční činidla</t>
  </si>
  <si>
    <t>0,2</t>
  </si>
  <si>
    <t>0,3</t>
  </si>
  <si>
    <t>160113 brzdové kapaliny</t>
  </si>
  <si>
    <t>0,03</t>
  </si>
  <si>
    <t>160606 Laboratorní chemikálie</t>
  </si>
  <si>
    <t xml:space="preserve">160114 nemrznoucí kapaliny obsahující nebezpečné látky </t>
  </si>
  <si>
    <t>600</t>
  </si>
  <si>
    <t>170405 Železo a ocel</t>
  </si>
  <si>
    <t>50</t>
  </si>
  <si>
    <t>Personální náklady oba SD</t>
  </si>
  <si>
    <t>Režije stání oba SD **</t>
  </si>
  <si>
    <t>0,5</t>
  </si>
  <si>
    <t>200125 jedlý olej a tuk</t>
  </si>
  <si>
    <t>170107 Směsi stavební a demoliční odpady</t>
  </si>
  <si>
    <t>200126 olej a tuky</t>
  </si>
  <si>
    <t>200139 plasty - polystyren</t>
  </si>
  <si>
    <t>0,001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</si>
</sst>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[$Kč-405]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theme="1"/>
      <name val="Calibri"/>
      <family val="2"/>
      <charset val="238"/>
      <scheme val="major"/>
    </font>
    <font>
      <b/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ajor"/>
    </font>
    <font>
      <b/>
      <sz val="11"/>
      <color rgb="FF000000"/>
      <name val="Calibri"/>
      <family val="2"/>
      <charset val="238"/>
      <scheme val="major"/>
    </font>
    <font>
      <b/>
      <vertAlign val="superscript"/>
      <sz val="11"/>
      <color theme="1"/>
      <name val="Calibri"/>
      <family val="2"/>
      <charset val="238"/>
      <scheme val="maj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E699"/>
        <bgColor rgb="FFFFE699"/>
      </patternFill>
    </fill>
    <fill>
      <patternFill patternType="solid">
        <fgColor rgb="FFFBE5D6"/>
        <bgColor rgb="FFFBE5D6"/>
      </patternFill>
    </fill>
    <fill>
      <patternFill patternType="solid">
        <fgColor rgb="FFE2F0D9"/>
        <bgColor rgb="FFE2F0D9"/>
      </patternFill>
    </fill>
    <fill>
      <patternFill patternType="solid">
        <fgColor rgb="FFFF9900"/>
        <bgColor rgb="FFFF990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3" xfId="0" applyFont="1" applyBorder="1" applyProtection="1">
      <protection hidden="1"/>
    </xf>
    <xf numFmtId="0" fontId="0" fillId="0" borderId="0" xfId="0" applyProtection="1"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4" fillId="0" borderId="0" xfId="0" applyFont="1" applyProtection="1">
      <protection hidden="1"/>
    </xf>
    <xf numFmtId="49" fontId="8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4" fillId="0" borderId="4" xfId="0" applyNumberFormat="1" applyFont="1" applyBorder="1" applyProtection="1">
      <protection locked="0" hidden="1"/>
    </xf>
    <xf numFmtId="164" fontId="4" fillId="5" borderId="4" xfId="0" applyNumberFormat="1" applyFont="1" applyFill="1" applyBorder="1" applyProtection="1">
      <protection hidden="1"/>
    </xf>
    <xf numFmtId="0" fontId="6" fillId="0" borderId="0" xfId="0" applyFont="1" applyProtection="1">
      <protection hidden="1"/>
    </xf>
    <xf numFmtId="3" fontId="8" fillId="6" borderId="5" xfId="0" applyNumberFormat="1" applyFont="1" applyFill="1" applyBorder="1" applyAlignment="1" applyProtection="1">
      <alignment horizontal="center" vertical="center"/>
      <protection hidden="1"/>
    </xf>
    <xf numFmtId="165" fontId="8" fillId="6" borderId="5" xfId="0" applyNumberFormat="1" applyFont="1" applyFill="1" applyBorder="1" applyAlignment="1" applyProtection="1">
      <alignment vertical="center"/>
      <protection hidden="1"/>
    </xf>
    <xf numFmtId="165" fontId="8" fillId="6" borderId="5" xfId="0" applyNumberFormat="1" applyFont="1" applyFill="1" applyBorder="1" applyAlignment="1" applyProtection="1">
      <alignment horizontal="right" vertical="center"/>
      <protection hidden="1"/>
    </xf>
    <xf numFmtId="49" fontId="8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8" fillId="3" borderId="7" xfId="0" applyNumberFormat="1" applyFont="1" applyFill="1" applyBorder="1" applyAlignment="1" applyProtection="1">
      <alignment vertical="center" wrapText="1"/>
      <protection hidden="1"/>
    </xf>
    <xf numFmtId="49" fontId="4" fillId="0" borderId="8" xfId="0" applyNumberFormat="1" applyFont="1" applyBorder="1" applyProtection="1">
      <protection hidden="1"/>
    </xf>
    <xf numFmtId="0" fontId="4" fillId="0" borderId="9" xfId="0" applyFont="1" applyBorder="1" applyProtection="1">
      <protection hidden="1"/>
    </xf>
    <xf numFmtId="0" fontId="9" fillId="5" borderId="10" xfId="0" applyFont="1" applyFill="1" applyBorder="1" applyProtection="1">
      <protection hidden="1"/>
    </xf>
    <xf numFmtId="49" fontId="9" fillId="5" borderId="11" xfId="0" applyNumberFormat="1" applyFont="1" applyFill="1" applyBorder="1" applyProtection="1">
      <protection hidden="1"/>
    </xf>
    <xf numFmtId="49" fontId="4" fillId="4" borderId="4" xfId="0" applyNumberFormat="1" applyFont="1" applyFill="1" applyBorder="1" applyAlignment="1" applyProtection="1">
      <alignment horizontal="center"/>
      <protection hidden="1"/>
    </xf>
    <xf numFmtId="0" fontId="4" fillId="0" borderId="13" xfId="0" applyFont="1" applyBorder="1" applyProtection="1">
      <protection hidden="1"/>
    </xf>
    <xf numFmtId="49" fontId="9" fillId="5" borderId="14" xfId="0" applyNumberFormat="1" applyFont="1" applyFill="1" applyBorder="1" applyProtection="1">
      <protection hidden="1"/>
    </xf>
    <xf numFmtId="0" fontId="4" fillId="0" borderId="15" xfId="0" applyFont="1" applyBorder="1" applyProtection="1">
      <protection hidden="1"/>
    </xf>
    <xf numFmtId="49" fontId="6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49" fontId="5" fillId="0" borderId="0" xfId="0" applyNumberFormat="1" applyFont="1" applyProtection="1"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49" fontId="8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vertical="center"/>
      <protection hidden="1"/>
    </xf>
    <xf numFmtId="1" fontId="4" fillId="0" borderId="9" xfId="0" applyNumberFormat="1" applyFont="1" applyBorder="1" applyProtection="1">
      <protection hidden="1"/>
    </xf>
    <xf numFmtId="1" fontId="9" fillId="5" borderId="15" xfId="0" applyNumberFormat="1" applyFont="1" applyFill="1" applyBorder="1" applyProtection="1">
      <protection hidden="1"/>
    </xf>
    <xf numFmtId="1" fontId="4" fillId="0" borderId="15" xfId="0" applyNumberFormat="1" applyFont="1" applyBorder="1" applyProtection="1">
      <protection hidden="1"/>
    </xf>
    <xf numFmtId="0" fontId="7" fillId="0" borderId="0" xfId="0" applyFont="1" applyProtection="1">
      <protection hidden="1"/>
    </xf>
    <xf numFmtId="0" fontId="8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wrapText="1"/>
      <protection hidden="1"/>
    </xf>
    <xf numFmtId="165" fontId="8" fillId="4" borderId="18" xfId="0" applyNumberFormat="1" applyFont="1" applyFill="1" applyBorder="1" applyAlignment="1" applyProtection="1">
      <alignment horizontal="center" vertical="center"/>
      <protection hidden="1"/>
    </xf>
    <xf numFmtId="165" fontId="8" fillId="4" borderId="19" xfId="0" applyNumberFormat="1" applyFont="1" applyFill="1" applyBorder="1" applyAlignment="1" applyProtection="1">
      <alignment horizontal="center" vertical="center"/>
      <protection hidden="1"/>
    </xf>
    <xf numFmtId="165" fontId="8" fillId="5" borderId="19" xfId="0" applyNumberFormat="1" applyFont="1" applyFill="1" applyBorder="1" applyAlignment="1" applyProtection="1">
      <alignment horizontal="center" vertical="center"/>
      <protection hidden="1"/>
    </xf>
    <xf numFmtId="49" fontId="9" fillId="5" borderId="11" xfId="0" applyNumberFormat="1" applyFont="1" applyFill="1" applyBorder="1" applyAlignment="1" applyProtection="1">
      <alignment horizontal="right"/>
      <protection hidden="1"/>
    </xf>
    <xf numFmtId="164" fontId="4" fillId="5" borderId="4" xfId="0" applyNumberFormat="1" applyFont="1" applyFill="1" applyBorder="1" applyAlignment="1" applyProtection="1">
      <alignment horizontal="center" vertical="center"/>
      <protection hidden="1"/>
    </xf>
    <xf numFmtId="3" fontId="8" fillId="6" borderId="21" xfId="0" applyNumberFormat="1" applyFont="1" applyFill="1" applyBorder="1" applyAlignment="1" applyProtection="1">
      <alignment horizontal="center" vertical="center"/>
      <protection hidden="1"/>
    </xf>
    <xf numFmtId="49" fontId="4" fillId="0" borderId="10" xfId="0" applyNumberFormat="1" applyFont="1" applyBorder="1" applyProtection="1">
      <protection hidden="1"/>
    </xf>
    <xf numFmtId="49" fontId="4" fillId="0" borderId="12" xfId="0" applyNumberFormat="1" applyFont="1" applyBorder="1" applyProtection="1">
      <protection hidden="1"/>
    </xf>
    <xf numFmtId="0" fontId="4" fillId="0" borderId="4" xfId="0" applyFont="1" applyBorder="1" applyProtection="1">
      <protection locked="0" hidden="1"/>
    </xf>
    <xf numFmtId="0" fontId="4" fillId="0" borderId="4" xfId="0" applyFont="1" applyBorder="1" applyAlignment="1" applyProtection="1">
      <alignment horizontal="center" vertical="center"/>
      <protection locked="0" hidden="1"/>
    </xf>
    <xf numFmtId="0" fontId="1" fillId="0" borderId="0" xfId="0" applyFont="1" applyProtection="1">
      <protection hidden="1"/>
    </xf>
    <xf numFmtId="3" fontId="8" fillId="6" borderId="22" xfId="0" applyNumberFormat="1" applyFont="1" applyFill="1" applyBorder="1" applyAlignment="1" applyProtection="1">
      <alignment horizontal="center" vertical="center"/>
      <protection hidden="1"/>
    </xf>
    <xf numFmtId="3" fontId="8" fillId="6" borderId="2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49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8" fillId="0" borderId="0" xfId="0" applyFont="1" applyAlignment="1" applyProtection="1">
      <alignment wrapText="1"/>
      <protection hidden="1"/>
    </xf>
    <xf numFmtId="0" fontId="8" fillId="0" borderId="0" xfId="0" applyFont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6"/>
  <sheetViews>
    <sheetView showGridLines="0" tabSelected="1" zoomScale="85" zoomScaleNormal="85" workbookViewId="0">
      <selection activeCell="A35" sqref="A35:E35"/>
    </sheetView>
  </sheetViews>
  <sheetFormatPr defaultColWidth="14.42578125" defaultRowHeight="15" customHeight="1" x14ac:dyDescent="0.25"/>
  <cols>
    <col min="1" max="1" width="80.5703125" style="2" customWidth="1"/>
    <col min="2" max="2" width="19.7109375" style="2" customWidth="1"/>
    <col min="3" max="3" width="22.5703125" style="2" customWidth="1"/>
    <col min="4" max="4" width="24.5703125" style="2" customWidth="1"/>
    <col min="5" max="5" width="78.42578125" style="2" customWidth="1"/>
    <col min="6" max="6" width="25.140625" style="2" bestFit="1" customWidth="1"/>
    <col min="7" max="7" width="18.85546875" style="2" bestFit="1" customWidth="1"/>
    <col min="8" max="9" width="20" style="2" bestFit="1" customWidth="1"/>
    <col min="10" max="16384" width="14.42578125" style="2"/>
  </cols>
  <sheetData>
    <row r="1" spans="1:7" ht="30" customHeight="1" x14ac:dyDescent="0.25">
      <c r="A1" s="53" t="s">
        <v>25</v>
      </c>
      <c r="B1" s="54"/>
      <c r="C1" s="54"/>
      <c r="D1" s="54"/>
      <c r="E1" s="54"/>
      <c r="F1" s="54"/>
      <c r="G1" s="55"/>
    </row>
    <row r="2" spans="1:7" ht="15" customHeight="1" x14ac:dyDescent="0.25">
      <c r="A2" s="3"/>
      <c r="B2" s="1"/>
      <c r="C2" s="1"/>
      <c r="D2" s="1"/>
      <c r="E2" s="1"/>
      <c r="F2" s="1"/>
      <c r="G2" s="1"/>
    </row>
    <row r="3" spans="1:7" ht="15.75" customHeight="1" x14ac:dyDescent="0.25">
      <c r="A3" s="56" t="s">
        <v>36</v>
      </c>
      <c r="B3" s="50"/>
      <c r="C3" s="50"/>
      <c r="D3" s="50"/>
      <c r="E3" s="50"/>
      <c r="F3" s="4"/>
      <c r="G3" s="4"/>
    </row>
    <row r="4" spans="1:7" ht="39" customHeight="1" x14ac:dyDescent="0.25">
      <c r="A4" s="13" t="s">
        <v>0</v>
      </c>
      <c r="B4" s="14"/>
      <c r="C4" s="51" t="s">
        <v>3</v>
      </c>
      <c r="D4" s="52"/>
      <c r="E4" s="5" t="s">
        <v>1</v>
      </c>
      <c r="F4" s="6" t="s">
        <v>20</v>
      </c>
      <c r="G4" s="6" t="s">
        <v>19</v>
      </c>
    </row>
    <row r="5" spans="1:7" ht="15.75" customHeight="1" x14ac:dyDescent="0.25">
      <c r="A5" s="15" t="s">
        <v>43</v>
      </c>
      <c r="B5" s="16"/>
      <c r="C5" s="39" t="s">
        <v>44</v>
      </c>
      <c r="D5" s="18"/>
      <c r="E5" s="19" t="s">
        <v>32</v>
      </c>
      <c r="F5" s="7"/>
      <c r="G5" s="8">
        <f>F5*C5</f>
        <v>0</v>
      </c>
    </row>
    <row r="6" spans="1:7" ht="15.75" customHeight="1" x14ac:dyDescent="0.25">
      <c r="A6" s="15" t="s">
        <v>5</v>
      </c>
      <c r="B6" s="16"/>
      <c r="C6" s="39">
        <v>7</v>
      </c>
      <c r="D6" s="18"/>
      <c r="E6" s="19" t="s">
        <v>32</v>
      </c>
      <c r="F6" s="7"/>
      <c r="G6" s="8">
        <f>F6*C6</f>
        <v>0</v>
      </c>
    </row>
    <row r="7" spans="1:7" ht="15.75" customHeight="1" x14ac:dyDescent="0.25">
      <c r="A7" s="42" t="s">
        <v>45</v>
      </c>
      <c r="B7" s="22"/>
      <c r="C7" s="39" t="s">
        <v>46</v>
      </c>
      <c r="D7" s="18"/>
      <c r="E7" s="19" t="s">
        <v>32</v>
      </c>
      <c r="F7" s="7"/>
      <c r="G7" s="8">
        <f t="shared" ref="G7:G19" si="0">F7*C7</f>
        <v>0</v>
      </c>
    </row>
    <row r="8" spans="1:7" ht="15.75" customHeight="1" x14ac:dyDescent="0.25">
      <c r="A8" s="42" t="s">
        <v>26</v>
      </c>
      <c r="B8" s="22"/>
      <c r="C8" s="39" t="s">
        <v>47</v>
      </c>
      <c r="D8" s="18"/>
      <c r="E8" s="19" t="s">
        <v>32</v>
      </c>
      <c r="F8" s="7"/>
      <c r="G8" s="8">
        <f t="shared" si="0"/>
        <v>0</v>
      </c>
    </row>
    <row r="9" spans="1:7" ht="15.75" customHeight="1" x14ac:dyDescent="0.25">
      <c r="A9" s="42" t="s">
        <v>48</v>
      </c>
      <c r="B9" s="22"/>
      <c r="C9" s="39" t="s">
        <v>49</v>
      </c>
      <c r="D9" s="18"/>
      <c r="E9" s="19" t="s">
        <v>32</v>
      </c>
      <c r="F9" s="7"/>
      <c r="G9" s="8">
        <f t="shared" si="0"/>
        <v>0</v>
      </c>
    </row>
    <row r="10" spans="1:7" ht="15.75" customHeight="1" x14ac:dyDescent="0.25">
      <c r="A10" s="42" t="s">
        <v>51</v>
      </c>
      <c r="B10" s="22"/>
      <c r="C10" s="39" t="s">
        <v>46</v>
      </c>
      <c r="D10" s="18"/>
      <c r="E10" s="19" t="s">
        <v>32</v>
      </c>
      <c r="F10" s="7"/>
      <c r="G10" s="8">
        <f t="shared" si="0"/>
        <v>0</v>
      </c>
    </row>
    <row r="11" spans="1:7" ht="15.75" customHeight="1" x14ac:dyDescent="0.25">
      <c r="A11" s="42" t="s">
        <v>50</v>
      </c>
      <c r="B11" s="22"/>
      <c r="C11" s="39" t="s">
        <v>57</v>
      </c>
      <c r="D11" s="18"/>
      <c r="E11" s="19" t="s">
        <v>32</v>
      </c>
      <c r="F11" s="7"/>
      <c r="G11" s="8">
        <f t="shared" si="0"/>
        <v>0</v>
      </c>
    </row>
    <row r="12" spans="1:7" ht="15.75" customHeight="1" x14ac:dyDescent="0.25">
      <c r="A12" s="43" t="s">
        <v>8</v>
      </c>
      <c r="B12" s="20"/>
      <c r="C12" s="39">
        <v>1E-3</v>
      </c>
      <c r="D12" s="18"/>
      <c r="E12" s="19" t="s">
        <v>32</v>
      </c>
      <c r="F12" s="7"/>
      <c r="G12" s="8">
        <f t="shared" si="0"/>
        <v>0</v>
      </c>
    </row>
    <row r="13" spans="1:7" ht="15.75" customHeight="1" x14ac:dyDescent="0.25">
      <c r="A13" s="43" t="s">
        <v>9</v>
      </c>
      <c r="B13" s="20"/>
      <c r="C13" s="39" t="s">
        <v>62</v>
      </c>
      <c r="D13" s="18"/>
      <c r="E13" s="19" t="s">
        <v>32</v>
      </c>
      <c r="F13" s="7"/>
      <c r="G13" s="8">
        <f t="shared" si="0"/>
        <v>0</v>
      </c>
    </row>
    <row r="14" spans="1:7" ht="15.75" customHeight="1" x14ac:dyDescent="0.25">
      <c r="A14" s="15" t="s">
        <v>10</v>
      </c>
      <c r="B14" s="16"/>
      <c r="C14" s="39">
        <v>1E-3</v>
      </c>
      <c r="D14" s="18"/>
      <c r="E14" s="19" t="s">
        <v>32</v>
      </c>
      <c r="F14" s="7"/>
      <c r="G14" s="8">
        <f t="shared" si="0"/>
        <v>0</v>
      </c>
    </row>
    <row r="15" spans="1:7" ht="15.75" customHeight="1" x14ac:dyDescent="0.25">
      <c r="A15" s="15" t="s">
        <v>11</v>
      </c>
      <c r="B15" s="16"/>
      <c r="C15" s="39">
        <v>1E-3</v>
      </c>
      <c r="D15" s="18"/>
      <c r="E15" s="19" t="s">
        <v>32</v>
      </c>
      <c r="F15" s="7"/>
      <c r="G15" s="8">
        <f t="shared" si="0"/>
        <v>0</v>
      </c>
    </row>
    <row r="16" spans="1:7" ht="15.75" customHeight="1" x14ac:dyDescent="0.25">
      <c r="A16" s="42" t="s">
        <v>60</v>
      </c>
      <c r="B16" s="22"/>
      <c r="C16" s="39">
        <v>1E-3</v>
      </c>
      <c r="D16" s="18"/>
      <c r="E16" s="19" t="s">
        <v>32</v>
      </c>
      <c r="F16" s="7"/>
      <c r="G16" s="8">
        <f t="shared" si="0"/>
        <v>0</v>
      </c>
    </row>
    <row r="17" spans="1:11" ht="15.75" customHeight="1" x14ac:dyDescent="0.25">
      <c r="A17" s="15" t="s">
        <v>12</v>
      </c>
      <c r="B17" s="16"/>
      <c r="C17" s="17">
        <v>4</v>
      </c>
      <c r="D17" s="18"/>
      <c r="E17" s="19" t="s">
        <v>32</v>
      </c>
      <c r="F17" s="7"/>
      <c r="G17" s="8">
        <f t="shared" si="0"/>
        <v>0</v>
      </c>
    </row>
    <row r="18" spans="1:11" ht="15.75" customHeight="1" x14ac:dyDescent="0.25">
      <c r="A18" s="15" t="s">
        <v>13</v>
      </c>
      <c r="B18" s="16"/>
      <c r="C18" s="39">
        <v>1E-3</v>
      </c>
      <c r="D18" s="18"/>
      <c r="E18" s="19" t="s">
        <v>32</v>
      </c>
      <c r="F18" s="7"/>
      <c r="G18" s="8">
        <f t="shared" si="0"/>
        <v>0</v>
      </c>
    </row>
    <row r="19" spans="1:11" ht="15.75" customHeight="1" thickBot="1" x14ac:dyDescent="0.3">
      <c r="A19" s="15" t="s">
        <v>28</v>
      </c>
      <c r="B19" s="16"/>
      <c r="C19" s="39">
        <v>1E-3</v>
      </c>
      <c r="D19" s="18"/>
      <c r="E19" s="19" t="s">
        <v>32</v>
      </c>
      <c r="F19" s="7"/>
      <c r="G19" s="8">
        <f t="shared" si="0"/>
        <v>0</v>
      </c>
    </row>
    <row r="20" spans="1:11" ht="30" customHeight="1" thickBot="1" x14ac:dyDescent="0.3">
      <c r="A20" s="23"/>
      <c r="B20" s="9"/>
      <c r="C20" s="24"/>
      <c r="D20" s="25"/>
      <c r="E20" s="26"/>
      <c r="F20" s="10" t="s">
        <v>2</v>
      </c>
      <c r="G20" s="11">
        <f>SUM(G6:G19)</f>
        <v>0</v>
      </c>
    </row>
    <row r="21" spans="1:11" ht="15.75" customHeight="1" x14ac:dyDescent="0.25">
      <c r="A21" s="57" t="s">
        <v>27</v>
      </c>
      <c r="B21" s="50"/>
      <c r="C21" s="50"/>
      <c r="D21" s="50"/>
      <c r="E21" s="50"/>
      <c r="F21" s="4"/>
      <c r="G21" s="4"/>
    </row>
    <row r="22" spans="1:11" ht="40.5" customHeight="1" x14ac:dyDescent="0.25">
      <c r="A22" s="13" t="s">
        <v>0</v>
      </c>
      <c r="B22" s="14"/>
      <c r="C22" s="51" t="s">
        <v>3</v>
      </c>
      <c r="D22" s="52"/>
      <c r="E22" s="5" t="s">
        <v>1</v>
      </c>
      <c r="F22" s="6" t="s">
        <v>37</v>
      </c>
      <c r="G22" s="6" t="s">
        <v>33</v>
      </c>
      <c r="H22" s="6" t="s">
        <v>40</v>
      </c>
      <c r="I22" s="6" t="s">
        <v>34</v>
      </c>
      <c r="J22" s="6" t="s">
        <v>35</v>
      </c>
      <c r="K22" s="6" t="s">
        <v>41</v>
      </c>
    </row>
    <row r="23" spans="1:11" ht="15.75" customHeight="1" x14ac:dyDescent="0.25">
      <c r="A23" s="42" t="s">
        <v>59</v>
      </c>
      <c r="B23" s="22"/>
      <c r="C23" s="39" t="s">
        <v>52</v>
      </c>
      <c r="D23" s="18"/>
      <c r="E23" s="19" t="s">
        <v>4</v>
      </c>
      <c r="F23" s="8"/>
      <c r="G23" s="40"/>
      <c r="H23" s="40" t="s">
        <v>39</v>
      </c>
      <c r="I23" s="45">
        <v>35</v>
      </c>
      <c r="J23" s="45" t="s">
        <v>39</v>
      </c>
      <c r="K23" s="7">
        <f>(C23*F23)+(G23*I23)</f>
        <v>0</v>
      </c>
    </row>
    <row r="24" spans="1:11" ht="15.75" customHeight="1" x14ac:dyDescent="0.25">
      <c r="A24" s="42" t="s">
        <v>53</v>
      </c>
      <c r="B24" s="22"/>
      <c r="C24" s="39" t="s">
        <v>54</v>
      </c>
      <c r="D24" s="18"/>
      <c r="E24" s="19" t="s">
        <v>4</v>
      </c>
      <c r="F24" s="8"/>
      <c r="G24" s="40"/>
      <c r="H24" s="40" t="s">
        <v>38</v>
      </c>
      <c r="I24" s="45">
        <v>8</v>
      </c>
      <c r="J24" s="45" t="s">
        <v>39</v>
      </c>
      <c r="K24" s="7">
        <f>(C24*F24)+(G24*I24)</f>
        <v>0</v>
      </c>
    </row>
    <row r="25" spans="1:11" ht="15.75" customHeight="1" x14ac:dyDescent="0.25">
      <c r="A25" s="42" t="s">
        <v>6</v>
      </c>
      <c r="B25" s="16"/>
      <c r="C25" s="17">
        <v>30</v>
      </c>
      <c r="D25" s="18"/>
      <c r="E25" s="19" t="s">
        <v>4</v>
      </c>
      <c r="F25" s="8"/>
      <c r="G25" s="40"/>
      <c r="H25" s="40" t="s">
        <v>38</v>
      </c>
      <c r="I25" s="45">
        <v>10</v>
      </c>
      <c r="J25" s="45" t="s">
        <v>38</v>
      </c>
      <c r="K25" s="7">
        <f t="shared" ref="K25:K32" si="1">(C25*F25)+(G25*I25)</f>
        <v>0</v>
      </c>
    </row>
    <row r="26" spans="1:11" ht="15.75" customHeight="1" x14ac:dyDescent="0.25">
      <c r="A26" s="42" t="s">
        <v>7</v>
      </c>
      <c r="B26" s="16"/>
      <c r="C26" s="17">
        <v>30</v>
      </c>
      <c r="D26" s="18"/>
      <c r="E26" s="19" t="s">
        <v>4</v>
      </c>
      <c r="F26" s="8"/>
      <c r="G26" s="40"/>
      <c r="H26" s="40" t="s">
        <v>38</v>
      </c>
      <c r="I26" s="45">
        <v>10</v>
      </c>
      <c r="J26" s="45" t="s">
        <v>38</v>
      </c>
      <c r="K26" s="7">
        <f>(C26*F26)+(G26*I26)</f>
        <v>0</v>
      </c>
    </row>
    <row r="27" spans="1:11" ht="15.75" customHeight="1" x14ac:dyDescent="0.25">
      <c r="A27" s="42" t="s">
        <v>58</v>
      </c>
      <c r="B27" s="22"/>
      <c r="C27" s="17">
        <v>1</v>
      </c>
      <c r="D27" s="18"/>
      <c r="E27" s="19" t="s">
        <v>4</v>
      </c>
      <c r="F27" s="8"/>
      <c r="G27" s="40"/>
      <c r="H27" s="40" t="s">
        <v>38</v>
      </c>
      <c r="I27" s="45">
        <v>12</v>
      </c>
      <c r="J27" s="45" t="s">
        <v>39</v>
      </c>
      <c r="K27" s="7">
        <f t="shared" si="1"/>
        <v>0</v>
      </c>
    </row>
    <row r="28" spans="1:11" ht="15.75" customHeight="1" x14ac:dyDescent="0.25">
      <c r="A28" s="15" t="s">
        <v>14</v>
      </c>
      <c r="B28" s="16"/>
      <c r="C28" s="17">
        <v>200</v>
      </c>
      <c r="D28" s="18"/>
      <c r="E28" s="19" t="s">
        <v>4</v>
      </c>
      <c r="F28" s="8"/>
      <c r="G28" s="40"/>
      <c r="H28" s="40" t="s">
        <v>38</v>
      </c>
      <c r="I28" s="45">
        <v>60</v>
      </c>
      <c r="J28" s="45" t="s">
        <v>38</v>
      </c>
      <c r="K28" s="7">
        <f t="shared" si="1"/>
        <v>0</v>
      </c>
    </row>
    <row r="29" spans="1:11" ht="15.75" customHeight="1" x14ac:dyDescent="0.25">
      <c r="A29" s="15" t="s">
        <v>15</v>
      </c>
      <c r="B29" s="16"/>
      <c r="C29" s="17">
        <v>6</v>
      </c>
      <c r="D29" s="18"/>
      <c r="E29" s="19" t="s">
        <v>4</v>
      </c>
      <c r="F29" s="8"/>
      <c r="G29" s="40"/>
      <c r="H29" s="40" t="s">
        <v>39</v>
      </c>
      <c r="I29" s="45">
        <v>5</v>
      </c>
      <c r="J29" s="45" t="s">
        <v>38</v>
      </c>
      <c r="K29" s="7">
        <f t="shared" si="1"/>
        <v>0</v>
      </c>
    </row>
    <row r="30" spans="1:11" ht="15.75" customHeight="1" x14ac:dyDescent="0.25">
      <c r="A30" s="15" t="s">
        <v>61</v>
      </c>
      <c r="B30" s="22"/>
      <c r="C30" s="17">
        <v>1</v>
      </c>
      <c r="D30" s="18"/>
      <c r="E30" s="19" t="s">
        <v>4</v>
      </c>
      <c r="F30" s="8"/>
      <c r="G30" s="40"/>
      <c r="H30" s="40" t="s">
        <v>39</v>
      </c>
      <c r="I30" s="45">
        <v>2</v>
      </c>
      <c r="J30" s="45" t="s">
        <v>39</v>
      </c>
      <c r="K30" s="7">
        <f t="shared" si="1"/>
        <v>0</v>
      </c>
    </row>
    <row r="31" spans="1:11" ht="15.75" customHeight="1" x14ac:dyDescent="0.25">
      <c r="A31" s="15" t="s">
        <v>16</v>
      </c>
      <c r="B31" s="16"/>
      <c r="C31" s="17">
        <v>45</v>
      </c>
      <c r="D31" s="18"/>
      <c r="E31" s="19" t="s">
        <v>4</v>
      </c>
      <c r="F31" s="8"/>
      <c r="G31" s="40"/>
      <c r="H31" s="40" t="s">
        <v>38</v>
      </c>
      <c r="I31" s="45">
        <v>7</v>
      </c>
      <c r="J31" s="45" t="s">
        <v>38</v>
      </c>
      <c r="K31" s="7">
        <f t="shared" si="1"/>
        <v>0</v>
      </c>
    </row>
    <row r="32" spans="1:11" ht="15.75" customHeight="1" x14ac:dyDescent="0.25">
      <c r="A32" s="43" t="s">
        <v>21</v>
      </c>
      <c r="B32" s="20"/>
      <c r="C32" s="17">
        <v>100</v>
      </c>
      <c r="D32" s="21"/>
      <c r="E32" s="19" t="s">
        <v>4</v>
      </c>
      <c r="F32" s="8"/>
      <c r="G32" s="40"/>
      <c r="H32" s="40" t="s">
        <v>38</v>
      </c>
      <c r="I32" s="45">
        <v>20</v>
      </c>
      <c r="J32" s="45" t="s">
        <v>38</v>
      </c>
      <c r="K32" s="7">
        <f t="shared" si="1"/>
        <v>0</v>
      </c>
    </row>
    <row r="33" spans="1:11" ht="15.75" customHeight="1" thickBot="1" x14ac:dyDescent="0.3">
      <c r="A33" s="15" t="s">
        <v>29</v>
      </c>
      <c r="B33" s="22"/>
      <c r="C33" s="17">
        <v>600</v>
      </c>
      <c r="D33" s="18"/>
      <c r="E33" s="19" t="s">
        <v>4</v>
      </c>
      <c r="F33" s="8"/>
      <c r="G33" s="40"/>
      <c r="H33" s="40"/>
      <c r="I33" s="45">
        <v>2</v>
      </c>
      <c r="J33" s="45">
        <v>149</v>
      </c>
      <c r="K33" s="44">
        <f>(C33*F33)+(G33*I33)</f>
        <v>0</v>
      </c>
    </row>
    <row r="34" spans="1:11" ht="30" customHeight="1" thickBot="1" x14ac:dyDescent="0.3">
      <c r="A34" s="9"/>
      <c r="B34" s="9"/>
      <c r="C34" s="9"/>
      <c r="D34" s="9"/>
      <c r="E34" s="9"/>
      <c r="F34" s="9"/>
      <c r="G34" s="9"/>
      <c r="H34" s="9"/>
      <c r="I34" s="9"/>
      <c r="J34" s="10" t="s">
        <v>2</v>
      </c>
      <c r="K34" s="12">
        <f>SUM(K23:K33)</f>
        <v>0</v>
      </c>
    </row>
    <row r="35" spans="1:11" ht="15" customHeight="1" x14ac:dyDescent="0.25">
      <c r="A35" s="49" t="s">
        <v>30</v>
      </c>
      <c r="B35" s="50"/>
      <c r="C35" s="50"/>
      <c r="D35" s="50"/>
      <c r="E35" s="50"/>
      <c r="F35" s="4"/>
      <c r="G35" s="4"/>
    </row>
    <row r="36" spans="1:11" ht="39.75" customHeight="1" x14ac:dyDescent="0.25">
      <c r="A36" s="27" t="s">
        <v>0</v>
      </c>
      <c r="B36" s="28"/>
      <c r="C36" s="51" t="s">
        <v>31</v>
      </c>
      <c r="D36" s="52"/>
    </row>
    <row r="37" spans="1:11" ht="15.75" customHeight="1" x14ac:dyDescent="0.25">
      <c r="A37" s="15" t="s">
        <v>55</v>
      </c>
      <c r="B37" s="29"/>
      <c r="C37" s="17"/>
      <c r="D37" s="30"/>
    </row>
    <row r="38" spans="1:11" ht="15.75" customHeight="1" x14ac:dyDescent="0.25">
      <c r="A38" s="15" t="s">
        <v>56</v>
      </c>
      <c r="B38" s="31"/>
      <c r="C38" s="17"/>
      <c r="D38" s="30"/>
    </row>
    <row r="39" spans="1:11" ht="15.75" customHeight="1" thickBot="1" x14ac:dyDescent="0.3"/>
    <row r="40" spans="1:11" ht="15.75" customHeight="1" thickBot="1" x14ac:dyDescent="0.3">
      <c r="B40" s="41" t="s">
        <v>2</v>
      </c>
      <c r="C40" s="47">
        <f>C37+C38</f>
        <v>0</v>
      </c>
      <c r="D40" s="48"/>
    </row>
    <row r="41" spans="1:11" ht="30" customHeight="1" x14ac:dyDescent="0.25">
      <c r="A41" s="4" t="s">
        <v>42</v>
      </c>
      <c r="B41" s="4"/>
      <c r="C41" s="4"/>
      <c r="D41" s="4"/>
    </row>
    <row r="42" spans="1:11" ht="15.75" customHeight="1" thickBot="1" x14ac:dyDescent="0.3">
      <c r="A42" s="32" t="s">
        <v>17</v>
      </c>
      <c r="B42" s="9"/>
      <c r="C42" s="9"/>
      <c r="D42" s="9"/>
    </row>
    <row r="43" spans="1:11" ht="43.5" customHeight="1" thickBot="1" x14ac:dyDescent="0.3">
      <c r="A43" s="33" t="s">
        <v>18</v>
      </c>
      <c r="B43" s="34" t="s">
        <v>22</v>
      </c>
      <c r="C43" s="35" t="s">
        <v>23</v>
      </c>
      <c r="D43" s="34" t="s">
        <v>24</v>
      </c>
      <c r="G43" s="4"/>
    </row>
    <row r="44" spans="1:11" ht="26.25" customHeight="1" thickBot="1" x14ac:dyDescent="0.3">
      <c r="A44" s="36">
        <v>2450000</v>
      </c>
      <c r="B44" s="37">
        <f>A44*4</f>
        <v>9800000</v>
      </c>
      <c r="C44" s="38">
        <f>G20+K34+C40</f>
        <v>0</v>
      </c>
      <c r="D44" s="38">
        <f>C44*4</f>
        <v>0</v>
      </c>
      <c r="E44" s="4"/>
      <c r="F44" s="4"/>
      <c r="G44" s="4"/>
    </row>
    <row r="45" spans="1:11" ht="15.75" customHeight="1" x14ac:dyDescent="0.25"/>
    <row r="46" spans="1:11" ht="15.75" customHeight="1" x14ac:dyDescent="0.25">
      <c r="B46" s="46"/>
    </row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</sheetData>
  <mergeCells count="8">
    <mergeCell ref="C40:D40"/>
    <mergeCell ref="A35:E35"/>
    <mergeCell ref="C36:D36"/>
    <mergeCell ref="A1:G1"/>
    <mergeCell ref="A3:E3"/>
    <mergeCell ref="C4:D4"/>
    <mergeCell ref="A21:E21"/>
    <mergeCell ref="C22:D22"/>
  </mergeCells>
  <phoneticPr fontId="11" type="noConversion"/>
  <pageMargins left="0.7" right="0.7" top="0.78740157499999996" bottom="0.78740157499999996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Miloň Malina</dc:creator>
  <cp:lastModifiedBy>Hüttnerová Kamila</cp:lastModifiedBy>
  <dcterms:created xsi:type="dcterms:W3CDTF">2024-01-11T10:11:10Z</dcterms:created>
  <dcterms:modified xsi:type="dcterms:W3CDTF">2026-01-04T10:38:28Z</dcterms:modified>
</cp:coreProperties>
</file>