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codeName="ThisWorkbook" defaultThemeVersion="124226"/>
  <mc:AlternateContent xmlns:mc="http://schemas.openxmlformats.org/markup-compatibility/2006">
    <mc:Choice Requires="x15">
      <x15ac:absPath xmlns:x15ac="http://schemas.microsoft.com/office/spreadsheetml/2010/11/ac" url="C:\1-akce\KAMENICKA 2020\KAMENICKA-ODDIL-5\"/>
    </mc:Choice>
  </mc:AlternateContent>
  <xr:revisionPtr revIDLastSave="0" documentId="13_ncr:1_{761091D2-D52C-4C9B-BFFB-72B13C6F98C2}" xr6:coauthVersionLast="47" xr6:coauthVersionMax="47" xr10:uidLastSave="{00000000-0000-0000-0000-000000000000}"/>
  <bookViews>
    <workbookView xWindow="-108" yWindow="-108" windowWidth="23256" windowHeight="12720" xr2:uid="{00000000-000D-0000-FFFF-FFFF00000000}"/>
  </bookViews>
  <sheets>
    <sheet name="Stavba" sheetId="1" r:id="rId1"/>
    <sheet name="VzorPolozky" sheetId="10" state="hidden" r:id="rId2"/>
    <sheet name="VedlejšíaOstatníNáklady" sheetId="24" r:id="rId3"/>
    <sheet name="DSO 100.1 DSO 100.1 Pol" sheetId="12" r:id="rId4"/>
    <sheet name="DSO 100.1 DSO 100.1.16 Pol" sheetId="13" r:id="rId5"/>
    <sheet name="DSO 100.2 DSO 100.2 Pol" sheetId="14" r:id="rId6"/>
    <sheet name="DSO 100.3 DSO 100.3 Pol" sheetId="15" r:id="rId7"/>
    <sheet name="DSO 100.4 DSO 100.4.1 Pol" sheetId="16" r:id="rId8"/>
    <sheet name="DSO 100.4 DSO 100.4.3 Pol" sheetId="17" r:id="rId9"/>
    <sheet name="DSO 100.4 DSO 100.4.N Pol" sheetId="18" r:id="rId10"/>
    <sheet name="DSO 100.5 DSO 100.5 Pol" sheetId="19" r:id="rId11"/>
    <sheet name="DSO 100.6 DSO 100.6 Pol" sheetId="20" r:id="rId12"/>
    <sheet name="DPS 01.1" sheetId="22" r:id="rId13"/>
    <sheet name="DPS 01.2" sheetId="23" r:id="rId14"/>
  </sheets>
  <externalReferences>
    <externalReference r:id="rId15"/>
  </externalReferences>
  <definedNames>
    <definedName name="CelkemDPHVypocet" localSheetId="0">Stavba!$H$53</definedName>
    <definedName name="CenaCelkem">Stavba!$G$25</definedName>
    <definedName name="CenaCelkemBezDPH">Stavba!$G$24</definedName>
    <definedName name="CenaCelkemVypocet" localSheetId="0">Stavba!$I$53</definedName>
    <definedName name="cisloobjektu">Stavba!$D$3</definedName>
    <definedName name="CisloRozpoctu">'[1]Krycí list'!$C$2</definedName>
    <definedName name="CisloStavby" localSheetId="0">Stavba!$D$2</definedName>
    <definedName name="cislostavby">'[1]Krycí list'!$A$7</definedName>
    <definedName name="CisloStavebnihoRozpoctu">Stavba!$D$4</definedName>
    <definedName name="dadresa">Stavba!$D$12:$G$12</definedName>
    <definedName name="DIČ" localSheetId="0">Stavba!$I$12</definedName>
    <definedName name="dmisto">Stavba!$E$13:$G$13</definedName>
    <definedName name="DPHSni">Stavba!#REF!</definedName>
    <definedName name="DPHZakl">Stavba!$G$22</definedName>
    <definedName name="dpsc" localSheetId="0">Stavba!$D$13</definedName>
    <definedName name="IČO" localSheetId="0">Stavba!$I$11</definedName>
    <definedName name="Mena">Stavba!$J$25</definedName>
    <definedName name="MistoStavby">Stavba!$D$4</definedName>
    <definedName name="nazevobjektu">Stavba!$E$3</definedName>
    <definedName name="NazevRozpoctu">'[1]Krycí list'!$D$2</definedName>
    <definedName name="NazevStavby" localSheetId="0">Stavba!$E$2</definedName>
    <definedName name="nazevstavby">'[1]Krycí list'!$C$7</definedName>
    <definedName name="NazevStavebnihoRozpoctu">Stavba!$E$4</definedName>
    <definedName name="_xlnm.Print_Titles" localSheetId="12">'DPS 01.1'!$8:$12</definedName>
    <definedName name="_xlnm.Print_Titles" localSheetId="3">'DSO 100.1 DSO 100.1 Pol'!$1:$7</definedName>
    <definedName name="_xlnm.Print_Titles" localSheetId="4">'DSO 100.1 DSO 100.1.16 Pol'!$1:$7</definedName>
    <definedName name="_xlnm.Print_Titles" localSheetId="5">'DSO 100.2 DSO 100.2 Pol'!$1:$7</definedName>
    <definedName name="_xlnm.Print_Titles" localSheetId="6">'DSO 100.3 DSO 100.3 Pol'!$1:$7</definedName>
    <definedName name="_xlnm.Print_Titles" localSheetId="7">'DSO 100.4 DSO 100.4.1 Pol'!$1:$7</definedName>
    <definedName name="_xlnm.Print_Titles" localSheetId="8">'DSO 100.4 DSO 100.4.3 Pol'!$1:$7</definedName>
    <definedName name="_xlnm.Print_Titles" localSheetId="9">'DSO 100.4 DSO 100.4.N Pol'!$1:$7</definedName>
    <definedName name="_xlnm.Print_Titles" localSheetId="10">'DSO 100.5 DSO 100.5 Pol'!$1:$7</definedName>
    <definedName name="_xlnm.Print_Titles" localSheetId="11">'DSO 100.6 DSO 100.6 Pol'!$1:$7</definedName>
    <definedName name="_xlnm.Print_Titles" localSheetId="2">VedlejšíaOstatníNáklady!$2:$2</definedName>
    <definedName name="oadresa">Stavba!$D$6</definedName>
    <definedName name="Objednatel" localSheetId="0">Stavba!$D$5</definedName>
    <definedName name="Objekt" localSheetId="0">Stavba!$B$36</definedName>
    <definedName name="_xlnm.Print_Area" localSheetId="12">'DPS 01.1'!$A$1:$G$82</definedName>
    <definedName name="_xlnm.Print_Area" localSheetId="3">'DSO 100.1 DSO 100.1 Pol'!$A$1:$G$1439</definedName>
    <definedName name="_xlnm.Print_Area" localSheetId="4">'DSO 100.1 DSO 100.1.16 Pol'!$A$1:$J$266</definedName>
    <definedName name="_xlnm.Print_Area" localSheetId="5">'DSO 100.2 DSO 100.2 Pol'!$A$1:$J$200</definedName>
    <definedName name="_xlnm.Print_Area" localSheetId="6">'DSO 100.3 DSO 100.3 Pol'!$A$1:$J$1108</definedName>
    <definedName name="_xlnm.Print_Area" localSheetId="7">'DSO 100.4 DSO 100.4.1 Pol'!$A$1:$J$128</definedName>
    <definedName name="_xlnm.Print_Area" localSheetId="8">'DSO 100.4 DSO 100.4.3 Pol'!$A$1:$J$172</definedName>
    <definedName name="_xlnm.Print_Area" localSheetId="9">'DSO 100.4 DSO 100.4.N Pol'!$A$1:$J$60</definedName>
    <definedName name="_xlnm.Print_Area" localSheetId="10">'DSO 100.5 DSO 100.5 Pol'!$A$1:$X$9</definedName>
    <definedName name="_xlnm.Print_Area" localSheetId="11">'DSO 100.6 DSO 100.6 Pol'!$A$1:$X$9</definedName>
    <definedName name="_xlnm.Print_Area" localSheetId="0">Stavba!$A$1:$J$59</definedName>
    <definedName name="_xlnm.Print_Area" localSheetId="2">VedlejšíaOstatníNáklady!$B:$E</definedName>
    <definedName name="odic" localSheetId="0">Stavba!$I$6</definedName>
    <definedName name="oico" localSheetId="0">Stavba!$I$5</definedName>
    <definedName name="omisto" localSheetId="0">Stavba!$E$7</definedName>
    <definedName name="onazev" localSheetId="0">Stavba!$D$6</definedName>
    <definedName name="opsc" localSheetId="0">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int_Area" localSheetId="13">'DPS 01.2'!$A$1:$J$77</definedName>
    <definedName name="Print_Titles" localSheetId="13">'DPS 01.2'!$6:$7</definedName>
    <definedName name="Projektant">Stavba!$D$8</definedName>
    <definedName name="SazbaDPH1" localSheetId="0">Stavba!#REF!</definedName>
    <definedName name="SazbaDPH1">'[1]Krycí list'!$C$30</definedName>
    <definedName name="SazbaDPH2" localSheetId="0">Stavba!$E$21</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0" hidden="1">Stavba!$A:$A</definedName>
    <definedName name="Z_B7E7C763_C459_487D_8ABA_5CFDDFBD5A84_.wvu.PrintArea" localSheetId="0" hidden="1">Stavba!$B$1:$J$32</definedName>
    <definedName name="ZakladDPHSni">Stavba!#REF!</definedName>
    <definedName name="ZakladDPHSniVypocet" localSheetId="0">Stavba!$F$53</definedName>
    <definedName name="ZakladDPHZakl">Stavba!$G$21</definedName>
    <definedName name="ZakladDPHZaklVypocet" localSheetId="0">Stavba!$G$53</definedName>
    <definedName name="ZaObjednatele">Stavba!$G$30</definedName>
    <definedName name="Zaokrouhleni">Stavba!$G$23</definedName>
    <definedName name="ZaZhotovitele">Stavba!$D$30</definedName>
    <definedName name="Zhotovitel">Stavba!$D$11:$G$11</definedName>
  </definedNames>
  <calcPr calcId="181029"/>
  <customWorkbookViews>
    <customWorkbookView name="Radim" guid="{B7E7C763-C459-487D-8ABA-5CFDDFBD5A84}" maximized="1" xWindow="-8" yWindow="-8" windowWidth="1296" windowHeight="1040" activeSheetId="1"/>
  </customWorkbookViews>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75" i="23" l="1"/>
  <c r="H74" i="23"/>
  <c r="G9" i="17" l="1"/>
  <c r="G11" i="17"/>
  <c r="G13" i="17"/>
  <c r="G15" i="17"/>
  <c r="G16" i="17"/>
  <c r="G27" i="17"/>
  <c r="G29" i="17"/>
  <c r="G30" i="17"/>
  <c r="G32" i="17"/>
  <c r="G34" i="17"/>
  <c r="G36" i="17"/>
  <c r="G38" i="17"/>
  <c r="G40" i="17"/>
  <c r="G44" i="17"/>
  <c r="G46" i="17"/>
  <c r="G48" i="17"/>
  <c r="G50" i="17"/>
  <c r="G52" i="17"/>
  <c r="G54" i="17"/>
  <c r="G56" i="17"/>
  <c r="G58" i="17"/>
  <c r="G60" i="17"/>
  <c r="G62" i="17"/>
  <c r="G64" i="17"/>
  <c r="G66" i="17"/>
  <c r="G68" i="17"/>
  <c r="G71" i="17"/>
  <c r="G73" i="17"/>
  <c r="G75" i="17"/>
  <c r="G77" i="17"/>
  <c r="G79" i="17"/>
  <c r="G81" i="17"/>
  <c r="G83" i="17"/>
  <c r="G85" i="17"/>
  <c r="G87" i="17"/>
  <c r="G90" i="17"/>
  <c r="G89" i="17" s="1"/>
  <c r="G93" i="17"/>
  <c r="G92" i="17" s="1"/>
  <c r="G96" i="17"/>
  <c r="G98" i="17"/>
  <c r="G100" i="17"/>
  <c r="G102" i="17"/>
  <c r="G105" i="17"/>
  <c r="G108" i="17"/>
  <c r="G110" i="17"/>
  <c r="G113" i="17"/>
  <c r="G116" i="17"/>
  <c r="G120" i="17"/>
  <c r="G123" i="17"/>
  <c r="G125" i="17"/>
  <c r="G127" i="17"/>
  <c r="G129" i="17"/>
  <c r="G131" i="17"/>
  <c r="G133" i="17"/>
  <c r="G135" i="17"/>
  <c r="G137" i="17"/>
  <c r="G138" i="17"/>
  <c r="G141" i="17"/>
  <c r="G140" i="17" s="1"/>
  <c r="G143" i="17"/>
  <c r="G149" i="17"/>
  <c r="G155" i="17"/>
  <c r="G159" i="17"/>
  <c r="G160" i="17"/>
  <c r="G142" i="17" l="1"/>
  <c r="G95" i="17"/>
  <c r="G26" i="17"/>
  <c r="G31" i="17"/>
  <c r="G8" i="17"/>
  <c r="G162" i="17" l="1"/>
  <c r="G47" i="1" s="1"/>
  <c r="G8" i="20"/>
  <c r="E17" i="24" l="1"/>
  <c r="G35" i="1" s="1"/>
  <c r="I16" i="1" s="1"/>
  <c r="B5" i="24"/>
  <c r="B6" i="24" s="1"/>
  <c r="B7" i="24" s="1"/>
  <c r="B8" i="24" s="1"/>
  <c r="B9" i="24" s="1"/>
  <c r="B10" i="24" s="1"/>
  <c r="B11" i="24" s="1"/>
  <c r="B12" i="24" s="1"/>
  <c r="B13" i="24" s="1"/>
  <c r="B14" i="24" s="1"/>
  <c r="B15" i="24" s="1"/>
  <c r="H35" i="1" l="1"/>
  <c r="I35" i="1" s="1"/>
  <c r="A77" i="23"/>
  <c r="I75" i="23"/>
  <c r="J75" i="23" s="1"/>
  <c r="I74" i="23"/>
  <c r="J74" i="23" s="1"/>
  <c r="I73" i="23"/>
  <c r="H73" i="23"/>
  <c r="J73" i="23" s="1"/>
  <c r="I72" i="23"/>
  <c r="H72" i="23"/>
  <c r="J72" i="23" s="1"/>
  <c r="I71" i="23"/>
  <c r="H71" i="23"/>
  <c r="I70" i="23"/>
  <c r="H70" i="23"/>
  <c r="I69" i="23"/>
  <c r="H69" i="23"/>
  <c r="I68" i="23"/>
  <c r="H68" i="23"/>
  <c r="J68" i="23" s="1"/>
  <c r="I67" i="23"/>
  <c r="H67" i="23"/>
  <c r="I66" i="23"/>
  <c r="H66" i="23"/>
  <c r="I65" i="23"/>
  <c r="H65" i="23"/>
  <c r="I64" i="23"/>
  <c r="H64" i="23"/>
  <c r="I63" i="23"/>
  <c r="H63" i="23"/>
  <c r="I62" i="23"/>
  <c r="H62" i="23"/>
  <c r="I61" i="23"/>
  <c r="H61" i="23"/>
  <c r="I60" i="23"/>
  <c r="H60" i="23"/>
  <c r="I59" i="23"/>
  <c r="H59" i="23"/>
  <c r="I58" i="23"/>
  <c r="H58" i="23"/>
  <c r="I57" i="23"/>
  <c r="H57" i="23"/>
  <c r="J57" i="23" s="1"/>
  <c r="I56" i="23"/>
  <c r="H56" i="23"/>
  <c r="I55" i="23"/>
  <c r="H55" i="23"/>
  <c r="I54" i="23"/>
  <c r="H54" i="23"/>
  <c r="I53" i="23"/>
  <c r="H53" i="23"/>
  <c r="I52" i="23"/>
  <c r="H52" i="23"/>
  <c r="I51" i="23"/>
  <c r="H51" i="23"/>
  <c r="I50" i="23"/>
  <c r="H50" i="23"/>
  <c r="J50" i="23" s="1"/>
  <c r="I49" i="23"/>
  <c r="H49" i="23"/>
  <c r="J49" i="23" s="1"/>
  <c r="I48" i="23"/>
  <c r="H48" i="23"/>
  <c r="J48" i="23" s="1"/>
  <c r="I47" i="23"/>
  <c r="H47" i="23"/>
  <c r="I46" i="23"/>
  <c r="H46" i="23"/>
  <c r="I45" i="23"/>
  <c r="H45" i="23"/>
  <c r="I44" i="23"/>
  <c r="H44" i="23"/>
  <c r="I43" i="23"/>
  <c r="H43" i="23"/>
  <c r="I42" i="23"/>
  <c r="H42" i="23"/>
  <c r="I41" i="23"/>
  <c r="H41" i="23"/>
  <c r="J41" i="23" s="1"/>
  <c r="I40" i="23"/>
  <c r="H40" i="23"/>
  <c r="I39" i="23"/>
  <c r="H39" i="23"/>
  <c r="I38" i="23"/>
  <c r="H38" i="23"/>
  <c r="I37" i="23"/>
  <c r="H37" i="23"/>
  <c r="I36" i="23"/>
  <c r="H36" i="23"/>
  <c r="I35" i="23"/>
  <c r="H35" i="23"/>
  <c r="I34" i="23"/>
  <c r="H34" i="23"/>
  <c r="I33" i="23"/>
  <c r="H33" i="23"/>
  <c r="J33" i="23" s="1"/>
  <c r="I32" i="23"/>
  <c r="H32" i="23"/>
  <c r="I31" i="23"/>
  <c r="H31" i="23"/>
  <c r="I30" i="23"/>
  <c r="H30" i="23"/>
  <c r="I29" i="23"/>
  <c r="H29" i="23"/>
  <c r="I28" i="23"/>
  <c r="H28" i="23"/>
  <c r="I27" i="23"/>
  <c r="H27" i="23"/>
  <c r="I26" i="23"/>
  <c r="H26" i="23"/>
  <c r="I25" i="23"/>
  <c r="H25" i="23"/>
  <c r="I24" i="23"/>
  <c r="H24" i="23"/>
  <c r="I23" i="23"/>
  <c r="H23" i="23"/>
  <c r="I22" i="23"/>
  <c r="H22" i="23"/>
  <c r="I21" i="23"/>
  <c r="H21" i="23"/>
  <c r="I20" i="23"/>
  <c r="H20" i="23"/>
  <c r="I19" i="23"/>
  <c r="H19" i="23"/>
  <c r="I18" i="23"/>
  <c r="H18" i="23"/>
  <c r="J18" i="23" s="1"/>
  <c r="I17" i="23"/>
  <c r="H17" i="23"/>
  <c r="I16" i="23"/>
  <c r="H16" i="23"/>
  <c r="I15" i="23"/>
  <c r="H15" i="23"/>
  <c r="I14" i="23"/>
  <c r="H14" i="23"/>
  <c r="I13" i="23"/>
  <c r="H13" i="23"/>
  <c r="I12" i="23"/>
  <c r="H12" i="23"/>
  <c r="I11" i="23"/>
  <c r="H11" i="23"/>
  <c r="G75" i="22"/>
  <c r="G70" i="22"/>
  <c r="G63" i="22"/>
  <c r="G52" i="22"/>
  <c r="G35" i="22"/>
  <c r="G25" i="22"/>
  <c r="G14" i="22"/>
  <c r="J13" i="23" l="1"/>
  <c r="J37" i="23"/>
  <c r="J69" i="23"/>
  <c r="J34" i="23"/>
  <c r="J55" i="23"/>
  <c r="J30" i="23"/>
  <c r="J66" i="23"/>
  <c r="G79" i="22"/>
  <c r="G55" i="1" s="1"/>
  <c r="H55" i="1" s="1"/>
  <c r="I55" i="1" s="1"/>
  <c r="J71" i="23"/>
  <c r="J67" i="23"/>
  <c r="J65" i="23"/>
  <c r="J64" i="23"/>
  <c r="J63" i="23"/>
  <c r="J62" i="23"/>
  <c r="J70" i="23"/>
  <c r="J61" i="23"/>
  <c r="J60" i="23"/>
  <c r="J59" i="23"/>
  <c r="J58" i="23"/>
  <c r="J56" i="23"/>
  <c r="J52" i="23"/>
  <c r="J51" i="23"/>
  <c r="J47" i="23"/>
  <c r="J44" i="23"/>
  <c r="J43" i="23"/>
  <c r="J42" i="23"/>
  <c r="J54" i="23"/>
  <c r="J53" i="23"/>
  <c r="J46" i="23"/>
  <c r="J45" i="23"/>
  <c r="J40" i="23"/>
  <c r="J39" i="23"/>
  <c r="J38" i="23"/>
  <c r="J36" i="23"/>
  <c r="J35" i="23"/>
  <c r="J32" i="23"/>
  <c r="J31" i="23"/>
  <c r="J29" i="23"/>
  <c r="J28" i="23"/>
  <c r="J27" i="23"/>
  <c r="J26" i="23"/>
  <c r="J23" i="23"/>
  <c r="J24" i="23"/>
  <c r="J25" i="23"/>
  <c r="J22" i="23"/>
  <c r="J21" i="23"/>
  <c r="J20" i="23"/>
  <c r="J19" i="23"/>
  <c r="J17" i="23"/>
  <c r="J15" i="23"/>
  <c r="J16" i="23"/>
  <c r="J14" i="23"/>
  <c r="I77" i="23"/>
  <c r="J12" i="23"/>
  <c r="J11" i="23"/>
  <c r="H77" i="23"/>
  <c r="J77" i="23" l="1"/>
  <c r="G56" i="1" s="1"/>
  <c r="G57" i="1" s="1"/>
  <c r="I18" i="1" s="1"/>
  <c r="H56" i="1" l="1"/>
  <c r="I56" i="1" s="1"/>
  <c r="I57" i="1" s="1"/>
  <c r="H57" i="1" l="1"/>
  <c r="G17" i="19"/>
  <c r="G16" i="19"/>
  <c r="G15" i="19"/>
  <c r="G14" i="19"/>
  <c r="G13" i="19"/>
  <c r="G12" i="19"/>
  <c r="G11" i="19"/>
  <c r="G10" i="19"/>
  <c r="G9" i="19"/>
  <c r="G8" i="19"/>
  <c r="G9" i="16"/>
  <c r="G8" i="16" s="1"/>
  <c r="G14" i="16"/>
  <c r="G23" i="16"/>
  <c r="G32" i="16"/>
  <c r="G41" i="16"/>
  <c r="G43" i="16"/>
  <c r="G44" i="16"/>
  <c r="G45" i="16"/>
  <c r="G47" i="16"/>
  <c r="G49" i="16"/>
  <c r="G63" i="16"/>
  <c r="G72" i="16"/>
  <c r="G76" i="16"/>
  <c r="G78" i="16"/>
  <c r="G80" i="16"/>
  <c r="G82" i="16"/>
  <c r="G84" i="16"/>
  <c r="G87" i="16"/>
  <c r="G90" i="16"/>
  <c r="G93" i="16"/>
  <c r="G102" i="16"/>
  <c r="G101" i="16" s="1"/>
  <c r="G104" i="16"/>
  <c r="G106" i="16"/>
  <c r="G110" i="16"/>
  <c r="G115" i="16"/>
  <c r="G116" i="16"/>
  <c r="G9" i="15"/>
  <c r="G11" i="15"/>
  <c r="G13" i="15"/>
  <c r="G14" i="15"/>
  <c r="G15" i="15"/>
  <c r="G16" i="15"/>
  <c r="G17" i="15"/>
  <c r="G18" i="15"/>
  <c r="G19" i="15"/>
  <c r="G20" i="15"/>
  <c r="G21" i="15"/>
  <c r="G22" i="15"/>
  <c r="G23" i="15"/>
  <c r="G24" i="15"/>
  <c r="G26" i="15"/>
  <c r="G56" i="15"/>
  <c r="G73" i="15"/>
  <c r="G82" i="15"/>
  <c r="G136" i="15"/>
  <c r="G159" i="15"/>
  <c r="G160" i="15"/>
  <c r="G183" i="15"/>
  <c r="G184" i="15"/>
  <c r="G207" i="15"/>
  <c r="G230" i="15"/>
  <c r="G253" i="15"/>
  <c r="G254" i="15"/>
  <c r="G277" i="15"/>
  <c r="G278" i="15"/>
  <c r="G301" i="15"/>
  <c r="G325" i="15"/>
  <c r="G348" i="15"/>
  <c r="G384" i="15"/>
  <c r="G395" i="15"/>
  <c r="G396" i="15"/>
  <c r="G397" i="15"/>
  <c r="G399" i="15"/>
  <c r="G438" i="15"/>
  <c r="G464" i="15"/>
  <c r="G480" i="15"/>
  <c r="G519" i="15"/>
  <c r="G545" i="15"/>
  <c r="G561" i="15"/>
  <c r="G564" i="15"/>
  <c r="G567" i="15"/>
  <c r="G595" i="15"/>
  <c r="G603" i="15"/>
  <c r="G605" i="15"/>
  <c r="G607" i="15"/>
  <c r="G610" i="15"/>
  <c r="G614" i="15"/>
  <c r="G633" i="15"/>
  <c r="G651" i="15"/>
  <c r="G669" i="15"/>
  <c r="G672" i="15"/>
  <c r="G693" i="15"/>
  <c r="G694" i="15"/>
  <c r="G698" i="15"/>
  <c r="G717" i="15"/>
  <c r="G736" i="15"/>
  <c r="G737" i="15"/>
  <c r="G755" i="15"/>
  <c r="G756" i="15"/>
  <c r="G758" i="15"/>
  <c r="G763" i="15"/>
  <c r="G767" i="15"/>
  <c r="G785" i="15"/>
  <c r="G788" i="15"/>
  <c r="G789" i="15"/>
  <c r="G790" i="15"/>
  <c r="G791" i="15"/>
  <c r="G793" i="15"/>
  <c r="G795" i="15"/>
  <c r="G911" i="15"/>
  <c r="G930" i="15"/>
  <c r="G960" i="15"/>
  <c r="G961" i="15"/>
  <c r="G963" i="15"/>
  <c r="G981" i="15"/>
  <c r="G982" i="15"/>
  <c r="G983" i="15"/>
  <c r="G985" i="15"/>
  <c r="G987" i="15"/>
  <c r="G1005" i="15"/>
  <c r="G1023" i="15"/>
  <c r="G1041" i="15"/>
  <c r="G1059" i="15"/>
  <c r="G1078" i="15"/>
  <c r="G1077" i="15" s="1"/>
  <c r="G1080" i="15"/>
  <c r="G1082" i="15"/>
  <c r="G1084" i="15"/>
  <c r="G1086" i="15"/>
  <c r="G1088" i="15"/>
  <c r="G1091" i="15"/>
  <c r="G1093" i="15"/>
  <c r="G1095" i="15"/>
  <c r="G9" i="14"/>
  <c r="G8" i="14" s="1"/>
  <c r="G12" i="14"/>
  <c r="G13" i="14"/>
  <c r="G25" i="14"/>
  <c r="G27" i="14"/>
  <c r="G29" i="14"/>
  <c r="G31" i="14"/>
  <c r="G33" i="14"/>
  <c r="G34" i="14"/>
  <c r="G37" i="14"/>
  <c r="G40" i="14"/>
  <c r="G41" i="14"/>
  <c r="G43" i="14"/>
  <c r="G45" i="14"/>
  <c r="G44" i="14" s="1"/>
  <c r="G48" i="14"/>
  <c r="G49" i="14"/>
  <c r="G50" i="14"/>
  <c r="G53" i="14"/>
  <c r="G54" i="14"/>
  <c r="G56" i="14"/>
  <c r="G61" i="14"/>
  <c r="G75" i="14"/>
  <c r="G85" i="14"/>
  <c r="G86" i="14"/>
  <c r="G89" i="14"/>
  <c r="G91" i="14"/>
  <c r="G93" i="14"/>
  <c r="G95" i="14"/>
  <c r="G97" i="14"/>
  <c r="G99" i="14"/>
  <c r="G101" i="14"/>
  <c r="G103" i="14"/>
  <c r="G105" i="14"/>
  <c r="G107" i="14"/>
  <c r="G110" i="14"/>
  <c r="G112" i="14"/>
  <c r="G113" i="14"/>
  <c r="G115" i="14"/>
  <c r="G117" i="14"/>
  <c r="G119" i="14"/>
  <c r="G121" i="14"/>
  <c r="G123" i="14"/>
  <c r="G125" i="14"/>
  <c r="G126" i="14"/>
  <c r="G128" i="14"/>
  <c r="G130" i="14"/>
  <c r="G132" i="14"/>
  <c r="G134" i="14"/>
  <c r="G136" i="14"/>
  <c r="G139" i="14"/>
  <c r="G138" i="14" s="1"/>
  <c r="G141" i="14"/>
  <c r="G143" i="14"/>
  <c r="G146" i="14"/>
  <c r="G147" i="14"/>
  <c r="G149" i="14"/>
  <c r="G148" i="14" s="1"/>
  <c r="G151" i="14"/>
  <c r="G153" i="14"/>
  <c r="G155" i="14"/>
  <c r="G156" i="14"/>
  <c r="G157" i="14"/>
  <c r="G158" i="14"/>
  <c r="G159" i="14"/>
  <c r="G161" i="14"/>
  <c r="G163" i="14"/>
  <c r="G165" i="14"/>
  <c r="G167" i="14"/>
  <c r="G169" i="14"/>
  <c r="G171" i="14"/>
  <c r="G173" i="14"/>
  <c r="G175" i="14"/>
  <c r="G177" i="14"/>
  <c r="G179" i="14"/>
  <c r="G183" i="14"/>
  <c r="G182" i="14" s="1"/>
  <c r="G186" i="14"/>
  <c r="G187" i="14"/>
  <c r="G188" i="14"/>
  <c r="G9" i="13"/>
  <c r="G12" i="13"/>
  <c r="G14" i="13"/>
  <c r="G18" i="13"/>
  <c r="G22" i="13"/>
  <c r="G25" i="13"/>
  <c r="G26" i="13"/>
  <c r="G44" i="13"/>
  <c r="G45" i="13"/>
  <c r="G48" i="13"/>
  <c r="G49" i="13"/>
  <c r="G52" i="13"/>
  <c r="G56" i="13"/>
  <c r="G69" i="13"/>
  <c r="G71" i="13"/>
  <c r="G80" i="13"/>
  <c r="G89" i="13"/>
  <c r="G92" i="13"/>
  <c r="G95" i="13"/>
  <c r="G102" i="13"/>
  <c r="G109" i="13"/>
  <c r="G111" i="13"/>
  <c r="G113" i="13"/>
  <c r="G116" i="13"/>
  <c r="G120" i="13"/>
  <c r="G122" i="13"/>
  <c r="G135" i="13"/>
  <c r="G138" i="13"/>
  <c r="G151" i="13"/>
  <c r="G155" i="13"/>
  <c r="G159" i="13"/>
  <c r="G158" i="13" s="1"/>
  <c r="G162" i="13"/>
  <c r="G164" i="13"/>
  <c r="G165" i="13"/>
  <c r="G169" i="13"/>
  <c r="G178" i="13"/>
  <c r="G181" i="13"/>
  <c r="G182" i="13"/>
  <c r="G191" i="13"/>
  <c r="G195" i="13"/>
  <c r="G198" i="13"/>
  <c r="G201" i="13"/>
  <c r="G204" i="13"/>
  <c r="G208" i="13"/>
  <c r="G211" i="13"/>
  <c r="G214" i="13"/>
  <c r="G217" i="13"/>
  <c r="G220" i="13"/>
  <c r="G223" i="13"/>
  <c r="G226" i="13"/>
  <c r="G229" i="13"/>
  <c r="G233" i="13"/>
  <c r="G235" i="13"/>
  <c r="G239" i="13"/>
  <c r="G242" i="13"/>
  <c r="G243" i="13"/>
  <c r="G244" i="13"/>
  <c r="G245" i="13"/>
  <c r="G246" i="13"/>
  <c r="G247" i="13"/>
  <c r="G248" i="13"/>
  <c r="G249" i="13"/>
  <c r="G250" i="13"/>
  <c r="G251" i="13"/>
  <c r="G252" i="13"/>
  <c r="G254" i="13"/>
  <c r="G253" i="13" s="1"/>
  <c r="G9" i="12"/>
  <c r="G19" i="12"/>
  <c r="G28" i="12"/>
  <c r="G30" i="12"/>
  <c r="G36" i="12"/>
  <c r="G41" i="12"/>
  <c r="G43" i="12"/>
  <c r="G45" i="12"/>
  <c r="G46" i="12"/>
  <c r="G47" i="12"/>
  <c r="G48" i="12"/>
  <c r="G49" i="12"/>
  <c r="G54" i="12"/>
  <c r="G55" i="12"/>
  <c r="G58" i="12"/>
  <c r="G98" i="12"/>
  <c r="G127" i="12"/>
  <c r="G140" i="12"/>
  <c r="G219" i="12"/>
  <c r="G243" i="12"/>
  <c r="G244" i="12"/>
  <c r="G268" i="12"/>
  <c r="G269" i="12"/>
  <c r="G293" i="12"/>
  <c r="G317" i="12"/>
  <c r="G341" i="12"/>
  <c r="G342" i="12"/>
  <c r="G366" i="12"/>
  <c r="G367" i="12"/>
  <c r="G391" i="12"/>
  <c r="G416" i="12"/>
  <c r="G432" i="12"/>
  <c r="G470" i="12"/>
  <c r="G476" i="12"/>
  <c r="G477" i="12"/>
  <c r="G478" i="12"/>
  <c r="G480" i="12"/>
  <c r="G512" i="12"/>
  <c r="G545" i="12"/>
  <c r="G560" i="12"/>
  <c r="G592" i="12"/>
  <c r="G625" i="12"/>
  <c r="G640" i="12"/>
  <c r="G643" i="12"/>
  <c r="G646" i="12"/>
  <c r="G654" i="12"/>
  <c r="G662" i="12"/>
  <c r="G664" i="12"/>
  <c r="G666" i="12"/>
  <c r="G669" i="12"/>
  <c r="G673" i="12"/>
  <c r="G693" i="12"/>
  <c r="G713" i="12"/>
  <c r="G733" i="12"/>
  <c r="G736" i="12"/>
  <c r="G757" i="12"/>
  <c r="G764" i="12"/>
  <c r="G766" i="12"/>
  <c r="G767" i="12"/>
  <c r="G771" i="12"/>
  <c r="G775" i="12"/>
  <c r="G779" i="12"/>
  <c r="G782" i="12"/>
  <c r="G784" i="12"/>
  <c r="G787" i="12"/>
  <c r="G789" i="12"/>
  <c r="G791" i="12"/>
  <c r="G793" i="12"/>
  <c r="G795" i="12"/>
  <c r="G797" i="12"/>
  <c r="G800" i="12"/>
  <c r="G820" i="12"/>
  <c r="G847" i="12"/>
  <c r="G869" i="12"/>
  <c r="G872" i="12"/>
  <c r="G876" i="12"/>
  <c r="G881" i="12"/>
  <c r="G883" i="12"/>
  <c r="G885" i="12"/>
  <c r="G887" i="12"/>
  <c r="G892" i="12"/>
  <c r="G897" i="12"/>
  <c r="G902" i="12"/>
  <c r="G907" i="12"/>
  <c r="G912" i="12"/>
  <c r="G917" i="12"/>
  <c r="G920" i="12"/>
  <c r="G923" i="12"/>
  <c r="G925" i="12"/>
  <c r="G928" i="12"/>
  <c r="G947" i="12"/>
  <c r="G966" i="12"/>
  <c r="G967" i="12"/>
  <c r="G968" i="12"/>
  <c r="G971" i="12"/>
  <c r="G979" i="12"/>
  <c r="G981" i="12"/>
  <c r="G983" i="12"/>
  <c r="G985" i="12"/>
  <c r="G987" i="12"/>
  <c r="G993" i="12"/>
  <c r="G1009" i="12"/>
  <c r="G1025" i="12"/>
  <c r="G1040" i="12"/>
  <c r="G1055" i="12"/>
  <c r="G1070" i="12"/>
  <c r="G1085" i="12"/>
  <c r="G1100" i="12"/>
  <c r="G1115" i="12"/>
  <c r="G1130" i="12"/>
  <c r="G1145" i="12"/>
  <c r="G1160" i="12"/>
  <c r="G1175" i="12"/>
  <c r="G1190" i="12"/>
  <c r="G1205" i="12"/>
  <c r="G1220" i="12"/>
  <c r="G1222" i="12"/>
  <c r="G1224" i="12"/>
  <c r="G1231" i="12"/>
  <c r="G1270" i="12"/>
  <c r="G1289" i="12"/>
  <c r="G1290" i="12"/>
  <c r="G1292" i="12"/>
  <c r="G1306" i="12"/>
  <c r="G1317" i="12"/>
  <c r="G1328" i="12"/>
  <c r="G1329" i="12"/>
  <c r="G1330" i="12"/>
  <c r="G1331" i="12"/>
  <c r="G1332" i="12"/>
  <c r="G1344" i="12"/>
  <c r="G1346" i="12"/>
  <c r="G1348" i="12"/>
  <c r="G1351" i="12"/>
  <c r="G1353" i="12"/>
  <c r="G1356" i="12"/>
  <c r="G1361" i="12"/>
  <c r="G1366" i="12"/>
  <c r="G1372" i="12"/>
  <c r="G1377" i="12"/>
  <c r="G1379" i="12"/>
  <c r="G1381" i="12"/>
  <c r="G1383" i="12"/>
  <c r="G1385" i="12"/>
  <c r="G1390" i="12"/>
  <c r="G1394" i="12"/>
  <c r="G1395" i="12"/>
  <c r="G1397" i="12"/>
  <c r="G1399" i="12"/>
  <c r="G1402" i="12"/>
  <c r="G1409" i="12"/>
  <c r="G1412" i="12"/>
  <c r="G1414" i="12"/>
  <c r="G1417" i="12"/>
  <c r="G1419" i="12"/>
  <c r="G1425" i="12"/>
  <c r="G1427" i="12"/>
  <c r="G1428" i="12"/>
  <c r="J24" i="1"/>
  <c r="J22" i="1"/>
  <c r="J21" i="1"/>
  <c r="J23" i="1"/>
  <c r="E22" i="1"/>
  <c r="G324" i="15" l="1"/>
  <c r="G8" i="15"/>
  <c r="G24" i="14"/>
  <c r="G11" i="14"/>
  <c r="G52" i="14"/>
  <c r="G28" i="14"/>
  <c r="G185" i="14"/>
  <c r="G122" i="14"/>
  <c r="G232" i="13"/>
  <c r="G207" i="13"/>
  <c r="G757" i="15"/>
  <c r="G692" i="15"/>
  <c r="G25" i="15"/>
  <c r="G398" i="15"/>
  <c r="G735" i="15"/>
  <c r="G613" i="15"/>
  <c r="G12" i="15"/>
  <c r="G697" i="15"/>
  <c r="G1079" i="15"/>
  <c r="G162" i="14"/>
  <c r="G150" i="14"/>
  <c r="G32" i="14"/>
  <c r="G176" i="14"/>
  <c r="G100" i="14"/>
  <c r="G47" i="14"/>
  <c r="G129" i="14"/>
  <c r="G55" i="14"/>
  <c r="G140" i="14"/>
  <c r="G109" i="14"/>
  <c r="G168" i="13"/>
  <c r="G13" i="13"/>
  <c r="G163" i="13"/>
  <c r="G119" i="13"/>
  <c r="G8" i="13"/>
  <c r="G194" i="13"/>
  <c r="G70" i="13"/>
  <c r="G55" i="13"/>
  <c r="G13" i="16"/>
  <c r="G103" i="16"/>
  <c r="G75" i="16"/>
  <c r="G756" i="12"/>
  <c r="G781" i="12"/>
  <c r="G970" i="12"/>
  <c r="G415" i="12"/>
  <c r="G1230" i="12"/>
  <c r="G799" i="12"/>
  <c r="G57" i="12"/>
  <c r="G27" i="12"/>
  <c r="G1416" i="12"/>
  <c r="G868" i="12"/>
  <c r="G765" i="12"/>
  <c r="G786" i="12"/>
  <c r="G8" i="12"/>
  <c r="G1393" i="12"/>
  <c r="G927" i="12"/>
  <c r="G1355" i="12"/>
  <c r="G1350" i="12"/>
  <c r="G479" i="12"/>
  <c r="G1396" i="12"/>
  <c r="G770" i="12"/>
  <c r="G672" i="12"/>
  <c r="G51" i="1"/>
  <c r="G52" i="1"/>
  <c r="H52" i="1" s="1"/>
  <c r="I52" i="1" s="1"/>
  <c r="G18" i="19"/>
  <c r="G50" i="18" l="1"/>
  <c r="G48" i="1" s="1"/>
  <c r="H48" i="1" s="1"/>
  <c r="I48" i="1" s="1"/>
  <c r="G118" i="16"/>
  <c r="G1098" i="15"/>
  <c r="G256" i="13"/>
  <c r="G40" i="1" s="1"/>
  <c r="H40" i="1" s="1"/>
  <c r="I40" i="1" s="1"/>
  <c r="G1430" i="12"/>
  <c r="G39" i="1" s="1"/>
  <c r="G50" i="1"/>
  <c r="H50" i="1" s="1"/>
  <c r="G49" i="1"/>
  <c r="H47" i="1"/>
  <c r="I47" i="1" s="1"/>
  <c r="G37" i="1"/>
  <c r="G190" i="14"/>
  <c r="H51" i="1"/>
  <c r="G43" i="1" l="1"/>
  <c r="H43" i="1" s="1"/>
  <c r="I43" i="1" s="1"/>
  <c r="G44" i="1"/>
  <c r="H44" i="1" s="1"/>
  <c r="I44" i="1" s="1"/>
  <c r="G42" i="1"/>
  <c r="H42" i="1" s="1"/>
  <c r="I42" i="1" s="1"/>
  <c r="G41" i="1"/>
  <c r="G38" i="1"/>
  <c r="G46" i="1"/>
  <c r="H46" i="1" s="1"/>
  <c r="I46" i="1" s="1"/>
  <c r="G45" i="1"/>
  <c r="H45" i="1" s="1"/>
  <c r="I45" i="1" s="1"/>
  <c r="I50" i="1"/>
  <c r="H39" i="1"/>
  <c r="I39" i="1" s="1"/>
  <c r="H37" i="1"/>
  <c r="I37" i="1" s="1"/>
  <c r="H49" i="1"/>
  <c r="I49" i="1" s="1"/>
  <c r="I51" i="1"/>
  <c r="H38" i="1" l="1"/>
  <c r="I38" i="1" s="1"/>
  <c r="I53" i="1" s="1"/>
  <c r="G53" i="1"/>
  <c r="I17" i="1" s="1"/>
  <c r="I19" i="1" s="1"/>
  <c r="G21" i="1" s="1"/>
  <c r="G22" i="1" s="1"/>
  <c r="G25" i="1" s="1"/>
  <c r="H41" i="1"/>
  <c r="I41" i="1" s="1"/>
  <c r="H53" i="1" l="1"/>
  <c r="G24" i="1"/>
  <c r="C63" i="1"/>
  <c r="A21" i="1"/>
  <c r="A22" i="1" s="1"/>
  <c r="A23" i="1" s="1"/>
  <c r="A25"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S6" authorId="0" shapeId="0" xr:uid="{2130A31F-FAF1-489F-8814-1F3A63F5E99B}">
      <text>
        <r>
          <rPr>
            <sz val="9"/>
            <color indexed="81"/>
            <rFont val="Tahoma"/>
            <family val="2"/>
            <charset val="238"/>
          </rPr>
          <t>Jedná se o informaci, zda se jedná o položku, která je do rozpočtu zadána z cenové soustavy RTS, nebo vlastní.</t>
        </r>
      </text>
    </comment>
    <comment ref="T6" authorId="0" shapeId="0" xr:uid="{D3EA9437-8C90-480E-8324-F1C9829906AF}">
      <text>
        <r>
          <rPr>
            <sz val="9"/>
            <color indexed="81"/>
            <rFont val="Tahoma"/>
            <family val="2"/>
            <charset val="238"/>
          </rPr>
          <t>Jedná se o název CÚ, která je zadána u položky rozpočtu</t>
        </r>
      </text>
    </comment>
    <comment ref="Z6" authorId="0" shapeId="0" xr:uid="{FD5019B7-946D-4ED2-AFD3-612FF44F0813}">
      <text>
        <r>
          <rPr>
            <sz val="9"/>
            <color indexed="81"/>
            <rFont val="Tahoma"/>
            <family val="2"/>
            <charset val="238"/>
          </rPr>
          <t>Jedná se o informaci, zda se jedná o položku, která je do rozpočtu zadána z cenové soustavy RTS, nebo vlastní.</t>
        </r>
      </text>
    </comment>
    <comment ref="AA6" authorId="0" shapeId="0" xr:uid="{7C8EC152-6FAC-4304-AFEF-56569AC83A81}">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I6" authorId="0" shapeId="0" xr:uid="{CEDCFE0A-F02C-445E-AF1E-A35256115E2E}">
      <text>
        <r>
          <rPr>
            <sz val="9"/>
            <color indexed="81"/>
            <rFont val="Tahoma"/>
            <family val="2"/>
            <charset val="238"/>
          </rPr>
          <t>Jedná se o informaci, zda se jedná o položku, která je do rozpočtu zadána z cenové soustavy RTS, nebo vlastní.</t>
        </r>
      </text>
    </comment>
    <comment ref="J6" authorId="0" shapeId="0" xr:uid="{5E23AE64-7875-4CBF-BD81-B5FBD7DC63B8}">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I6" authorId="0" shapeId="0" xr:uid="{82F0B402-AC58-488D-8696-881B9368B04C}">
      <text>
        <r>
          <rPr>
            <sz val="9"/>
            <color indexed="81"/>
            <rFont val="Tahoma"/>
            <family val="2"/>
            <charset val="238"/>
          </rPr>
          <t>Jedná se o informaci, zda se jedná o položku, která je do rozpočtu zadána z cenové soustavy RTS, nebo vlastní.</t>
        </r>
      </text>
    </comment>
    <comment ref="J6" authorId="0" shapeId="0" xr:uid="{B46592DF-27AC-457B-AF5D-4A2AD025E892}">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I6" authorId="0" shapeId="0" xr:uid="{E6BEFD0F-AADF-4AD5-858C-FB4C07E40B1F}">
      <text>
        <r>
          <rPr>
            <sz val="9"/>
            <color indexed="81"/>
            <rFont val="Tahoma"/>
            <family val="2"/>
            <charset val="238"/>
          </rPr>
          <t>Jedná se o informaci, zda se jedná o položku, která je do rozpočtu zadána z cenové soustavy RTS, nebo vlastní.</t>
        </r>
      </text>
    </comment>
    <comment ref="J6" authorId="0" shapeId="0" xr:uid="{B132D049-D54D-4ECB-9562-1923495FED65}">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I6" authorId="0" shapeId="0" xr:uid="{AF558DD8-13DB-47A7-8FC0-FA7C57C5FA7B}">
      <text>
        <r>
          <rPr>
            <sz val="9"/>
            <color indexed="81"/>
            <rFont val="Tahoma"/>
            <family val="2"/>
            <charset val="238"/>
          </rPr>
          <t>Jedná se o informaci, zda se jedná o položku, která je do rozpočtu zadána z cenové soustavy RTS, nebo vlastní.</t>
        </r>
      </text>
    </comment>
    <comment ref="J6" authorId="0" shapeId="0" xr:uid="{E187EBEC-3395-4A77-B1FE-7DEEE805DEB1}">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I6" authorId="0" shapeId="0" xr:uid="{42D5CB56-083D-41A8-A5C7-D9E2952C4B09}">
      <text>
        <r>
          <rPr>
            <sz val="9"/>
            <color indexed="81"/>
            <rFont val="Tahoma"/>
            <family val="2"/>
            <charset val="238"/>
          </rPr>
          <t>Jedná se o informaci, zda se jedná o položku, která je do rozpočtu zadána z cenové soustavy RTS, nebo vlastní.</t>
        </r>
      </text>
    </comment>
    <comment ref="J6" authorId="0" shapeId="0" xr:uid="{94FC32B9-6D49-47EE-A2C9-56F90057A635}">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I6" authorId="0" shapeId="0" xr:uid="{0176C9C2-6489-4B74-A3FD-5900404EE88C}">
      <text>
        <r>
          <rPr>
            <sz val="9"/>
            <color indexed="81"/>
            <rFont val="Tahoma"/>
            <family val="2"/>
            <charset val="238"/>
          </rPr>
          <t>Jedná se o informaci, zda se jedná o položku, která je do rozpočtu zadána z cenové soustavy RTS, nebo vlastní.</t>
        </r>
      </text>
    </comment>
    <comment ref="J6" authorId="0" shapeId="0" xr:uid="{497D6928-A6B3-4CA6-806C-7C80F05E582F}">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I6" authorId="0" shapeId="0" xr:uid="{E8ED2BC9-A762-46A8-8DFF-68A0ACD5268B}">
      <text>
        <r>
          <rPr>
            <sz val="9"/>
            <color indexed="81"/>
            <rFont val="Tahoma"/>
            <family val="2"/>
            <charset val="238"/>
          </rPr>
          <t>Jedná se o informaci, zda se jedná o položku, která je do rozpočtu zadána z cenové soustavy RTS, nebo vlastní.</t>
        </r>
      </text>
    </comment>
    <comment ref="J6" authorId="0" shapeId="0" xr:uid="{7797564F-4733-4ECC-A941-1D265B20C223}">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S6" authorId="0" shapeId="0" xr:uid="{12D417E9-CB46-47F5-969A-0B52525BC7AE}">
      <text>
        <r>
          <rPr>
            <sz val="9"/>
            <color indexed="81"/>
            <rFont val="Tahoma"/>
            <family val="2"/>
            <charset val="238"/>
          </rPr>
          <t>Jedná se o informaci, zda se jedná o položku, která je do rozpočtu zadána z cenové soustavy RTS, nebo vlastní.</t>
        </r>
      </text>
    </comment>
    <comment ref="T6" authorId="0" shapeId="0" xr:uid="{8F704506-ED4A-4020-98EB-31CADF3F1BC8}">
      <text>
        <r>
          <rPr>
            <sz val="9"/>
            <color indexed="81"/>
            <rFont val="Tahoma"/>
            <family val="2"/>
            <charset val="238"/>
          </rPr>
          <t>Jedná se o název CÚ, která je zadána u položky rozpočtu</t>
        </r>
      </text>
    </comment>
    <comment ref="Z6" authorId="0" shapeId="0" xr:uid="{FE538152-C364-4B37-A020-72B9B2106CE6}">
      <text>
        <r>
          <rPr>
            <sz val="9"/>
            <color indexed="81"/>
            <rFont val="Tahoma"/>
            <family val="2"/>
            <charset val="238"/>
          </rPr>
          <t>Jedná se o informaci, zda se jedná o položku, která je do rozpočtu zadána z cenové soustavy RTS, nebo vlastní.</t>
        </r>
      </text>
    </comment>
    <comment ref="AA6" authorId="0" shapeId="0" xr:uid="{B5373DF8-DAD2-4D95-82AE-307993C7013C}">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<sst xmlns="http://schemas.openxmlformats.org/spreadsheetml/2006/main" count="6160" uniqueCount="2434">
  <si>
    <t>%</t>
  </si>
  <si>
    <t>Cena celkem</t>
  </si>
  <si>
    <t>Za zhotovitele</t>
  </si>
  <si>
    <t>Za objednatele</t>
  </si>
  <si>
    <t>Položkový rozpočet stavby</t>
  </si>
  <si>
    <t>Zaokrouhlení</t>
  </si>
  <si>
    <t>Název</t>
  </si>
  <si>
    <t xml:space="preserve">Položkový rozpočet </t>
  </si>
  <si>
    <t>S:</t>
  </si>
  <si>
    <t>O:</t>
  </si>
  <si>
    <t>R:</t>
  </si>
  <si>
    <t>dne</t>
  </si>
  <si>
    <t>v</t>
  </si>
  <si>
    <t>Základ pro základní DPH</t>
  </si>
  <si>
    <t xml:space="preserve">Základní DPH </t>
  </si>
  <si>
    <t>Rekapitulace dílčích částí</t>
  </si>
  <si>
    <t>Číslo</t>
  </si>
  <si>
    <t>DPH celkem</t>
  </si>
  <si>
    <t>Zhotovitel:</t>
  </si>
  <si>
    <t>Projektant:</t>
  </si>
  <si>
    <t>Vypracoval:</t>
  </si>
  <si>
    <t>Objednatel:</t>
  </si>
  <si>
    <t>Stavba:</t>
  </si>
  <si>
    <t>Cena celkem bez DPH</t>
  </si>
  <si>
    <t>HSV</t>
  </si>
  <si>
    <t>PSV</t>
  </si>
  <si>
    <t>MON</t>
  </si>
  <si>
    <t>Celkem</t>
  </si>
  <si>
    <t>Dodávka</t>
  </si>
  <si>
    <t>Montáž</t>
  </si>
  <si>
    <t>Rozpis ceny</t>
  </si>
  <si>
    <t>Rekapitulace daní</t>
  </si>
  <si>
    <t>DIČ:</t>
  </si>
  <si>
    <t>Cena celkem s DPH</t>
  </si>
  <si>
    <t>#RTSROZP#</t>
  </si>
  <si>
    <t>#CASTI&gt;&gt;</t>
  </si>
  <si>
    <t>IČO:</t>
  </si>
  <si>
    <t>2021-075</t>
  </si>
  <si>
    <t>Kamenička - splašková kanalizace</t>
  </si>
  <si>
    <t>Městys Kamenice</t>
  </si>
  <si>
    <t>481</t>
  </si>
  <si>
    <t>Kamenice</t>
  </si>
  <si>
    <t>58823</t>
  </si>
  <si>
    <t>00286079</t>
  </si>
  <si>
    <t>CZ00286079</t>
  </si>
  <si>
    <t>DUIS s.r.o.</t>
  </si>
  <si>
    <t>Srbská 1546/21</t>
  </si>
  <si>
    <t>Brno-Královo Pole</t>
  </si>
  <si>
    <t>61200</t>
  </si>
  <si>
    <t>47916311</t>
  </si>
  <si>
    <t>CZ47916311</t>
  </si>
  <si>
    <t>Stavba</t>
  </si>
  <si>
    <t>DSO 100.1</t>
  </si>
  <si>
    <t>Kanalizační potrubí</t>
  </si>
  <si>
    <t>DSO 100.1.16</t>
  </si>
  <si>
    <t>Výtlak</t>
  </si>
  <si>
    <t>DSO 100.2</t>
  </si>
  <si>
    <t>Čerpací stanice na síti</t>
  </si>
  <si>
    <t>DSO 100.3</t>
  </si>
  <si>
    <t>Napojení na odbočné stoky</t>
  </si>
  <si>
    <t>DSO 100.4</t>
  </si>
  <si>
    <t>Opravy komunikací a zpevněných ploch</t>
  </si>
  <si>
    <t>DSO 100.4.1</t>
  </si>
  <si>
    <t>Opravy komunikací a zpevněných ploch - hlavní stoky</t>
  </si>
  <si>
    <t>DSO 100.4.3</t>
  </si>
  <si>
    <t>Opravy komunikací a zpevněných ploch - odbočné stoky</t>
  </si>
  <si>
    <t>DSO 100.4.N</t>
  </si>
  <si>
    <t>Opravy komunikací a zpevněných ploch - neuznatelné (SUS)</t>
  </si>
  <si>
    <t>DSO 100.5</t>
  </si>
  <si>
    <t>Přeložky inženýrských sítí</t>
  </si>
  <si>
    <t>DSO 100.6</t>
  </si>
  <si>
    <t>Přípojky NN pro ČS</t>
  </si>
  <si>
    <t>CZK</t>
  </si>
  <si>
    <t>1</t>
  </si>
  <si>
    <t>Zemní práce</t>
  </si>
  <si>
    <t>11</t>
  </si>
  <si>
    <t>Přípravné a přidružené práce</t>
  </si>
  <si>
    <t>112</t>
  </si>
  <si>
    <t>Vegetační úpravy</t>
  </si>
  <si>
    <t>13</t>
  </si>
  <si>
    <t>Hloubené vykopávky</t>
  </si>
  <si>
    <t>15</t>
  </si>
  <si>
    <t>Roubení</t>
  </si>
  <si>
    <t>16</t>
  </si>
  <si>
    <t>Přemístění výkopku</t>
  </si>
  <si>
    <t>17</t>
  </si>
  <si>
    <t>Konstrukce ze zemin</t>
  </si>
  <si>
    <t>181</t>
  </si>
  <si>
    <t>Sadové a parkové úpravy</t>
  </si>
  <si>
    <t>212</t>
  </si>
  <si>
    <t>Drenáže</t>
  </si>
  <si>
    <t>28</t>
  </si>
  <si>
    <t>Zpevňování hornin a konstrukcí</t>
  </si>
  <si>
    <t>3</t>
  </si>
  <si>
    <t>Svislé a kompletní konstrukce</t>
  </si>
  <si>
    <t>311</t>
  </si>
  <si>
    <t>Zdi z lomového kamene</t>
  </si>
  <si>
    <t>352</t>
  </si>
  <si>
    <t>Propustky, výústní objekty</t>
  </si>
  <si>
    <t>4</t>
  </si>
  <si>
    <t>Vodorovné konstrukce</t>
  </si>
  <si>
    <t>5</t>
  </si>
  <si>
    <t>Komunikace</t>
  </si>
  <si>
    <t>597</t>
  </si>
  <si>
    <t>Odvodnění komunikací a zpevněných ploch</t>
  </si>
  <si>
    <t>598</t>
  </si>
  <si>
    <t>Obrubníky, přídlažby, palisády</t>
  </si>
  <si>
    <t>632</t>
  </si>
  <si>
    <t>Okapový chodník</t>
  </si>
  <si>
    <t>8</t>
  </si>
  <si>
    <t>Trubní vedení</t>
  </si>
  <si>
    <t>81</t>
  </si>
  <si>
    <t>Potrubí z trub betonových</t>
  </si>
  <si>
    <t>87</t>
  </si>
  <si>
    <t>Potrubí z trub z plastických hmot</t>
  </si>
  <si>
    <t>9</t>
  </si>
  <si>
    <t>Ostatní konstrukce, bourání</t>
  </si>
  <si>
    <t>93</t>
  </si>
  <si>
    <t>Dokončovací práce inženýrských staveb</t>
  </si>
  <si>
    <t>96</t>
  </si>
  <si>
    <t>Bourání konstrukcí</t>
  </si>
  <si>
    <t>970</t>
  </si>
  <si>
    <t>Jádrové vrtání</t>
  </si>
  <si>
    <t>99</t>
  </si>
  <si>
    <t>Staveništní přesun hmot</t>
  </si>
  <si>
    <t>711</t>
  </si>
  <si>
    <t>Izolace proti vodě</t>
  </si>
  <si>
    <t>767</t>
  </si>
  <si>
    <t>Konstrukce zámečnické</t>
  </si>
  <si>
    <t>783</t>
  </si>
  <si>
    <t>Nátěry</t>
  </si>
  <si>
    <t>M21</t>
  </si>
  <si>
    <t>Elektromontáže</t>
  </si>
  <si>
    <t>M23</t>
  </si>
  <si>
    <t>Montáže potrubí</t>
  </si>
  <si>
    <t>D96</t>
  </si>
  <si>
    <t>Přesuny suti a vybouraných hmot</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</si>
  <si>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</si>
  <si>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</si>
  <si>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</si>
  <si>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</si>
  <si>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</si>
  <si>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</si>
  <si>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</si>
  <si>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</si>
  <si>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</si>
  <si>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</si>
  <si>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</si>
  <si>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</si>
  <si>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</si>
  <si>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</si>
  <si>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</si>
  <si>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</si>
  <si>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</si>
  <si>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</si>
  <si>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</si>
  <si>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</si>
  <si>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</si>
  <si>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</si>
  <si>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</si>
  <si>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</si>
  <si>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</si>
  <si>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Díl:</t>
  </si>
  <si>
    <t>460110001R00</t>
  </si>
  <si>
    <t>Sonda pro vyhledání kabelů - výkop</t>
  </si>
  <si>
    <t>kus</t>
  </si>
  <si>
    <t>RTS 21/ II</t>
  </si>
  <si>
    <t xml:space="preserve">Kopané sondy : </t>
  </si>
  <si>
    <t>Stoka A : 3</t>
  </si>
  <si>
    <t>Stoka A2 : 4</t>
  </si>
  <si>
    <t>Stoka A2a : 2</t>
  </si>
  <si>
    <t>Stoka A3 : 2</t>
  </si>
  <si>
    <t>Stoka A4a : 2</t>
  </si>
  <si>
    <t>Stoka A5a : 2</t>
  </si>
  <si>
    <t>Stoka A6 : 2</t>
  </si>
  <si>
    <t>Stoka Ak : 5</t>
  </si>
  <si>
    <t>210040051T00</t>
  </si>
  <si>
    <t>Zajištění sloupu proti pádu</t>
  </si>
  <si>
    <t>Vlastní</t>
  </si>
  <si>
    <t>Indiv</t>
  </si>
  <si>
    <t xml:space="preserve">Zajištění sloupů NN osvětlení a rozhlasu : </t>
  </si>
  <si>
    <t>Stoka A : 2</t>
  </si>
  <si>
    <t>Stoka A4 : 1</t>
  </si>
  <si>
    <t>Stoka A4a : 1</t>
  </si>
  <si>
    <t>Stoka B : 2</t>
  </si>
  <si>
    <t>Stoka C : 1</t>
  </si>
  <si>
    <t>Stoka Ak : 1</t>
  </si>
  <si>
    <t>111200001RA0</t>
  </si>
  <si>
    <t>Odstranění křovin a stromů do 100 mm, spálení</t>
  </si>
  <si>
    <t>m2</t>
  </si>
  <si>
    <t>Stoka D : 5</t>
  </si>
  <si>
    <t>112100010RA0</t>
  </si>
  <si>
    <t>Kácení stromů 20-30 cm, naložení a odvoz do 1 km</t>
  </si>
  <si>
    <t>Stoka A1 : 1</t>
  </si>
  <si>
    <t>Stoka A2 : 1+10</t>
  </si>
  <si>
    <t>Stoka A4 : 2</t>
  </si>
  <si>
    <t>Stoka Ak : 1+1</t>
  </si>
  <si>
    <t>Stoka A5 - prodloužení : 6</t>
  </si>
  <si>
    <t>112100011RA0</t>
  </si>
  <si>
    <t>Kácení stromů 30-40 cm, naložení a odvoz do 1 km</t>
  </si>
  <si>
    <t>Stoka A4 : 2+1</t>
  </si>
  <si>
    <t>Stoka A7 : 2</t>
  </si>
  <si>
    <t>Stoka A5 - prodloužení : 30</t>
  </si>
  <si>
    <t>112100012RA0</t>
  </si>
  <si>
    <t>Kácení stromů 40-50 cm, naložení a odvoz do 1 km</t>
  </si>
  <si>
    <t>Stoka Ak : 2</t>
  </si>
  <si>
    <t>112100013RA0</t>
  </si>
  <si>
    <t>Kácení stromů 50-60 cm, naložení a odvoz do 1 km</t>
  </si>
  <si>
    <t>Stoka B : 1</t>
  </si>
  <si>
    <t>112100101RA0</t>
  </si>
  <si>
    <t>Odstranění pařezů 20-30 cm,odklizení,úprava terénu</t>
  </si>
  <si>
    <t>112100102RA0</t>
  </si>
  <si>
    <t>Odstranění pařezů 30-40 cm,odklizení,úprava terénu</t>
  </si>
  <si>
    <t>112100103RA0</t>
  </si>
  <si>
    <t>Odstranění pařezů 40-50 cm,odklizení,úprava terénu</t>
  </si>
  <si>
    <t>112100104RA0</t>
  </si>
  <si>
    <t>Odstranění pařezů 50-60 cm,odklizení,úprava terénu</t>
  </si>
  <si>
    <t>112100015TA0</t>
  </si>
  <si>
    <t>Kácení stromů 70-100 cm, naložení a odvoz do 1 km</t>
  </si>
  <si>
    <t>Stoka B1 : 1</t>
  </si>
  <si>
    <t>Stoka Ak : 1+6+3</t>
  </si>
  <si>
    <t>112100105TA0</t>
  </si>
  <si>
    <t>Odstranění pařezů 70-100 cm,odklizení,úprava terénu</t>
  </si>
  <si>
    <t>112998001T00</t>
  </si>
  <si>
    <t>Ochrana okrasných keřů</t>
  </si>
  <si>
    <t>Stoka B : 10</t>
  </si>
  <si>
    <t>119001411R00</t>
  </si>
  <si>
    <t>Dočasné zajištění beton.a plast. potrubí do DN 200</t>
  </si>
  <si>
    <t>m</t>
  </si>
  <si>
    <t xml:space="preserve">Stoka A : </t>
  </si>
  <si>
    <t>křížení se stávajícím vodovodem : 7,57+15,0+2,0</t>
  </si>
  <si>
    <t>křížení se stávajícím plynovodem : 2,16+2,0+2,0+2,0+2,0+4,0+2,0+2,0</t>
  </si>
  <si>
    <t xml:space="preserve">Stoka A2 : </t>
  </si>
  <si>
    <t>křížení se stávajícím vodovodem : 2*2,0</t>
  </si>
  <si>
    <t>křížení se stávajícím plynovodem : 2*2,0</t>
  </si>
  <si>
    <t xml:space="preserve">Stoka A2a : </t>
  </si>
  <si>
    <t xml:space="preserve">Stoka A3 : </t>
  </si>
  <si>
    <t>křížení se stávajícím vodovodem : 4,0</t>
  </si>
  <si>
    <t>křížení se stávajícím plynovodem : 4,0</t>
  </si>
  <si>
    <t xml:space="preserve">Stoka A4 : </t>
  </si>
  <si>
    <t>křížení se stávajícím plynovodem : 2,0</t>
  </si>
  <si>
    <t xml:space="preserve">Stoka A4a : </t>
  </si>
  <si>
    <t xml:space="preserve">Stoka A5 : </t>
  </si>
  <si>
    <t>křížení se stávajícím vodovodem : 3,0+2,0+2,0</t>
  </si>
  <si>
    <t>křížení se stávajícím plynovodem : 4,0+12,0+2,0+2,0+2,0</t>
  </si>
  <si>
    <t xml:space="preserve">Stoka A5a : </t>
  </si>
  <si>
    <t>křížení se stávajícím vodovodem : 3,0</t>
  </si>
  <si>
    <t xml:space="preserve">Stoka A6 : </t>
  </si>
  <si>
    <t>křížení se stávajícím vodovodem : 2,0</t>
  </si>
  <si>
    <t xml:space="preserve">Stoka A7 : </t>
  </si>
  <si>
    <t xml:space="preserve">Stoka B : </t>
  </si>
  <si>
    <t xml:space="preserve">Stoka B1 : </t>
  </si>
  <si>
    <t>křížení se stávajícím vodovodem : 2,5</t>
  </si>
  <si>
    <t>křížení se stávajícím plynovodem : 10,5</t>
  </si>
  <si>
    <t xml:space="preserve">Stoka C : </t>
  </si>
  <si>
    <t>křížení se stávajícím vodovodem : 2,0+2,0+2,0+2,0+4,5+2,5</t>
  </si>
  <si>
    <t>křížení se stávajícím plynovodem : 2,0+2,0+2,0+4,5+2,0+4,0+2,0</t>
  </si>
  <si>
    <t xml:space="preserve">Stoka Ak : </t>
  </si>
  <si>
    <t xml:space="preserve">Stoka D - přeložka : </t>
  </si>
  <si>
    <t>119001412R00</t>
  </si>
  <si>
    <t>Dočasné zajištění beton.a plast.potrubí DN 200-500</t>
  </si>
  <si>
    <t>křížení se stávajícím kanalizací : 3,0+3,0+3,0+3,0+6,0</t>
  </si>
  <si>
    <t>křížení se stávajícím kanalizací : 2,0+3,0+2,0</t>
  </si>
  <si>
    <t>křížení se stávajícím kanalizací : 3*2,0</t>
  </si>
  <si>
    <t>křížení se stávajícím kanalizací : 2,0</t>
  </si>
  <si>
    <t>křížení se stávajícím kanalizací : 3,0+2,0+2,0</t>
  </si>
  <si>
    <t>křížení se stávajícím kanalizací : 3,0</t>
  </si>
  <si>
    <t>křížení se stávajícím kanalizací : 3*3,0</t>
  </si>
  <si>
    <t>křížení se stávajícím kanalizací : 3,0+2,0+2,0+2,0+2,0+2,0+2,0</t>
  </si>
  <si>
    <t xml:space="preserve">Stoka A5 - prodloužení : </t>
  </si>
  <si>
    <t>křížení se stávajícím kanalizací : 2*3,0</t>
  </si>
  <si>
    <t>119001421R00</t>
  </si>
  <si>
    <t>Dočasné zajištění kabelů - do počtu 3 kabelů</t>
  </si>
  <si>
    <t>křížení se stávajícími silovými kabely : 2,0</t>
  </si>
  <si>
    <t>křížení se stávajícími silovými kabely : 2*2,0</t>
  </si>
  <si>
    <t>křížení se stávajícími silovými kabely : 2,0+2,5+2,0+2,0+4,0</t>
  </si>
  <si>
    <t xml:space="preserve">Stoka C1 : </t>
  </si>
  <si>
    <t>křížení se stávajícími silovými kabely : 3*2,0</t>
  </si>
  <si>
    <t>křížení se stávajícími silovými kabely : 4*2,0</t>
  </si>
  <si>
    <t>130001101R00</t>
  </si>
  <si>
    <t>Příplatek za ztížené hloubení v blízkosti vedení</t>
  </si>
  <si>
    <t>m3</t>
  </si>
  <si>
    <t>křížení se stávajícím vodovodem : (7,57*3,2+15,0*2,54+2,0*2,46)*2,0</t>
  </si>
  <si>
    <t>křížení se stávajícím plynovodem : (2,16*3,2+2,0*2,82+2,0*2,55+2,0*2,61+2,0*2,53+4,0*2,57+2,0*2,64+2,0*2,44)*2,0</t>
  </si>
  <si>
    <t>křížení se stávajícím kanalizací : (3,0*2,85+3,0*2,76+3,0*2,44+3,0*2,45+6,0*2,57)*2,0</t>
  </si>
  <si>
    <t>křížení se stávajícími silovými kabely : (2,0*2,5)*2,0</t>
  </si>
  <si>
    <t>Mezisoučet</t>
  </si>
  <si>
    <t>křížení se stávajícím vodovodem : 2,0*4,16*2,0+2,0*2,49*2,0</t>
  </si>
  <si>
    <t>křížení se stávajícím plynovodem : 2,0*4,13*2,0+2,0*2,49*2,0</t>
  </si>
  <si>
    <t>křížení se stávajícím kanalizací : 2,0*4,13*2,0+3,0*2,4*3,0+2,0*1,93*2,0</t>
  </si>
  <si>
    <t>křížení se stávajícím plynovodem : 2,0*2,41*2,0+2,0*2,46*2,0</t>
  </si>
  <si>
    <t>křížení se stávajícím kanalizací : 2,0*2,43*2,0+2,0*2,49*2,0+2,0*2,13*2,0</t>
  </si>
  <si>
    <t>křížení se stávajícím vodovodem : 4,0*2,79*2,0</t>
  </si>
  <si>
    <t>křížení se stávajícím plynovodem : 4,0*2,77*2,0</t>
  </si>
  <si>
    <t>křížení se stávajícím kanalizací : 2,0*2,7*2,0</t>
  </si>
  <si>
    <t>křížení se stávajícím plynovodem : 2,0*2,14*2,0</t>
  </si>
  <si>
    <t>křížení se stávajícím kanalizací : 2,0*2,27*2,0</t>
  </si>
  <si>
    <t>křížení se stávajícím plynovodem : 2,0*2,24*2,0</t>
  </si>
  <si>
    <t>křížení se stávajícím vodovodem : 3,0*2,98*2,0+2,0*2,18*2,0+2,0*2,17*2,0</t>
  </si>
  <si>
    <t>křížení se stávajícím plynovodem : 4,0*2,37*2,0+12,0*2,5*2,0+2,0*2,4*2,0+2,0*2,31*2,0+2,0*2,42*2,0</t>
  </si>
  <si>
    <t>křížení se stávajícím kanalizací : 3,0*2,46*3,0+2,0*2,61*2,0+2,0*2,95*2,0</t>
  </si>
  <si>
    <t>křížení se stávajícími silovými kabely : 2,0*2,4*2,0+2,0*2,28*2,0</t>
  </si>
  <si>
    <t>křížení se stávajícím vodovodem : 3,0*2,38*2,0</t>
  </si>
  <si>
    <t>křížení se stávajícím kanalizací : 2,0*2,38*2,0</t>
  </si>
  <si>
    <t>křížení se stávajícím vodovodem : 2,0*2,59*2,0</t>
  </si>
  <si>
    <t>křížení se stávajícím kanalizací : 3,0*2,67*3,0</t>
  </si>
  <si>
    <t>křížení se stávajícím vodovodem : 2,0*2,49*2,0</t>
  </si>
  <si>
    <t>křížení se stávajícím plynovodem : 2,0*2,49*2,0</t>
  </si>
  <si>
    <t>křížení se stávajícím kanalizací : 3,0*2,19*2,0+3,0*2,67*3,0+3,0*2,50*2,0</t>
  </si>
  <si>
    <t>křížení se stávajícím vodovodem : 4,0*2,64*2,0</t>
  </si>
  <si>
    <t>křížení se stávajícím plynovodem : 4,0*2,64*2,0</t>
  </si>
  <si>
    <t>křížení se stávajícím kanalizací : 3,0*2,5*2,0</t>
  </si>
  <si>
    <t>křížení se stávajícím vodovodem : 2,5*2,53*2,0</t>
  </si>
  <si>
    <t>křížení se stávajícím plynovodem : 10,5*2,53*2,0</t>
  </si>
  <si>
    <t>křížení se stávajícím vodovodem : 2,0*2,77*2,0+2,0*4,26*2,0+2,0*4,11*2,0+2,0*3,9*2,0+4,5*3,36*2,0+2,5*3,43*2,0</t>
  </si>
  <si>
    <t>křížení se stávajícím plynovodem : 2,0*2,82*2,0+2,0*3,23*2,0+2,0*4,17*2,0+4,5*3,37*2,0+2,0*3,3*2,0+4,0*3,33*2,0+2,0*2,69*2,0</t>
  </si>
  <si>
    <t>křížení se stávajícím kanalizací : 3,0*2,72*3,0+2,0*2,72*2,0+2,0*4,28*2,0+2,0*3,88*2,0+2,0*3,16*2,0+2,0*2,66*2,0+2,0*3,05*2,0</t>
  </si>
  <si>
    <t>křížení se stávajícími silovými kabely : 2,0*2,85*2,0+2,5*4,18*2,0+2,0*3,32*2,0+2,0*3,35*2,0+4,0*3,02*2,0</t>
  </si>
  <si>
    <t>křížení se stávajícími silovými kabely : 2,0*2,51*2,0</t>
  </si>
  <si>
    <t>křížení se stávajícími silovými kabely : 2,0*1,43*2,0+2,0*2,4*2,0+2,0*2,33*2,0</t>
  </si>
  <si>
    <t>křížení se stávajícím kanalizací : 3,0*2,75*3,0+3,0*2,73*3,0</t>
  </si>
  <si>
    <t>křížení se stávajícím vodovodem : 2,0*2,44*2,0</t>
  </si>
  <si>
    <t>křížení se stávajícím plynovodem : 2,0*2,37*2,0</t>
  </si>
  <si>
    <t>křížení se stávajícím kanalizací : 2,0*2,69*2,0</t>
  </si>
  <si>
    <t>křížení se stávajícími silovými kabely : 2,0*2,86*2,0+2,0*2,46*2,0+2,0*2,68*2,0+2,0*2,77*2,0</t>
  </si>
  <si>
    <t>křížení se stávajícím plynovodem : 2,0*1,34*2,0</t>
  </si>
  <si>
    <t>křížení se stávajícím kanalizací : 2,0*1,66*2,0</t>
  </si>
  <si>
    <t>131201204R00</t>
  </si>
  <si>
    <t>Hloubení zapažených jam v hor.3 nad 10000 m3</t>
  </si>
  <si>
    <t xml:space="preserve">Třída 3 (58%) : </t>
  </si>
  <si>
    <t>Začátek provozního součtu</t>
  </si>
  <si>
    <t xml:space="preserve">  Stoka A : 778,79410</t>
  </si>
  <si>
    <t xml:space="preserve">  Stoka A1 : 21,90150</t>
  </si>
  <si>
    <t xml:space="preserve">  Stoka A2 : 128,04732</t>
  </si>
  <si>
    <t xml:space="preserve">  Stoka A2a : 22,65918</t>
  </si>
  <si>
    <t xml:space="preserve">  Stoka A3 : 35,11493</t>
  </si>
  <si>
    <t xml:space="preserve">  Stoka A4 : 78,28020</t>
  </si>
  <si>
    <t xml:space="preserve">  Stoka A4a : 29,74365</t>
  </si>
  <si>
    <t xml:space="preserve">  Stoka A5 : 215,83575</t>
  </si>
  <si>
    <t xml:space="preserve">  Stoka A5a : 11,93985</t>
  </si>
  <si>
    <t xml:space="preserve">  Stoka A6 : 14,00942</t>
  </si>
  <si>
    <t xml:space="preserve">  Stoka A7 : 86,82885</t>
  </si>
  <si>
    <t xml:space="preserve">  Stoka B : 156,27780</t>
  </si>
  <si>
    <t xml:space="preserve">  Stoka B1 : 29,80833</t>
  </si>
  <si>
    <t xml:space="preserve">  Stoka C : 339,59194</t>
  </si>
  <si>
    <t xml:space="preserve">  Stoka C1 : 42,67260</t>
  </si>
  <si>
    <t xml:space="preserve">  Stoka A5 - prodloužení : 158,57188</t>
  </si>
  <si>
    <t xml:space="preserve">  Stoka Ak : 373,52655</t>
  </si>
  <si>
    <t xml:space="preserve">  Stoka D - přeložka : 30,08560</t>
  </si>
  <si>
    <t xml:space="preserve">  Mezisoučet</t>
  </si>
  <si>
    <t>Konec provozního součtu</t>
  </si>
  <si>
    <t>2553,68945*0,58</t>
  </si>
  <si>
    <t>131201209R00</t>
  </si>
  <si>
    <t>Příplatek za lepivost - hloubení zapaž.jam v hor.3</t>
  </si>
  <si>
    <t>131301202R00</t>
  </si>
  <si>
    <t>Hloubení zapažených jam v hor.4 do 1000 m3</t>
  </si>
  <si>
    <t xml:space="preserve">Třída 4 (28%) - stanoveno na základě IG průzkumu : </t>
  </si>
  <si>
    <t>2553,68945*0,28</t>
  </si>
  <si>
    <t>131301209R00</t>
  </si>
  <si>
    <t>Příplatek za lepivost - hloubení zapaž.jam v hor.4</t>
  </si>
  <si>
    <t>131401202R00</t>
  </si>
  <si>
    <t>Hloubení zapažených jam v hor.5 do 1000 m3</t>
  </si>
  <si>
    <t xml:space="preserve">Třída 5 (12%) - stanoveno na základě IG průzkumu : </t>
  </si>
  <si>
    <t>2553,68945*0,12</t>
  </si>
  <si>
    <t>131501201R00</t>
  </si>
  <si>
    <t>Hloubení zapažených jam v hor.6 do 100 m3</t>
  </si>
  <si>
    <t xml:space="preserve">Třída 6 (2%) - stanoveno na základě IG průzkumu : </t>
  </si>
  <si>
    <t>2553,68945*0,02</t>
  </si>
  <si>
    <t>132201213R00</t>
  </si>
  <si>
    <t>Hloubení rýh š.do 200 cm hor.3 do 10000 m3,STROJNĚ</t>
  </si>
  <si>
    <t xml:space="preserve">  Stoka A : 2570,27343</t>
  </si>
  <si>
    <t xml:space="preserve">  Stoka A1 : 47,7974</t>
  </si>
  <si>
    <t xml:space="preserve">  Stoka A2 : 238,23227</t>
  </si>
  <si>
    <t xml:space="preserve">  Stoka A2a : 50,88443</t>
  </si>
  <si>
    <t xml:space="preserve">  Stoka A3 : 83,87152</t>
  </si>
  <si>
    <t xml:space="preserve">  Stoka A4 : 173,01253</t>
  </si>
  <si>
    <t xml:space="preserve">  Stoka A4a : 64,17383</t>
  </si>
  <si>
    <t xml:space="preserve">  Stoka A5 : 697,95297</t>
  </si>
  <si>
    <t xml:space="preserve">  Stoka A5a : 35,69720</t>
  </si>
  <si>
    <t xml:space="preserve">  Stoka A6 : 20,30385</t>
  </si>
  <si>
    <t xml:space="preserve">  Stoka A7 : 274,63749</t>
  </si>
  <si>
    <t xml:space="preserve">  Stoka B : 617,12419</t>
  </si>
  <si>
    <t xml:space="preserve">  Stoka B1 : 59,92152</t>
  </si>
  <si>
    <t xml:space="preserve">  Stoka C : 906,79739</t>
  </si>
  <si>
    <t xml:space="preserve">  Stoka C1 : 134,88930</t>
  </si>
  <si>
    <t xml:space="preserve">  Stoka A5 - prodloužení : 490,16648</t>
  </si>
  <si>
    <t xml:space="preserve">  Stoka Ak : 1758,63494</t>
  </si>
  <si>
    <t xml:space="preserve">  Stoka D - přeložka : 40,44940</t>
  </si>
  <si>
    <t>8264,82014*0,58</t>
  </si>
  <si>
    <t>132201219R00</t>
  </si>
  <si>
    <t>Přípl.za lepivost,hloubení rýh 200cm,hor.3,STROJNĚ</t>
  </si>
  <si>
    <t>132301213R00</t>
  </si>
  <si>
    <t>Hloubení rýh š.do 200 cm hor.4 do 10000 m3,STROJNĚ</t>
  </si>
  <si>
    <t xml:space="preserve">Třída 4 (28%) : </t>
  </si>
  <si>
    <t>8264,82014*0,28</t>
  </si>
  <si>
    <t>132301219R00</t>
  </si>
  <si>
    <t>Přípl.za lepivost,hloubení rýh 200cm,hor.4,STROJNĚ</t>
  </si>
  <si>
    <t>132401211R00</t>
  </si>
  <si>
    <t>Hloubení rýh šířky do 200 cm v hor.5, STROJNĚ</t>
  </si>
  <si>
    <t xml:space="preserve">Třída 5 (12%) : </t>
  </si>
  <si>
    <t>8264,82014*0,12</t>
  </si>
  <si>
    <t>132501211R00</t>
  </si>
  <si>
    <t>Hloubení rýh šířky do 200 cm v hor.6, STROJNĚ</t>
  </si>
  <si>
    <t xml:space="preserve">Třída 6 (2%) : </t>
  </si>
  <si>
    <t>8264,82014*0,02</t>
  </si>
  <si>
    <t>151101101R00</t>
  </si>
  <si>
    <t>Pažení a rozepření stěn rýh - příložné - hl.do 2 m</t>
  </si>
  <si>
    <t xml:space="preserve">POTRUBÍ : </t>
  </si>
  <si>
    <t>Stoka A2 : 46,20000</t>
  </si>
  <si>
    <t>Stoka C1 : 221,13000</t>
  </si>
  <si>
    <t>Stoka A5 - prodloužení : 346,67250</t>
  </si>
  <si>
    <t>Stoka Ak : 1323,42260</t>
  </si>
  <si>
    <t>Stoka D - přeložka : 66,31050</t>
  </si>
  <si>
    <t xml:space="preserve">ŠACHTY : </t>
  </si>
  <si>
    <t>Stoka A2 : 29,04000</t>
  </si>
  <si>
    <t>Stoka A2a : 16,00000</t>
  </si>
  <si>
    <t>Stoka A4 : 18,62400</t>
  </si>
  <si>
    <t>Stoka B1 : 11,92000</t>
  </si>
  <si>
    <t>Stoka A5 - prodloužení : 69,92000</t>
  </si>
  <si>
    <t>Stoka D - přeložka : 43,29600</t>
  </si>
  <si>
    <t>151101102R00</t>
  </si>
  <si>
    <t>Pažení a rozepření stěn rýh - příložné - hl.do 4 m</t>
  </si>
  <si>
    <t>Stoka A : 4213,56300</t>
  </si>
  <si>
    <t>Stoka A1 : 78,35640</t>
  </si>
  <si>
    <t>Stoka A2 : 344,34470</t>
  </si>
  <si>
    <t>Stoka A2a : 83,41710</t>
  </si>
  <si>
    <t>Stoka A3 : 137,49430</t>
  </si>
  <si>
    <t>Stoka A4 : 283,62710</t>
  </si>
  <si>
    <t>Stoka A4a : 105,20300</t>
  </si>
  <si>
    <t>Stoka A5 : 1144,18520</t>
  </si>
  <si>
    <t>Stoka A5a : 58,52000</t>
  </si>
  <si>
    <t>Stoka A6 : 33,28500</t>
  </si>
  <si>
    <t>Stoka A7 : 450,22540</t>
  </si>
  <si>
    <t>Stoka B : 1011,67900</t>
  </si>
  <si>
    <t>Stoka B1 : 98,23200</t>
  </si>
  <si>
    <t>Stoka C : 1486,55310</t>
  </si>
  <si>
    <t>Stoka A5 - prodloužení : 456,87910</t>
  </si>
  <si>
    <t>Stoka Ak : 1559,58550</t>
  </si>
  <si>
    <t>Stoka A : 886,11200</t>
  </si>
  <si>
    <t>Stoka A1 : 29,76000</t>
  </si>
  <si>
    <t>Stoka A2 : 105,72800</t>
  </si>
  <si>
    <t>Stoka A2a : 18,16000</t>
  </si>
  <si>
    <t>Stoka A3 : 49,68000</t>
  </si>
  <si>
    <t>Stoka 4 : 87,74400</t>
  </si>
  <si>
    <t>Stoka A4a : 40,41600</t>
  </si>
  <si>
    <t>Stoka A5 : 293,28000</t>
  </si>
  <si>
    <t>Stoka A5a : 18,00000</t>
  </si>
  <si>
    <t>Stoka A6 : 21,12000</t>
  </si>
  <si>
    <t>Stoka A7 : 117,98400</t>
  </si>
  <si>
    <t>Stoka B : 212,35200</t>
  </si>
  <si>
    <t>Stoka B1 : 29,76000</t>
  </si>
  <si>
    <t>Stoka C : 254,64000</t>
  </si>
  <si>
    <t>Stoka C1 : 57,98400</t>
  </si>
  <si>
    <t>Stoka A5 - prodloužení : 147,79200</t>
  </si>
  <si>
    <t>Stoka Ak : 507,55200</t>
  </si>
  <si>
    <t>151101103R00</t>
  </si>
  <si>
    <t>Pažení a rozepření stěn rýh - příložné - hl.do 8 m</t>
  </si>
  <si>
    <t>Stoka A : 174,04800</t>
  </si>
  <si>
    <t>Stoka A2 : 43,96800</t>
  </si>
  <si>
    <t>Stoka C : 209,85600</t>
  </si>
  <si>
    <t>151101111R00</t>
  </si>
  <si>
    <t>Odstranění pažení stěn rýh - příložné - hl. do 2 m</t>
  </si>
  <si>
    <t>151101112R00</t>
  </si>
  <si>
    <t>Odstranění pažení stěn rýh - příložné - hl. do 4 m</t>
  </si>
  <si>
    <t>151101113R00</t>
  </si>
  <si>
    <t>Odstranění pažení stěn rýh - příložné - hl. do 8 m</t>
  </si>
  <si>
    <t>161101101R00</t>
  </si>
  <si>
    <t>Svislé přemístění výkopku z hor.1-4 do 2,5 m</t>
  </si>
  <si>
    <t xml:space="preserve">Třída 3-4 (86%) : </t>
  </si>
  <si>
    <t xml:space="preserve">  POTRUBÍ : </t>
  </si>
  <si>
    <t xml:space="preserve">  Stoka A : 231,94073</t>
  </si>
  <si>
    <t xml:space="preserve">  Stoka A2 : 141,33895</t>
  </si>
  <si>
    <t xml:space="preserve">  Stoka A5 : 588,06696</t>
  </si>
  <si>
    <t xml:space="preserve">  Stoka A7 : 151,80179</t>
  </si>
  <si>
    <t xml:space="preserve">  Stoka B1 : 38,86005</t>
  </si>
  <si>
    <t xml:space="preserve">  Stoka C : 205,92990</t>
  </si>
  <si>
    <t xml:space="preserve">  Stoka A5 - prodloužení : 453,68848</t>
  </si>
  <si>
    <t xml:space="preserve">  Stoka Ak : 885,78747</t>
  </si>
  <si>
    <t xml:space="preserve">  ŠACHTY : </t>
  </si>
  <si>
    <t xml:space="preserve">  Stoka A2 : 31,89267</t>
  </si>
  <si>
    <t xml:space="preserve">  Stoka A3 : 13,21343</t>
  </si>
  <si>
    <t xml:space="preserve">  Stoka B1 : 7,90683</t>
  </si>
  <si>
    <t xml:space="preserve">  Stoka A5 - prodloužení : 46,37968</t>
  </si>
  <si>
    <t>(3196,52102+272,10109)*0,86</t>
  </si>
  <si>
    <t>161101102R00</t>
  </si>
  <si>
    <t>Svislé přemístění výkopku z hor.1-4 do 4,0 m</t>
  </si>
  <si>
    <t xml:space="preserve">  Stoka A : 2240,10562</t>
  </si>
  <si>
    <t xml:space="preserve">  Stoka A1 : 47,79740</t>
  </si>
  <si>
    <t xml:space="preserve">  Stoka A2 : 42,82170</t>
  </si>
  <si>
    <t xml:space="preserve">  Stoka A5 : 109,88601</t>
  </si>
  <si>
    <t xml:space="preserve">  Stoka A7 : 122,83570</t>
  </si>
  <si>
    <t xml:space="preserve">  Stoka B1 : 21,06147</t>
  </si>
  <si>
    <t xml:space="preserve">  Stoka C : 613,94170</t>
  </si>
  <si>
    <t xml:space="preserve">  Stoka A5 - prodloužení : 36,47800</t>
  </si>
  <si>
    <t xml:space="preserve">  Stoka Ak : 872,84747</t>
  </si>
  <si>
    <t xml:space="preserve">  Stoka A : 650,70565</t>
  </si>
  <si>
    <t xml:space="preserve">  Stoka A2 : 63,79695</t>
  </si>
  <si>
    <t xml:space="preserve">  Stoka A3 : 21,90150</t>
  </si>
  <si>
    <t xml:space="preserve">  Stoka B1 : 21,90150</t>
  </si>
  <si>
    <t xml:space="preserve">  Stoka C : 185,15104</t>
  </si>
  <si>
    <t xml:space="preserve">  Stoka A5 - prodloužení : 112,19220</t>
  </si>
  <si>
    <t>(4829,07463+1966,70131)*0,86</t>
  </si>
  <si>
    <t>161101104R00</t>
  </si>
  <si>
    <t>Svislé přemístění výkopku z hor.1-4 do 8,0 m</t>
  </si>
  <si>
    <t xml:space="preserve">  Stoka A : 98,22708</t>
  </si>
  <si>
    <t xml:space="preserve">  Stoka A2 : 54,07162</t>
  </si>
  <si>
    <t xml:space="preserve">  Stoka C : 86,92579</t>
  </si>
  <si>
    <t xml:space="preserve">  Stoka A : 128,08845</t>
  </si>
  <si>
    <t xml:space="preserve">  Stoka A2 : 32,35770</t>
  </si>
  <si>
    <t xml:space="preserve">  Stoka C : 154,44090</t>
  </si>
  <si>
    <t>(239,22449+314,88705)*0,86</t>
  </si>
  <si>
    <t>161101151R00</t>
  </si>
  <si>
    <t>Svislé přemístění výkopku z hor.5-7 do 2,5 m</t>
  </si>
  <si>
    <t xml:space="preserve">Třída 5-6 (14%) : </t>
  </si>
  <si>
    <t>(3196,52102+272,10109)*0,14</t>
  </si>
  <si>
    <t>161101152R00</t>
  </si>
  <si>
    <t>Svislé přemístění výkopku z hor.5-7 do 4,0 m</t>
  </si>
  <si>
    <t>(4829,07463+1966,70131)*0,14</t>
  </si>
  <si>
    <t>161101154R00</t>
  </si>
  <si>
    <t>Svislé přemístění výkopku z hor.5-7 do 8,0 m</t>
  </si>
  <si>
    <t>(239,22449+314,88705)*0,14</t>
  </si>
  <si>
    <t>162301102R00</t>
  </si>
  <si>
    <t>Vodorovné přemístění výkopku z hor.1-4 do 1000 m</t>
  </si>
  <si>
    <t>Odvoz zeminy na trvalou skládku : (2553,6894+8264,8201)*0,86</t>
  </si>
  <si>
    <t>162301152R00</t>
  </si>
  <si>
    <t>Vodorovné přemístění výkopku z hor.5-7 do 1000 m</t>
  </si>
  <si>
    <t>Odvoz zeminy na trvalou skládku : (2553,6894+8264,8201)*0,14</t>
  </si>
  <si>
    <t>162701109R00</t>
  </si>
  <si>
    <t>Příplatek k vod. přemístění hor.1-4 za další 1 km</t>
  </si>
  <si>
    <t xml:space="preserve">Odvoz výkopku použitelného na zásypy - mezideponie (10 km) : </t>
  </si>
  <si>
    <t>Stoka Ak (61%) : (1189,08477*0,61)*9*0,86</t>
  </si>
  <si>
    <t xml:space="preserve">Odvoz výkopku přebytečného - skládka (30 km) : </t>
  </si>
  <si>
    <t>(2553,6894+8264,8201-725,34171)*29*0,86</t>
  </si>
  <si>
    <t>162701159R00</t>
  </si>
  <si>
    <t>Příplatek k vod. přemístění hor.5-7 za další 1 km</t>
  </si>
  <si>
    <t>Stoka Ak (61%) : (1189,08477*0,61)*9*0,14</t>
  </si>
  <si>
    <t>(2553,6894+8264,8201-725,34171)*29*0,14</t>
  </si>
  <si>
    <t>171201201T00</t>
  </si>
  <si>
    <t>Uložení výkopku na skládku</t>
  </si>
  <si>
    <t>Odvoz výkopku přebytečného - skládka (30 km) : 10093,16779</t>
  </si>
  <si>
    <t>171201201T02</t>
  </si>
  <si>
    <t>Uložení výkopku na skládku mezideponie</t>
  </si>
  <si>
    <t>Odvoz výkopku použitelného na zásypy - mezideponie (10 km) : 725,34171</t>
  </si>
  <si>
    <t>199000002R00</t>
  </si>
  <si>
    <t>Poplatek za skládku horniny 1- 4</t>
  </si>
  <si>
    <t>Odvoz výkopku přebytečného - skládka (30 km) : 10093,16779*0,86</t>
  </si>
  <si>
    <t>199000003R00</t>
  </si>
  <si>
    <t>Poplatek za skládku horniny 5 - 7</t>
  </si>
  <si>
    <t>Odvoz výkopku přebytečného - skládka (30 km) : 10093,16779*0,14</t>
  </si>
  <si>
    <t>174101101R00</t>
  </si>
  <si>
    <t>Zásyp jam, rýh, šachet se zhutněním</t>
  </si>
  <si>
    <t xml:space="preserve">Zásyp potrubí : </t>
  </si>
  <si>
    <t>Stoka A : 1936,93532</t>
  </si>
  <si>
    <t>Stoka A1 : 35,20408</t>
  </si>
  <si>
    <t>Stoka A2 : 179,38020</t>
  </si>
  <si>
    <t>Stoka A2a : 36,07680</t>
  </si>
  <si>
    <t>Stoka A3 : 62,70282</t>
  </si>
  <si>
    <t>Stoka A4 : 122,41376</t>
  </si>
  <si>
    <t>Stoka A4a : 44,96981</t>
  </si>
  <si>
    <t>Stoka A5 : 659,31369</t>
  </si>
  <si>
    <t>Stoka A5a : 25,77714</t>
  </si>
  <si>
    <t>Stoka A6 : 15,19888</t>
  </si>
  <si>
    <t>Stoka A7 : 201,31598</t>
  </si>
  <si>
    <t>Stoka B : 458,33070</t>
  </si>
  <si>
    <t>Stoka B1 : 41,98972</t>
  </si>
  <si>
    <t>Stoka C : 716,89902</t>
  </si>
  <si>
    <t>Stoka C1 : 98,25270</t>
  </si>
  <si>
    <t>Stoka A5 - prodloužení : 167,24065</t>
  </si>
  <si>
    <t>Stoka Ak : 1189,08477</t>
  </si>
  <si>
    <t>Stoka D - přeložka : 19,76345</t>
  </si>
  <si>
    <t>175101101R00</t>
  </si>
  <si>
    <t>Obsyp potrubí bez prohození sypaniny</t>
  </si>
  <si>
    <t xml:space="preserve">Obsyp potrubí pískem 95% PS : </t>
  </si>
  <si>
    <t>Stoka A : 537,37779</t>
  </si>
  <si>
    <t>Stoka A1 : 10,68525</t>
  </si>
  <si>
    <t>Stoka A2 : 49,93509</t>
  </si>
  <si>
    <t>Stoka A2a : 12,56405</t>
  </si>
  <si>
    <t>Stoka A3 : 17,96133</t>
  </si>
  <si>
    <t>Stoka A4 : 42,93229</t>
  </si>
  <si>
    <t>Stoka A4a : 16,29432</t>
  </si>
  <si>
    <t>Stoka A5 : 160,81845</t>
  </si>
  <si>
    <t>Stoka A5a : 8,41702</t>
  </si>
  <si>
    <t>Stoka A6 : 4,33149</t>
  </si>
  <si>
    <t>Stoka A7 : 62,21219</t>
  </si>
  <si>
    <t>Stoka B : 134,73387</t>
  </si>
  <si>
    <t>Stoka B1 : 15,21486</t>
  </si>
  <si>
    <t>Stoka C : 161,12589</t>
  </si>
  <si>
    <t>Stoka C1 : 31,08560</t>
  </si>
  <si>
    <t>Stoka A5 - prodloužení : 137,44618</t>
  </si>
  <si>
    <t>Stoka Ak : 483,25469</t>
  </si>
  <si>
    <t>Stoka D - přeložka : 16,85454</t>
  </si>
  <si>
    <t>175101201R00</t>
  </si>
  <si>
    <t>Obsyp objektu bez prohození sypaniny</t>
  </si>
  <si>
    <t xml:space="preserve">Obsyp šachet pískem 95% PS : </t>
  </si>
  <si>
    <t>Stoka A : 628,83524</t>
  </si>
  <si>
    <t>Stoka A1 : 17,51492</t>
  </si>
  <si>
    <t>Stoka A2 : 103,19924</t>
  </si>
  <si>
    <t>Stoka A2a : 18,35016</t>
  </si>
  <si>
    <t>Stoka A3 : 28,47352</t>
  </si>
  <si>
    <t>Stoka A4 : 59,81700</t>
  </si>
  <si>
    <t>Stoka A4a : 22,53264</t>
  </si>
  <si>
    <t>Stoka A5 : 172,29965</t>
  </si>
  <si>
    <t>Stoka A5a : 9,75284</t>
  </si>
  <si>
    <t>Stoka A6 : 11,71220</t>
  </si>
  <si>
    <t>Stoka A7 : 69,36888</t>
  </si>
  <si>
    <t>Stoka B : 125,24204</t>
  </si>
  <si>
    <t>Stoka B1 : 25,42175</t>
  </si>
  <si>
    <t>Stoka C : 278,05956</t>
  </si>
  <si>
    <t>Stoka C1 : 34,02504</t>
  </si>
  <si>
    <t>Stoka A5 - prodloužení : 124,56380</t>
  </si>
  <si>
    <t>Stoka Ak : 296,31866</t>
  </si>
  <si>
    <t>Stoka D - přeložka : 22,62684</t>
  </si>
  <si>
    <t>58337310R</t>
  </si>
  <si>
    <t>Štěrkopísek frakce 0-4 tř.B</t>
  </si>
  <si>
    <t>t</t>
  </si>
  <si>
    <t>SPCM</t>
  </si>
  <si>
    <t>Obsyp potrubí pískem 95% PS : 1903,24490*1,9</t>
  </si>
  <si>
    <t>Obsyp šachet pískem 95% PS : 2048,11398*1,9</t>
  </si>
  <si>
    <t>58344169R</t>
  </si>
  <si>
    <t>Štěrkodrtě frakce 0-32 A</t>
  </si>
  <si>
    <t xml:space="preserve">Zásyp potrubí (ŠD v komunikaci) : </t>
  </si>
  <si>
    <t>Stoka A (100%) : 1936,93532*1,9</t>
  </si>
  <si>
    <t>Stoka A1 (100%) : 35,20408*1,9</t>
  </si>
  <si>
    <t>Stoka A2 (100%) : 179,38020*1,9</t>
  </si>
  <si>
    <t>Stoka A2a (100%) : 36,07680*1,9</t>
  </si>
  <si>
    <t>Stoka A3 (100%) : 62,70282*1,9</t>
  </si>
  <si>
    <t>Stoka A4 (100%) : 122,41376*1,9</t>
  </si>
  <si>
    <t>Stoka A4a (100%) : 44,96981*1,9</t>
  </si>
  <si>
    <t>Stoka A5 (100%) : 659,31369*1,9</t>
  </si>
  <si>
    <t>Stoka A5a (100%) : 25,77714*1,9</t>
  </si>
  <si>
    <t>Stoka A6 (100%) : 15,19888*1,9</t>
  </si>
  <si>
    <t>Stoka A7 : 201,31598*1,9</t>
  </si>
  <si>
    <t>Stoka B (100%) : 458,33070*1,9</t>
  </si>
  <si>
    <t>Stoka B1 (100%) : 41,98972*1,9</t>
  </si>
  <si>
    <t>Stoka C (100%) : 716,89902*1,9</t>
  </si>
  <si>
    <t>Stoka C1 (100%) : 98,25270*1,9</t>
  </si>
  <si>
    <t>Stoka A5 - prodloužení (100%) : 167,24065*1,9</t>
  </si>
  <si>
    <t>Stoka Ak (39%) : 1189,08477*0,39*1,9</t>
  </si>
  <si>
    <t>Stoka D - přeložka (100%) : 19,76345*1,9</t>
  </si>
  <si>
    <t>181301103R00</t>
  </si>
  <si>
    <t>Rozprostření ornice, rovina, tl. 15-20 cm,do 500m2</t>
  </si>
  <si>
    <t xml:space="preserve">Zelený pás : </t>
  </si>
  <si>
    <t>Stoka A5 : 1,02</t>
  </si>
  <si>
    <t>Stoka A6 : 7,14</t>
  </si>
  <si>
    <t>Stoka C : 2,96</t>
  </si>
  <si>
    <t>Stoka C1 : 55,29</t>
  </si>
  <si>
    <t>Stoka Ak : 884,77</t>
  </si>
  <si>
    <t>180400020RA0</t>
  </si>
  <si>
    <t>Založení trávníku parkového, rovina, dodání osiva</t>
  </si>
  <si>
    <t>115101201T00</t>
  </si>
  <si>
    <t>Čerpání vody, vč.zajištění potřebného počtu provozních a záložních čerpadel, zřízení čerpacích jímek vrtů a potrubí, zajištění povolení k vypouštění, potřebné obsluhy a pohotovostní služby</t>
  </si>
  <si>
    <t>soubor</t>
  </si>
  <si>
    <t>212810010RAC</t>
  </si>
  <si>
    <t>Trativody z PVC drenážních flexibilních trubek lože štěrkopísek a obsyp kamenivo, trubky d 100 mm</t>
  </si>
  <si>
    <t xml:space="preserve">V případě výskytu podzemní vody bude dno výkopu vybaveno drenážním potrubím osazeným do štěrkového obsypu (zrno max.63mm) : </t>
  </si>
  <si>
    <t>- předpoklad 50% výkopů : 2771,12*0,50</t>
  </si>
  <si>
    <t>229942112R00</t>
  </si>
  <si>
    <t>Trubkové mikropiloty z oc.11 523, hladké D 105 mm</t>
  </si>
  <si>
    <t>Mikropilotáž v délce cca 40m  (A2) : 40,0/1,0*5,0</t>
  </si>
  <si>
    <t>Mikropilotáž v délce cca 10m (A2a) : 10,0/1,0*5,0</t>
  </si>
  <si>
    <t>Mikropilotáž v délce cca 10m (B1) : 10,0/1,0*5,0</t>
  </si>
  <si>
    <t>229946112R00</t>
  </si>
  <si>
    <t>Hlavy mikropilot tlakových D do 105 mm</t>
  </si>
  <si>
    <t>Mikropilotáž v délce cca 40m  (A2) : 40,0/1,0</t>
  </si>
  <si>
    <t>Mikropilotáž v délce cca 10m (A2a) : 10,0/1,0</t>
  </si>
  <si>
    <t>Mikropilotáž v délce cca 10m (B1) : 10,0/1,0</t>
  </si>
  <si>
    <t>285992001T00</t>
  </si>
  <si>
    <t>kpl</t>
  </si>
  <si>
    <t>Stoka A5 - Prodloužení v Kamenici (v celém rozsahu navrženého prodloužení) : 1</t>
  </si>
  <si>
    <t>311211126R00</t>
  </si>
  <si>
    <t>Zdivo nadzákladové z lomového kamene na MC 15</t>
  </si>
  <si>
    <t>Obnova opěrných zdí – v úseku SD1-SD2 kříží stoka D stávající opěrnou zídku z lomového kamene : 4,0*0,6*2,5</t>
  </si>
  <si>
    <t>273320150RAB</t>
  </si>
  <si>
    <t>Základová deska ŽB z betonu C 25/30, vč.bednění výztuž 120 kg/m3</t>
  </si>
  <si>
    <t>Obnova opěrných zdí – v úseku SD1-SD2 kříží stoka D stávající opěrnou zídku z lomového kamene : 4,0*0,8*1,0</t>
  </si>
  <si>
    <t>919411111R00</t>
  </si>
  <si>
    <t>Čelo propustku z bet.prostého z trub DN 30-50 cm</t>
  </si>
  <si>
    <t>Stoka Ak - obnovení propustku : 2</t>
  </si>
  <si>
    <t>919536111R00</t>
  </si>
  <si>
    <t xml:space="preserve">Obetonování trub propustku bet.vodostav. C 25/30 </t>
  </si>
  <si>
    <t>Stoka Ak - obnovení propustku : 21*(3,14*0,3)*0,15</t>
  </si>
  <si>
    <t>919571111R00</t>
  </si>
  <si>
    <t>Zřízení propustku z plastových trub do DN 300 mm</t>
  </si>
  <si>
    <t>Stoka Ak - obnovení propustku : 21</t>
  </si>
  <si>
    <t>332361921TT8</t>
  </si>
  <si>
    <t>Výztuž obetonování trub ze svařovaných sítí průměr drátu 8,0, oka 100/100 mm KY81</t>
  </si>
  <si>
    <t>Stoka Ak - obnovení propustku : 21*(3,14*0,3)*0,0079</t>
  </si>
  <si>
    <t>59222530R</t>
  </si>
  <si>
    <t>Trouba železobet hrdlová TZH-Q 30/250</t>
  </si>
  <si>
    <t>Stoka Ak - obnovení propustku : 9</t>
  </si>
  <si>
    <t>KP807</t>
  </si>
  <si>
    <t>Trubka kanalizační, SN 12, DN 300</t>
  </si>
  <si>
    <t>451572111R00</t>
  </si>
  <si>
    <t>Lože pod potrubí z kameniva těženého 0 - 4 mm</t>
  </si>
  <si>
    <t xml:space="preserve">Pískový podsyp potrubí 95% PS : </t>
  </si>
  <si>
    <t>Stoka A : 104,17214</t>
  </si>
  <si>
    <t>Stoka A1 : 1,90808</t>
  </si>
  <si>
    <t>Stoka A2 : 8,91698</t>
  </si>
  <si>
    <t>Stoka A2a : 2,24358</t>
  </si>
  <si>
    <t>Stoka A3 : 3,20738</t>
  </si>
  <si>
    <t>Stoka A4 : 7,66648</t>
  </si>
  <si>
    <t>Stoka A4a : 2,90970</t>
  </si>
  <si>
    <t>Stoka A5 : 28,71758</t>
  </si>
  <si>
    <t>Stoka A5a : 1,50304</t>
  </si>
  <si>
    <t>Stoka A6 : 0,77348</t>
  </si>
  <si>
    <t>Stoka A7 : 11,10932</t>
  </si>
  <si>
    <t>Stoka B : 24,05962</t>
  </si>
  <si>
    <t>Stoka B1 : 2,71694</t>
  </si>
  <si>
    <t>Stoka C : 28,77248</t>
  </si>
  <si>
    <t>Stoka C1 : 5,55100</t>
  </si>
  <si>
    <t>Stoka A5 - prodloužení : 24,54396</t>
  </si>
  <si>
    <t>Stoka Ak : 86,29548</t>
  </si>
  <si>
    <t>Stoka D - přeložka : 3,00974</t>
  </si>
  <si>
    <t>451573111R00</t>
  </si>
  <si>
    <t>Lože pod potrubí ze štěrkopísku do 63 mm</t>
  </si>
  <si>
    <t xml:space="preserve">Štěrkový podsyp UV : </t>
  </si>
  <si>
    <t>Stoka A : 3*(3,14*0,6*0,6)*0,1</t>
  </si>
  <si>
    <t>Stoka A5a : 1*(3,14*0,6*0,6)*0,1</t>
  </si>
  <si>
    <t>Stoka A6 : 1*(3,14*0,6*0,6)*0,1</t>
  </si>
  <si>
    <t>Stoka C : 1*(3,14*0,6*0,6)*0,1</t>
  </si>
  <si>
    <t xml:space="preserve">Štěrkový podsyp šachet : </t>
  </si>
  <si>
    <t>Stoka A : 69,41598</t>
  </si>
  <si>
    <t>Stoka A1 : 2,11950</t>
  </si>
  <si>
    <t>Stoka A2 : 13,25394</t>
  </si>
  <si>
    <t>Stoka A2a : 3,18396</t>
  </si>
  <si>
    <t>Stoka A3 : 3,71148</t>
  </si>
  <si>
    <t>Stoka A4 : 10,59750</t>
  </si>
  <si>
    <t>Stoka A4a : 4,23900</t>
  </si>
  <si>
    <t>Stoka A5 : 21,19500</t>
  </si>
  <si>
    <t>Stoka A5a : 1,59198</t>
  </si>
  <si>
    <t>Stoka A6 : 1,59198</t>
  </si>
  <si>
    <t>Stoka A7 : 8,47800</t>
  </si>
  <si>
    <t>Stoka B : 14,83650</t>
  </si>
  <si>
    <t>Stoka B1 : 3,71148</t>
  </si>
  <si>
    <t>Stoka C : 27,02598</t>
  </si>
  <si>
    <t>Stoka C1 : 4,23900</t>
  </si>
  <si>
    <t>Stoka A5 - prodloužení : 20,14938</t>
  </si>
  <si>
    <t>Stoka Ak : 38,15100</t>
  </si>
  <si>
    <t>Stoka D - přeložka : 5,30346</t>
  </si>
  <si>
    <t>452311171R00</t>
  </si>
  <si>
    <t>Desky podkladní pod potrubí z betonu C 30/37</t>
  </si>
  <si>
    <t xml:space="preserve">Podkladní beton šachet C30/37 XA1 : </t>
  </si>
  <si>
    <t>Stoka A : 7,33504</t>
  </si>
  <si>
    <t>Stoka A1 : 0,22608</t>
  </si>
  <si>
    <t>Stoka A2 : 3,09918</t>
  </si>
  <si>
    <t>Stoka A2a : 0,20096</t>
  </si>
  <si>
    <t>Stoka A3 : 0,32656</t>
  </si>
  <si>
    <t>Stoka A4 : 1,13040</t>
  </si>
  <si>
    <t>Stoka A4a : 0,45216</t>
  </si>
  <si>
    <t>Stoka A5 : 2,26080</t>
  </si>
  <si>
    <t>Stoka A5a : 0,10048</t>
  </si>
  <si>
    <t>Stoka A6 : 0,10048</t>
  </si>
  <si>
    <t>Stoka A7 : 0,90432</t>
  </si>
  <si>
    <t>Stoka B : 1,58256</t>
  </si>
  <si>
    <t>Stoka B1 : 0,32656</t>
  </si>
  <si>
    <t>Stoka C : 2,81344</t>
  </si>
  <si>
    <t>Stoka C1 : 0,45216</t>
  </si>
  <si>
    <t>Stoka A5 - prodloužení : 1,73328</t>
  </si>
  <si>
    <t>Stoka Ak : 4,06944</t>
  </si>
  <si>
    <t>Stoka D - přeložka : 0,42704</t>
  </si>
  <si>
    <t>871313121R00</t>
  </si>
  <si>
    <t>Montáž trub kanaliz. z plastu, hrdlových, DN 150</t>
  </si>
  <si>
    <t>Dopojení UV : 6*5,0</t>
  </si>
  <si>
    <t>Dopojení žlabu : 2*5,0</t>
  </si>
  <si>
    <t>877313123R00</t>
  </si>
  <si>
    <t>Montáž tvarovek jednoos. plast. gum.kroužek DN 150</t>
  </si>
  <si>
    <t>Součást UV (60°, 90°) : 6*2</t>
  </si>
  <si>
    <t>Dopojení UV (45°) : 6*3</t>
  </si>
  <si>
    <t>Dopojení žlabu : 2*3</t>
  </si>
  <si>
    <t>895941311R00</t>
  </si>
  <si>
    <t>Zřízení vpusti uliční z dílců typ UVB - 50</t>
  </si>
  <si>
    <t>Stoka A5a : 1</t>
  </si>
  <si>
    <t>Stoka A6 : 1</t>
  </si>
  <si>
    <t>899104111R00</t>
  </si>
  <si>
    <t>Osazení poklopu s rámem nad 150 kg</t>
  </si>
  <si>
    <t>Poklopy - prefabrikované šachty : 102</t>
  </si>
  <si>
    <t>899623161R00</t>
  </si>
  <si>
    <t>Obetonování potrubí nebo zdiva stok betonem C20/25</t>
  </si>
  <si>
    <t>Obetonování potrubí UV : 6*0,5</t>
  </si>
  <si>
    <t>597101035RAA</t>
  </si>
  <si>
    <t>Žlab odvodňovací polymerbeton, zatížení D400 kN včetně dodávky žlabu a roštu</t>
  </si>
  <si>
    <t>Stoka A2 : 2*4,0</t>
  </si>
  <si>
    <t>55340352R</t>
  </si>
  <si>
    <t>Mříž vtoková M 01 D400 500 x 500 mm</t>
  </si>
  <si>
    <t>592238740R</t>
  </si>
  <si>
    <t>TBV-Q 50/20 CP horní dílec dešťové vpusti DN 500 500/190x65, pro čtvercovou vtokovou mříž</t>
  </si>
  <si>
    <t>592238741R</t>
  </si>
  <si>
    <t>TBV-Q 50/29 SN skruž dešťové vpusti DN 500 500/290x65</t>
  </si>
  <si>
    <t>592238742R</t>
  </si>
  <si>
    <t>TBV-Q 50/59 SV skruž dešťové vpusti DN 500 500/590x65</t>
  </si>
  <si>
    <t>592238744R</t>
  </si>
  <si>
    <t>TBV-Q 50/59 SO 15 PVC skruž dešťové vpusti DN 500 500/590x65 s odtokem 150 mm</t>
  </si>
  <si>
    <t>592238750R</t>
  </si>
  <si>
    <t>TBV-Q 50/49 KV spodní dílec dešťové vpusti DN 500 500/525x65 s kalištěm vysokým</t>
  </si>
  <si>
    <t>KP802</t>
  </si>
  <si>
    <t>Trubka kanalizační, SN 12, DN 150</t>
  </si>
  <si>
    <t>Dopojení UV : 30</t>
  </si>
  <si>
    <t>Dopojení žlabu : 10</t>
  </si>
  <si>
    <t>KP807.3</t>
  </si>
  <si>
    <t>Koleno kanalizační 160/45°</t>
  </si>
  <si>
    <t>Dopojení UV : 18</t>
  </si>
  <si>
    <t>Dopojení žlabu : 6</t>
  </si>
  <si>
    <t>KP807.4</t>
  </si>
  <si>
    <t>Koleno kanalizační 160/90°</t>
  </si>
  <si>
    <t>Součást UV (60°, 90°) : 6*1</t>
  </si>
  <si>
    <t>KP807.5</t>
  </si>
  <si>
    <t>Koleno kanalizační 160/60°</t>
  </si>
  <si>
    <t>892581111R00</t>
  </si>
  <si>
    <t>Zkouška těsnosti kanalizace DN do 300, vodou</t>
  </si>
  <si>
    <t xml:space="preserve">Potrubí plastové DN 250 : </t>
  </si>
  <si>
    <t>Stoka A : 348,21+448,35</t>
  </si>
  <si>
    <t>Stoka A1 : 15,64</t>
  </si>
  <si>
    <t>Stoka A2 : 73,09</t>
  </si>
  <si>
    <t>Stoka A2a : 18,39</t>
  </si>
  <si>
    <t>Stoka A3 : 26,29</t>
  </si>
  <si>
    <t>Stoka A4 : 31,27+31,57</t>
  </si>
  <si>
    <t>Stoka A4a : 23,85</t>
  </si>
  <si>
    <t>Stoka A5 : 222,15+13,25</t>
  </si>
  <si>
    <t>Stoka A5a : 12,32</t>
  </si>
  <si>
    <t>Stoka A6 : 6,34</t>
  </si>
  <si>
    <t>Stoka A7 : 19,06+72,00</t>
  </si>
  <si>
    <t>Stoka B : 197,21</t>
  </si>
  <si>
    <t>Stoka B1 : 15,50+6,77</t>
  </si>
  <si>
    <t>Stoka C : 221,84+14,00</t>
  </si>
  <si>
    <t>Stoka C1 : 45,50</t>
  </si>
  <si>
    <t>Stoka A5 - Prodloužení v Kamenici : 120,61+80,57</t>
  </si>
  <si>
    <t>Stoka Ak : 406,06+301,28</t>
  </si>
  <si>
    <t>892585111R00</t>
  </si>
  <si>
    <t>Zabezpečení konců a zkouška vzduch. kan. DN do 300</t>
  </si>
  <si>
    <t>úsek</t>
  </si>
  <si>
    <t>Stoka A : 33</t>
  </si>
  <si>
    <t>Stoka A2 : 7</t>
  </si>
  <si>
    <t>Stoka A4 : 5</t>
  </si>
  <si>
    <t>Stoka A5 : 10</t>
  </si>
  <si>
    <t>Stoka A7 : 4</t>
  </si>
  <si>
    <t>Stoka B : 7</t>
  </si>
  <si>
    <t>Stoka B1 : 2</t>
  </si>
  <si>
    <t>Stoka C : 14</t>
  </si>
  <si>
    <t>Stoka C1 : 2</t>
  </si>
  <si>
    <t>Stoka A5 - prodloužení : 10</t>
  </si>
  <si>
    <t>Stoka Ak : 18</t>
  </si>
  <si>
    <t>Stoka D - přeložka : 3</t>
  </si>
  <si>
    <t>892601154R00</t>
  </si>
  <si>
    <t>Čištění kanalizační stoky do DN 500, nad 100 m</t>
  </si>
  <si>
    <t>892855116R00</t>
  </si>
  <si>
    <t>Kontrola kanalizace TV kamerou nad 500 m</t>
  </si>
  <si>
    <t>892899510T00</t>
  </si>
  <si>
    <t>Napojení na stávající kanalizaci DN1200 - Vodotěsné zapravení stávajícího prostupu potrubí DN250</t>
  </si>
  <si>
    <t>A6 : 1</t>
  </si>
  <si>
    <t>894421111RT1</t>
  </si>
  <si>
    <t>Osazení betonových dílců šachet do 0,5 t skruže rovné, na kroužek, do 0,5 t</t>
  </si>
  <si>
    <t>Prstence vyrovnávací 62,5/4/12 : 66</t>
  </si>
  <si>
    <t>Prstence vyrovnávací 62,5/6/12 : 64</t>
  </si>
  <si>
    <t>Prstence vyrovnávací 62,5/8/12 : 21</t>
  </si>
  <si>
    <t>Prstence vyrovnávací 62,5/10/12 : 16</t>
  </si>
  <si>
    <t>Prstence vyrovnávací 62,5/12/12 : 7</t>
  </si>
  <si>
    <t>Skruž 100/25/12 : 202</t>
  </si>
  <si>
    <t>Skruž 100/50/12 : 55</t>
  </si>
  <si>
    <t>894421112RT1</t>
  </si>
  <si>
    <t>Osazení betonových dílců šachet do 1,4 t skruže rovné, na kroužek, do 1,4 t</t>
  </si>
  <si>
    <t>Skruž 100/100/12 : 33</t>
  </si>
  <si>
    <t>894422111RT1</t>
  </si>
  <si>
    <t>Osazení betonových dílců šachet skruže přechodové, na kroužek</t>
  </si>
  <si>
    <t>Konus 100-63/58/12 : 101</t>
  </si>
  <si>
    <t>894423111RT1</t>
  </si>
  <si>
    <t>Osazení betonových dílců šachet do 2,0 t šachtová dna, na kroužek, do 2,0 t</t>
  </si>
  <si>
    <t>Dna 100/60 : 84+17</t>
  </si>
  <si>
    <t>894423112RT1</t>
  </si>
  <si>
    <t>Osazení betonových dílců šachet do 3,0 t šachtová dna, na kroužek, do 3,0 t</t>
  </si>
  <si>
    <t>Dno 100/100 : 1</t>
  </si>
  <si>
    <t>899203111R00</t>
  </si>
  <si>
    <t>Osazení mříží litinových s rámem do 150kg</t>
  </si>
  <si>
    <t xml:space="preserve">UV : </t>
  </si>
  <si>
    <t xml:space="preserve">Monolitický věnec : </t>
  </si>
  <si>
    <t>Stoka A : 0,23</t>
  </si>
  <si>
    <t>Stoka A1 : 0</t>
  </si>
  <si>
    <t>Stoka A2 : 0</t>
  </si>
  <si>
    <t>Stoka A3 : 0</t>
  </si>
  <si>
    <t>Stoka A4 : 0,01</t>
  </si>
  <si>
    <t>Stoka A5 : 0,06</t>
  </si>
  <si>
    <t>Stoka A7 : 0,04</t>
  </si>
  <si>
    <t>Stoka B : 0,03</t>
  </si>
  <si>
    <t>Stoka B1 : 0</t>
  </si>
  <si>
    <t>Stoka C : 0,06</t>
  </si>
  <si>
    <t>Stoka C1 : 0,01</t>
  </si>
  <si>
    <t>Stoka Ak : 0,07</t>
  </si>
  <si>
    <t>Stoka A5- Prodloužení v Kamenici : 0,02</t>
  </si>
  <si>
    <t>Stoka D-Přeložka : 0,01</t>
  </si>
  <si>
    <t>55243348P</t>
  </si>
  <si>
    <t>Poklop kanalizační s celolitinovým rámem, víko na pantu, D400</t>
  </si>
  <si>
    <t xml:space="preserve">Poklopy - prefabrikované šachty : </t>
  </si>
  <si>
    <t>Stoka A : 32</t>
  </si>
  <si>
    <t>Stoka A3 : 1</t>
  </si>
  <si>
    <t>Stoka A4 : 4</t>
  </si>
  <si>
    <t>Stoka C : 12</t>
  </si>
  <si>
    <t>Stoka A5- Prodloužení v Kamenici : 5</t>
  </si>
  <si>
    <t>Stoka D-Přeložka : 1</t>
  </si>
  <si>
    <t>55243786R</t>
  </si>
  <si>
    <t>Stupadlo žebříkové  dle DIN 19555</t>
  </si>
  <si>
    <t>Stoka A : 257</t>
  </si>
  <si>
    <t>Stoka A1 : 7</t>
  </si>
  <si>
    <t>Stoka A2 : 33</t>
  </si>
  <si>
    <t>Stoka A3 : 7</t>
  </si>
  <si>
    <t>Stoka A4 : 22</t>
  </si>
  <si>
    <t>Stoka A5 : 65</t>
  </si>
  <si>
    <t>Stoka A7 : 27</t>
  </si>
  <si>
    <t>Stoka B : 50</t>
  </si>
  <si>
    <t>Stoka B1 : 7</t>
  </si>
  <si>
    <t>Stoka C : 112</t>
  </si>
  <si>
    <t>Stoka C1 : 13</t>
  </si>
  <si>
    <t>Stoka Ak : 111</t>
  </si>
  <si>
    <t>Stoka A5- Prodloužení v Kamenici : 35</t>
  </si>
  <si>
    <t>Stoka D-Přeložka : 3</t>
  </si>
  <si>
    <t>55243787R</t>
  </si>
  <si>
    <t>Stupadlo kapsové  KS 160/180</t>
  </si>
  <si>
    <t>Stoka A : 31</t>
  </si>
  <si>
    <t>Stoka A4 : 0</t>
  </si>
  <si>
    <t>59224174.AR</t>
  </si>
  <si>
    <t>Prstenec vyrovnávací TBW-Q 625/40/120</t>
  </si>
  <si>
    <t>Stoka A : 29</t>
  </si>
  <si>
    <t>Stoka A2 : 2</t>
  </si>
  <si>
    <t>Stoka A4 : 7</t>
  </si>
  <si>
    <t>Stoka A5 : 7</t>
  </si>
  <si>
    <t>Stoka B : 5</t>
  </si>
  <si>
    <t>Stoka C : 5</t>
  </si>
  <si>
    <t>Stoka C1 : 1</t>
  </si>
  <si>
    <t>Stoka A5- Prodloužení v Kamenici : 1</t>
  </si>
  <si>
    <t>Stoka D-Přeložka : 2</t>
  </si>
  <si>
    <t>59224175R</t>
  </si>
  <si>
    <t>Prstenec vyrovnávací TBW-Q 625/60/120</t>
  </si>
  <si>
    <t>Stoka A : 19</t>
  </si>
  <si>
    <t>Stoka A5 : 6</t>
  </si>
  <si>
    <t>Stoka A7 : 3</t>
  </si>
  <si>
    <t>Stoka B : 6</t>
  </si>
  <si>
    <t>Stoka Ak : 12</t>
  </si>
  <si>
    <t>Stoka A5- Prodloužení v Kamenici : 6</t>
  </si>
  <si>
    <t>Stoka D-Přeložka : 0</t>
  </si>
  <si>
    <t>59224176R</t>
  </si>
  <si>
    <t>Prstenec vyrovnávací TBW-Q 625/80/120</t>
  </si>
  <si>
    <t>Stoka A5 : 5</t>
  </si>
  <si>
    <t>Stoka A7 : 1</t>
  </si>
  <si>
    <t>Stoka B : 0</t>
  </si>
  <si>
    <t>Stoka C : 7</t>
  </si>
  <si>
    <t>Stoka C1 : 0</t>
  </si>
  <si>
    <t>Stoka Ak : 3</t>
  </si>
  <si>
    <t>Stoka A5- Prodloužení v Kamenici : 2</t>
  </si>
  <si>
    <t>59224177.AR</t>
  </si>
  <si>
    <t>Prstenec vyrovnávací TBW-Q 625/120/120</t>
  </si>
  <si>
    <t>Stoka A : 1</t>
  </si>
  <si>
    <t>Stoka A5 : 0</t>
  </si>
  <si>
    <t>Stoka A7 : 0</t>
  </si>
  <si>
    <t>Stoka C : 3</t>
  </si>
  <si>
    <t>Stoka A5- Prodloužení v Kamenici : 0</t>
  </si>
  <si>
    <t>59224177R</t>
  </si>
  <si>
    <t>Prstenec vyrovnávací TBW-Q 625/100/120</t>
  </si>
  <si>
    <t>Stoka A : 6</t>
  </si>
  <si>
    <t>Stoka A5 : 3</t>
  </si>
  <si>
    <t>Stoka C : 2</t>
  </si>
  <si>
    <t>59224353.AR</t>
  </si>
  <si>
    <t>Konus šachetní TBR-Q.1 100-63/58/12 KPS</t>
  </si>
  <si>
    <t>59224356.AR</t>
  </si>
  <si>
    <t>Skruž šachetní TBS-Q.1 100/25/12</t>
  </si>
  <si>
    <t>Stoka A : 113</t>
  </si>
  <si>
    <t>Stoka A1 : 4</t>
  </si>
  <si>
    <t>Stoka A2 : 15</t>
  </si>
  <si>
    <t>Stoka A3 : 4</t>
  </si>
  <si>
    <t>Stoka A4 : 8</t>
  </si>
  <si>
    <t>Stoka A5 : 13</t>
  </si>
  <si>
    <t>Stoka B : 3</t>
  </si>
  <si>
    <t>Stoka C : 16</t>
  </si>
  <si>
    <t>Stoka Ak : 17</t>
  </si>
  <si>
    <t>59224359.AR</t>
  </si>
  <si>
    <t>Skruž šachetní TBS-Q.1 100/50/12</t>
  </si>
  <si>
    <t>Stoka A2 : 1</t>
  </si>
  <si>
    <t>Stoka Ak : 8</t>
  </si>
  <si>
    <t>59224362.AR</t>
  </si>
  <si>
    <t>Skruž šachetní TBS-Q.1 100/100/12</t>
  </si>
  <si>
    <t>Stoka A : 9</t>
  </si>
  <si>
    <t>Stoka A5 : 2</t>
  </si>
  <si>
    <t>Stoka Ak : 6</t>
  </si>
  <si>
    <t>59224366.AR</t>
  </si>
  <si>
    <t>Dno šachetní přímé 100/60 V max. 40 1 přítok</t>
  </si>
  <si>
    <t>Stoka A : 31-12-1</t>
  </si>
  <si>
    <t>Stoka A2 : 4-1</t>
  </si>
  <si>
    <t>Stoka A4 : 4-1</t>
  </si>
  <si>
    <t>Stoka A5 : 10-2</t>
  </si>
  <si>
    <t>Stoka B : 7-1</t>
  </si>
  <si>
    <t>59224366.X</t>
  </si>
  <si>
    <t>Dno šachetní přímé 100/60 V max. 40 2 přítoky</t>
  </si>
  <si>
    <t>Stoka A : 12</t>
  </si>
  <si>
    <t>Stoka C : 0</t>
  </si>
  <si>
    <t>Stoka Ak : 0</t>
  </si>
  <si>
    <t>59224366.Y</t>
  </si>
  <si>
    <t>Dno šachetní spadiště</t>
  </si>
  <si>
    <t>59224368.AR</t>
  </si>
  <si>
    <t>Dno šachetní přímé 100/100 V max. 60</t>
  </si>
  <si>
    <t>59224373.AR</t>
  </si>
  <si>
    <t>Těsnění elastom pro šach díly EMT - DN 1000</t>
  </si>
  <si>
    <t>871373121R00</t>
  </si>
  <si>
    <t>Montáž trub kanaliz. z plastu, hrdlových, DN 300</t>
  </si>
  <si>
    <t xml:space="preserve">Potrubí plastové SN 8 : </t>
  </si>
  <si>
    <t>Stoka A : 348,21</t>
  </si>
  <si>
    <t>Stoka A4 : 31,27</t>
  </si>
  <si>
    <t>Stoka A5 : 222,15</t>
  </si>
  <si>
    <t>Stoka A6 : 0</t>
  </si>
  <si>
    <t>Stoka A7 : 19,06</t>
  </si>
  <si>
    <t>Stoka B1 : 15,50</t>
  </si>
  <si>
    <t>Stoka C : 221,84</t>
  </si>
  <si>
    <t>Stoka A5 - Prodloužení v Kamenici : 120,61</t>
  </si>
  <si>
    <t>Stoka Ak : 406,06</t>
  </si>
  <si>
    <t xml:space="preserve">Potrubí plastové SN 12 : </t>
  </si>
  <si>
    <t>Stoka A : 448,35</t>
  </si>
  <si>
    <t>Stoka A2a : 0</t>
  </si>
  <si>
    <t>Stoka A4 : 31,57</t>
  </si>
  <si>
    <t>Stoka A4a : 0</t>
  </si>
  <si>
    <t>Stoka A5 : 13,25</t>
  </si>
  <si>
    <t>Stoka A5a : 0</t>
  </si>
  <si>
    <t>Stoka A7 : 72,00</t>
  </si>
  <si>
    <t>Stoka B1 : 6,77</t>
  </si>
  <si>
    <t>Stoka C : 14,00</t>
  </si>
  <si>
    <t>Stoka A5 - Prodloužení v Kamenici : 80,57</t>
  </si>
  <si>
    <t>Stoka Ak : 301,28</t>
  </si>
  <si>
    <t>877363121R00</t>
  </si>
  <si>
    <t>Montáž tvarovek odboč. plast. gum. kroužek DN 250</t>
  </si>
  <si>
    <t xml:space="preserve">Odbočné stoky - odbočky : </t>
  </si>
  <si>
    <t>Stoka A2 : 5</t>
  </si>
  <si>
    <t>Stoka A4 : 3</t>
  </si>
  <si>
    <t>Stoka C : 9</t>
  </si>
  <si>
    <t>Stoka A5 - Prodloužení v Kamenici : 1</t>
  </si>
  <si>
    <t>894431112R00</t>
  </si>
  <si>
    <t>Osazení plastové šachty z dílů prům.600 mm, Wavin</t>
  </si>
  <si>
    <t>Poklopy - plastové šachty : 20</t>
  </si>
  <si>
    <t>879277001T00</t>
  </si>
  <si>
    <t>Nadzemní staveništní přeložka vodovodu PE 110/6,6 mm</t>
  </si>
  <si>
    <t>Přeložka vodovodu (A2) : 51</t>
  </si>
  <si>
    <t>Přeložka vodovodu (A2a) : 20</t>
  </si>
  <si>
    <t/>
  </si>
  <si>
    <t xml:space="preserve">  Specifikace : </t>
  </si>
  <si>
    <t xml:space="preserve">  - vybourání a likvidace stávajícího potrubí : </t>
  </si>
  <si>
    <t xml:space="preserve">  - D+M provizorního potrubí vodovodního řadu a přípojek (včetně tvarovek, armatur, hydrantů, vzdušníků, kalníků) : </t>
  </si>
  <si>
    <t xml:space="preserve">  - demontáže a likvidace potrubí staveništní přeložky po ukončení důvodu jejího trvání (včetně všech souvisejících prací) : </t>
  </si>
  <si>
    <t xml:space="preserve">  - D+M potrubí vodovodního řadu a přípojek navraceného do původní trasy (včetně tvarovek, armatur, hydrantů, vzdušníků, kalníků) : </t>
  </si>
  <si>
    <t xml:space="preserve">  - zemní práce : </t>
  </si>
  <si>
    <t xml:space="preserve">  - zajištění potrubí : </t>
  </si>
  <si>
    <t xml:space="preserve">  - přepojení potrubí a všechny ostatní související práce : </t>
  </si>
  <si>
    <t>879277002T00</t>
  </si>
  <si>
    <t>Převedení průtoku přiváděného do prostoru výstavby stávající kanalizací</t>
  </si>
  <si>
    <t>Převedení kanalizace (A6) : 5,0</t>
  </si>
  <si>
    <t>Převedení kanalizace (A5 - prodloužení) : 5,0</t>
  </si>
  <si>
    <t>Převedení kanalizace (D - přeložka) : 20,0</t>
  </si>
  <si>
    <t xml:space="preserve">  - D+M plastového potrubí, DN250 uchyceného k pažení výkopu : </t>
  </si>
  <si>
    <t xml:space="preserve">  - D+M potrubí včetně nezbytných tvarovek, realizace a zpětné (vodotěsné) zapravení prostupu ve stávajícím potrubí DN1200 : </t>
  </si>
  <si>
    <t xml:space="preserve">  - demontáž potrubí, přesun hmot a další související práce : </t>
  </si>
  <si>
    <t>286971513R</t>
  </si>
  <si>
    <t>Dno šachtové 600/250mm přímé pro potrubí KG</t>
  </si>
  <si>
    <t>Stoka A2 : 3</t>
  </si>
  <si>
    <t>28697154R</t>
  </si>
  <si>
    <t>Roura šachtová korugovaná  bez hrdla 600/2000 mm</t>
  </si>
  <si>
    <t>28697160R</t>
  </si>
  <si>
    <t>Těsnění pro teleskop a beton. prstenec DN=600 mm</t>
  </si>
  <si>
    <t>28697161R</t>
  </si>
  <si>
    <t>Těsnění pro šachtové dno DN=600 mm</t>
  </si>
  <si>
    <t>28697166R</t>
  </si>
  <si>
    <t xml:space="preserve">Adaptér teleskopický PP DN 600 </t>
  </si>
  <si>
    <t xml:space="preserve">Poklopy - plastové šachty : </t>
  </si>
  <si>
    <t>KP803</t>
  </si>
  <si>
    <t>Trubka kanalizační, SN 8, DN 250</t>
  </si>
  <si>
    <t>Potrubí plastové SN 8, DN 250 : 1599,78*1,05</t>
  </si>
  <si>
    <t>KP804</t>
  </si>
  <si>
    <t>Trubka kanalizační, SN 12, DN 250</t>
  </si>
  <si>
    <t>Potrubí plastové SN 12, DN 250 : 1171,34*1,05</t>
  </si>
  <si>
    <t>KP805</t>
  </si>
  <si>
    <t>Odbočka kanalizační DN 250/160</t>
  </si>
  <si>
    <t>Odbočné stoky - odbočky : 68</t>
  </si>
  <si>
    <t>936452114R00</t>
  </si>
  <si>
    <t>Výplň potrubí cementopopílkovou suspenzí DN 250</t>
  </si>
  <si>
    <t xml:space="preserve">m     </t>
  </si>
  <si>
    <t>Stoka D-Přeložka : 10,0</t>
  </si>
  <si>
    <t>9795002T00</t>
  </si>
  <si>
    <t>Vodotěsné napojení potrubí do stávající monolitické šachty</t>
  </si>
  <si>
    <t>Převedení kanalizace (D - přeložka) : 1</t>
  </si>
  <si>
    <t>113107530R00</t>
  </si>
  <si>
    <t>Odstranění podkladu pl. 50 m2,kam.drcené tl.30 cm</t>
  </si>
  <si>
    <t xml:space="preserve">ŽB pasové vpusti 1,0x3,2x0,8 m, tl. stěny 0,2 m (podklad) : </t>
  </si>
  <si>
    <t>Stoka A2 : 2*(1,0*3,2*1,15)</t>
  </si>
  <si>
    <t>Stoka A4a : 1,0*3,0*1,15</t>
  </si>
  <si>
    <t>Stoka A5 : 1,0*4,0*1,15</t>
  </si>
  <si>
    <t>113109320R00</t>
  </si>
  <si>
    <t>Odstranění podkladu pl.50 m2, bet.prostý tl.20 cm</t>
  </si>
  <si>
    <t>114211203R00</t>
  </si>
  <si>
    <t>Odstranění železobet. trub do DN 300 mm, ve výkopu</t>
  </si>
  <si>
    <t xml:space="preserve">ŽB pasové vpusti 1,0x3,2x0,8 m, tl. stěny 0,2 m - odtokové potrubí DN 150 : </t>
  </si>
  <si>
    <t>Stoka A2 : 2*5,0</t>
  </si>
  <si>
    <t>Stoka A4a : 5,0</t>
  </si>
  <si>
    <t>Stoka A5 : 5,0</t>
  </si>
  <si>
    <t>Stoka D-Přeložka : 23,0+8,0+30,0</t>
  </si>
  <si>
    <t>960321271R00</t>
  </si>
  <si>
    <t>Bourání konstrukcí ze železobetonu</t>
  </si>
  <si>
    <t xml:space="preserve">ŽB pasové vpusti 1,0x3,2x0,8 m, tl. stěny 0,2 m : </t>
  </si>
  <si>
    <t>Stoka A2 : 2*(1,0*3,2*0,2+(2*1,0+2*3,2)*0,8*0,2)</t>
  </si>
  <si>
    <t>Stoka A4a : 1,0*3,0*0,2+(2*1,0+2*3,0)*0,8*0,2</t>
  </si>
  <si>
    <t>Stoka A5 : 1,0*4,0*0,2+(2*1,0+2*4,0)*0,8*0,2</t>
  </si>
  <si>
    <t>961055111R00</t>
  </si>
  <si>
    <t>Bourání základů železobetonových</t>
  </si>
  <si>
    <t>Bourání opěrných zdí – v úseku SD1-SD2 kříží stoka D stávající opěrnou zídku z lomového kamene : 4,0*0,8*1,0</t>
  </si>
  <si>
    <t>962022491R00</t>
  </si>
  <si>
    <t>Bourání zdiva nadzákladového kamenného na MC</t>
  </si>
  <si>
    <t>Bourání opěrných zdí – v úseku SD1-SD2 kříží stoka D stávající opěrnou zídku z lomového kamene : 4,0*0,6*2,5</t>
  </si>
  <si>
    <t>966008111R00</t>
  </si>
  <si>
    <t>Bourání trubního propustku z trub DN do 30 cm</t>
  </si>
  <si>
    <t>Stoka Ak : 21</t>
  </si>
  <si>
    <t>969021131R00</t>
  </si>
  <si>
    <t>Vybourání kanalizačního potrubí DN do 300 mm plast</t>
  </si>
  <si>
    <t>Stoka A6 : 3,0</t>
  </si>
  <si>
    <t>969801101T00</t>
  </si>
  <si>
    <t>Vybourání uliční vpusti, kopletních, vč. zemních prací</t>
  </si>
  <si>
    <t>969801102T00</t>
  </si>
  <si>
    <t>Vybourání příkopu z melioračních tvárnic, kopletních, vč. zemních prací</t>
  </si>
  <si>
    <t>Stoka A4a : 8,0</t>
  </si>
  <si>
    <t>Stoka B : 80,0</t>
  </si>
  <si>
    <t>998274101R00</t>
  </si>
  <si>
    <t>Přesun hmot, trubní vedení betonové, otevř. výkop</t>
  </si>
  <si>
    <t>998276101R00</t>
  </si>
  <si>
    <t>Přesun hmot, trubní vedení plastová, otevř. výkop</t>
  </si>
  <si>
    <t>899401112R00</t>
  </si>
  <si>
    <t>Osazení poklopů litinových šoupátkových</t>
  </si>
  <si>
    <t>Ukončení čichačky v komunikaci : 1</t>
  </si>
  <si>
    <t>230220016R00</t>
  </si>
  <si>
    <t>Montáž čichačky na plynovod, DN 50</t>
  </si>
  <si>
    <t>plyn : 1</t>
  </si>
  <si>
    <t>460510201RT1</t>
  </si>
  <si>
    <t>Žlab kabelový prefabrikovaný TK 1, neasfaltovaný včetně dodávky žlabu a poklopu</t>
  </si>
  <si>
    <t>Stoka A : 2*5,0</t>
  </si>
  <si>
    <t>Stoka A6 : 8,0</t>
  </si>
  <si>
    <t>Stoka C : 5*5,0</t>
  </si>
  <si>
    <t>Stoka C1 : 5,0</t>
  </si>
  <si>
    <t>Stoka A5 - prodloužení : 2*5,0</t>
  </si>
  <si>
    <t>Stoka Ak : 4*5,0</t>
  </si>
  <si>
    <t>460510329X01</t>
  </si>
  <si>
    <t>Chránička ocelová půlená pro vodovod, 102/3,5 mm</t>
  </si>
  <si>
    <t>plyn : 3,5</t>
  </si>
  <si>
    <t>14110986R</t>
  </si>
  <si>
    <t>Trubky bezešvé hladké jakost 11353.1 D 31,8x3,2 mm</t>
  </si>
  <si>
    <t>čichačka : 3</t>
  </si>
  <si>
    <t>42291452R</t>
  </si>
  <si>
    <t>Poklop litinový 522 - hydrantový DN 80</t>
  </si>
  <si>
    <t>979990003T00</t>
  </si>
  <si>
    <t>Poplatek za skládku - horniny</t>
  </si>
  <si>
    <t>Odkaz na dem. hmot. položky pořadí 136 : 10,17060</t>
  </si>
  <si>
    <t>979990103R00</t>
  </si>
  <si>
    <t>Poplatek za uložení suti - beton, skupina odpadu 170101</t>
  </si>
  <si>
    <t>Odkaz na dem. hmot. položky pořadí 137 : 7,39680</t>
  </si>
  <si>
    <t>Odkaz na dem. hmot. položky pořadí 141 : 15,00000</t>
  </si>
  <si>
    <t>Odkaz na dem. hmot. položky pořadí 142 : 15,81300</t>
  </si>
  <si>
    <t>Odkaz na dem. hmot. položky pořadí 144 : 4,68000</t>
  </si>
  <si>
    <t>Odkaz na dem. hmot. položky pořadí 145 : 44,00000</t>
  </si>
  <si>
    <t>979990108R00</t>
  </si>
  <si>
    <t>Poplatek za uložení suti - železobeton, skupina odpadu 170101</t>
  </si>
  <si>
    <t>979081111R00</t>
  </si>
  <si>
    <t>Odvoz suti a vybour. hmot na skládku do 1 km</t>
  </si>
  <si>
    <t>979081121R00</t>
  </si>
  <si>
    <t>Příplatek k odvozu za každý další 1 km</t>
  </si>
  <si>
    <t xml:space="preserve">Stoka A1 : </t>
  </si>
  <si>
    <t>Poznámky uchazeče k zadání</t>
  </si>
  <si>
    <t>END</t>
  </si>
  <si>
    <t>184807111R00</t>
  </si>
  <si>
    <t>Ochrana stromu bedněním - zřízení</t>
  </si>
  <si>
    <t xml:space="preserve">Ochrana stávajících stromů obložením z prken : </t>
  </si>
  <si>
    <t>5 ks (D do 80 cm) : 5*(3,14*0,8)*2,5</t>
  </si>
  <si>
    <t>184807112R00</t>
  </si>
  <si>
    <t>Ochrana stromu bedněním - odstranění</t>
  </si>
  <si>
    <t xml:space="preserve">Výtlak Vk : </t>
  </si>
  <si>
    <t>křížení se stávajícím vodovodem : 2,0*1,45*2,0</t>
  </si>
  <si>
    <t>křížení se stávajícím plynovodem : 2,0*1,8*2,0+2,0*1,8*2,0</t>
  </si>
  <si>
    <t>131201201R00</t>
  </si>
  <si>
    <t>Hloubení zapažených jam v hor.3 do 100 m3</t>
  </si>
  <si>
    <t>Kalník : 2,39*(3,14*1,5*1,5)</t>
  </si>
  <si>
    <t>Vzdušník : 2,39*(3,14*1,5*1,5)</t>
  </si>
  <si>
    <t>132201212R00</t>
  </si>
  <si>
    <t>Hloubení rýh š.do 200 cm hor.3 do 1000m3,STROJNĚ</t>
  </si>
  <si>
    <t xml:space="preserve">  úsek mezi vrcholovými body ČS1K-VK1 : 8,0*1,1*(1,47+1,45)/2</t>
  </si>
  <si>
    <t xml:space="preserve">  úsek mezi vrcholovými body VK1-VK2 : 4,0*1,1*(1,45+1,46)/2</t>
  </si>
  <si>
    <t xml:space="preserve">  úsek mezi vrcholovými body VK2-VK3 : 15,0*1,1*(1,46+1,80)/2</t>
  </si>
  <si>
    <t xml:space="preserve">  úsek mezi vrcholovými body VK3-VK4 : 31,0*1,1*(1,80+1,90)/2</t>
  </si>
  <si>
    <t xml:space="preserve">  úsek mezi vrcholovými body VK4-VK5 : 59,0*1,1*(1,90+1,30)/2</t>
  </si>
  <si>
    <t xml:space="preserve">  úsek mezi vrcholovými body VK5-VK6 : 25,0*1,1*(1,30+1,66)/2</t>
  </si>
  <si>
    <t xml:space="preserve">  úsek mezi vrcholovými body VK6-VK7 : 16,5*1,1*(1,66+1,46)/2</t>
  </si>
  <si>
    <t xml:space="preserve">  úsek mezi vrcholovými body VK7-VK8 : 10,0*1,1*(1,46+1,60)/2</t>
  </si>
  <si>
    <t xml:space="preserve">  úsek mezi vrcholovými body VK8-VK9 : 16,0*1,1*(1,60+1,72)/2</t>
  </si>
  <si>
    <t xml:space="preserve">  úsek mezi vrcholovými body VK9-VK10 : 16,0*1,1*(1,72+1,36)/2</t>
  </si>
  <si>
    <t xml:space="preserve">  úsek mezi vrcholovými body VK10-S390 : 50,0*1,1*(1,36+1,05)/2</t>
  </si>
  <si>
    <t>421,509*0,58</t>
  </si>
  <si>
    <t>132301212R00</t>
  </si>
  <si>
    <t>Hloubení rýh š.do 200 cm hor.4 do 1000 m3, STROJNĚ</t>
  </si>
  <si>
    <t>Výtlak Vk : 421,509*0,28</t>
  </si>
  <si>
    <t>Výtlak Vk : 421,509*0,12</t>
  </si>
  <si>
    <t>Výtlak Vk : 421,509*0,02</t>
  </si>
  <si>
    <t>úsek mezi vrcholovými body ČS1K-VK1 : 8,0*2*(1,47+1,45)/2</t>
  </si>
  <si>
    <t>úsek mezi vrcholovými body VK1-VK2 : 4,0*2*(1,45+1,46)/2</t>
  </si>
  <si>
    <t>úsek mezi vrcholovými body VK2-VK3 : 15,0*2*(1,46+1,80)/2</t>
  </si>
  <si>
    <t>úsek mezi vrcholovými body VK3-VK4 : 31,0*2*(1,80+1,90)/2</t>
  </si>
  <si>
    <t>úsek mezi vrcholovými body VK4-VK5 : 59,0*2*(1,90+1,30)/2</t>
  </si>
  <si>
    <t>úsek mezi vrcholovými body VK5-VK6 : 25,0*2*(1,30+1,66)/2</t>
  </si>
  <si>
    <t>úsek mezi vrcholovými body VK6-VK7 : 16,5*2*(1,66+1,46)/2</t>
  </si>
  <si>
    <t>úsek mezi vrcholovými body VK7-VK8 : 10,0*2*(1,46+1,60)/2</t>
  </si>
  <si>
    <t>úsek mezi vrcholovými body VK8-VK9 : 16,0*2*(1,60+1,72)/2</t>
  </si>
  <si>
    <t>úsek mezi vrcholovými body VK9-VK10 : 16,0*2*(1,72+1,36)/2</t>
  </si>
  <si>
    <t>úsek mezi vrcholovými body VK10-S390 : 50,0*2*(1,36+1,05)/2</t>
  </si>
  <si>
    <t xml:space="preserve">  Kalník : 2,39*(3,14*1,5*1,5)</t>
  </si>
  <si>
    <t xml:space="preserve">  Vzdušník : 2,39*(3,14*1,5*1,5)</t>
  </si>
  <si>
    <t xml:space="preserve">  Výtlak Vk : 421,509</t>
  </si>
  <si>
    <t>455,27970*0,86</t>
  </si>
  <si>
    <t>455,27970*0,14</t>
  </si>
  <si>
    <t>Odvoz zeminy na skládku : (391,5405+63,7392)*0,86</t>
  </si>
  <si>
    <t>Odvoz zeminy na skládku : (391,5405+63,7392)*0,14</t>
  </si>
  <si>
    <t>Zásyp potrubí (ŠD v komunikaci) : (5,0*1,1*(1,46+1,80)/2)*9*0,86</t>
  </si>
  <si>
    <t>Odvoz výkopku přebytečného - skládka (30 km) : (391,5405+63,7392-8,965)*29*0,86</t>
  </si>
  <si>
    <t>Zásyp potrubí (ŠD v komunikaci) : (5,0*1,1*(1,46+1,80)/2)*9*0,14</t>
  </si>
  <si>
    <t>Odvoz výkopku přebytečného - skládka (30 km) : (391,5405+63,7392-8,965)*29*0,14</t>
  </si>
  <si>
    <t>Odvoz výkopku přebytečného - skládka (30 km) : (391,5405+63,7392-8,965)</t>
  </si>
  <si>
    <t>Odvoz výkopku použitelného na zásypy - mezideponie (10 km) : (5,0*1,1*(1,46+1,80)/2)</t>
  </si>
  <si>
    <t>Odvoz výkopku přebytečného - skládka (30 km) : 446,3147*0,86</t>
  </si>
  <si>
    <t>Odvoz výkopku přebytečného - skládka (30 km) : 446,3147*0,14</t>
  </si>
  <si>
    <t>Výtlak Vk : 421,509-107,4645-41,3325</t>
  </si>
  <si>
    <t>úsek mezi vrcholovými body ČS1K-VK1 : 8,0*1,1*0,39</t>
  </si>
  <si>
    <t>úsek mezi vrcholovými body VK1-VK2 : 4,0*1,1*0,39</t>
  </si>
  <si>
    <t>úsek mezi vrcholovými body VK2-VK3 : 15,0*1,1*0,39</t>
  </si>
  <si>
    <t>úsek mezi vrcholovými body VK3-VK4 : 31,0*1,1*0,39</t>
  </si>
  <si>
    <t>úsek mezi vrcholovými body VK4-VK5 : 59,0*1,1*0,39</t>
  </si>
  <si>
    <t>úsek mezi vrcholovými body VK5-VK6 : 25,0*1,1*0,39</t>
  </si>
  <si>
    <t>úsek mezi vrcholovými body VK6-VK7 : 16,5*1,1*0,39</t>
  </si>
  <si>
    <t>úsek mezi vrcholovými body VK7-VK8 : 10,0*1,1*0,39</t>
  </si>
  <si>
    <t>úsek mezi vrcholovými body VK8-VK9 : 16,0*1,1*0,39</t>
  </si>
  <si>
    <t>úsek mezi vrcholovými body VK9-VK10 : 16,0*1,1*0,39</t>
  </si>
  <si>
    <t>úsek mezi vrcholovými body VK10-S390 : 50,0*1,1*0,39</t>
  </si>
  <si>
    <t>Kalník : 16,88535-1,87500-0,25600-(1,4*1,4*2,39)</t>
  </si>
  <si>
    <t>Vzdušník : 16,88535-1,87500-0,25600-(1,4*1,4*2,39)</t>
  </si>
  <si>
    <t>úsek mezi vrcholovými body ČS1K-VK1 : 8,0*1,1*0,15</t>
  </si>
  <si>
    <t>úsek mezi vrcholovými body VK1-VK2 : 4,0*1,1*0,15</t>
  </si>
  <si>
    <t>úsek mezi vrcholovými body VK2-VK3 : 15,0*1,1*0,15</t>
  </si>
  <si>
    <t>úsek mezi vrcholovými body VK3-VK4 : 31,0*1,1*0,15</t>
  </si>
  <si>
    <t>úsek mezi vrcholovými body VK4-VK5 : 59,0*1,1*0,15</t>
  </si>
  <si>
    <t>úsek mezi vrcholovými body VK5-VK6 : 25,0*1,1*0,15</t>
  </si>
  <si>
    <t>úsek mezi vrcholovými body VK6-VK7 : 16,5*1,1*0,15</t>
  </si>
  <si>
    <t>úsek mezi vrcholovými body VK7-VK8 : 10,0*1,1*0,15</t>
  </si>
  <si>
    <t>úsek mezi vrcholovými body VK8-VK9 : 16,0*1,1*0,15</t>
  </si>
  <si>
    <t>úsek mezi vrcholovými body VK9-VK10 : 16,0*1,1*0,15</t>
  </si>
  <si>
    <t>úsek mezi vrcholovými body VK10-S390 : 50,0*1,1*0,15</t>
  </si>
  <si>
    <t>Kalník : 10,06995*1,9</t>
  </si>
  <si>
    <t>Vzdušník : 10,06995*1,9</t>
  </si>
  <si>
    <t>Výtlak Vk : 107,4645*1,9</t>
  </si>
  <si>
    <t>úsek mezi vrcholovými body VK2-VK3 : 5,0*1,1*(1,46+1,80)/2*1,9</t>
  </si>
  <si>
    <t>Vk1 : 284,86</t>
  </si>
  <si>
    <t>- předpoklad 50% výkopů : 250,5*0,50</t>
  </si>
  <si>
    <t>380326142R00</t>
  </si>
  <si>
    <t>Beton komplet.konstr.vodostavební C 30/37 do 30 cm</t>
  </si>
  <si>
    <t xml:space="preserve">Kalník : </t>
  </si>
  <si>
    <t>- dno : 1,4*1,4*0,2</t>
  </si>
  <si>
    <t>- stěna : 2*(1,4+1,0)*0,8*0,2</t>
  </si>
  <si>
    <t xml:space="preserve">Vzdušník : </t>
  </si>
  <si>
    <t>380356231R00</t>
  </si>
  <si>
    <t>Bednění kompl.konstr.neomít.BO pl.rovinných,zříz.</t>
  </si>
  <si>
    <t>Kalník : 4*1,4*1,0+4*1,0*0,8</t>
  </si>
  <si>
    <t>Vzdušník : 4*1,4*1,0+4*1,0*0,8</t>
  </si>
  <si>
    <t>380356232R00</t>
  </si>
  <si>
    <t>Bednění kompl.konstr.neomít.BO pl.rovinných,odbed.</t>
  </si>
  <si>
    <t>380361007R00</t>
  </si>
  <si>
    <t>Výztuž kompletních konstrukcí z oceli 10 505(R)</t>
  </si>
  <si>
    <t xml:space="preserve">Kalník (150 kg/m3) : </t>
  </si>
  <si>
    <t>- dno : 0,392*0,150</t>
  </si>
  <si>
    <t>- stěna : 0,768*0,150</t>
  </si>
  <si>
    <t xml:space="preserve">Vzdušník (150 kg/m3) : </t>
  </si>
  <si>
    <t>380999001X00</t>
  </si>
  <si>
    <t>Těsnící plech 1350/1350 mm</t>
  </si>
  <si>
    <t>Kalník : 1</t>
  </si>
  <si>
    <t>Vzdušník : 1</t>
  </si>
  <si>
    <t>Kalník : 1*(2,5*2,5*0,3)</t>
  </si>
  <si>
    <t>Vzdušník : 1*(2,5*2,5*0,3)</t>
  </si>
  <si>
    <t>452311131R00</t>
  </si>
  <si>
    <t>Desky podkladní pod potrubí z betonu C 12/15</t>
  </si>
  <si>
    <t>Kalník : 1*(1,6*1,6*0,1)</t>
  </si>
  <si>
    <t>Vzdušník : 1*(1,6*1,6*0,1)</t>
  </si>
  <si>
    <t>452313171R00</t>
  </si>
  <si>
    <t>Bloky pro potrubí z betonu C 30/37</t>
  </si>
  <si>
    <t>Odbočky : ((0,4+0,15)/2*(0,4+0,3)/2*(0,4+0,045))*2</t>
  </si>
  <si>
    <t>Horizontální lom : ((0,5+0,3)/2*(0,3+0,2)/2*(0,3+0,045))*11</t>
  </si>
  <si>
    <t>457311118R00</t>
  </si>
  <si>
    <t>Vyrovnávací beton výplňový nebo spádový C 25/30</t>
  </si>
  <si>
    <t>Kalník : 1*(1,0*0,7*(0,15+0,10)/2)</t>
  </si>
  <si>
    <t>Vzdušník : 1*(1,0*0,7*(0,15+0,10)/2)</t>
  </si>
  <si>
    <t>Kalník : 4</t>
  </si>
  <si>
    <t>Vzdušník : 4</t>
  </si>
  <si>
    <t>871241121R00</t>
  </si>
  <si>
    <t>Montáž potrubí polyetylenového ve výkopu d 90 mm</t>
  </si>
  <si>
    <t>Vk : 250,50</t>
  </si>
  <si>
    <t>877242121R00</t>
  </si>
  <si>
    <t>Přirážka za 1 spoj elektrotvarovky d 90 mm</t>
  </si>
  <si>
    <t>Spojky : 15*2</t>
  </si>
  <si>
    <t>T-kus : 2*3</t>
  </si>
  <si>
    <t>Oblouky : 11*2</t>
  </si>
  <si>
    <t>899623171R00</t>
  </si>
  <si>
    <t>Obetonování potrubí nebo zdiva stok betonem C25/30</t>
  </si>
  <si>
    <t>Kalník : 1*0,5</t>
  </si>
  <si>
    <t>Vzdušník : 1*0,5</t>
  </si>
  <si>
    <t>899731114R00</t>
  </si>
  <si>
    <t>Vodič signalizační CYY 6 mm2</t>
  </si>
  <si>
    <t>460490012RT1</t>
  </si>
  <si>
    <t>Fólie výstražná z PVC, šířka 33 cm fólie PVC šířka 33 cm</t>
  </si>
  <si>
    <t>9795001T00</t>
  </si>
  <si>
    <t>Vodotěsné napojení výtlačného potrubí do šachty S390</t>
  </si>
  <si>
    <t>28613106.MR</t>
  </si>
  <si>
    <t xml:space="preserve">Elektrospojka d  90 mm SDR 11 PE 100 </t>
  </si>
  <si>
    <t>28613126.MR</t>
  </si>
  <si>
    <t>Elektro T-kus D 90 mm rovnoramenný PE100 SDR11</t>
  </si>
  <si>
    <t>286134632R</t>
  </si>
  <si>
    <t>Trubka vodovodní PE RC Protect SDR 17  90x5,4 mm PE 100 RC, PN 10, modrá</t>
  </si>
  <si>
    <t>286536101R</t>
  </si>
  <si>
    <t>Oblouk 90° PE100 RC SDR17 typ L  90 x 5,4 mm PE100 RC tvarovka, svařování na tupo, barva černá</t>
  </si>
  <si>
    <t>286536121R</t>
  </si>
  <si>
    <t>Oblouk 45° PE100 RC SDR17 typ L  90 x 5,4 mm PE100 RC tvarovka, svařování na tupo, barva černá</t>
  </si>
  <si>
    <t>286536141R</t>
  </si>
  <si>
    <t>Oblouk 30° PE100 RC SDR17 typ L  90 x 5,4 mm PE100 RC tvarovka, svařování na tupo, barva černá</t>
  </si>
  <si>
    <t>286536161R</t>
  </si>
  <si>
    <t>Oblouk 22° PE100 RC SDR17 typ L  90 x 5,4 mm PE100 RC tvarovka, svařování na tupo, barva černá</t>
  </si>
  <si>
    <t>286536181R</t>
  </si>
  <si>
    <t>Oblouk 11° PE100 RC SDR17 typ L  90 x 5,4 mm PE100 RC tvarovka, svařování na tupo, barva černá</t>
  </si>
  <si>
    <t>121101100R00</t>
  </si>
  <si>
    <t>Sejmutí ornice, pl. do 400 m2</t>
  </si>
  <si>
    <t>Pro objekt je uvažováno se sejmutím drnu v tl. cca 10 cm : 200*0,1</t>
  </si>
  <si>
    <t>110889001T00</t>
  </si>
  <si>
    <t>Přemístění stávající tlakové stanice a její navrácení na původní místo</t>
  </si>
  <si>
    <t>Množství : 1</t>
  </si>
  <si>
    <t xml:space="preserve">Součástí prací na položce jsou všechny související práce: : </t>
  </si>
  <si>
    <t xml:space="preserve">- demontáž a přemístění vlastní tlakové nádrže : </t>
  </si>
  <si>
    <t xml:space="preserve">- odstranění betonových podpěr : </t>
  </si>
  <si>
    <t xml:space="preserve">- odpojení a zajištění potrubí : </t>
  </si>
  <si>
    <t xml:space="preserve">- odpojení a zajištění kabeláže (včetně topného kabelu potrubí) : </t>
  </si>
  <si>
    <t xml:space="preserve">- zpětné osazení betonových podpěr : </t>
  </si>
  <si>
    <t xml:space="preserve">- osazení nádrže : </t>
  </si>
  <si>
    <t xml:space="preserve">- zpětné připojení potrubí : </t>
  </si>
  <si>
    <t xml:space="preserve">- zpětné připojení kabeláže : </t>
  </si>
  <si>
    <t>Výkop jámy ČS : 5,5*2,5*6,0</t>
  </si>
  <si>
    <t>151301103R00</t>
  </si>
  <si>
    <t>Pažení a rozepření stěn rýh - hnané - hl. do 8 m</t>
  </si>
  <si>
    <t>Pažení jámy ČS : 2*(5,5+2,5)*6,0</t>
  </si>
  <si>
    <t>151301113R00</t>
  </si>
  <si>
    <t>Odstranění pažení stěn rýh - hnané - hl. do 8 m</t>
  </si>
  <si>
    <t>Odvoz ornice na mezideponii : 20,0</t>
  </si>
  <si>
    <t>Odvoz zeminy na trvalou skládku : 82,5</t>
  </si>
  <si>
    <t>Odvoz ornice - mezideponie (10 km) : 20,0*9</t>
  </si>
  <si>
    <t>Odvoz výkopku přebytečného - skládka (30 km) : 82,5*29</t>
  </si>
  <si>
    <t>Uložení ornice na mezideponii : 20,0</t>
  </si>
  <si>
    <t>171101101R00</t>
  </si>
  <si>
    <t>Uložení sypaniny do násypů zhutněných na 95% PS</t>
  </si>
  <si>
    <t>Zeminy urovnána do figur svahování u čerpací stanice : 76,7</t>
  </si>
  <si>
    <t>182301123R00</t>
  </si>
  <si>
    <t>Rozprostření ornice, svah, tl. 15-20 cm, do 500 m2</t>
  </si>
  <si>
    <t>113+107</t>
  </si>
  <si>
    <t>115201201R00</t>
  </si>
  <si>
    <t>Čerpací jehla z trub DN 40 - 60 - vplavení, opotř.</t>
  </si>
  <si>
    <t>311351807T00</t>
  </si>
  <si>
    <t>Příplatek za použití drenážního potahu bednění pro pohledový beton</t>
  </si>
  <si>
    <t xml:space="preserve">Čerpací stanice ČS1K : </t>
  </si>
  <si>
    <t>- vnější bednění : 2*(2,7*(564,96-560,01)+1,75*(564,96-561,49))</t>
  </si>
  <si>
    <t>2,0*(564,96-560,01)</t>
  </si>
  <si>
    <t>2,0*(564,96-561,49)</t>
  </si>
  <si>
    <t>- dna : (2,05*2,0+2,85*2,0)*0,30</t>
  </si>
  <si>
    <t>- stěn, tl. 30 cm : (2*1,5+2,0)*(564,66-561,79)*0,30</t>
  </si>
  <si>
    <t>2,0*(561,49-560,01)*0,3</t>
  </si>
  <si>
    <t>(2*2,4+1,4)*(564,66-560,31)*0,30</t>
  </si>
  <si>
    <t>- stěny, tl. 25 cm : 1,4*(564,66-561,79)*0,25</t>
  </si>
  <si>
    <t>- stěny, tl. 15 cm : 1,4*(561,81-560,31)*0,15</t>
  </si>
  <si>
    <t>- strop, tl. 30 cm : 4,45*2,0*0,30-(0,6*0,6+2*0,8*0,6+1,4*0,65)*0,3</t>
  </si>
  <si>
    <t>- vnitřní bednění : 2*(2,1+1,4)*(564,66-560,31)</t>
  </si>
  <si>
    <t>2*(1,5+1,4)*(564,66-561,79)</t>
  </si>
  <si>
    <t>2*1,4*(561,81-560,31)</t>
  </si>
  <si>
    <t>- bednění otvorů : 4*0,6*0,3+2*(2*(0,8+0,6))*0,3+2*(1,4+0,65)*0,3</t>
  </si>
  <si>
    <t>2*(4*0,3)*0,15</t>
  </si>
  <si>
    <t>Čerpací stanice ČS1K (200 kg/m3) : 19,5445*0,200</t>
  </si>
  <si>
    <t>899521211R00</t>
  </si>
  <si>
    <t>Stupadla vidlicová oceloplastová, do otvorů</t>
  </si>
  <si>
    <t>stupadla Z5 - s PE povlakem : 32</t>
  </si>
  <si>
    <t>Obetonování ČS : 5,5*2,5*5,0-4,95*2,0*5,0</t>
  </si>
  <si>
    <t>939941111R00</t>
  </si>
  <si>
    <t>Těsnění pracovní spáry ocel. plechem ve dně</t>
  </si>
  <si>
    <t>těsnící plech do pracovních spar (Z7) – ocel tř.11, tl.2mm, šířka 200mm, délka cca 17,4 m, hmotnost cca 55 kg : 17,4</t>
  </si>
  <si>
    <t>311351807T01</t>
  </si>
  <si>
    <t>Příplatek za použití trojhranné lišty do bednění k formování zkosených hran</t>
  </si>
  <si>
    <t>2*(4,45+2,0)+4*4,95</t>
  </si>
  <si>
    <t>380989551T00</t>
  </si>
  <si>
    <t>Plastová průchodka s cementovým povlakem 250/300 mm</t>
  </si>
  <si>
    <t>Plastová průchodka pro potrubí DN250 (tlakově odolná) osazená při betonáži včetně zavíčkování, montážního držáku, těsnícího členu. : 1</t>
  </si>
  <si>
    <t>380989552T00</t>
  </si>
  <si>
    <t>Plastová průchodka pro kabeláž osazená při betonáži</t>
  </si>
  <si>
    <t>Podsypová vrstva : 6*2,5*0,3</t>
  </si>
  <si>
    <t>podkladní beton : 6*2,5*(0,15+0,05)</t>
  </si>
  <si>
    <t>Výplňový beton s hlazeným povrchem : 2,1*1,4*0,2</t>
  </si>
  <si>
    <t>631361921RT8</t>
  </si>
  <si>
    <t>Výztuž mazanin svařovanou sítí průměr drátu  8,0, oka 100/100 mm KY81</t>
  </si>
  <si>
    <t>Výplňový beton s hlazeným povrchem : 2,1*1,4*0,0079</t>
  </si>
  <si>
    <t>181101111R00</t>
  </si>
  <si>
    <t>Úprava pláně v zářezech se zhutněním - ručně</t>
  </si>
  <si>
    <t>Zámková dlažba s pojezdem aut do 3,5t s lemováním silniční obrubou : 12,59*1,1</t>
  </si>
  <si>
    <t>564851111RT2</t>
  </si>
  <si>
    <t>Podklad ze štěrkodrti po zhutnění tloušťky 15 cm štěrkodrť frakce 0-32 mm</t>
  </si>
  <si>
    <t>564851113RT4</t>
  </si>
  <si>
    <t>Podklad ze štěrkodrti po zhutnění tloušťky 17 cm štěrkodrť frakce 0-63 mm</t>
  </si>
  <si>
    <t>596215040R00</t>
  </si>
  <si>
    <t>Kladení zámkové dlažby tl. 8 cm do drtě tl. 4 cm</t>
  </si>
  <si>
    <t>Zámková dlažba s pojezdem aut do 3,5t s lemováním silniční obrubou : 12,59</t>
  </si>
  <si>
    <t>917862111RT7</t>
  </si>
  <si>
    <t>Osazení stojat. obrub.bet. s opěrou,lože z C 12/15 včetně obrubníku ABO 2 - 15 100/15/25</t>
  </si>
  <si>
    <t>Zámková dlažba s pojezdem aut do 3,5t s lemováním silniční obrubou : 6,06</t>
  </si>
  <si>
    <t>917862111RV3</t>
  </si>
  <si>
    <t>Osazení stojat. obrub.bet. s opěrou,lože z C 12/15 včetně obrubníku nájezdového CSB H 15 1000/150/150</t>
  </si>
  <si>
    <t>Zámková dlažba s pojezdem aut do 3,5t s lemováním silniční obrubou : 4,89</t>
  </si>
  <si>
    <t>592451170R</t>
  </si>
  <si>
    <t>Dlažba zámková 20x10x8 cm přírodní</t>
  </si>
  <si>
    <t>632921911R00</t>
  </si>
  <si>
    <t>Dlažba z dlaždic betonových do písku, tl. 40 mm</t>
  </si>
  <si>
    <t>Okapový chodník z betonových dlaždic 30x30cm : 6,84</t>
  </si>
  <si>
    <t>639571115R00</t>
  </si>
  <si>
    <t>Podklad pod okapový chodník ze štěrku tl.150 mm</t>
  </si>
  <si>
    <t>639561121R00</t>
  </si>
  <si>
    <t>Obrubník zahradní betonový výšky 250 mm, šedý</t>
  </si>
  <si>
    <t>lemování okapového chodníku zahradním obrubníkem do betonového lože : 14,75</t>
  </si>
  <si>
    <t>592453320R</t>
  </si>
  <si>
    <t>Dlaždice betonová 30x30x4 cm hladká standard šedá</t>
  </si>
  <si>
    <t>933901111R00</t>
  </si>
  <si>
    <t>Zkouška vodotěsnosti beton. nádrže do 1000 m3</t>
  </si>
  <si>
    <t>1,4*1,5*2,87+1,4*2,1*4,35</t>
  </si>
  <si>
    <t>930011001X02</t>
  </si>
  <si>
    <t>D+M prostupové modulární těsnění, otvor DN 80, potrubí DN 50</t>
  </si>
  <si>
    <t>Dodatečně vrtaný prostup pro prázdnění výtlačného potrubí 80 mm (DN 80) : 1</t>
  </si>
  <si>
    <t>930011004X01</t>
  </si>
  <si>
    <t>D+M prostupové modulární těsnění, otvor DN 200, potrubí DN 90</t>
  </si>
  <si>
    <t>Dodatečně vrtaný prostup pro výtlačné potrubí 90/5,4 (DN 200) : 1</t>
  </si>
  <si>
    <t>930011004X02</t>
  </si>
  <si>
    <t>D+M prostupové modulární těsnění, otvor DN 200, potrubí DN 100</t>
  </si>
  <si>
    <t>Dodatečně vrtaný prostup pro dvojici technologických výtlačných potrubí DN100 (DN 200) : 2</t>
  </si>
  <si>
    <t>113202111R00</t>
  </si>
  <si>
    <t>Vytrhání obrub obrubníků silničních</t>
  </si>
  <si>
    <t>970051080R00</t>
  </si>
  <si>
    <t>Vrtání jádrové do ŽB do D 80 mm</t>
  </si>
  <si>
    <t>Dodatečně vrtaný prostup pro prázdnění výtlačného potrubí 80 mm (DN 80) : 0,3</t>
  </si>
  <si>
    <t>970051200R00</t>
  </si>
  <si>
    <t>Vrtání jádrové do ŽB do D 200 mm</t>
  </si>
  <si>
    <t>Dodatečně vrtaný prostup pro výtlačné potrubí 90/5,4 (DN 200) : 0,3</t>
  </si>
  <si>
    <t>Dodatečně vrtaný prostup pro dvojici technologických výtlačných potrubí DN100 (DN 200) : 2*0,3</t>
  </si>
  <si>
    <t>970054080R00</t>
  </si>
  <si>
    <t>Příp. za jádr. vrt. vodor. ve stěně ŽB do D 80 mm</t>
  </si>
  <si>
    <t>970054200R00</t>
  </si>
  <si>
    <t>Příp. za jádr. vrt. vodor. ve stěně ŽB do D 200 mm</t>
  </si>
  <si>
    <t>998142251R00</t>
  </si>
  <si>
    <t>Přesun hmot, nádrže betonové monolit. výšky 25 m</t>
  </si>
  <si>
    <t>711471051RZ5</t>
  </si>
  <si>
    <t>Izolace, tlak. voda, vodorovná fólií PVC, volně včetně dodávky fólie mPVC tl. 1,5 mm</t>
  </si>
  <si>
    <t>Čerpací stanice ČS1K - : 4,45*2,0</t>
  </si>
  <si>
    <t>711472051RZ5</t>
  </si>
  <si>
    <t>Izolace, tlaková voda, svislá fólií PVC, volně včetně dodávky fólie mPVC tl. 1,5 mm</t>
  </si>
  <si>
    <t>Čerpací stanice ČS1K : (2*4,45+2*2,0)*5,0</t>
  </si>
  <si>
    <t>711491171RZ2</t>
  </si>
  <si>
    <t xml:space="preserve">Izolace tlaková, podkladní textilie, vodorovná včetně dodávky textilie </t>
  </si>
  <si>
    <t>711491172RZ2</t>
  </si>
  <si>
    <t xml:space="preserve">Izolace tlaková, ochranná textilie, vodorovná včetně dodávky textilie </t>
  </si>
  <si>
    <t>711491271RZ2</t>
  </si>
  <si>
    <t xml:space="preserve">Izolace tlaková, podkladní textilie svislá včetně dodávky textilie </t>
  </si>
  <si>
    <t>711491272RZ2</t>
  </si>
  <si>
    <t xml:space="preserve">Izolace tlaková, ochranná textilie svislá včetně dodávky textilie </t>
  </si>
  <si>
    <t>713191100RT9</t>
  </si>
  <si>
    <t>Položení separační fólie včetně dodávky PE fólie</t>
  </si>
  <si>
    <t>Dno ČS : 2*2,1*1,4*1,20</t>
  </si>
  <si>
    <t>998711101R00</t>
  </si>
  <si>
    <t>Přesun hmot pro izolace proti vodě, výšky do 6 m</t>
  </si>
  <si>
    <t>767011001T00</t>
  </si>
  <si>
    <t>Madlo pro vstup do objektu - trubka nerez 44,5/3, kotevní desky, kotvící materiál hmotnost cca 22 kg</t>
  </si>
  <si>
    <t>Z/1 : 2</t>
  </si>
  <si>
    <t>767011002T00</t>
  </si>
  <si>
    <t>Poklop pro otvor 600x600 mm, uzamykací s rámem, nerez hmotnost cca 31,10 kg</t>
  </si>
  <si>
    <t>zakrytí objektu Z/2 : 1</t>
  </si>
  <si>
    <t>767011003T00</t>
  </si>
  <si>
    <t>Poklop pro otvor 800x600 mm, uzamykací s rámem, nerez hmotnost cca 41,50 kg</t>
  </si>
  <si>
    <t>zakrytí objektu Z/3 : 2</t>
  </si>
  <si>
    <t>767011004T00</t>
  </si>
  <si>
    <t>Poklop pro otvor 1400x650 mm, dělený, uzamykací s rámem, nerez hmotnost cca 66,80 kg</t>
  </si>
  <si>
    <t>zakrytí objektu Z/4 : 1</t>
  </si>
  <si>
    <t>767011006T00</t>
  </si>
  <si>
    <t>Zavíčkování studny, nerez hmotnost cca 127,0 kg</t>
  </si>
  <si>
    <t>Z/6 : 1</t>
  </si>
  <si>
    <t>767011008T00</t>
  </si>
  <si>
    <t>Mobilní madla pro vstup do objektu, trubka 44,5/3, nerez, gumová madla hmotnost cca 3,0 kg</t>
  </si>
  <si>
    <t>Z/8 : 1</t>
  </si>
  <si>
    <t>998767101R00</t>
  </si>
  <si>
    <t>Přesun hmot pro zámečnické konstr., výšky do 6 m</t>
  </si>
  <si>
    <t>783897131R01</t>
  </si>
  <si>
    <t>Nátěr betonových povrchů, 2x, voděodolný a ochranný</t>
  </si>
  <si>
    <t>Vnější části betonů provedených jako pohledové budou opatřeny nátěrem na betonové konstrukce : 4,45*2,0+(2*4,45+2*2,0)*1,0</t>
  </si>
  <si>
    <t>783897131R02</t>
  </si>
  <si>
    <t>Nátěr betonových povrchů 2x, vhodný pro podmínky ve stokových sítích odpadních vod</t>
  </si>
  <si>
    <t>Povrchová úprava vnitřních stěn bude provedena sekundárním nátěrem vhodným pro podmínky ve stokových sítích odpadních vod : 2*1,5*1,4+(2*1,5+2*1,4)*2,87</t>
  </si>
  <si>
    <t>2*2,1*1,4+(2*2,1+2*1,4)*4,35+2*2,0*1,0</t>
  </si>
  <si>
    <t>210220021RT1</t>
  </si>
  <si>
    <t>Vedení uzemňovací v zemi FeZn do 120 mm2 vč.svorek včetně pásku FeZn 30 x 4 mm</t>
  </si>
  <si>
    <t>2*(5,5+2,5)+4*6</t>
  </si>
  <si>
    <t>Kopané sondy : 30</t>
  </si>
  <si>
    <t>křížení se stávajícím vodovodem : 23*2,0</t>
  </si>
  <si>
    <t>křížení se stávajícím plynovodem : 27*2,0</t>
  </si>
  <si>
    <t>křížení se stávajícím vodovodem : 1*2,0</t>
  </si>
  <si>
    <t>křížení se stávajícím plynovodem : 1*2,0</t>
  </si>
  <si>
    <t>křížení se stávajícím vodovodem : 5*2,0</t>
  </si>
  <si>
    <t>křížení se stávajícím plynovodem : 6*2,0</t>
  </si>
  <si>
    <t>křížení se stávajícím vodovodem : 4*2,0</t>
  </si>
  <si>
    <t>křížení se stávajícím plynovodem : 4*2,0</t>
  </si>
  <si>
    <t>křížení se stávajícím kanalizací : 35*2,0</t>
  </si>
  <si>
    <t>křížení se stávajícím kanalizací : 2*2,0</t>
  </si>
  <si>
    <t>křížení se stávajícím kanalizací : 1*2,0</t>
  </si>
  <si>
    <t>křížení se stávajícím kanalizací : 5*2,0</t>
  </si>
  <si>
    <t>křížení se stávajícím kanalizací : 6*2,0</t>
  </si>
  <si>
    <t>křížení se stávajícími silovými kabely : 1*2,0</t>
  </si>
  <si>
    <t>křížení se stávajícími silovými kabely : 7*2,0</t>
  </si>
  <si>
    <t>křížení se stávajícími silovými kabely : 5*2,0</t>
  </si>
  <si>
    <t>křížení se stávajícím vodovodem : 23*(2,0*2,47*2,0)</t>
  </si>
  <si>
    <t>křížení se stávajícím plynovodem : 27*(2,0*2,47*2,0)</t>
  </si>
  <si>
    <t>křížení se stávajícím kanalizací : 35*(2,0*2,47*2,0)</t>
  </si>
  <si>
    <t>křížení se stávajícím vodovodem : 1*(2,0*2,03*2,0)</t>
  </si>
  <si>
    <t>křížení se stávajícím plynovodem : 2*(2,0*2,03*2,0)</t>
  </si>
  <si>
    <t>křížení se stávajícím kanalizací : 2*(2,0*2,03*2,0)</t>
  </si>
  <si>
    <t>křížení se stávajícím plynovodem : 1*(2,0*3,33*2,0)</t>
  </si>
  <si>
    <t>křížení se stávajícím kanalizací : 3*(2,0*3,33*2,0)</t>
  </si>
  <si>
    <t>křížení se stávajícím plynovodem : 2*(2,0*2,27*2,0)</t>
  </si>
  <si>
    <t>křížení se stávajícími silovými kabely : 1*(2,0*2,27*2,0)</t>
  </si>
  <si>
    <t>křížení se stávajícím vodovodem : 5*(2,0*2,26*2,0)</t>
  </si>
  <si>
    <t>křížení se stávajícím plynovodem : 6*(2,0*2,26*2,0)</t>
  </si>
  <si>
    <t>křížení se stávajícím kanalizací : 1*(2,0*2,26*2,0)</t>
  </si>
  <si>
    <t>křížení se stávajícím plynovodem : 1*(2,0*2,28*2,0)</t>
  </si>
  <si>
    <t>křížení se stávajícím kanalizací : 2*(2,0*2,28*2,0)</t>
  </si>
  <si>
    <t>křížení se stávajícím vodovodem : 4*(2,0*2,93*2,0)</t>
  </si>
  <si>
    <t>křížení se stávajícím plynovodem : 4*(2,0*2,93*2,0)</t>
  </si>
  <si>
    <t>křížení se stávajícím kanalizací : 5*(2,0*2,93*2,0)</t>
  </si>
  <si>
    <t>křížení se stávajícím plynovodem : 2*(2,0*2,21*2,0)</t>
  </si>
  <si>
    <t>křížení se stávajícím vodovodem : 2*(2,0*3,12*2,0)</t>
  </si>
  <si>
    <t>křížení se stávajícím plynovodem : 6*(2,0*3,12*2,0)</t>
  </si>
  <si>
    <t>křížení se stávajícím kanalizací : 6*(2,0*3,12*2,0)</t>
  </si>
  <si>
    <t>křížení se stávajícími silovými kabely : 7*(2,0*3,12*2,0)</t>
  </si>
  <si>
    <t>křížení se stávajícím plynovodem : 1*(2,0*3,84*2,0)</t>
  </si>
  <si>
    <t>křížení se stávajícím kanalizací : 1*(2,0*3,84*2,0)</t>
  </si>
  <si>
    <t>křížení se stávajícím plynovodem : 2*(2,0*2,15*2,0)</t>
  </si>
  <si>
    <t>křížení se stávajícími silovými kabely : 5*(2,0*2,15*2,0)</t>
  </si>
  <si>
    <t>křížení se stávajícím plynovodem : 1*(2,0*3,04*2,0)</t>
  </si>
  <si>
    <t>křížení se stávajícími silovými kabely : 1*(2,0*3,04*2,0)</t>
  </si>
  <si>
    <t>131201202R00</t>
  </si>
  <si>
    <t>Hloubení zapažených jam v hor.3 do 1000 m3</t>
  </si>
  <si>
    <t xml:space="preserve">  Stoka A : 170,14286</t>
  </si>
  <si>
    <t xml:space="preserve">  Stoka A1 : 10,31490</t>
  </si>
  <si>
    <t xml:space="preserve">  Stoka A2 : 16,16119</t>
  </si>
  <si>
    <t xml:space="preserve">  Stoka A2a : 24,99880</t>
  </si>
  <si>
    <t xml:space="preserve">  Stoka A3 : 18,17471</t>
  </si>
  <si>
    <t xml:space="preserve">  Stoka A4 : 19,99395</t>
  </si>
  <si>
    <t xml:space="preserve">  Stoka A4a : 4,57459</t>
  </si>
  <si>
    <t xml:space="preserve">  Stoka A5 : 31,93380</t>
  </si>
  <si>
    <t xml:space="preserve">  Stoka A5a : 7,61254</t>
  </si>
  <si>
    <t xml:space="preserve">  Stoka A7 : 12,06349</t>
  </si>
  <si>
    <t xml:space="preserve">  Stoka B : 20,71811</t>
  </si>
  <si>
    <t xml:space="preserve">  Stoka B1 : 7,82449</t>
  </si>
  <si>
    <t xml:space="preserve">  Stoka C : 66,12840</t>
  </si>
  <si>
    <t xml:space="preserve">  Stoka C1 : 15,01312</t>
  </si>
  <si>
    <t xml:space="preserve">  Stoka Ak : 22,96125</t>
  </si>
  <si>
    <t xml:space="preserve">  Stoka A5 - prodloužení : 13,58246</t>
  </si>
  <si>
    <t xml:space="preserve">  Stoka D - přeložka : 10,72114</t>
  </si>
  <si>
    <t>472,91980*0,58</t>
  </si>
  <si>
    <t>472,91980*0,28</t>
  </si>
  <si>
    <t>131401201R00</t>
  </si>
  <si>
    <t>Hloubení zapažených jam v hor.5 do 100 m3</t>
  </si>
  <si>
    <t>472,91980*0,12</t>
  </si>
  <si>
    <t>472,91980*0,02</t>
  </si>
  <si>
    <t xml:space="preserve">  Stoka A : 681,23274</t>
  </si>
  <si>
    <t xml:space="preserve">  Stoka A1 : 69,82750</t>
  </si>
  <si>
    <t xml:space="preserve">  Stoka A2 : 34,25745</t>
  </si>
  <si>
    <t xml:space="preserve">  Stoka A2a : 69,47314</t>
  </si>
  <si>
    <t xml:space="preserve">  Stoka A3 : 35,64006</t>
  </si>
  <si>
    <t xml:space="preserve">  Stoka A4 : 50,08601</t>
  </si>
  <si>
    <t xml:space="preserve">  Stoka A4a : 8,73705</t>
  </si>
  <si>
    <t xml:space="preserve">  Stoka A5 : 110,27270</t>
  </si>
  <si>
    <t xml:space="preserve">  Stoka A5a : 38,47503</t>
  </si>
  <si>
    <t xml:space="preserve">  Stoka A7 : 55,65917</t>
  </si>
  <si>
    <t xml:space="preserve">  Stoka B : 86,12982</t>
  </si>
  <si>
    <t xml:space="preserve">  Stoka B1 : 21,26016</t>
  </si>
  <si>
    <t xml:space="preserve">  Stoka C : 211,57780</t>
  </si>
  <si>
    <t xml:space="preserve">  Stoka C1 : 154,01477</t>
  </si>
  <si>
    <t xml:space="preserve">  Stoka Ak : 113,84697</t>
  </si>
  <si>
    <t xml:space="preserve">  Stoka A5 - prodloužení : 41,86528</t>
  </si>
  <si>
    <t xml:space="preserve">  Stoka D - přeložka : 31,72410</t>
  </si>
  <si>
    <t>1814,07975*0,58</t>
  </si>
  <si>
    <t>1814,07975*0,28</t>
  </si>
  <si>
    <t>1814,07975*0,12</t>
  </si>
  <si>
    <t>1814,07975*0,02</t>
  </si>
  <si>
    <t>Stoka A2 : 25,37600</t>
  </si>
  <si>
    <t>Stoka A2a : 14,93820</t>
  </si>
  <si>
    <t>Stoka A4 : 34,65670</t>
  </si>
  <si>
    <t>Stoka A7 : 33,30600</t>
  </si>
  <si>
    <t>Stoka D - přeložka : 9,70880</t>
  </si>
  <si>
    <t>Stoka A : 31,09760</t>
  </si>
  <si>
    <t>Stoka A2 : 23,80480</t>
  </si>
  <si>
    <t>Stoka A2a : 6,32960</t>
  </si>
  <si>
    <t>Stoka A4 : 6,36400</t>
  </si>
  <si>
    <t>Stoka A5 : 6,05440</t>
  </si>
  <si>
    <t>Stoka A5a : 6,77680</t>
  </si>
  <si>
    <t>Stoka A7 : 6,05440</t>
  </si>
  <si>
    <t>Stoka B1 : 5,57280</t>
  </si>
  <si>
    <t>Stoka C : 6,08880</t>
  </si>
  <si>
    <t>Stoka C1 : 5,16000</t>
  </si>
  <si>
    <t>Stoka Ak : 9,56320</t>
  </si>
  <si>
    <t>Stoka A5 - prodloužení : 6,63920</t>
  </si>
  <si>
    <t>Stoka D - přeložka : 5,33200</t>
  </si>
  <si>
    <t>Stoka A : 1285,34480</t>
  </si>
  <si>
    <t>Stoka A1 : 131,75000</t>
  </si>
  <si>
    <t>Stoka A2 : 39,26070</t>
  </si>
  <si>
    <t>Stoka A2a : 116,14320</t>
  </si>
  <si>
    <t>Stoka A3 : 67,24540</t>
  </si>
  <si>
    <t>Stoka A4 : 59,84520</t>
  </si>
  <si>
    <t>Stoka A4a : 16,48500</t>
  </si>
  <si>
    <t>Stoka A5 : 208,06170</t>
  </si>
  <si>
    <t>Stoka A5a : 72,59440</t>
  </si>
  <si>
    <t>Stoka A7 : 71,71130</t>
  </si>
  <si>
    <t>Stoka B : 162,50910</t>
  </si>
  <si>
    <t>Stoka B1 : 40,11350</t>
  </si>
  <si>
    <t>Stoka C : 355,59048</t>
  </si>
  <si>
    <t>Stoka C1 : 290,59390</t>
  </si>
  <si>
    <t>Stoka Ak : 214,80560</t>
  </si>
  <si>
    <t>Stoka A5 - prodloužení : 78,99110</t>
  </si>
  <si>
    <t>Stoka D - přeložka : 50,14800</t>
  </si>
  <si>
    <t>Stoka A : 283,11200</t>
  </si>
  <si>
    <t>Stoka A1 : 20,08960</t>
  </si>
  <si>
    <t>Stoka A2 : 7,67120</t>
  </si>
  <si>
    <t>Stoka A3 : 35,39760</t>
  </si>
  <si>
    <t>Stoka A4 : 32,57680</t>
  </si>
  <si>
    <t>Stoka A4a : 8,90960</t>
  </si>
  <si>
    <t>Stoka A5 : 56,14080</t>
  </si>
  <si>
    <t>Stoka A5a : 8,04960</t>
  </si>
  <si>
    <t>Stoka A7 : 17,44080</t>
  </si>
  <si>
    <t>Stoka B : 40,35120</t>
  </si>
  <si>
    <t>Stoka B1 : 9,66640</t>
  </si>
  <si>
    <t>Stoka C : 90,91920</t>
  </si>
  <si>
    <t>Stoka C1 : 24,08000</t>
  </si>
  <si>
    <t>Stoka Ak : 35,15680</t>
  </si>
  <si>
    <t>Stoka C : 27,65040</t>
  </si>
  <si>
    <t>Stoka A : 17,16560</t>
  </si>
  <si>
    <t>Stoka A2a : 16,54640</t>
  </si>
  <si>
    <t>Stoka C : 31,78560</t>
  </si>
  <si>
    <t>Stoka A5 - prodloužení : 19,81440</t>
  </si>
  <si>
    <t>Stoka D - přeložka : 15,54880</t>
  </si>
  <si>
    <t xml:space="preserve">  Stoka A : 409,32483</t>
  </si>
  <si>
    <t xml:space="preserve">  Stoka A5 : 83,05868</t>
  </si>
  <si>
    <t xml:space="preserve">  Stoka B : 19,11138</t>
  </si>
  <si>
    <t xml:space="preserve">  Stoka C : 44,25087</t>
  </si>
  <si>
    <t xml:space="preserve">  Stoka Ak : 89,02288</t>
  </si>
  <si>
    <t xml:space="preserve">  Stoka A5 - prodloužení : 15,17284</t>
  </si>
  <si>
    <t xml:space="preserve">  Stoka A : 1253,17993</t>
  </si>
  <si>
    <t xml:space="preserve">  Stoka A2a : 3,24990</t>
  </si>
  <si>
    <t xml:space="preserve">  Stoka A3 : 4,13302</t>
  </si>
  <si>
    <t xml:space="preserve">  Stoka A4 : 15,49001</t>
  </si>
  <si>
    <t xml:space="preserve">  Stoka A5 : 26,77635</t>
  </si>
  <si>
    <t xml:space="preserve">  Stoka A7 : 3,10860</t>
  </si>
  <si>
    <t xml:space="preserve">  Stoka B1 : 2,86133</t>
  </si>
  <si>
    <t xml:space="preserve">  Stoka C : 11,14504</t>
  </si>
  <si>
    <t xml:space="preserve">  Stoka Ak : 12,85830</t>
  </si>
  <si>
    <t xml:space="preserve">  Stoka A5 - prodloužení : 3,40886</t>
  </si>
  <si>
    <t xml:space="preserve">  Stoka D - přeložka : 2,73769</t>
  </si>
  <si>
    <t>(1159,26842+1377,73588)*0,86</t>
  </si>
  <si>
    <t xml:space="preserve">  Stoka A : 271,90791</t>
  </si>
  <si>
    <t xml:space="preserve">  Stoka A5 : 27,21402</t>
  </si>
  <si>
    <t xml:space="preserve">  Stoka B : 67,01845</t>
  </si>
  <si>
    <t xml:space="preserve">  Stoka C : 104,10578</t>
  </si>
  <si>
    <t xml:space="preserve">  Stoka Ak : 24,82409</t>
  </si>
  <si>
    <t xml:space="preserve">  Stoka A : 632,31551</t>
  </si>
  <si>
    <t xml:space="preserve">  Stoka A3 : 14,04169</t>
  </si>
  <si>
    <t xml:space="preserve">  Stoka A4 : 4,50394</t>
  </si>
  <si>
    <t xml:space="preserve">  Stoka A5 : 5,15745</t>
  </si>
  <si>
    <t xml:space="preserve">  Stoka A7 : 8,95489</t>
  </si>
  <si>
    <t xml:space="preserve">  Stoka B1 : 4,96316</t>
  </si>
  <si>
    <t xml:space="preserve">  Stoka C : 38,66321</t>
  </si>
  <si>
    <t xml:space="preserve">  Stoka Ak : 10,10295</t>
  </si>
  <si>
    <t>(564,89775+754,21040)*0,86</t>
  </si>
  <si>
    <t xml:space="preserve">  Stoka C : 63,22116</t>
  </si>
  <si>
    <t xml:space="preserve">  Stoka A5 - prodloužení : 26,69244</t>
  </si>
  <si>
    <t xml:space="preserve">  Stoka A : 8,81359</t>
  </si>
  <si>
    <t xml:space="preserve">  Stoka A2a : 21,74890</t>
  </si>
  <si>
    <t xml:space="preserve">  Stoka C : 16,32015</t>
  </si>
  <si>
    <t xml:space="preserve">  Stoka A5 - prodloužení : 10,17360</t>
  </si>
  <si>
    <t xml:space="preserve">  Stoka D - přeložka : 7,98345</t>
  </si>
  <si>
    <t>(89,91360+65,03969)*0,86</t>
  </si>
  <si>
    <t>(1159,26842+1377,73588)*0,14</t>
  </si>
  <si>
    <t>(564,89775+754,21040)*0,14</t>
  </si>
  <si>
    <t>(89,91360+65,03969)*0,14</t>
  </si>
  <si>
    <t>Odvoz zeminy na skládku : (1814,07976+472,91980)*0,86</t>
  </si>
  <si>
    <t>Odvoz zeminy na skládku : (1814,07976+472,91980)*0,14</t>
  </si>
  <si>
    <t xml:space="preserve">  Stoka A (42%) : 512,96803*0,42</t>
  </si>
  <si>
    <t xml:space="preserve">  Stoka A1 (87%) : 53,66250*0,87</t>
  </si>
  <si>
    <t xml:space="preserve">  Stoka A2 (37%) : 23,23292*0,37</t>
  </si>
  <si>
    <t xml:space="preserve">  Stoka A2a (76%) : 54,89658*0,76</t>
  </si>
  <si>
    <t xml:space="preserve">  Stoka A3 (36%) : 26,82044*0,36</t>
  </si>
  <si>
    <t xml:space="preserve">  Stoka A4 (42%) : 35,84788*0,42</t>
  </si>
  <si>
    <t xml:space="preserve">  Stoka A4a (32%) : 6,47395*0,32</t>
  </si>
  <si>
    <t xml:space="preserve">  Stoka A5 (41%) : 81,29209*0,41</t>
  </si>
  <si>
    <t xml:space="preserve">  Stoka A5a (85%) : 27,36644*0,85</t>
  </si>
  <si>
    <t xml:space="preserve">  Stoka A7 (0%) : 40,32182*0</t>
  </si>
  <si>
    <t xml:space="preserve">  Stoka B (18%) : 66,81588*0,18</t>
  </si>
  <si>
    <t xml:space="preserve">  Stoka B1 (80%) : 14,69716*0,80</t>
  </si>
  <si>
    <t xml:space="preserve">  Stoka C (55%) : 168,33319*0,55</t>
  </si>
  <si>
    <t xml:space="preserve">  Stoka C1 (100%) : 110,19468*1,0</t>
  </si>
  <si>
    <t xml:space="preserve">  Stoka Ak (64%) : 82,42221*0,64</t>
  </si>
  <si>
    <t xml:space="preserve">  Stoka A5 - prodloužení (89%) : 33,45302*0,89</t>
  </si>
  <si>
    <t xml:space="preserve">  Stoka D - přeložka (0%) : 24,17182*0</t>
  </si>
  <si>
    <t>704,91081*9*0,86</t>
  </si>
  <si>
    <t>(1814,07976+472,91980-704,91081)*29*0,86</t>
  </si>
  <si>
    <t>704,91081*9*0,14</t>
  </si>
  <si>
    <t>(1814,07976+472,91980-704,91081)*29*0,14</t>
  </si>
  <si>
    <t>Odvoz výkopku přebytečného - skládka (30 km) : 1814,07976+472,91980-704,91081</t>
  </si>
  <si>
    <t>Odvoz výkopku použitelného na zásypy - mezideponie (10 km) : 704,91081</t>
  </si>
  <si>
    <t>Odvoz výkopku přebytečného - skládka (30 km) : 1582,0887*0,86</t>
  </si>
  <si>
    <t>Odvoz výkopku přebytečného - skládka (30 km) : 1582,0887*0,14</t>
  </si>
  <si>
    <t>Stoka A : 512,96803</t>
  </si>
  <si>
    <t>Stoka A1 : 53,66250</t>
  </si>
  <si>
    <t>Stoka A2 : 23,23292</t>
  </si>
  <si>
    <t>Stoka A2a : 54,89658</t>
  </si>
  <si>
    <t>Stoka A3 : 26,82044</t>
  </si>
  <si>
    <t>Stoka A4 : 35,84788</t>
  </si>
  <si>
    <t>Stoka A4a : 6,47395</t>
  </si>
  <si>
    <t>Stoka A5 : 81,29209</t>
  </si>
  <si>
    <t>Stoka A5a : 27,36644</t>
  </si>
  <si>
    <t>Stoka A7 : 40,32182</t>
  </si>
  <si>
    <t>Stoka B : 66,81588</t>
  </si>
  <si>
    <t>Stoka B1 : 14,69716</t>
  </si>
  <si>
    <t>Stoka C : 168,33319</t>
  </si>
  <si>
    <t>Stoka C1 : 110,19468</t>
  </si>
  <si>
    <t>Stoka Ak : 82,42221</t>
  </si>
  <si>
    <t>Stoka A5 - prodloužení : 33,45302</t>
  </si>
  <si>
    <t>Stoka D - přeložka : 24,17182</t>
  </si>
  <si>
    <t>Stoka A : 154,47253</t>
  </si>
  <si>
    <t>Stoka A1 : 14,84000</t>
  </si>
  <si>
    <t>Stoka A2 : 10,12088</t>
  </si>
  <si>
    <t>Stoka A2a : 12,37062</t>
  </si>
  <si>
    <t>Stoka A3 : 8,09670</t>
  </si>
  <si>
    <t>Stoka A4 : 13,07107</t>
  </si>
  <si>
    <t>Stoka A4a : 2,07760</t>
  </si>
  <si>
    <t>Stoka A5 : 26,60515</t>
  </si>
  <si>
    <t>Stoka A5a : 10,19805</t>
  </si>
  <si>
    <t>Stoka A7 : 14,08019</t>
  </si>
  <si>
    <t>Stoka B : 17,73083</t>
  </si>
  <si>
    <t>Stoka B1 : 6,02504</t>
  </si>
  <si>
    <t>Stoka C : 39,69997</t>
  </si>
  <si>
    <t>Stoka C1 : 40,22827</t>
  </si>
  <si>
    <t>Stoka Ak : 28,84896</t>
  </si>
  <si>
    <t>Stoka A5 - prodloužení : 7,72274</t>
  </si>
  <si>
    <t>Stoka D - přeložka : 6,93325</t>
  </si>
  <si>
    <t>Stoka A : 148,54912</t>
  </si>
  <si>
    <t>Stoka A1 : 9,05803</t>
  </si>
  <si>
    <t>Stoka A2 : 13,92430</t>
  </si>
  <si>
    <t>Stoka A2a : 10,35415</t>
  </si>
  <si>
    <t>Stoka A3 : 15,89187</t>
  </si>
  <si>
    <t>Stoka A4 : 17,39661</t>
  </si>
  <si>
    <t>Stoka A4a : 4,00097</t>
  </si>
  <si>
    <t>Stoka A5 : 27,77175</t>
  </si>
  <si>
    <t>Stoka A5a : 6,61480</t>
  </si>
  <si>
    <t>Stoka A7 : 10,49877</t>
  </si>
  <si>
    <t>Stoka B : 18,19607</t>
  </si>
  <si>
    <t>Stoka B1 : 6,80183</t>
  </si>
  <si>
    <t>Stoka C : 58,15532</t>
  </si>
  <si>
    <t>Stoka C1 : 13,02761</t>
  </si>
  <si>
    <t>Stoka Ak : 19,94145</t>
  </si>
  <si>
    <t>Stoka A5 - prodloužení : 12,01830</t>
  </si>
  <si>
    <t>Stoka D - přeložka : 9,42607</t>
  </si>
  <si>
    <t>Obsyp potrubí pískem 95% PS : 413,1218*1,9</t>
  </si>
  <si>
    <t>Obsyp šachet pískem 95% PS : 401,6270*1,9</t>
  </si>
  <si>
    <t>Stoka A (58%) : 512,96803*1,9*0,58</t>
  </si>
  <si>
    <t>Stoka A1 (13%) : 53,66250*1,9*0,13</t>
  </si>
  <si>
    <t>Stoka A2 (63%) : 23,23292*1,9*0,63</t>
  </si>
  <si>
    <t>Stoka A2a (24%) : 54,89658*1,9*0,24</t>
  </si>
  <si>
    <t>Stoka A3 (64%) : 26,82044*1,9*0,64</t>
  </si>
  <si>
    <t>Stoka A4 (58%) : 35,84788*1,9*0,58</t>
  </si>
  <si>
    <t>Stoka A4a (68%) : 6,47395*1,9*0,68</t>
  </si>
  <si>
    <t>Stoka A5 (59%) : 81,29209*1,9*0,59</t>
  </si>
  <si>
    <t>Stoka A5a (15%) : 27,36644*1,9*0,15</t>
  </si>
  <si>
    <t>Stoka A7 (100%) : 40,32182*1,9*1,0</t>
  </si>
  <si>
    <t>Stoka B (82%) : 66,81588*1,9*0,82</t>
  </si>
  <si>
    <t>Stoka B1 (20%) : 14,69716*1,9*0,20</t>
  </si>
  <si>
    <t>Stoka C (45%) : 168,33319*1,9*0,45</t>
  </si>
  <si>
    <t>Stoka C1 (0%) : 110,19468*1,9*0</t>
  </si>
  <si>
    <t>Stoka Ak (36%) : 82,42221*1,9*0,36</t>
  </si>
  <si>
    <t>Stoka A5 - prodloužení (11%) : 33,45302*1,9*0,11</t>
  </si>
  <si>
    <t>Stoka D - přeložka (100%) : 24,17182*1,9*1,0</t>
  </si>
  <si>
    <t>- předpoklad 50% výkopů : 764,25*0,50</t>
  </si>
  <si>
    <t>Stoka A : 27,58438</t>
  </si>
  <si>
    <t>Stoka A1 : 2,65000</t>
  </si>
  <si>
    <t>Stoka A2 : 1,80730</t>
  </si>
  <si>
    <t>Stoka A2a : 2,20904</t>
  </si>
  <si>
    <t>Stoka A3 : 1,44584</t>
  </si>
  <si>
    <t>Stoka A4 : 2,33412</t>
  </si>
  <si>
    <t>Stoka A4a : 0,37100</t>
  </si>
  <si>
    <t>Stoka A5 : 4,75092</t>
  </si>
  <si>
    <t>Stoka A5a : 1,82108</t>
  </si>
  <si>
    <t>Stoka A7 : 2,51432</t>
  </si>
  <si>
    <t>Stoka B : 3,16622</t>
  </si>
  <si>
    <t>Stoka B1 : 1,07590</t>
  </si>
  <si>
    <t>Stoka C : 7,08928</t>
  </si>
  <si>
    <t>Stoka C1 : 7,18362</t>
  </si>
  <si>
    <t>Stoka Ak : 5,15160</t>
  </si>
  <si>
    <t>Stoka A5 - prodloužení : 1,37906</t>
  </si>
  <si>
    <t>Stoka D - přeložka : 1,23808</t>
  </si>
  <si>
    <t>Stoka A : 10,33256</t>
  </si>
  <si>
    <t>Stoka A1 : 0,52987</t>
  </si>
  <si>
    <t>Stoka A2 : 1,32469</t>
  </si>
  <si>
    <t>Stoka A2a : 0,52987</t>
  </si>
  <si>
    <t>Stoka A3 : 1,05975</t>
  </si>
  <si>
    <t>Stoka A4 : 1,32469</t>
  </si>
  <si>
    <t>Stoka A4a : 0,26494</t>
  </si>
  <si>
    <t>Stoka A5 : 2,11950</t>
  </si>
  <si>
    <t>Stoka A5a : 0,52987</t>
  </si>
  <si>
    <t>Stoka A7 : 0,79481</t>
  </si>
  <si>
    <t>Stoka B : 1,05975</t>
  </si>
  <si>
    <t>Stoka B1 : 0,52987</t>
  </si>
  <si>
    <t>Stoka C : 3,17975</t>
  </si>
  <si>
    <t>Stoka C1 : 1,05975</t>
  </si>
  <si>
    <t>Stoka Ak : 1,58963</t>
  </si>
  <si>
    <t>Stoka A5 - prodloužení : 0,52987</t>
  </si>
  <si>
    <t>Stoka D - přeložka : 0,52987</t>
  </si>
  <si>
    <t>892571111R00</t>
  </si>
  <si>
    <t>Zkouška těsnosti kanalizace DN do 200, vodou</t>
  </si>
  <si>
    <t>892575111R00</t>
  </si>
  <si>
    <t>Zabezpečení konců a zkouška vzduch. kan. DN do 200</t>
  </si>
  <si>
    <t>Stoka A : 39</t>
  </si>
  <si>
    <t>Stoka A1 : 2</t>
  </si>
  <si>
    <t>Stoka A5 : 8</t>
  </si>
  <si>
    <t>Stoka B : 4</t>
  </si>
  <si>
    <t>Stoka C1 : 4</t>
  </si>
  <si>
    <t>Stoka A5 - prodloužení : 2</t>
  </si>
  <si>
    <t>Stoka D - přeložka : 2</t>
  </si>
  <si>
    <t>892601124R00</t>
  </si>
  <si>
    <t>Čištění kanalizační stoky do DN 200, nad 100 m</t>
  </si>
  <si>
    <t>Odbočné stoky : 409,42</t>
  </si>
  <si>
    <t>Odbočné stoky : 354,83</t>
  </si>
  <si>
    <t>Přesuvky : 103</t>
  </si>
  <si>
    <t>Přechody : 103</t>
  </si>
  <si>
    <t>Kolena : 61+46+129+21</t>
  </si>
  <si>
    <t>877313126R00</t>
  </si>
  <si>
    <t>Montáž víčka nebo zátky plast. gum. kroužek DN 150</t>
  </si>
  <si>
    <t>891315321R00</t>
  </si>
  <si>
    <t>Montáž zpětných klapek DN 150</t>
  </si>
  <si>
    <t xml:space="preserve">Osazení ZK - nemovitosti s nátokem pod havarijní hladinou (zpětné vzdutí) - kóta 562,52 : </t>
  </si>
  <si>
    <t>Stoka A : 7</t>
  </si>
  <si>
    <t>894422111R00</t>
  </si>
  <si>
    <t>Osazení betonových dílců šachet</t>
  </si>
  <si>
    <t>894432112R00</t>
  </si>
  <si>
    <t>Osazení plastové šachty revizní prům.425 mm</t>
  </si>
  <si>
    <t>899103111R00</t>
  </si>
  <si>
    <t>Osazení poklopu s rámem do 150 kg</t>
  </si>
  <si>
    <t>28651812.AR</t>
  </si>
  <si>
    <t>Přesuvka kanalizační KGU 160 PVC</t>
  </si>
  <si>
    <t>Přechod na hladký konec plastových rub : 103</t>
  </si>
  <si>
    <t>28651858.AR</t>
  </si>
  <si>
    <t>Přechod kamenina-PVC kanalizační KGUS 160 PVC</t>
  </si>
  <si>
    <t>Přechod plast/kamenina soukromé přípojky : 103</t>
  </si>
  <si>
    <t>286971403R</t>
  </si>
  <si>
    <t>Roura šachtová korugovaná  bez hrdla 425/2000 mm</t>
  </si>
  <si>
    <t>O1 : 1</t>
  </si>
  <si>
    <t>O2 : 1</t>
  </si>
  <si>
    <t>O3 : 1</t>
  </si>
  <si>
    <t>O4 : 1</t>
  </si>
  <si>
    <t>O5 : 1</t>
  </si>
  <si>
    <t>O6 : 1</t>
  </si>
  <si>
    <t>O7 : 1</t>
  </si>
  <si>
    <t>O9 : 1</t>
  </si>
  <si>
    <t>O10 : 1</t>
  </si>
  <si>
    <t>O11 : 1</t>
  </si>
  <si>
    <t>O13 : 1</t>
  </si>
  <si>
    <t>O14 : 1</t>
  </si>
  <si>
    <t>O15 : 1</t>
  </si>
  <si>
    <t>O106 : 1</t>
  </si>
  <si>
    <t>O16 : 1</t>
  </si>
  <si>
    <t>O17 : 1</t>
  </si>
  <si>
    <t>O18 : 1</t>
  </si>
  <si>
    <t>O19 : 1</t>
  </si>
  <si>
    <t>O20 : 1</t>
  </si>
  <si>
    <t>O21 : 1</t>
  </si>
  <si>
    <t>O22 : 1</t>
  </si>
  <si>
    <t>O23 : 1</t>
  </si>
  <si>
    <t>O25 : 1</t>
  </si>
  <si>
    <t>O83 : 1</t>
  </si>
  <si>
    <t>O26 : 1</t>
  </si>
  <si>
    <t>O27 : 1</t>
  </si>
  <si>
    <t>O28 : 1</t>
  </si>
  <si>
    <t>O90 : 1</t>
  </si>
  <si>
    <t>O61 : 1</t>
  </si>
  <si>
    <t>O62 : 1</t>
  </si>
  <si>
    <t>O55a : 1</t>
  </si>
  <si>
    <t>O101 : 1</t>
  </si>
  <si>
    <t>O102 : 1</t>
  </si>
  <si>
    <t>O29 : 1</t>
  </si>
  <si>
    <t>O31 : 1</t>
  </si>
  <si>
    <t>O32 : 1</t>
  </si>
  <si>
    <t>O33 : 1</t>
  </si>
  <si>
    <t>O34 : 1</t>
  </si>
  <si>
    <t>O35 : 1</t>
  </si>
  <si>
    <t>O36 : 1</t>
  </si>
  <si>
    <t>O38 : 1</t>
  </si>
  <si>
    <t>O40 : 1</t>
  </si>
  <si>
    <t>O41 : 1</t>
  </si>
  <si>
    <t>O42 : 1</t>
  </si>
  <si>
    <t>O43 : 1</t>
  </si>
  <si>
    <t>O44 : 1</t>
  </si>
  <si>
    <t>O45 : 1</t>
  </si>
  <si>
    <t>O46 : 1</t>
  </si>
  <si>
    <t>O47 : 1</t>
  </si>
  <si>
    <t>O47a : 1</t>
  </si>
  <si>
    <t>O48 : 1</t>
  </si>
  <si>
    <t>O49 : 1</t>
  </si>
  <si>
    <t>O50 : 1</t>
  </si>
  <si>
    <t>O52 : 1</t>
  </si>
  <si>
    <t>O53 : 1</t>
  </si>
  <si>
    <t>O54 : 1</t>
  </si>
  <si>
    <t>O93 : 1</t>
  </si>
  <si>
    <t>O55 : 1</t>
  </si>
  <si>
    <t>O91 : 1</t>
  </si>
  <si>
    <t>O94 : 1</t>
  </si>
  <si>
    <t>O63 : 1</t>
  </si>
  <si>
    <t>O64 : 1</t>
  </si>
  <si>
    <t>O65 : 1</t>
  </si>
  <si>
    <t>O66 : 1</t>
  </si>
  <si>
    <t>O70 : 1</t>
  </si>
  <si>
    <t>O79 : 1</t>
  </si>
  <si>
    <t>O78 : 1</t>
  </si>
  <si>
    <t>O77 : 1</t>
  </si>
  <si>
    <t>O73 : 1</t>
  </si>
  <si>
    <t>O72 : 1</t>
  </si>
  <si>
    <t>O95 : 1</t>
  </si>
  <si>
    <t>O96 : 1</t>
  </si>
  <si>
    <t>O97 : 1</t>
  </si>
  <si>
    <t>O98 : 1</t>
  </si>
  <si>
    <t>O88 : 1</t>
  </si>
  <si>
    <t>O89 : 1</t>
  </si>
  <si>
    <t>O86 : 1</t>
  </si>
  <si>
    <t>O87 : 1</t>
  </si>
  <si>
    <t>O104 : 1</t>
  </si>
  <si>
    <t>O84 : 1</t>
  </si>
  <si>
    <t>2869714051R</t>
  </si>
  <si>
    <t>Roura šachtová korugovaná  bez hrdla 425/6000 mm</t>
  </si>
  <si>
    <t>O99 : 1</t>
  </si>
  <si>
    <t>O39 : 1</t>
  </si>
  <si>
    <t>O92 : 1</t>
  </si>
  <si>
    <t>O82 : 1</t>
  </si>
  <si>
    <t>O81 : 1</t>
  </si>
  <si>
    <t>O85 : 1</t>
  </si>
  <si>
    <t>286971406R</t>
  </si>
  <si>
    <t>Roura šachtová korugovaná s hrdlem 425/3000 mm</t>
  </si>
  <si>
    <t>O8 : 1</t>
  </si>
  <si>
    <t>O12 : 1</t>
  </si>
  <si>
    <t>O105 : 1</t>
  </si>
  <si>
    <t>O24 : 1</t>
  </si>
  <si>
    <t>O30 : 1</t>
  </si>
  <si>
    <t>O51 : 1</t>
  </si>
  <si>
    <t>O67 : 1</t>
  </si>
  <si>
    <t>O68 : 1</t>
  </si>
  <si>
    <t>O69 : 1</t>
  </si>
  <si>
    <t>O71 : 1</t>
  </si>
  <si>
    <t>O80 : 1</t>
  </si>
  <si>
    <t>O76 : 1</t>
  </si>
  <si>
    <t>O75 : 1</t>
  </si>
  <si>
    <t>O74 : 1</t>
  </si>
  <si>
    <t>O103 : 1</t>
  </si>
  <si>
    <t>28697144R</t>
  </si>
  <si>
    <t>Poklop pachotěsný s madlem 425 mm PP h=140 mm</t>
  </si>
  <si>
    <t>286971471R</t>
  </si>
  <si>
    <t>Těsnění šachtové roury a teleskopu 425 mm</t>
  </si>
  <si>
    <t>81+7+15</t>
  </si>
  <si>
    <t>286971672R</t>
  </si>
  <si>
    <t>Dno šachtové výkyvné 425/160 přímé pro KG</t>
  </si>
  <si>
    <t>422835415R</t>
  </si>
  <si>
    <t>Klapka zpětná, DN 150</t>
  </si>
  <si>
    <t>59224201R</t>
  </si>
  <si>
    <t>Konus železobetonový 425</t>
  </si>
  <si>
    <t>KP801</t>
  </si>
  <si>
    <t>Trubka kanalizační, SN 8, DN 150</t>
  </si>
  <si>
    <t>Potrubí plastové SN 8, DN 150 : 409,42</t>
  </si>
  <si>
    <t>Potrubí plastové SN 12, DN 150 : 354,83*1,05</t>
  </si>
  <si>
    <t>KP806</t>
  </si>
  <si>
    <t>Zátka hrdlová kanalizační DN 160</t>
  </si>
  <si>
    <t>KP807.1</t>
  </si>
  <si>
    <t>Koleno kanalizační 160/15°</t>
  </si>
  <si>
    <t>Stoka A : 22</t>
  </si>
  <si>
    <t>Stoka A2 : 8</t>
  </si>
  <si>
    <t>Stoka A2a : 1</t>
  </si>
  <si>
    <t>Stoka A4a : 8</t>
  </si>
  <si>
    <t>Stoka A5 : 1</t>
  </si>
  <si>
    <t>Stoka B : 9</t>
  </si>
  <si>
    <t>Stoka A5 - prodloužení : 1</t>
  </si>
  <si>
    <t>Stoka D - přeložka : 1</t>
  </si>
  <si>
    <t>KP807.2</t>
  </si>
  <si>
    <t>Koleno kanalizační 160/30°</t>
  </si>
  <si>
    <t>Stoka A : 18</t>
  </si>
  <si>
    <t>Stoka A4a : 5</t>
  </si>
  <si>
    <t>Stoka A : 49</t>
  </si>
  <si>
    <t>Stoka A2a : 3</t>
  </si>
  <si>
    <t>Stoka A3 : 5</t>
  </si>
  <si>
    <t>Stoka A4 : 6</t>
  </si>
  <si>
    <t>Stoka A4a : 3</t>
  </si>
  <si>
    <t>Stoka A5 : 9</t>
  </si>
  <si>
    <t>Stoka A5a : 3</t>
  </si>
  <si>
    <t>Stoka B1 : 3</t>
  </si>
  <si>
    <t>Stoka C : 13</t>
  </si>
  <si>
    <t>Stoka C1 : 5</t>
  </si>
  <si>
    <t>Stoka Ak : 7</t>
  </si>
  <si>
    <t>Stoka A5 - prodloužení : 3</t>
  </si>
  <si>
    <t>Stoka A : 5</t>
  </si>
  <si>
    <t>Ukončení čichačky v komunikaci : 4</t>
  </si>
  <si>
    <t>Plyn : 4</t>
  </si>
  <si>
    <t>Kabelové rozvody : 5,0</t>
  </si>
  <si>
    <t>Chránička ocelová půlená, 102/3,5 mm</t>
  </si>
  <si>
    <t>Plyn : 3*3,5</t>
  </si>
  <si>
    <t>460510329X02</t>
  </si>
  <si>
    <t>Chránička ocelová půlená, 133/6 mm</t>
  </si>
  <si>
    <t>Plyn : 3,5</t>
  </si>
  <si>
    <t>Vodovod : 3,5</t>
  </si>
  <si>
    <t>460510329X03</t>
  </si>
  <si>
    <t>Chránička ocelová půlená, 152/4,2 mm</t>
  </si>
  <si>
    <t>čichačka : 4*2</t>
  </si>
  <si>
    <t>181101102R00</t>
  </si>
  <si>
    <t>Úprava pláně v zářezech v hor. 1-4, se zhutněním</t>
  </si>
  <si>
    <t>Vozovka z penetračního makadamu (místní) : 173,38</t>
  </si>
  <si>
    <t>Asfaltová vozovka (místní) : 2833,08</t>
  </si>
  <si>
    <t>Asfaltová vozovka (krajská) : 3014,36</t>
  </si>
  <si>
    <t>564751111R00</t>
  </si>
  <si>
    <t>Podklad z kameniva drceného vel.32-63 mm,tl. 15 cm</t>
  </si>
  <si>
    <t xml:space="preserve">Asfaltová vozovka (místní) : </t>
  </si>
  <si>
    <t>- hlavní stoky (nad rýhou) : 494,47+22,95+104,24+22,37+35,77+83,34+29,05+316,55+1,74+81,54+1,77+24,98+329,16+8,21</t>
  </si>
  <si>
    <t>- přeložka vody (nad rýhou) : 32,0+98,88+22,83</t>
  </si>
  <si>
    <t xml:space="preserve">Asfaltová vozovka (krajská) : </t>
  </si>
  <si>
    <t>- hlavní stoky (nad rýhou) : 609,36+8,79+9,01+0,4+44,76+264,33+5,9+1,93+105,92+374,56+5,61+34,81</t>
  </si>
  <si>
    <t>- hlavní stoky (do osy jízdního pruhu &gt;1m) : 13,74+7,83+10,2</t>
  </si>
  <si>
    <t>564761111R00</t>
  </si>
  <si>
    <t>Podklad z kameniva drceného vel.32-63 mm,tl. 20 cm</t>
  </si>
  <si>
    <t>567132113R00</t>
  </si>
  <si>
    <t>Podklad z kameniva zpev.cementem SC C8/10 tl.18 cm</t>
  </si>
  <si>
    <t>- hlavní stoky (nad rýhou) - š. 1,22 m : 494,47+22,95+104,24+22,37+35,77+83,34+29,05+316,55+1,74+81,54+1,77+24,98+329,16+8,21</t>
  </si>
  <si>
    <t>- hlavní stoky (nad rýhou) - š. 1,22 m : 609,36+8,79+9,01+0,4+44,76+264,33+5,9+1,93+105,92+374,56+5,61+34,81</t>
  </si>
  <si>
    <t>572751112R00</t>
  </si>
  <si>
    <t>Vyspravení výtluků krytů asf.betonem,1 km nad 10 t</t>
  </si>
  <si>
    <t>Oprava výtluků větších než 5 cm - vyřezání a opravení penetračním makadamem jemným (16/32 mm) na tl. 10 cm : 20</t>
  </si>
  <si>
    <t>573111112R00</t>
  </si>
  <si>
    <t>Postřik živičný infiltr.+ posyp,z asfaltu 1 kg/m2</t>
  </si>
  <si>
    <t>573211111R00</t>
  </si>
  <si>
    <t>Postřik živičný spojovací z asfaltu 0,5-0,7 kg/m2</t>
  </si>
  <si>
    <t>574371111R00</t>
  </si>
  <si>
    <t>Makadam hrubý s asfalt. postřikem a posypem, 8 cm</t>
  </si>
  <si>
    <t>Vozovka z penetračního makadamu (místní) : 13,43+159,95</t>
  </si>
  <si>
    <t>574541111R00</t>
  </si>
  <si>
    <t>Makadam penetr.jemný, kamen.hrubé z asfaltu, 5 cm</t>
  </si>
  <si>
    <t>577141112R00</t>
  </si>
  <si>
    <t>Beton asfalt. ACO 11+,nebo ACO 16+,do 3 m, tl.5 cm</t>
  </si>
  <si>
    <t>- hlavní stoky (do osy jízdního pruhu &gt;1m) : 671,53</t>
  </si>
  <si>
    <t>- hlavní stoky (do osy jízdního pruhu &lt;1m) : 103,72+14,01+229,16+26,47</t>
  </si>
  <si>
    <t>- přeložka vody (do osy jízdního pruhu &gt;1m) : 64,29</t>
  </si>
  <si>
    <t>- přeložka vody (do osy jízdního pruhu&lt; 1m) : 14,05</t>
  </si>
  <si>
    <t>- hlavní stoky (do osy jízdního pruhu &gt;1m) : 487,3+38,59+254,72+44,07+13,74+7,83+10,2</t>
  </si>
  <si>
    <t>- hlavní stoky (do osy jízdního pruhu &lt;1m) : 402,29+25,69+101,51+48,13+114,91</t>
  </si>
  <si>
    <t>577151223R00</t>
  </si>
  <si>
    <t>Beton asfalt. ACL 22 ložný, š. do 3 m, tl. 6 cm</t>
  </si>
  <si>
    <t>- hlavní stoky (prodloužení o 0,5 m na každou stranu) - (0,5+0,5)/1,22 m : 1556,14*(0,5+0,5)/1,22</t>
  </si>
  <si>
    <t>- hlavní stoky (prodloužení o 0,5 m na každou stranu) - (0,5+0,5)/1,22 m : 1465,38*(0,5+0,5)/1,22</t>
  </si>
  <si>
    <t>579101211R00</t>
  </si>
  <si>
    <t>Kalový zákryt krytu tloušťky 6 mm</t>
  </si>
  <si>
    <t>Pod finální vrstvu ACO 11+ (2x 6 mm) : 2*5847,44</t>
  </si>
  <si>
    <t>Pod finální vrstvu PMJ (2x 6 mm) : 2*173,38</t>
  </si>
  <si>
    <t>113107635R00</t>
  </si>
  <si>
    <t>Odstranění podkladu nad 50 m2,kam.drcené tl.35 cm</t>
  </si>
  <si>
    <t>Odstranění podkladní vrstvy asfaltové komunikace ŠCM 32/63 : 5207</t>
  </si>
  <si>
    <t>113108406R00</t>
  </si>
  <si>
    <t>Odstranění asfaltové vrstvy pl.nad 50 m2, tl. 6 cm</t>
  </si>
  <si>
    <t>Odstranění ložné vrstvy asfaltové komunikace ACL 22+ : 5498,1757</t>
  </si>
  <si>
    <t>113111218R00</t>
  </si>
  <si>
    <t>Odstranění podkl.pl.nad 50 m2,kam.zpev.cem.tl.18cm</t>
  </si>
  <si>
    <t>113151314R00</t>
  </si>
  <si>
    <t>Fréz.živič.krytu nad 500 m2, s překážkami, tl.5 cm</t>
  </si>
  <si>
    <t>Odstranění vrchní vrstvy asfaltové komunikace ACO 11+ : 5847,44</t>
  </si>
  <si>
    <t xml:space="preserve">Odstranění obruby : </t>
  </si>
  <si>
    <t>- hlavní stoky : 422,96+24,45+35,05+32,61+43,35+468,34</t>
  </si>
  <si>
    <t>113231213R00</t>
  </si>
  <si>
    <t>Bourání odvodňovacího žlabu</t>
  </si>
  <si>
    <t xml:space="preserve">Odstranění žlabovky : </t>
  </si>
  <si>
    <t>- hlavní stoky : 70,01</t>
  </si>
  <si>
    <t>919735111R00</t>
  </si>
  <si>
    <t>Řezání stávajícího živičného krytu tl. do 5 cm</t>
  </si>
  <si>
    <t xml:space="preserve">Zazubení asfaltové vozovky (krajská) : </t>
  </si>
  <si>
    <t>- hlavní stoky : 485,09+40,29+228,21+8,14+91,23+325,4+10,2</t>
  </si>
  <si>
    <t>919735113R00</t>
  </si>
  <si>
    <t>Řezání stávajícího živičného krytu tl. 10 - 15 cm</t>
  </si>
  <si>
    <t xml:space="preserve">Zařezání asfaltové vozovky (místní) : </t>
  </si>
  <si>
    <t>- hlavní stoky : 737,73+36,57+159,7+39,04+58,48+126,09+50,06+486,94+2,82+133,28+6,31+40,7+501,81+13,46+62,19</t>
  </si>
  <si>
    <t>- přeložka vody : 55,74+159,48+46,81</t>
  </si>
  <si>
    <t xml:space="preserve">Zařezání asfaltové vozovky (krajská) : </t>
  </si>
  <si>
    <t>- hlavní stoky : 939,92+18,22+17,46+1,1+69,63+413,76+14,23+5,61+170,7+593,18+10,19</t>
  </si>
  <si>
    <t>998225111R00</t>
  </si>
  <si>
    <t>Přesun hmot, pozemní komunikace, kryt živičný</t>
  </si>
  <si>
    <t>Odkaz na dem. hmot. položky pořadí 13 : 4009,39000</t>
  </si>
  <si>
    <t>Odkaz na dem. hmot. položky pořadí 15 : 2394,02239</t>
  </si>
  <si>
    <t>Odkaz na dem. hmot. položky pořadí 17 : 277,22520</t>
  </si>
  <si>
    <t>Odkaz na dem. hmot. položky pořadí 18 : 9,19441</t>
  </si>
  <si>
    <t>979990112R00</t>
  </si>
  <si>
    <t>Poplatek za uložení suti - obal. kamenivo, asfalt, skupina odpadu 170302</t>
  </si>
  <si>
    <t>Odkaz na dem. hmot. položky pořadí 14 : 725,75919</t>
  </si>
  <si>
    <t>Odkaz na dem. hmot. položky pořadí 16 : 643,21840</t>
  </si>
  <si>
    <t>Odkaz na dem. hmot. položky pořadí 19 : 0,00000</t>
  </si>
  <si>
    <t>Odkaz na dem. hmot. položky pořadí 20 : 0,00000</t>
  </si>
  <si>
    <t>Ornice (zelený pás) : 397,0548*0,1</t>
  </si>
  <si>
    <t>Ornice (zelený pás) : 39,7055</t>
  </si>
  <si>
    <t>Ornice (zelený pás) : 39,7055*9</t>
  </si>
  <si>
    <t>Asfaltová komunikace z asfaltového betonu (místní) : 253,45872</t>
  </si>
  <si>
    <t>Komunikace z penetračního makadamu (místní) : 167,05176</t>
  </si>
  <si>
    <t>Dlažba z žulových kostek : 3,10368</t>
  </si>
  <si>
    <t>Zámková dlažba pojížděných : 6,00384</t>
  </si>
  <si>
    <t>Betonová dlažbab pro pěší : 25,83432</t>
  </si>
  <si>
    <t>Zámková dlažba pro pěší : 21,59856</t>
  </si>
  <si>
    <t>Štěrková plocha (nezpevněná plocha) : 29,34504</t>
  </si>
  <si>
    <t>Kamenná dlažba z lomového kamene : 3,06552</t>
  </si>
  <si>
    <t>Ornice (zelený pás) : 397,0548</t>
  </si>
  <si>
    <t>Ohumusování (zelený pás) : 397,0548</t>
  </si>
  <si>
    <t>564251111R00</t>
  </si>
  <si>
    <t>Podklad ze štěrkopísku po zhutnění tloušťky 15 cm</t>
  </si>
  <si>
    <t>Asfaltová komunikace z asfaltového betonu (místní) : 253,45875</t>
  </si>
  <si>
    <t>564751113R00</t>
  </si>
  <si>
    <t>Podklad z kameniva drceného vel.32-63 mm,tl. 17 cm</t>
  </si>
  <si>
    <t>564861111RT2</t>
  </si>
  <si>
    <t>Podklad ze štěrkodrti po zhutnění tloušťky 20 cm štěrkodrť frakce 0-32 mm</t>
  </si>
  <si>
    <t>567122114R00</t>
  </si>
  <si>
    <t>Podklad z kameniva zpev.cementem SC C8/10 tl.15 cm</t>
  </si>
  <si>
    <t>567142111R00</t>
  </si>
  <si>
    <t>Podklad z kameniva zpev.cementem SC C8/10 tl.21 cm</t>
  </si>
  <si>
    <t>572751111R00</t>
  </si>
  <si>
    <t>Vyspravení výtluků krytů asf.betonem,1 km do 10 t</t>
  </si>
  <si>
    <t>Oprava výtluků větších než 5 cm - vyřezání a opravení penetračním makadamem jemným (16/32 mm) na tl. 10 cm : 5</t>
  </si>
  <si>
    <t>577141112RT2</t>
  </si>
  <si>
    <t>Beton asfalt. ACO 11+,nebo ACO 16+,do 3 m, tl.5 cm plochy 201-1000 m2</t>
  </si>
  <si>
    <t>577151123RT2</t>
  </si>
  <si>
    <t>Beton asfalt. ACL 16+ ložný, š. do 3 m, tl. 6 cm plochy 201-1000 m2</t>
  </si>
  <si>
    <t>Asfaltová komunikace z asfaltového betonu (místní) - 2x : 2*253,45875</t>
  </si>
  <si>
    <t>Komunikace z penetračního makadamu (místní) - 2x : 2*167,05176</t>
  </si>
  <si>
    <t>591111111R00</t>
  </si>
  <si>
    <t>Kladení dlažby velké kostky,lože z kamen.tl. 5 cm</t>
  </si>
  <si>
    <t>Dlažba z žulových kostek - využití stávajících očištěných kostek : 3,10368</t>
  </si>
  <si>
    <t>594511111R00</t>
  </si>
  <si>
    <t>Dlažba z lomového kamene,lože z C -/7,5 do 5 cm</t>
  </si>
  <si>
    <t>596215021R00</t>
  </si>
  <si>
    <t>Kladení zámkové dlažby tl. 6 cm do drtě tl. 4 cm</t>
  </si>
  <si>
    <t>Zámková dlažba pro pěší - využití stávající očištěné dlažby : 21,59856</t>
  </si>
  <si>
    <t>Zámková dlažba pojížděných - využití stávající očištěné dlažby : 6,00384</t>
  </si>
  <si>
    <t>596811111R00</t>
  </si>
  <si>
    <t>Kladení dlaždic kom.pro pěší, lože z kameniva těž.</t>
  </si>
  <si>
    <t>Betonová dlažbab pro pěší - využití stávající očištěné dlažby : 25,83432</t>
  </si>
  <si>
    <t>58380155R</t>
  </si>
  <si>
    <t>Kostka dlažební velká  15 -17 cm   1t=2,5m2</t>
  </si>
  <si>
    <t>Dlažba z žulových kostek - doplnění stávajících kostek (20%) : 3,10368*0,20/2,5</t>
  </si>
  <si>
    <t>59245110R</t>
  </si>
  <si>
    <t>Dlažba zámková tl. 6 cm - typ dle stávající</t>
  </si>
  <si>
    <t>Zámková dlažba pro pěší - doplnění stávající dlažby (20%) : 21,59856*0,20</t>
  </si>
  <si>
    <t>592451170X</t>
  </si>
  <si>
    <t>Dlažba zámková tl. 8 cm - typ dle stávající</t>
  </si>
  <si>
    <t>Zámková dlažba pojížděných - doplnění stávající dlažby (20%) : 6,00384*0,20</t>
  </si>
  <si>
    <t>Betonová dlažbab pro pěší - doplnění stávající dlažby (20%) : 25,83432*0,20</t>
  </si>
  <si>
    <t>30+2+1+1+3+12</t>
  </si>
  <si>
    <t>900111001X00</t>
  </si>
  <si>
    <t>Demontáž a opětovná montáž oplocení včetně soklu</t>
  </si>
  <si>
    <t>Oplocení bude včetně soklu demontováno případně odstraněno a po realizaci kanálu bude oplocení uvedeno do původního stavu : 8+1+2+1+4+1+2+2+4+1</t>
  </si>
  <si>
    <t>113105111R00</t>
  </si>
  <si>
    <t>Rozebrání dlažeb z lomového kamene na sucho</t>
  </si>
  <si>
    <t>113106121R00</t>
  </si>
  <si>
    <t>Rozebrání dlažeb z betonových dlaždic na sucho</t>
  </si>
  <si>
    <t>113106211R00</t>
  </si>
  <si>
    <t>Rozebrání dlažeb z velkých kostek v kam. těženém</t>
  </si>
  <si>
    <t>Dlažba z žulových kostek, tl. 15 cm : 3,10368</t>
  </si>
  <si>
    <t>113106231R00</t>
  </si>
  <si>
    <t>Rozebrání dlažeb ze zámkové dlažby v kamenivu</t>
  </si>
  <si>
    <t>113107415R00</t>
  </si>
  <si>
    <t>Odstranění podkladu nad 50 m2,kam.těžené tl.15 cm</t>
  </si>
  <si>
    <t>113107605R00</t>
  </si>
  <si>
    <t>Odstranění podkladu nad 50 m2,kam.drcené tl.5 cm</t>
  </si>
  <si>
    <t>Štěrková plocha (nezpevněná plocha) - fr. 8-16 mm : 29,34504</t>
  </si>
  <si>
    <t>113107615R00</t>
  </si>
  <si>
    <t>Odstranění podkladu nad 50 m2,kam.drcené tl.15 cm</t>
  </si>
  <si>
    <t>Zámková dlažba pro pěší, fr. 0-32 mm : 21,59856</t>
  </si>
  <si>
    <t>Zámková dlažba pojížděných, fr. 0-32 mm : 6,00384</t>
  </si>
  <si>
    <t>113107617R00</t>
  </si>
  <si>
    <t>Odstranění podkladu nad 50 m2,kam.drcené tl.17 cm</t>
  </si>
  <si>
    <t>Štěrková plocha (nezpevněná plocha) - fr. 32-63 mm : 29,34504</t>
  </si>
  <si>
    <t>Zámková dlažba pojížděných, fr. 0-63 mm : 6,00384</t>
  </si>
  <si>
    <t>113107620R00</t>
  </si>
  <si>
    <t>Odstranění podkladu nad 50 m2,kam.drcené tl.20 cm</t>
  </si>
  <si>
    <t>Štěrková plocha (nezpevněná plocha) - fr. 0-63 mm : 29,34504</t>
  </si>
  <si>
    <t>Dlažba z žulových kostek, fr. 0-32 mm : 3,10368</t>
  </si>
  <si>
    <t>113108405R00</t>
  </si>
  <si>
    <t>Odstranění asfaltové vrstvy pl.nad 50 m2, tl. 5 cm</t>
  </si>
  <si>
    <t>113108420R00</t>
  </si>
  <si>
    <t>Odstranění asfaltové vrstvy pl.nad 50 m2, tl.20 cm</t>
  </si>
  <si>
    <t>113109415R00</t>
  </si>
  <si>
    <t>Odstranění podkladu pl.nad 50 m2, beton, tl. 15 cm</t>
  </si>
  <si>
    <t>113111221R00</t>
  </si>
  <si>
    <t>Odstranění podkl.pl.nad 50 m2,kam.zpev.cem.tl.21cm</t>
  </si>
  <si>
    <t>Dlažba z žulových kostek, KCS I : 3,10368</t>
  </si>
  <si>
    <t>Betonový žlab : 1,45</t>
  </si>
  <si>
    <t>979054441R00</t>
  </si>
  <si>
    <t>Očištění vybour. dlaždic s výplní kamen. těženým</t>
  </si>
  <si>
    <t>3,0655+25,8343+3,1037+27,6024</t>
  </si>
  <si>
    <t>998222011R00</t>
  </si>
  <si>
    <t>Přesun hmot, pozemní komunikace, kryt z kameniva</t>
  </si>
  <si>
    <t>Odkaz na dem. hmot. položky pořadí 42 : 9,53695</t>
  </si>
  <si>
    <t>Odkaz na dem. hmot. položky pořadí 43 : 3,22795</t>
  </si>
  <si>
    <t>Odkaz na dem. hmot. položky pořadí 44 : 9,10879</t>
  </si>
  <si>
    <t>Odkaz na dem. hmot. položky pořadí 45 : 13,22048</t>
  </si>
  <si>
    <t>Odkaz na dem. hmot. položky pořadí 46 : 87,78021</t>
  </si>
  <si>
    <t>Odkaz na dem. hmot. položky pořadí 50 : 1,10359</t>
  </si>
  <si>
    <t>Odkaz na dem. hmot. položky pořadí 51 : 116,53272</t>
  </si>
  <si>
    <t>Odkaz na dem. hmot. položky pořadí 52 : 1,66481</t>
  </si>
  <si>
    <t>Odkaz na dem. hmot. položky pořadí 53 : 13,23000</t>
  </si>
  <si>
    <t>Odkaz na dem. hmot. položky pořadí 54 : 0,19043</t>
  </si>
  <si>
    <t>Odkaz na dem. hmot. položky pořadí 47 : 46,25615</t>
  </si>
  <si>
    <t>Odkaz na dem. hmot. položky pořadí 48 : 33,45655</t>
  </si>
  <si>
    <t>Odkaz na dem. hmot. položky pořadí 49 : 73,50277</t>
  </si>
  <si>
    <t>Podkladní vrstva asfaltové komunikace : 487,3</t>
  </si>
  <si>
    <t>Vrchní vrstva asfaltové komunikace : 1153,36+413,11</t>
  </si>
  <si>
    <t>Pod finální vrstvu ACO 11+ (2x 6 mm) : 2*1566,47</t>
  </si>
  <si>
    <t>Odstranění podkladní vrstvy asfaltové komunikace ŠCM 32/63 : 487,3</t>
  </si>
  <si>
    <t>Odstranění ložné vrstvy asfaltové komunikace ACL 22+ : 487,3</t>
  </si>
  <si>
    <t>Odstranění vrchní vrstvy asfaltové komunikace ACO 11+ : 1153,36+413,11</t>
  </si>
  <si>
    <t>Odkaz na dem. hmot. položky pořadí 11 : 375,22100</t>
  </si>
  <si>
    <t>Odkaz na dem. hmot. položky pořadí 13 : 224,04592</t>
  </si>
  <si>
    <t>Odkaz na dem. hmot. položky pořadí 12 : 64,32360</t>
  </si>
  <si>
    <t>Odkaz na dem. hmot. položky pořadí 14 : 172,31170</t>
  </si>
  <si>
    <t>Přeložka dešťové stoky - Stoka D - Přeložka stávající stoky včetně všech souvisejících prací - vytyčení inženýrských sítí, odstranění povrchů,realizace pažených výkopů, D+M plastového potrubí DN300 min SN8, D+M revizních šachet, realizace podsypů, obsypů, zásypů, obnova povrchů (včetně dodání všech materiálu), provedení zkoušek, další související práce. Další podrobnosti viz. technická zpráva.</t>
  </si>
  <si>
    <t>Přeložka dešťové stoky - Stoka D - Přeložka stávající stoky včetně všech souvisejících prací - vytyčení inženýrských sítí, odstranění povrchů,realizace pažených výkopů, D+M plastového potrubí DN250 min SN8, D+M revizních šachet, realizace podsypů, obsypů, zásypů, obnova povrchů (včetně dodání všech materiálu), provedení zkoušek, další související práce. Další podrobnosti viz. technická zpráva.</t>
  </si>
  <si>
    <t>DSO 100.4.2</t>
  </si>
  <si>
    <t>Přeložka vodovodu PV1 -  Přeložka stávajícího vodovodu včetně všech souvisejících prací - vytyčení inženýrských sítí, odstranění povrchů,realizace pažených výkopů, D+M plastového potrubí PE 100/6,6 mm, SDR17, PE100,realizace podsypů, obsypů, zásypů, obnova povrchů (včetně dodání všech materiálu), provedení zkoušek, další související práce. Další podrobnosti viz. technická zpráva.</t>
  </si>
  <si>
    <t>Přeložka vodovodu PV1 - odbočky-  Přepojení domovních odboček na překládaný vodovod  včetně všech souvisejících prací - vytyčení inženýrských sítí, odstranění povrchů,realizace pažených výkopů, D+M plastového potrubí PE 32/1,9 mm, SDR17, PE100,realizace podsypů, obsypů, zásypů, obnova povrchů (včetně dodání všech materiálu), provedení zkoušek, další související práce. Další podrobnosti viz. technická zpráva.</t>
  </si>
  <si>
    <t>Přeložka vodovodu PV2 -  Přeložka stávajícího vodovodu včetně všech souvisejících prací - vytyčení inženýrských sítí, odstranění povrchů,realizace pažených výkopů, D+M plastového potrubí PE 90/5,4 mm, SDR17, PE100,realizace podsypů, obsypů, zásypů, obnova povrchů (včetně dodání všech materiálu), provedení zkoušek, další související práce. Další podrobnosti viz. technická zpráva.</t>
  </si>
  <si>
    <t>Přeložka vodovodu PV2 - odbočky-  Přepojení domovních odboček na překládaný vodovod  včetně všech souvisejících prací - vytyčení inženýrských sítí, odstranění povrchů,realizace pažených výkopů, D+M plastového potrubí PE 32/1,9 mm, SDR17, PE100,realizace podsypů, obsypů, zásypů, obnova povrchů (včetně dodání všech materiálu), provedení zkoušek, další související práce. Další podrobnosti viz. technická zpráva.</t>
  </si>
  <si>
    <t>DSO 100.4.4</t>
  </si>
  <si>
    <t>Přeložka vodovodu PV3 -  Přeložka stávajícího vodovodu včetně všech souvisejících prací - vytyčení inženýrských sítí, odstranění povrchů,realizace pažených výkopů, D+M plastového potrubí PE 90/5,4 mm, SDR17, PE100,realizace podsypů, obsypů, zásypů, obnova povrchů (včetně dodání všech materiálu), provedení zkoušek, další související práce. Další podrobnosti viz. technická zpráva.</t>
  </si>
  <si>
    <t>Přeložka vodovodu PV3 - odbočky-  Přepojení domovních odboček na překládaný vodovod  včetně všech souvisejících prací - vytyčení inženýrských sítí, odstranění povrchů,realizace pažených výkopů, D+M plastového potrubí PE 32/1,9 mm, SDR17, PE100,realizace podsypů, obsypů, zásypů, obnova povrchů (včetně dodání všech materiálu), provedení zkoušek, další související práce. Další podrobnosti viz. technická zpráva.</t>
  </si>
  <si>
    <t>DSO 100.4.5</t>
  </si>
  <si>
    <t>Přeložka vodovodu PV4 -  Přeložka stávajícího vodovodu včetně všech souvisejících prací - vytyčení inženýrských sítí, odstranění povrchů,realizace pažených výkopů, D+M plastového potrubí PE 100/6,6 mm, SDR17, PE100,realizace podsypů, obsypů, zásypů, obnova povrchů (včetně dodání všech materiálu), provedení zkoušek, další související práce. Další podrobnosti viz. technická zpráva.</t>
  </si>
  <si>
    <t>Přeložka vodovodu PV4 - odbočky-  Přepojení domovních odboček na překládaný vodovod  včetně všech souvisejících prací - vytyčení inženýrských sítí, odstranění povrchů,realizace pažených výkopů, D+M plastového potrubí PE 32/1,9 mm, SDR17, PE100,realizace podsypů, obsypů, zásypů, obnova povrchů (včetně dodání všech materiálu), provedení zkoušek, další související práce. Další podrobnosti viz. technická zpráva.</t>
  </si>
  <si>
    <t>Přeložky inženýrských sítí - celkem</t>
  </si>
  <si>
    <t>D+M přípojky NN  - vytyčení inženýrských sítí, odstranění povrchů,realizace výkopů, D+M kabeláže, realizace podsypů, obsypů, zásypů, obnova povrchů (včetně dodání všech materiálu), provedení zkoušek a revizí, další související práce. Další podrobnosti viz. technická zpráva.</t>
  </si>
  <si>
    <t>Včetně vypracování dodavtelské dokumentace armovacích výkresů</t>
  </si>
  <si>
    <t>ROZPOČET</t>
  </si>
  <si>
    <t>Objekt:</t>
  </si>
  <si>
    <t>DPS 01.2 Čerpací stanice ČS1K -elektrotechnická část</t>
  </si>
  <si>
    <t>Pol.</t>
  </si>
  <si>
    <t>Číslo pozice</t>
  </si>
  <si>
    <t>Měrná jednotka</t>
  </si>
  <si>
    <t>Počet měr. Jednotek</t>
  </si>
  <si>
    <t xml:space="preserve">Jednotková cena (Kč) </t>
  </si>
  <si>
    <t xml:space="preserve">Cena bez DPH (Kč) </t>
  </si>
  <si>
    <t>Cena bez DPH</t>
  </si>
  <si>
    <t>dodávka</t>
  </si>
  <si>
    <t>montáž</t>
  </si>
  <si>
    <t>(Kč)</t>
  </si>
  <si>
    <t>Celkový součet</t>
  </si>
  <si>
    <t>RČS1</t>
  </si>
  <si>
    <t xml:space="preserve">Rozvaděč venkovní-pilíř, základ,sokly,skříně </t>
  </si>
  <si>
    <t>skříň modulová v700, š390,hl240  IP44</t>
  </si>
  <si>
    <t>ks</t>
  </si>
  <si>
    <t>sokl modul v700, š390,hl240  IP44</t>
  </si>
  <si>
    <t>základ sestava</t>
  </si>
  <si>
    <t>tříbodový zámek s vložkou FAB</t>
  </si>
  <si>
    <t>výstražné tabulky, popisy přístrojů, svorkovnic, kabelů</t>
  </si>
  <si>
    <t>soub</t>
  </si>
  <si>
    <t>výkop pro základ</t>
  </si>
  <si>
    <t>montážní desky</t>
  </si>
  <si>
    <t xml:space="preserve">vývodky podle popisu </t>
  </si>
  <si>
    <t>svorkovnice PEN  3xRS10 s propojkami</t>
  </si>
  <si>
    <t xml:space="preserve">svorkovnice PE  </t>
  </si>
  <si>
    <t xml:space="preserve">svorkovnice N  </t>
  </si>
  <si>
    <t xml:space="preserve">svorkovnice N1  </t>
  </si>
  <si>
    <t>hlavní vypínač V40A/ 4p   15019</t>
  </si>
  <si>
    <t xml:space="preserve">komb.ochrana-svodič blesk.proudu,přep.ochrana  DehnBlock Maxi 3p </t>
  </si>
  <si>
    <t>jistič třífázový 2A/C</t>
  </si>
  <si>
    <t>hlídač fází a sítě PMV10   lovato</t>
  </si>
  <si>
    <t>proudový chránič 25A/0,03A  4p</t>
  </si>
  <si>
    <t>jistič třífázový 16A/C 3p</t>
  </si>
  <si>
    <t>jistič jednofázový 16A/B</t>
  </si>
  <si>
    <t>jistič jednofázový  6A/B</t>
  </si>
  <si>
    <t>jistič jednofázový  1A/C</t>
  </si>
  <si>
    <t>relé pro hlídání teploty motoru a vlhkosti dodané s čerpadlem NIV101A</t>
  </si>
  <si>
    <t>jistič motoru s tepelnou nadproudovou a zkratovou ochranou GV2-M10 4-6,3A</t>
  </si>
  <si>
    <t>pomocný kontakt GV AN11  1Z,1V</t>
  </si>
  <si>
    <t>třípólový stykač LC1-D12, 12A+ 1V,1Z</t>
  </si>
  <si>
    <t xml:space="preserve">přepínač soklový na DIN lištu - Z-DSU2-H0A, 2x přepínací kontakt, polohy A-O-R </t>
  </si>
  <si>
    <t>signálka na DIN lištu zelená, diodová, 230V</t>
  </si>
  <si>
    <t>svorkovnice 4x RS2,5</t>
  </si>
  <si>
    <t>prostorový termostat do rozvaděčů, 230V, 1xPřep, SSR6905</t>
  </si>
  <si>
    <t>topné tělísko do rozvaděčů 50W,230V, tep.pojistka 65stupňů, silokon vodiče</t>
  </si>
  <si>
    <t xml:space="preserve">zdroj pro kompaktní řídící systém 230VAC- AZ1 24VDC,1,2A </t>
  </si>
  <si>
    <t>kompaktní řídící sytém ADIR,   AMIT</t>
  </si>
  <si>
    <t>programování,nastavení,zkušební provoz,zaškolení,trvalý provoz</t>
  </si>
  <si>
    <t>komunikátor GSM-LEVEL, GB060 301A, napaječ 12VDC/0,6A, anténa GSM</t>
  </si>
  <si>
    <t>propojovací kabel GB060</t>
  </si>
  <si>
    <t>propojení silových obvodů</t>
  </si>
  <si>
    <t>propojení technologických obvodů</t>
  </si>
  <si>
    <t xml:space="preserve">instalační lišty PVC, lišty Din pro přístroje, </t>
  </si>
  <si>
    <t>plovákový spínač se zabudovaným přívodem 1Z,1V, 230V, 10A, IP67</t>
  </si>
  <si>
    <t>ultrazvukový snímač hladiny Prosonic M - FMU40-ARB1A2, protokol BNV,</t>
  </si>
  <si>
    <t>závit G1+1/2", dvouvodič 4-20mA HART, bez displeje, průchodka M20</t>
  </si>
  <si>
    <t>nastavení, seřízení, uvedení do provozu</t>
  </si>
  <si>
    <t>příchytky na kabely</t>
  </si>
  <si>
    <t>manipulace s kabely, ukončení</t>
  </si>
  <si>
    <t>hladká bezešvá trubka vnitřní D 300mm, tl.10mm, délka 3000,</t>
  </si>
  <si>
    <t>lepené víko do průměru trubky, PVC tl 10mm</t>
  </si>
  <si>
    <t xml:space="preserve">zhotovení víka, vlepení, justování, otvor se závitem G1 1/2" </t>
  </si>
  <si>
    <t>příchytky nerez na D 320</t>
  </si>
  <si>
    <t>kabel stíněný pro UV snímač JYTY 2Ax1</t>
  </si>
  <si>
    <t>pozink.pásek FeZn 30/4 po obvodu betonové jímky, do základů, vyvedení do R</t>
  </si>
  <si>
    <t>svorky zemniče</t>
  </si>
  <si>
    <t>CY 16 žz</t>
  </si>
  <si>
    <t>svorka na potrubí většího průměru</t>
  </si>
  <si>
    <t>tvarování dílu vedení</t>
  </si>
  <si>
    <t>ochranná roura PEHD80</t>
  </si>
  <si>
    <t>výkop 35/60, zához</t>
  </si>
  <si>
    <t>vrtání otvoru D90 do jímky</t>
  </si>
  <si>
    <t>kompletace elektroinstalace v úseku budovy</t>
  </si>
  <si>
    <t>měření zemního odporu</t>
  </si>
  <si>
    <t xml:space="preserve">výchozí revize </t>
  </si>
  <si>
    <t>pomocné a přidružené výkony</t>
  </si>
  <si>
    <t xml:space="preserve">doprava  a přesuny </t>
  </si>
  <si>
    <t xml:space="preserve">Soupis prací </t>
  </si>
  <si>
    <t xml:space="preserve">Stavba: </t>
  </si>
  <si>
    <t>DPS 01.1 - Čerpací stanice ČS1K - STROJNÍ ČÁST</t>
  </si>
  <si>
    <t>Jedn. cena</t>
  </si>
  <si>
    <t>Pozice</t>
  </si>
  <si>
    <t xml:space="preserve">Stručný popis </t>
  </si>
  <si>
    <t>Kusů</t>
  </si>
  <si>
    <t>(CZK)</t>
  </si>
  <si>
    <t>01.1.1</t>
  </si>
  <si>
    <t>Uzavírací armatura</t>
  </si>
  <si>
    <t>►slouží k odstavení přítoku do čerpací stanici na síti</t>
  </si>
  <si>
    <t>►umístění: vypínací šachta před ČS</t>
  </si>
  <si>
    <t>►pracovní médium: odpadní voda</t>
  </si>
  <si>
    <t>►typ/parametry: vřetenové šoupátko, DN 250. Oboustranně těsnící, se samonosnou konstrukcí. Ovládání na stojanu</t>
  </si>
  <si>
    <t>►kotvení: na stěnu šachty</t>
  </si>
  <si>
    <r>
      <t xml:space="preserve">►prodloužené ovládání: cca </t>
    </r>
    <r>
      <rPr>
        <sz val="10"/>
        <rFont val="Arial CE"/>
        <charset val="238"/>
      </rPr>
      <t>3,255</t>
    </r>
    <r>
      <rPr>
        <sz val="10"/>
        <rFont val="Arial CE"/>
        <family val="2"/>
        <charset val="238"/>
      </rPr>
      <t xml:space="preserve"> m (1ks)  od osy po ovládací rovinu</t>
    </r>
  </si>
  <si>
    <t>►materiálové provedení: ocel tř. 17, minimálně DIN 1.4301</t>
  </si>
  <si>
    <t>►součástí kompletu musí být:  vlastní armatura, prodloužené ovládání, stojan, montážní a kotevní materiál</t>
  </si>
  <si>
    <t>01.1.2</t>
  </si>
  <si>
    <t>Česlicový koš</t>
  </si>
  <si>
    <t>►slouží k zachycení hrubých nečistot přitékajících kanalizací do ČS</t>
  </si>
  <si>
    <t>►umístění: ČS na síi</t>
  </si>
  <si>
    <t>►typ/parametry: průliny 30 mm; přítokové potrubí DN 250</t>
  </si>
  <si>
    <t>►provedení: s pevným víkem a výklopným dnem</t>
  </si>
  <si>
    <t>►součástí kompletu musí být:  vlastní zařízení, spouštěcí tyče, montážní a kotevní materiál</t>
  </si>
  <si>
    <t>01.1.3</t>
  </si>
  <si>
    <t>Ponorné čerpadlo odpadních vod</t>
  </si>
  <si>
    <t>►slouží k čerpávání odpadní vody z ČS do výše položené kanalizace (provoz  1+1)</t>
  </si>
  <si>
    <t>►umístění: ČS</t>
  </si>
  <si>
    <r>
      <t xml:space="preserve">►typ/parametry: Q = </t>
    </r>
    <r>
      <rPr>
        <sz val="10"/>
        <rFont val="Arial CE"/>
        <charset val="238"/>
      </rPr>
      <t xml:space="preserve">5,0 l/s;  H = 9 m; </t>
    </r>
  </si>
  <si>
    <r>
      <t xml:space="preserve">    závěrný bod čerpadla  nesmí klesnout pod </t>
    </r>
    <r>
      <rPr>
        <sz val="10"/>
        <rFont val="Arial CE"/>
        <charset val="238"/>
      </rPr>
      <t>10,3 m</t>
    </r>
  </si>
  <si>
    <r>
      <t xml:space="preserve">►el.parametry:  2,0 kW; 400 V; 50 Hz; </t>
    </r>
    <r>
      <rPr>
        <sz val="10"/>
        <rFont val="Arial CE"/>
        <charset val="238"/>
      </rPr>
      <t>10</t>
    </r>
    <r>
      <rPr>
        <sz val="10"/>
        <rFont val="Arial CE"/>
        <family val="2"/>
        <charset val="238"/>
      </rPr>
      <t xml:space="preserve"> A</t>
    </r>
  </si>
  <si>
    <t>►provedení: čerpadlo je ponorné,  ve vertikálním provedení a umožní montáž do mokré jímky čerpaného média. Čerpadlo je poháněno třífázovým motorem, který je připojen na elektrorozvody pomocí připojovacího vedení. Toto vedení musí být dostatečně dlouhé, aby umožnilo pohodlnou lokální manipulaci s čerpadlem bez nutnosti rozpojování ve svorkovnicové skříni. Motor je vhodný pro trvalý nebo přerušovaný chod s počtem 12 startů za hodinu. Zařízení je třeba dodat v provozuschopném stavu se všemi nutnými olejovými náplněmi. Čerpadlo je spouštěno po dvojici vodících tyčí, které jsou ve spodní části ukotveny do patkového kolena a v horní části uchyceny do horního držáku, který je připevněn buď ke stěně, nebo na vhodnou ocelovou konstrukci. Čerpadlo je upevněno na zámku patkového kolena, které je ukotveno do dna nádrže. Vodící tyče umožní vyjmutí, nasazení a fixaci čerpadla do provozuschopné pozice při naplněné jímce. Zvedací řetěz a kabely jsou při provozu zabezpečeny tak, aby nemohly vniknout do oběžného kola.</t>
  </si>
  <si>
    <t>►oběžné kolo: kanálové, šroubové, nebo vířivé, nenáchylné k ucpávání</t>
  </si>
  <si>
    <t>►požadavek na hydrauliku: antiabrazivní nástřik</t>
  </si>
  <si>
    <t>►průchodnost oběžným kolem:  min 50mm</t>
  </si>
  <si>
    <t xml:space="preserve">►připojení: Výtlak DN 80, PN 10 </t>
  </si>
  <si>
    <t>►ochrany: tepelná ochrana vinutí, čidlo průsaku, vyhodnocovací jednotka</t>
  </si>
  <si>
    <t>►materiálové provedení: čerpadlo + hydraulika, patní koleno: šedá litina / ocel třída 17, DIN 1.4301; vodící tyče a zvedací řetěz, lanko, konzoly, kotevní materiál - ocel třída 17, DIN 1.4301.</t>
  </si>
  <si>
    <t xml:space="preserve">►součástí kompletu musí být: vlastní čerpadlo s patním kolenem, spouštěcím vybavením – vodící tyče, horní kotvení tyčí, vedení čerpadla, (spodní kotvení vodících tyčí je na patním koleně), veškerý montážní a kotevní materiál; kabeláž 10 m, vnitřní tepelná ochrana a čidlo průsaku ucpávkou včetně vyhodnocovacího relé; nerezové lano a nerezový řetěz pro vytahování čerpadla z nádrže. </t>
  </si>
  <si>
    <t>01.1.4</t>
  </si>
  <si>
    <t>Mobilní zvedací zařízení</t>
  </si>
  <si>
    <t>►slouží k manipulaci s česlicovým košem, čerpadly</t>
  </si>
  <si>
    <t>►Mobilní zvedací zařízení může být konstrukční výrobek dodavatele</t>
  </si>
  <si>
    <t>►Zvedací zařízení je vybaveno vrátkem s nerezovým lankem a kladkou a musí zabezpečit bezpečnou manipulaci s navrženým typem zařízení (z hlediska nosnosti, vyložení ramene, výšky pro manipulaci nad terénem atd.). Součástí zařízení jsou vhodné kotevní přípravky – patní uložení pro ukotvení zvedacího zařízení.</t>
  </si>
  <si>
    <t>►předpokládaná nosnost 100 kg</t>
  </si>
  <si>
    <t>►vyložení ramene zvedacího zařízení: cca. 1000 mm</t>
  </si>
  <si>
    <t xml:space="preserve">►součástí kompletu musí být: vodící sloup, zvedací zařízení s vrátkem, veškerý montážní a kotevní materiál </t>
  </si>
  <si>
    <r>
      <t xml:space="preserve">►včetně patního uložení </t>
    </r>
    <r>
      <rPr>
        <b/>
        <sz val="10"/>
        <rFont val="Arial CE"/>
        <family val="2"/>
        <charset val="238"/>
      </rPr>
      <t>(2 ks)</t>
    </r>
    <r>
      <rPr>
        <sz val="10"/>
        <rFont val="Arial CE"/>
        <family val="2"/>
        <charset val="238"/>
      </rPr>
      <t xml:space="preserve"> - 2x varianta do stropní desky</t>
    </r>
  </si>
  <si>
    <t>01.1.5</t>
  </si>
  <si>
    <t>Popelnice na shrabky</t>
  </si>
  <si>
    <t>►slouží k jímání a akumulaci shrabků zachycených česlicovým košem</t>
  </si>
  <si>
    <t>►umístění: čerpací stanice</t>
  </si>
  <si>
    <t>►typ/parametry: objem 120 l</t>
  </si>
  <si>
    <t>►materiálové provedení: plast</t>
  </si>
  <si>
    <t>01.1.6</t>
  </si>
  <si>
    <t>Úkapová vanička pro česlicový koš</t>
  </si>
  <si>
    <t>►slouží k zachycení úkapů při manipulaci s česlicovým košem</t>
  </si>
  <si>
    <t>►přenosné provedení pro osazení na strop čerpací stanice s možností vypouštění</t>
  </si>
  <si>
    <t>01.1.7</t>
  </si>
  <si>
    <t>Potrubí a armatury</t>
  </si>
  <si>
    <t>sada</t>
  </si>
  <si>
    <t xml:space="preserve">►položka zahrnuje veškerá potrubí, potrubní součásti a armatury,  včetně kotvení a uložení potrubí. Potrubí a potrubní součásti jsou z oceli 17 240, DIN 1.4301, příp. vyšší kvality nebo z plastů. Příruby na potrubí z oceli tř.17 umístěné pod hladinou provozní kapaliny a v zemi nebo ve vlhkém prostředí jsou z oceli tř. 17 včetně šroubového spoje (šrouby, matice, podložky). Vodivé pospojování potrubí přes příruby je zabezpečeno vějířovými podložkami. Uzavírací armatury potrubních rozvodů musí být vhodné pro provozní médium (nožová šoupátka, resp. jiná šoupátka).  Zpětné klapky jsou kulové. Armatury jsou z šedé litiny nebo lité oceli. Upevňovací materiál, tj. trubní objímky, třmeny, závěsy a podpory jsou  z oceli  tř.17 nebo z oceli tř. 11 s gumovou nebo plastovou vložkou zamezující přímému styku materiálu tř. 11 a tř. 17 při kotvení. Venkovní potrubí, u kterého hrozí zamrznutí, musí být izolováno a odporově vytápěno. U potrubních větví musí být dle potřeby zabezpečeno odvodnění, resp. odvzdušnění potrubní trasy. Směr a označení protékajícího média jsou provedeny šipkami a barevnými pásky na potrubí. </t>
  </si>
  <si>
    <t>DPS 01.1 - Čerpací stanice ČS1K - STROJNÍ ČÁST - CELKEM</t>
  </si>
  <si>
    <t>Popis položky</t>
  </si>
  <si>
    <t>m.j.</t>
  </si>
  <si>
    <t>Cena
Kč</t>
  </si>
  <si>
    <t>VEDLEJŠÍ A OSTATNÍ NÁKLADY</t>
  </si>
  <si>
    <t>Staveniště a zařízení staveniště (zřízení, provoz, odstranění)  - viz. Svazek Technické podmínky</t>
  </si>
  <si>
    <t>pauš.</t>
  </si>
  <si>
    <t>Vytýčení stavby - viz. Svazek Technické podmínky</t>
  </si>
  <si>
    <t>Dopravní značení - viz. Svazek Technické podmínky</t>
  </si>
  <si>
    <t>Pasportizace objektů - viz. Svazek Technické podmínky</t>
  </si>
  <si>
    <t>Informační panel - viz. Svazek Technické podmínky</t>
  </si>
  <si>
    <t>Stálá pamětní deska - viz. Svazek Technické podmínky</t>
  </si>
  <si>
    <t>Geodetické zaměření - viz. Svazek Technické podmínky</t>
  </si>
  <si>
    <t>Zaškolení obsluhy - viz. Svazek Technické podmínky</t>
  </si>
  <si>
    <t>Havarijní a povodňový plán - viz. Svazek Technické podmínky</t>
  </si>
  <si>
    <t>Dokumentace skutečného provedení - viz. Svazek Technické podmínky</t>
  </si>
  <si>
    <t>Doklady pro předání díla - viz. Svazek Technické podmínky</t>
  </si>
  <si>
    <t>Náklady na zkoušky - viz. Svazek Technické podmínky</t>
  </si>
  <si>
    <t>VŠEOBECNÉ POLOŽKY CELKEM :</t>
  </si>
  <si>
    <t>Vedlejší a ostatní náklady (všeobecné položky) jsou specifikovány v části Technické podmínky</t>
  </si>
  <si>
    <t>Vedlejší a ostatní náklady</t>
  </si>
  <si>
    <t>DPS 01.1</t>
  </si>
  <si>
    <t>Čerpací stanice ČS1K-Strojní část</t>
  </si>
  <si>
    <t>DPS 01.2</t>
  </si>
  <si>
    <t>Čerpací stanice ČS1K-Elektrotechnická část</t>
  </si>
  <si>
    <t>Celkem stavební objekty</t>
  </si>
  <si>
    <t>Celkem provozní soubory</t>
  </si>
  <si>
    <t xml:space="preserve">Stavební objekty </t>
  </si>
  <si>
    <t>Provozní soubory</t>
  </si>
  <si>
    <t>Uchazeč prohlašuje, že se sám seznámil s podrobným popisy děl, která mají být realizována, a způsobem, jak mají být realizována a že nabídnutá cena celkem</t>
  </si>
  <si>
    <t>slovy (</t>
  </si>
  <si>
    <t>) bez DPH</t>
  </si>
  <si>
    <t>Firma:</t>
  </si>
  <si>
    <t>Adresa:</t>
  </si>
  <si>
    <t>Datum:</t>
  </si>
  <si>
    <t>Podpis:</t>
  </si>
  <si>
    <t>Zajištění stability stávajícího svahu včetně dokumentace a projednání</t>
  </si>
  <si>
    <t>RTS 2021/II</t>
  </si>
  <si>
    <t>Cenová relace :</t>
  </si>
  <si>
    <t>cenová soustava vlastní, cenová úroveň indiv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</si>
</sst>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0"/>
    <numFmt numFmtId="165" formatCode="#,##0.000"/>
    <numFmt numFmtId="166" formatCode="#,##0.00000000"/>
    <numFmt numFmtId="167" formatCode="#,##0.00;\-#,##0.00;;@"/>
    <numFmt numFmtId="168" formatCode="0.0"/>
    <numFmt numFmtId="169" formatCode="#,##0.00\ &quot;Kč&quot;"/>
  </numFmts>
  <fonts count="43"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8"/>
      <name val="Arial CE"/>
      <charset val="238"/>
    </font>
    <font>
      <sz val="8"/>
      <color indexed="12"/>
      <name val="Arial CE"/>
      <charset val="238"/>
    </font>
    <font>
      <sz val="8"/>
      <color rgb="FFDF7000"/>
      <name val="Arial CE"/>
      <charset val="238"/>
    </font>
    <font>
      <sz val="8"/>
      <color indexed="21"/>
      <name val="Arial CE"/>
      <charset val="238"/>
    </font>
    <font>
      <sz val="8"/>
      <color rgb="FFDE3801"/>
      <name val="Arial CE"/>
      <charset val="238"/>
    </font>
    <font>
      <sz val="8"/>
      <color rgb="FFFF0000"/>
      <name val="Arial CE"/>
      <charset val="238"/>
    </font>
    <font>
      <sz val="10"/>
      <name val="Arial CE"/>
      <charset val="238"/>
    </font>
    <font>
      <b/>
      <sz val="18"/>
      <color indexed="10"/>
      <name val="Arial CE"/>
      <family val="2"/>
      <charset val="238"/>
    </font>
    <font>
      <b/>
      <sz val="10"/>
      <color indexed="9"/>
      <name val="Arial CE"/>
      <family val="2"/>
      <charset val="238"/>
    </font>
    <font>
      <b/>
      <sz val="10"/>
      <color indexed="13"/>
      <name val="Arial CE"/>
      <family val="2"/>
      <charset val="238"/>
    </font>
    <font>
      <sz val="10"/>
      <name val="Helv"/>
    </font>
    <font>
      <i/>
      <sz val="8"/>
      <name val="Arial CE"/>
      <family val="2"/>
      <charset val="238"/>
    </font>
    <font>
      <b/>
      <sz val="10"/>
      <color indexed="10"/>
      <name val="Arial CE"/>
      <family val="2"/>
      <charset val="238"/>
    </font>
    <font>
      <b/>
      <i/>
      <sz val="10"/>
      <name val="Arial CE"/>
      <charset val="238"/>
    </font>
    <font>
      <i/>
      <sz val="10"/>
      <name val="Arial CE"/>
      <family val="2"/>
      <charset val="238"/>
    </font>
    <font>
      <sz val="10"/>
      <color indexed="10"/>
      <name val="Arial CE"/>
      <family val="2"/>
      <charset val="238"/>
    </font>
    <font>
      <b/>
      <sz val="11"/>
      <name val="Arial CE"/>
      <family val="2"/>
      <charset val="238"/>
    </font>
    <font>
      <b/>
      <i/>
      <sz val="11"/>
      <name val="Arial CE"/>
      <family val="2"/>
      <charset val="238"/>
    </font>
    <font>
      <sz val="10"/>
      <name val="Arial"/>
      <family val="2"/>
      <charset val="238"/>
    </font>
    <font>
      <b/>
      <sz val="14"/>
      <name val="Arial CE"/>
      <charset val="238"/>
    </font>
    <font>
      <b/>
      <i/>
      <sz val="14"/>
      <name val="Arial CE"/>
      <family val="2"/>
      <charset val="238"/>
    </font>
    <font>
      <sz val="10"/>
      <name val="Calibri"/>
      <family val="2"/>
      <charset val="238"/>
      <scheme val="minor"/>
    </font>
    <font>
      <b/>
      <sz val="8"/>
      <name val="Calibri"/>
      <family val="2"/>
      <charset val="238"/>
      <scheme val="minor"/>
    </font>
    <font>
      <sz val="8"/>
      <name val="Calibri"/>
      <family val="2"/>
      <charset val="238"/>
      <scheme val="minor"/>
    </font>
    <font>
      <b/>
      <sz val="10"/>
      <name val="Calibri"/>
      <family val="2"/>
      <charset val="238"/>
      <scheme val="minor"/>
    </font>
    <font>
      <b/>
      <sz val="10"/>
      <color rgb="FF008000"/>
      <name val="Arial CE"/>
      <charset val="238"/>
    </font>
    <font>
      <sz val="8"/>
      <color rgb="FF008000"/>
      <name val="Arial CE"/>
      <charset val="238"/>
    </font>
    <font>
      <sz val="10"/>
      <color indexed="10"/>
      <name val="Arial CE"/>
      <charset val="238"/>
    </font>
  </fonts>
  <fills count="16">
    <fill>
      <patternFill patternType="none"/>
    </fill>
    <fill>
      <patternFill patternType="gray125"/>
    </fill>
    <fill>
      <patternFill patternType="solid">
        <fgColor rgb="FFD6E1EE"/>
        <bgColor indexed="64"/>
      </patternFill>
    </fill>
    <fill>
      <patternFill patternType="solid">
        <fgColor rgb="FF99CCFF"/>
        <bgColor indexed="64"/>
      </patternFill>
    </fill>
    <fill>
      <patternFill patternType="solid">
        <fgColor rgb="FFDBDBDB"/>
        <bgColor indexed="64"/>
      </patternFill>
    </fill>
    <fill>
      <patternFill patternType="solid">
        <fgColor indexed="43"/>
      </patternFill>
    </fill>
    <fill>
      <patternFill patternType="solid">
        <fgColor indexed="54"/>
      </patternFill>
    </fill>
    <fill>
      <patternFill patternType="solid">
        <fgColor indexed="43"/>
        <bgColor indexed="64"/>
      </patternFill>
    </fill>
    <fill>
      <patternFill patternType="solid">
        <fgColor rgb="FFFFFF99"/>
        <bgColor indexed="64"/>
      </patternFill>
    </fill>
    <fill>
      <patternFill patternType="solid">
        <fgColor indexed="22"/>
        <bgColor indexed="64"/>
      </patternFill>
    </fill>
    <fill>
      <patternFill patternType="solid">
        <fgColor indexed="47"/>
        <bgColor indexed="64"/>
      </patternFill>
    </fill>
    <fill>
      <patternFill patternType="solid">
        <fgColor indexed="42"/>
        <bgColor indexed="64"/>
      </patternFill>
    </fill>
    <fill>
      <patternFill patternType="solid">
        <fgColor rgb="FFFFFF00"/>
        <bgColor indexed="64"/>
      </patternFill>
    </fill>
    <fill>
      <patternFill patternType="solid">
        <fgColor rgb="FFFFFFCC"/>
        <bgColor indexed="64"/>
      </patternFill>
    </fill>
    <fill>
      <patternFill patternType="solid">
        <fgColor theme="0" tint="-0.14999847407452621"/>
        <bgColor indexed="64"/>
      </patternFill>
    </fill>
    <fill>
      <patternFill patternType="solid">
        <fgColor theme="3" tint="0.79998168889431442"/>
        <bgColor indexed="64"/>
      </patternFill>
    </fill>
  </fills>
  <borders count="84">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style="thin">
        <color indexed="64"/>
      </left>
      <right style="thin">
        <color indexed="64"/>
      </right>
      <top style="thin">
        <color auto="1"/>
      </top>
      <bottom/>
      <diagonal/>
    </border>
    <border>
      <left style="medium">
        <color indexed="9"/>
      </left>
      <right style="thin">
        <color indexed="9"/>
      </right>
      <top style="medium">
        <color indexed="9"/>
      </top>
      <bottom style="thin">
        <color indexed="9"/>
      </bottom>
      <diagonal/>
    </border>
    <border>
      <left style="thin">
        <color indexed="9"/>
      </left>
      <right style="thin">
        <color indexed="9"/>
      </right>
      <top style="medium">
        <color indexed="9"/>
      </top>
      <bottom style="thin">
        <color indexed="9"/>
      </bottom>
      <diagonal/>
    </border>
    <border>
      <left style="thin">
        <color indexed="9"/>
      </left>
      <right style="medium">
        <color indexed="9"/>
      </right>
      <top style="medium">
        <color indexed="9"/>
      </top>
      <bottom style="thin">
        <color indexed="9"/>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double">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9"/>
      </left>
      <right style="thin">
        <color indexed="9"/>
      </right>
      <top style="thin">
        <color indexed="9"/>
      </top>
      <bottom style="medium">
        <color indexed="9"/>
      </bottom>
      <diagonal/>
    </border>
    <border>
      <left style="thin">
        <color indexed="9"/>
      </left>
      <right style="thin">
        <color indexed="9"/>
      </right>
      <top style="thin">
        <color indexed="9"/>
      </top>
      <bottom style="medium">
        <color indexed="9"/>
      </bottom>
      <diagonal/>
    </border>
    <border>
      <left style="thin">
        <color indexed="9"/>
      </left>
      <right style="medium">
        <color indexed="9"/>
      </right>
      <top style="thin">
        <color indexed="9"/>
      </top>
      <bottom style="medium">
        <color indexed="9"/>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right/>
      <top/>
      <bottom style="dotted">
        <color indexed="64"/>
      </bottom>
      <diagonal/>
    </border>
    <border>
      <left/>
      <right/>
      <top/>
      <bottom style="hair">
        <color auto="1"/>
      </bottom>
      <diagonal/>
    </border>
    <border>
      <left/>
      <right/>
      <top style="hair">
        <color auto="1"/>
      </top>
      <bottom style="hair">
        <color auto="1"/>
      </bottom>
      <diagonal/>
    </border>
    <border>
      <left/>
      <right/>
      <top style="medium">
        <color indexed="64"/>
      </top>
      <bottom style="hair">
        <color indexed="64"/>
      </bottom>
      <diagonal/>
    </border>
  </borders>
  <cellStyleXfs count="7">
    <xf numFmtId="0" fontId="0" fillId="0" borderId="0"/>
    <xf numFmtId="0" fontId="1" fillId="0" borderId="0"/>
    <xf numFmtId="0" fontId="25" fillId="0" borderId="0"/>
    <xf numFmtId="0" fontId="21" fillId="0" borderId="0"/>
    <xf numFmtId="0" fontId="33" fillId="0" borderId="0"/>
    <xf numFmtId="0" fontId="33" fillId="0" borderId="0"/>
    <xf numFmtId="0" fontId="33" fillId="0" borderId="0"/>
  </cellStyleXfs>
  <cellXfs count="516">
    <xf numFmtId="0" fontId="0" fillId="0" borderId="0" xfId="0"/>
    <xf numFmtId="14" fontId="3" fillId="0" borderId="0" xfId="0" applyNumberFormat="1" applyFont="1" applyAlignment="1">
      <alignment horizontal="left"/>
    </xf>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0" xfId="0" applyAlignment="1">
      <alignment horizontal="center"/>
    </xf>
    <xf numFmtId="0" fontId="8" fillId="0" borderId="1" xfId="0" applyFont="1" applyBorder="1"/>
    <xf numFmtId="0" fontId="8" fillId="0" borderId="0" xfId="0" applyFont="1"/>
    <xf numFmtId="0" fontId="8" fillId="0" borderId="6" xfId="0" applyFont="1"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8" fillId="0" borderId="12" xfId="0" applyFont="1" applyBorder="1" applyAlignment="1">
      <alignment vertical="center"/>
    </xf>
    <xf numFmtId="0" fontId="8" fillId="0" borderId="18" xfId="0" applyFont="1" applyBorder="1" applyAlignment="1">
      <alignment vertical="center"/>
    </xf>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vertical="center" wrapText="1"/>
    </xf>
    <xf numFmtId="0" fontId="8" fillId="0" borderId="6" xfId="0" applyFont="1" applyBorder="1" applyAlignment="1">
      <alignment horizontal="right" vertical="center"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1" fontId="8" fillId="0" borderId="10" xfId="0" applyNumberFormat="1" applyFont="1" applyBorder="1" applyAlignment="1">
      <alignment horizontal="right" vertical="center" wrapText="1"/>
    </xf>
    <xf numFmtId="0" fontId="8" fillId="0" borderId="6" xfId="0" applyFont="1" applyBorder="1" applyAlignment="1">
      <alignment vertical="top" wrapText="1"/>
    </xf>
    <xf numFmtId="0" fontId="8" fillId="0" borderId="0" xfId="0" applyFont="1" applyAlignment="1">
      <alignment wrapText="1"/>
    </xf>
    <xf numFmtId="0" fontId="9" fillId="2" borderId="1" xfId="0" applyFont="1" applyFill="1" applyBorder="1" applyAlignment="1">
      <alignment horizontal="left" vertical="center" indent="1"/>
    </xf>
    <xf numFmtId="49" fontId="6" fillId="2" borderId="0" xfId="0" applyNumberFormat="1" applyFont="1" applyFill="1" applyAlignment="1">
      <alignment horizontal="lef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0" fontId="8" fillId="3" borderId="6" xfId="0" applyFont="1" applyFill="1" applyBorder="1" applyAlignment="1" applyProtection="1">
      <alignment horizontal="left" vertical="center" wrapText="1"/>
      <protection locked="0"/>
    </xf>
    <xf numFmtId="4" fontId="0" fillId="0" borderId="0" xfId="0" applyNumberFormat="1"/>
    <xf numFmtId="3" fontId="0" fillId="0" borderId="0" xfId="0" applyNumberFormat="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4" borderId="30" xfId="0" applyNumberFormat="1" applyFont="1" applyFill="1" applyBorder="1" applyAlignment="1">
      <alignment vertical="center"/>
    </xf>
    <xf numFmtId="4" fontId="7" fillId="4" borderId="31" xfId="0" applyNumberFormat="1" applyFont="1" applyFill="1" applyBorder="1" applyAlignment="1">
      <alignment vertical="center" wrapText="1"/>
    </xf>
    <xf numFmtId="4" fontId="10" fillId="4" borderId="32" xfId="0" applyNumberFormat="1" applyFont="1" applyFill="1" applyBorder="1" applyAlignment="1">
      <alignment horizontal="center" vertical="center" wrapText="1" shrinkToFit="1"/>
    </xf>
    <xf numFmtId="4" fontId="7" fillId="4" borderId="32" xfId="0" applyNumberFormat="1" applyFont="1" applyFill="1" applyBorder="1" applyAlignment="1">
      <alignment horizontal="center" vertical="center" wrapText="1" shrinkToFit="1"/>
    </xf>
    <xf numFmtId="3" fontId="7" fillId="4" borderId="32" xfId="0" applyNumberFormat="1" applyFont="1" applyFill="1" applyBorder="1" applyAlignment="1">
      <alignment horizontal="center" vertical="center" wrapText="1"/>
    </xf>
    <xf numFmtId="4" fontId="3" fillId="0" borderId="35" xfId="0" applyNumberFormat="1" applyFont="1" applyBorder="1" applyAlignment="1">
      <alignment horizontal="right" vertical="center" wrapText="1" shrinkToFit="1"/>
    </xf>
    <xf numFmtId="4" fontId="3" fillId="0" borderId="35" xfId="0" applyNumberFormat="1" applyFont="1" applyBorder="1" applyAlignment="1">
      <alignment horizontal="right" vertical="center" shrinkToFit="1"/>
    </xf>
    <xf numFmtId="4" fontId="8" fillId="0" borderId="33" xfId="0" applyNumberFormat="1" applyFont="1" applyBorder="1" applyAlignment="1">
      <alignment vertical="center"/>
    </xf>
    <xf numFmtId="4" fontId="8" fillId="0" borderId="35" xfId="0" applyNumberFormat="1" applyFont="1" applyBorder="1" applyAlignment="1">
      <alignment vertical="center" wrapText="1" shrinkToFit="1"/>
    </xf>
    <xf numFmtId="4" fontId="8" fillId="0" borderId="35" xfId="0" applyNumberFormat="1" applyFont="1" applyBorder="1" applyAlignment="1">
      <alignment vertical="center" shrinkToFit="1"/>
    </xf>
    <xf numFmtId="3" fontId="8" fillId="0" borderId="35" xfId="0" applyNumberFormat="1" applyFont="1" applyBorder="1" applyAlignment="1">
      <alignment vertical="center"/>
    </xf>
    <xf numFmtId="0" fontId="4" fillId="2" borderId="11" xfId="0" applyFont="1" applyFill="1" applyBorder="1" applyAlignment="1">
      <alignment horizontal="left" vertical="center" indent="1"/>
    </xf>
    <xf numFmtId="0" fontId="5" fillId="2" borderId="7" xfId="0" applyFont="1" applyFill="1" applyBorder="1" applyAlignment="1">
      <alignment horizontal="left" vertical="center" wrapText="1"/>
    </xf>
    <xf numFmtId="4" fontId="4" fillId="2" borderId="7" xfId="0" applyNumberFormat="1" applyFont="1" applyFill="1" applyBorder="1" applyAlignment="1">
      <alignment horizontal="left" vertical="center"/>
    </xf>
    <xf numFmtId="49" fontId="8" fillId="2" borderId="13" xfId="0" applyNumberFormat="1" applyFont="1" applyFill="1" applyBorder="1" applyAlignment="1">
      <alignment horizontal="left" vertical="center"/>
    </xf>
    <xf numFmtId="49" fontId="0" fillId="0" borderId="0" xfId="0" applyNumberFormat="1"/>
    <xf numFmtId="0" fontId="0" fillId="0" borderId="21" xfId="0" applyFont="1" applyBorder="1" applyAlignment="1">
      <alignment vertical="center"/>
    </xf>
    <xf numFmtId="0" fontId="0" fillId="2" borderId="21" xfId="0" applyFont="1" applyFill="1" applyBorder="1" applyAlignment="1">
      <alignment vertical="center"/>
    </xf>
    <xf numFmtId="49" fontId="0" fillId="2" borderId="12" xfId="0" applyNumberFormat="1" applyFill="1" applyBorder="1" applyAlignment="1">
      <alignment vertical="center"/>
    </xf>
    <xf numFmtId="0" fontId="0" fillId="4" borderId="15" xfId="0" applyFill="1" applyBorder="1"/>
    <xf numFmtId="0" fontId="0" fillId="4" borderId="21" xfId="0" applyFill="1" applyBorder="1"/>
    <xf numFmtId="0" fontId="0" fillId="4" borderId="21" xfId="0" applyFill="1" applyBorder="1" applyAlignment="1">
      <alignment horizontal="center"/>
    </xf>
    <xf numFmtId="49" fontId="0" fillId="4" borderId="21" xfId="0" applyNumberFormat="1" applyFill="1" applyBorder="1"/>
    <xf numFmtId="0" fontId="0" fillId="4" borderId="21" xfId="0" applyFill="1" applyBorder="1" applyAlignment="1">
      <alignment wrapText="1"/>
    </xf>
    <xf numFmtId="0" fontId="15" fillId="0" borderId="0" xfId="0" applyFont="1"/>
    <xf numFmtId="164" fontId="0" fillId="0" borderId="0" xfId="0" applyNumberFormat="1" applyAlignment="1">
      <alignment vertical="top"/>
    </xf>
    <xf numFmtId="4" fontId="0" fillId="0" borderId="0" xfId="0" applyNumberFormat="1" applyAlignment="1">
      <alignment vertical="top"/>
    </xf>
    <xf numFmtId="0" fontId="8" fillId="2" borderId="15" xfId="0" applyFont="1" applyFill="1" applyBorder="1" applyAlignment="1">
      <alignment vertical="top"/>
    </xf>
    <xf numFmtId="49" fontId="8" fillId="2" borderId="12" xfId="0" applyNumberFormat="1" applyFont="1" applyFill="1" applyBorder="1" applyAlignment="1">
      <alignment vertical="top"/>
    </xf>
    <xf numFmtId="0" fontId="8" fillId="2" borderId="12" xfId="0" applyFont="1" applyFill="1" applyBorder="1" applyAlignment="1">
      <alignment horizontal="center" vertical="top"/>
    </xf>
    <xf numFmtId="0" fontId="8" fillId="2" borderId="12" xfId="0" applyFont="1" applyFill="1" applyBorder="1" applyAlignment="1">
      <alignment vertical="top"/>
    </xf>
    <xf numFmtId="0" fontId="15" fillId="0" borderId="0" xfId="0" applyFont="1" applyBorder="1" applyAlignment="1">
      <alignment vertical="top"/>
    </xf>
    <xf numFmtId="49" fontId="15" fillId="0" borderId="0" xfId="0" applyNumberFormat="1" applyFont="1" applyBorder="1" applyAlignment="1">
      <alignment vertical="top"/>
    </xf>
    <xf numFmtId="4" fontId="15" fillId="0" borderId="0" xfId="0" applyNumberFormat="1" applyFont="1" applyBorder="1" applyAlignment="1">
      <alignment vertical="top" shrinkToFit="1"/>
    </xf>
    <xf numFmtId="164" fontId="16" fillId="0" borderId="0" xfId="0" applyNumberFormat="1" applyFont="1" applyBorder="1" applyAlignment="1">
      <alignment horizontal="center" vertical="top" wrapText="1" shrinkToFit="1"/>
    </xf>
    <xf numFmtId="164" fontId="17" fillId="0" borderId="0" xfId="0" applyNumberFormat="1" applyFont="1" applyBorder="1" applyAlignment="1">
      <alignment horizontal="center" vertical="top" wrapText="1" shrinkToFit="1"/>
    </xf>
    <xf numFmtId="164" fontId="18" fillId="0" borderId="0" xfId="0" applyNumberFormat="1" applyFont="1" applyBorder="1" applyAlignment="1">
      <alignment horizontal="center" vertical="top" wrapText="1" shrinkToFit="1"/>
    </xf>
    <xf numFmtId="164" fontId="19" fillId="0" borderId="0" xfId="0" applyNumberFormat="1" applyFont="1" applyBorder="1" applyAlignment="1">
      <alignment horizontal="center" vertical="top" wrapText="1" shrinkToFit="1"/>
    </xf>
    <xf numFmtId="4" fontId="8" fillId="2" borderId="0" xfId="0" applyNumberFormat="1" applyFont="1" applyFill="1" applyBorder="1" applyAlignment="1">
      <alignment vertical="top" shrinkToFit="1"/>
    </xf>
    <xf numFmtId="0" fontId="8" fillId="2" borderId="29" xfId="0" applyFont="1" applyFill="1" applyBorder="1" applyAlignment="1">
      <alignment vertical="top"/>
    </xf>
    <xf numFmtId="49" fontId="8" fillId="2" borderId="18" xfId="0" applyNumberFormat="1" applyFont="1" applyFill="1" applyBorder="1" applyAlignment="1">
      <alignment vertical="top"/>
    </xf>
    <xf numFmtId="0" fontId="8" fillId="2" borderId="18" xfId="0" applyFont="1" applyFill="1" applyBorder="1" applyAlignment="1">
      <alignment horizontal="center" vertical="top" shrinkToFit="1"/>
    </xf>
    <xf numFmtId="164" fontId="8" fillId="2" borderId="18" xfId="0" applyNumberFormat="1" applyFont="1" applyFill="1" applyBorder="1" applyAlignment="1">
      <alignment vertical="top" shrinkToFit="1"/>
    </xf>
    <xf numFmtId="4" fontId="8" fillId="2" borderId="18" xfId="0" applyNumberFormat="1" applyFont="1" applyFill="1" applyBorder="1" applyAlignment="1">
      <alignment vertical="top" shrinkToFit="1"/>
    </xf>
    <xf numFmtId="4" fontId="8" fillId="2" borderId="40" xfId="0" applyNumberFormat="1" applyFont="1" applyFill="1" applyBorder="1" applyAlignment="1">
      <alignment vertical="top" shrinkToFit="1"/>
    </xf>
    <xf numFmtId="0" fontId="15" fillId="0" borderId="41" xfId="0" applyFont="1" applyBorder="1" applyAlignment="1">
      <alignment vertical="top"/>
    </xf>
    <xf numFmtId="49" fontId="15" fillId="0" borderId="42" xfId="0" applyNumberFormat="1" applyFont="1" applyBorder="1" applyAlignment="1">
      <alignment vertical="top"/>
    </xf>
    <xf numFmtId="0" fontId="15" fillId="0" borderId="42" xfId="0" applyFont="1" applyBorder="1" applyAlignment="1">
      <alignment horizontal="center" vertical="top" shrinkToFit="1"/>
    </xf>
    <xf numFmtId="4" fontId="15" fillId="3" borderId="42" xfId="0" applyNumberFormat="1" applyFont="1" applyFill="1" applyBorder="1" applyAlignment="1" applyProtection="1">
      <alignment vertical="top" shrinkToFit="1"/>
      <protection locked="0"/>
    </xf>
    <xf numFmtId="4" fontId="15" fillId="0" borderId="43" xfId="0" applyNumberFormat="1" applyFont="1" applyBorder="1" applyAlignment="1">
      <alignment vertical="top" shrinkToFit="1"/>
    </xf>
    <xf numFmtId="0" fontId="15" fillId="0" borderId="44" xfId="0" applyFont="1" applyBorder="1" applyAlignment="1">
      <alignment vertical="top"/>
    </xf>
    <xf numFmtId="49" fontId="15" fillId="0" borderId="45" xfId="0" applyNumberFormat="1" applyFont="1" applyBorder="1" applyAlignment="1">
      <alignment vertical="top"/>
    </xf>
    <xf numFmtId="0" fontId="15" fillId="0" borderId="45" xfId="0" applyFont="1" applyBorder="1" applyAlignment="1">
      <alignment horizontal="center" vertical="top" shrinkToFit="1"/>
    </xf>
    <xf numFmtId="4" fontId="15" fillId="0" borderId="46" xfId="0" applyNumberFormat="1" applyFont="1" applyBorder="1" applyAlignment="1">
      <alignment vertical="top" shrinkToFit="1"/>
    </xf>
    <xf numFmtId="4" fontId="8" fillId="2" borderId="22" xfId="0" applyNumberFormat="1" applyFont="1" applyFill="1" applyBorder="1" applyAlignment="1">
      <alignment vertical="top"/>
    </xf>
    <xf numFmtId="49" fontId="8" fillId="2" borderId="18" xfId="0" applyNumberFormat="1" applyFont="1" applyFill="1" applyBorder="1" applyAlignment="1">
      <alignment horizontal="left" vertical="top" wrapText="1"/>
    </xf>
    <xf numFmtId="49" fontId="15" fillId="0" borderId="42" xfId="0" applyNumberFormat="1" applyFont="1" applyBorder="1" applyAlignment="1">
      <alignment horizontal="left" vertical="top" wrapText="1"/>
    </xf>
    <xf numFmtId="164" fontId="16" fillId="0" borderId="0" xfId="0" quotePrefix="1" applyNumberFormat="1" applyFont="1" applyBorder="1" applyAlignment="1">
      <alignment horizontal="left" vertical="top" wrapText="1"/>
    </xf>
    <xf numFmtId="49" fontId="15" fillId="0" borderId="45" xfId="0" applyNumberFormat="1" applyFont="1" applyBorder="1" applyAlignment="1">
      <alignment horizontal="left" vertical="top" wrapText="1"/>
    </xf>
    <xf numFmtId="164" fontId="17" fillId="0" borderId="0" xfId="0" quotePrefix="1" applyNumberFormat="1" applyFont="1" applyBorder="1" applyAlignment="1">
      <alignment horizontal="left" vertical="top" wrapText="1"/>
    </xf>
    <xf numFmtId="164" fontId="18" fillId="0" borderId="0" xfId="0" applyNumberFormat="1" applyFont="1" applyBorder="1" applyAlignment="1">
      <alignment horizontal="left" vertical="top" wrapText="1"/>
    </xf>
    <xf numFmtId="164" fontId="18" fillId="0" borderId="0" xfId="0" quotePrefix="1" applyNumberFormat="1" applyFont="1" applyBorder="1" applyAlignment="1">
      <alignment horizontal="left" vertical="top" wrapText="1"/>
    </xf>
    <xf numFmtId="164" fontId="19" fillId="0" borderId="0" xfId="0" quotePrefix="1" applyNumberFormat="1" applyFont="1" applyBorder="1" applyAlignment="1">
      <alignment horizontal="left" vertical="top" wrapText="1"/>
    </xf>
    <xf numFmtId="49" fontId="0" fillId="0" borderId="0" xfId="0" applyNumberFormat="1" applyAlignment="1">
      <alignment horizontal="left" vertical="top" wrapText="1"/>
    </xf>
    <xf numFmtId="49" fontId="8" fillId="2" borderId="12" xfId="0" applyNumberFormat="1" applyFont="1" applyFill="1" applyBorder="1" applyAlignment="1">
      <alignment horizontal="left" vertical="top" wrapText="1"/>
    </xf>
    <xf numFmtId="49" fontId="0" fillId="0" borderId="0" xfId="0" applyNumberFormat="1" applyAlignment="1">
      <alignment horizontal="left" wrapText="1"/>
    </xf>
    <xf numFmtId="0" fontId="0" fillId="0" borderId="0" xfId="0" applyAlignment="1">
      <alignment vertical="top"/>
    </xf>
    <xf numFmtId="0" fontId="0" fillId="0" borderId="39" xfId="0" applyBorder="1" applyAlignment="1">
      <alignment vertical="center"/>
    </xf>
    <xf numFmtId="49" fontId="0" fillId="0" borderId="37" xfId="0" applyNumberFormat="1" applyBorder="1" applyAlignment="1">
      <alignment vertical="center"/>
    </xf>
    <xf numFmtId="0" fontId="0" fillId="2" borderId="39" xfId="0" applyFill="1" applyBorder="1" applyAlignment="1">
      <alignment vertical="center"/>
    </xf>
    <xf numFmtId="49" fontId="0" fillId="2" borderId="37" xfId="0" applyNumberFormat="1" applyFill="1" applyBorder="1" applyAlignment="1">
      <alignment vertical="center"/>
    </xf>
    <xf numFmtId="0" fontId="0" fillId="4" borderId="39" xfId="0" applyFill="1" applyBorder="1"/>
    <xf numFmtId="49" fontId="0" fillId="4" borderId="39" xfId="0" applyNumberFormat="1" applyFill="1" applyBorder="1"/>
    <xf numFmtId="0" fontId="0" fillId="4" borderId="39" xfId="0" applyFill="1" applyBorder="1" applyAlignment="1">
      <alignment horizontal="center"/>
    </xf>
    <xf numFmtId="0" fontId="0" fillId="4" borderId="36" xfId="0" applyFill="1" applyBorder="1"/>
    <xf numFmtId="0" fontId="0" fillId="4" borderId="39" xfId="0" applyFill="1" applyBorder="1" applyAlignment="1">
      <alignment wrapText="1"/>
    </xf>
    <xf numFmtId="0" fontId="0" fillId="0" borderId="0" xfId="0" applyAlignment="1">
      <alignment horizontal="center" vertical="top" shrinkToFit="1"/>
    </xf>
    <xf numFmtId="164" fontId="0" fillId="0" borderId="0" xfId="0" applyNumberFormat="1" applyAlignment="1">
      <alignment vertical="top" shrinkToFit="1"/>
    </xf>
    <xf numFmtId="4" fontId="0" fillId="0" borderId="0" xfId="0" applyNumberFormat="1" applyAlignment="1">
      <alignment vertical="top" shrinkToFit="1"/>
    </xf>
    <xf numFmtId="0" fontId="0" fillId="0" borderId="39" xfId="0" applyBorder="1" applyAlignment="1">
      <alignment vertical="top"/>
    </xf>
    <xf numFmtId="49" fontId="0" fillId="0" borderId="39" xfId="0" applyNumberFormat="1" applyBorder="1" applyAlignment="1">
      <alignment vertical="top"/>
    </xf>
    <xf numFmtId="49" fontId="0" fillId="0" borderId="39" xfId="0" applyNumberFormat="1" applyBorder="1" applyAlignment="1">
      <alignment wrapText="1"/>
    </xf>
    <xf numFmtId="0" fontId="0" fillId="0" borderId="39" xfId="0" applyBorder="1" applyAlignment="1">
      <alignment horizontal="center" vertical="top" shrinkToFit="1"/>
    </xf>
    <xf numFmtId="0" fontId="0" fillId="0" borderId="39" xfId="0" applyBorder="1" applyAlignment="1">
      <alignment vertical="top" shrinkToFit="1"/>
    </xf>
    <xf numFmtId="0" fontId="0" fillId="0" borderId="0" xfId="0" applyAlignment="1">
      <alignment vertical="top" shrinkToFit="1"/>
    </xf>
    <xf numFmtId="0" fontId="0" fillId="0" borderId="47" xfId="0" applyBorder="1" applyAlignment="1">
      <alignment vertical="top"/>
    </xf>
    <xf numFmtId="49" fontId="0" fillId="0" borderId="47" xfId="0" applyNumberFormat="1" applyBorder="1" applyAlignment="1">
      <alignment vertical="top"/>
    </xf>
    <xf numFmtId="49" fontId="0" fillId="0" borderId="47" xfId="0" applyNumberFormat="1" applyBorder="1" applyAlignment="1">
      <alignment wrapText="1"/>
    </xf>
    <xf numFmtId="0" fontId="0" fillId="0" borderId="47" xfId="0" applyBorder="1" applyAlignment="1">
      <alignment horizontal="center" vertical="top" shrinkToFit="1"/>
    </xf>
    <xf numFmtId="0" fontId="0" fillId="0" borderId="47" xfId="0" applyBorder="1" applyAlignment="1">
      <alignment vertical="top" shrinkToFit="1"/>
    </xf>
    <xf numFmtId="0" fontId="0" fillId="0" borderId="11" xfId="0" applyBorder="1"/>
    <xf numFmtId="49" fontId="8" fillId="0" borderId="7" xfId="0" applyNumberFormat="1" applyFont="1" applyBorder="1"/>
    <xf numFmtId="0" fontId="8" fillId="0" borderId="7" xfId="0" applyFont="1" applyBorder="1" applyAlignment="1">
      <alignment horizontal="center"/>
    </xf>
    <xf numFmtId="0" fontId="8" fillId="0" borderId="7" xfId="0" applyFont="1" applyBorder="1"/>
    <xf numFmtId="49" fontId="0" fillId="0" borderId="39" xfId="0" applyNumberFormat="1" applyBorder="1" applyAlignment="1">
      <alignment horizontal="left" vertical="top" wrapText="1"/>
    </xf>
    <xf numFmtId="0" fontId="15" fillId="0" borderId="0" xfId="0" applyFont="1" applyBorder="1" applyAlignment="1">
      <alignment horizontal="center" vertical="top" shrinkToFit="1"/>
    </xf>
    <xf numFmtId="49" fontId="20" fillId="0" borderId="0" xfId="0" applyNumberFormat="1" applyFont="1" applyAlignment="1">
      <alignment horizontal="left" vertical="top" wrapText="1"/>
    </xf>
    <xf numFmtId="4" fontId="15" fillId="0" borderId="0" xfId="0" applyNumberFormat="1" applyFont="1" applyFill="1" applyBorder="1" applyAlignment="1" applyProtection="1">
      <alignment vertical="top" shrinkToFit="1"/>
      <protection locked="0"/>
    </xf>
    <xf numFmtId="4" fontId="16" fillId="0" borderId="0" xfId="0" applyNumberFormat="1" applyFont="1" applyBorder="1" applyAlignment="1">
      <alignment vertical="top" wrapText="1" shrinkToFit="1"/>
    </xf>
    <xf numFmtId="4" fontId="15" fillId="0" borderId="42" xfId="0" applyNumberFormat="1" applyFont="1" applyBorder="1" applyAlignment="1">
      <alignment vertical="top" shrinkToFit="1"/>
    </xf>
    <xf numFmtId="4" fontId="15" fillId="0" borderId="45" xfId="0" applyNumberFormat="1" applyFont="1" applyBorder="1" applyAlignment="1">
      <alignment vertical="top" shrinkToFit="1"/>
    </xf>
    <xf numFmtId="4" fontId="17" fillId="0" borderId="0" xfId="0" applyNumberFormat="1" applyFont="1" applyBorder="1" applyAlignment="1">
      <alignment vertical="top" wrapText="1" shrinkToFit="1"/>
    </xf>
    <xf numFmtId="4" fontId="18" fillId="0" borderId="0" xfId="0" applyNumberFormat="1" applyFont="1" applyBorder="1" applyAlignment="1">
      <alignment vertical="top" wrapText="1" shrinkToFit="1"/>
    </xf>
    <xf numFmtId="4" fontId="19" fillId="0" borderId="0" xfId="0" applyNumberFormat="1" applyFont="1" applyBorder="1" applyAlignment="1">
      <alignment vertical="top" wrapText="1" shrinkToFit="1"/>
    </xf>
    <xf numFmtId="166" fontId="18" fillId="0" borderId="0" xfId="0" quotePrefix="1" applyNumberFormat="1" applyFont="1" applyBorder="1" applyAlignment="1">
      <alignment horizontal="left" vertical="top" wrapText="1"/>
    </xf>
    <xf numFmtId="1" fontId="22" fillId="5" borderId="0" xfId="0" applyNumberFormat="1" applyFont="1" applyFill="1" applyAlignment="1">
      <alignment horizontal="left"/>
    </xf>
    <xf numFmtId="0" fontId="0" fillId="5" borderId="0" xfId="0" applyFill="1" applyAlignment="1">
      <alignment horizontal="center"/>
    </xf>
    <xf numFmtId="0" fontId="0" fillId="5" borderId="0" xfId="0" applyFill="1" applyAlignment="1">
      <alignment horizontal="left"/>
    </xf>
    <xf numFmtId="0" fontId="0" fillId="5" borderId="0" xfId="0" applyFill="1" applyAlignment="1">
      <alignment horizontal="left" wrapText="1"/>
    </xf>
    <xf numFmtId="165" fontId="0" fillId="5" borderId="0" xfId="0" applyNumberFormat="1" applyFill="1" applyAlignment="1">
      <alignment horizontal="right"/>
    </xf>
    <xf numFmtId="4" fontId="0" fillId="5" borderId="0" xfId="0" applyNumberFormat="1" applyFill="1" applyAlignment="1">
      <alignment horizontal="right"/>
    </xf>
    <xf numFmtId="164" fontId="0" fillId="0" borderId="0" xfId="0" applyNumberFormat="1" applyAlignment="1">
      <alignment horizontal="right"/>
    </xf>
    <xf numFmtId="165" fontId="0" fillId="0" borderId="0" xfId="0" applyNumberFormat="1" applyAlignment="1">
      <alignment horizontal="right"/>
    </xf>
    <xf numFmtId="1" fontId="5" fillId="5" borderId="0" xfId="0" applyNumberFormat="1" applyFont="1" applyFill="1" applyAlignment="1">
      <alignment horizontal="left"/>
    </xf>
    <xf numFmtId="1" fontId="0" fillId="5" borderId="0" xfId="0" applyNumberFormat="1" applyFill="1" applyAlignment="1">
      <alignment horizontal="center"/>
    </xf>
    <xf numFmtId="1" fontId="23" fillId="6" borderId="50" xfId="0" applyNumberFormat="1" applyFont="1" applyFill="1" applyBorder="1" applyAlignment="1">
      <alignment horizontal="center" vertical="top"/>
    </xf>
    <xf numFmtId="0" fontId="26" fillId="7" borderId="0" xfId="2" applyFont="1" applyFill="1" applyAlignment="1">
      <alignment horizontal="center" vertical="center"/>
    </xf>
    <xf numFmtId="0" fontId="26" fillId="7" borderId="0" xfId="2" applyFont="1" applyFill="1" applyAlignment="1">
      <alignment horizontal="center"/>
    </xf>
    <xf numFmtId="0" fontId="27" fillId="7" borderId="0" xfId="0" applyFont="1" applyFill="1" applyAlignment="1">
      <alignment horizontal="left" vertical="center" wrapText="1"/>
    </xf>
    <xf numFmtId="4" fontId="27" fillId="5" borderId="0" xfId="0" applyNumberFormat="1" applyFont="1" applyFill="1" applyAlignment="1">
      <alignment horizontal="right" vertical="center"/>
    </xf>
    <xf numFmtId="167" fontId="27" fillId="5" borderId="0" xfId="0" applyNumberFormat="1" applyFont="1" applyFill="1" applyAlignment="1">
      <alignment horizontal="right" vertical="center"/>
    </xf>
    <xf numFmtId="0" fontId="8" fillId="8" borderId="11" xfId="3" applyFont="1" applyFill="1" applyBorder="1" applyAlignment="1">
      <alignment horizontal="left" vertical="center"/>
    </xf>
    <xf numFmtId="0" fontId="5" fillId="8" borderId="7" xfId="3" applyFont="1" applyFill="1" applyBorder="1" applyAlignment="1" applyProtection="1">
      <alignment horizontal="center" vertical="center" wrapText="1"/>
      <protection hidden="1"/>
    </xf>
    <xf numFmtId="0" fontId="5" fillId="8" borderId="7" xfId="3" applyFont="1" applyFill="1" applyBorder="1" applyAlignment="1" applyProtection="1">
      <alignment horizontal="left" wrapText="1"/>
      <protection hidden="1"/>
    </xf>
    <xf numFmtId="4" fontId="5" fillId="8" borderId="7" xfId="3" applyNumberFormat="1" applyFont="1" applyFill="1" applyBorder="1" applyAlignment="1" applyProtection="1">
      <alignment horizontal="left" wrapText="1"/>
      <protection hidden="1"/>
    </xf>
    <xf numFmtId="167" fontId="5" fillId="8" borderId="7" xfId="3" applyNumberFormat="1" applyFont="1" applyFill="1" applyBorder="1" applyAlignment="1" applyProtection="1">
      <alignment horizontal="left" wrapText="1"/>
      <protection hidden="1"/>
    </xf>
    <xf numFmtId="167" fontId="28" fillId="8" borderId="13" xfId="3" applyNumberFormat="1" applyFont="1" applyFill="1" applyBorder="1" applyAlignment="1" applyProtection="1">
      <alignment horizontal="left" wrapText="1"/>
      <protection hidden="1"/>
    </xf>
    <xf numFmtId="0" fontId="29" fillId="0" borderId="51" xfId="0" applyFont="1" applyBorder="1" applyAlignment="1">
      <alignment horizontal="center"/>
    </xf>
    <xf numFmtId="0" fontId="5" fillId="0" borderId="52" xfId="0" applyFont="1" applyBorder="1" applyAlignment="1">
      <alignment horizontal="center" vertical="center"/>
    </xf>
    <xf numFmtId="49" fontId="5" fillId="0" borderId="39" xfId="0" applyNumberFormat="1" applyFont="1" applyBorder="1" applyAlignment="1">
      <alignment horizontal="left"/>
    </xf>
    <xf numFmtId="0" fontId="29" fillId="0" borderId="52" xfId="0" applyFont="1" applyBorder="1" applyAlignment="1">
      <alignment horizontal="center"/>
    </xf>
    <xf numFmtId="168" fontId="29" fillId="0" borderId="52" xfId="0" applyNumberFormat="1" applyFont="1" applyBorder="1" applyAlignment="1">
      <alignment horizontal="center"/>
    </xf>
    <xf numFmtId="4" fontId="29" fillId="0" borderId="52" xfId="0" applyNumberFormat="1" applyFont="1" applyBorder="1" applyAlignment="1">
      <alignment horizontal="right" vertical="top"/>
    </xf>
    <xf numFmtId="167" fontId="29" fillId="0" borderId="52" xfId="0" applyNumberFormat="1" applyFont="1" applyBorder="1" applyAlignment="1">
      <alignment horizontal="right" vertical="top"/>
    </xf>
    <xf numFmtId="167" fontId="29" fillId="0" borderId="0" xfId="0" applyNumberFormat="1" applyFont="1" applyAlignment="1">
      <alignment horizontal="right" vertical="top"/>
    </xf>
    <xf numFmtId="167" fontId="29" fillId="0" borderId="53" xfId="0" applyNumberFormat="1" applyFont="1" applyBorder="1" applyAlignment="1">
      <alignment horizontal="right" vertical="top"/>
    </xf>
    <xf numFmtId="0" fontId="1" fillId="0" borderId="54" xfId="0" applyFont="1" applyBorder="1" applyAlignment="1">
      <alignment horizontal="center"/>
    </xf>
    <xf numFmtId="0" fontId="1" fillId="0" borderId="39" xfId="0" applyFont="1" applyBorder="1" applyAlignment="1">
      <alignment horizontal="center" vertical="center"/>
    </xf>
    <xf numFmtId="0" fontId="1" fillId="0" borderId="39" xfId="0" applyFont="1" applyBorder="1" applyAlignment="1">
      <alignment horizontal="left" wrapText="1"/>
    </xf>
    <xf numFmtId="0" fontId="1" fillId="0" borderId="39" xfId="0" applyFont="1" applyBorder="1" applyAlignment="1">
      <alignment horizontal="center"/>
    </xf>
    <xf numFmtId="167" fontId="1" fillId="0" borderId="39" xfId="0" applyNumberFormat="1" applyFont="1" applyBorder="1" applyAlignment="1">
      <alignment horizontal="right" vertical="top"/>
    </xf>
    <xf numFmtId="167" fontId="1" fillId="0" borderId="36" xfId="0" applyNumberFormat="1" applyFont="1" applyBorder="1" applyAlignment="1">
      <alignment horizontal="right" vertical="top"/>
    </xf>
    <xf numFmtId="167" fontId="1" fillId="0" borderId="55" xfId="0" applyNumberFormat="1" applyFont="1" applyBorder="1" applyAlignment="1">
      <alignment horizontal="right" vertical="top"/>
    </xf>
    <xf numFmtId="0" fontId="1" fillId="0" borderId="52" xfId="0" applyFont="1" applyBorder="1" applyAlignment="1">
      <alignment horizontal="center"/>
    </xf>
    <xf numFmtId="49" fontId="1" fillId="0" borderId="39" xfId="0" applyNumberFormat="1" applyFont="1" applyBorder="1" applyAlignment="1">
      <alignment horizontal="center"/>
    </xf>
    <xf numFmtId="49" fontId="1" fillId="0" borderId="39" xfId="0" applyNumberFormat="1" applyFont="1" applyBorder="1" applyAlignment="1">
      <alignment horizontal="left"/>
    </xf>
    <xf numFmtId="49" fontId="1" fillId="0" borderId="38" xfId="0" applyNumberFormat="1" applyFont="1" applyBorder="1" applyAlignment="1">
      <alignment horizontal="center"/>
    </xf>
    <xf numFmtId="0" fontId="1" fillId="0" borderId="54" xfId="0" applyFont="1" applyBorder="1" applyAlignment="1">
      <alignment horizontal="center" vertical="center"/>
    </xf>
    <xf numFmtId="0" fontId="30" fillId="0" borderId="39" xfId="0" applyFont="1" applyBorder="1" applyAlignment="1">
      <alignment horizontal="center" vertical="center"/>
    </xf>
    <xf numFmtId="49" fontId="1" fillId="0" borderId="39" xfId="0" applyNumberFormat="1" applyFont="1" applyBorder="1" applyAlignment="1">
      <alignment horizontal="center" vertical="center"/>
    </xf>
    <xf numFmtId="0" fontId="1" fillId="0" borderId="56" xfId="0" applyFont="1" applyBorder="1" applyAlignment="1">
      <alignment horizontal="center" vertical="center"/>
    </xf>
    <xf numFmtId="49" fontId="1" fillId="0" borderId="57" xfId="0" applyNumberFormat="1" applyFont="1" applyBorder="1" applyAlignment="1">
      <alignment horizontal="center" vertical="center"/>
    </xf>
    <xf numFmtId="49" fontId="1" fillId="0" borderId="57" xfId="0" applyNumberFormat="1" applyFont="1" applyBorder="1" applyAlignment="1">
      <alignment horizontal="left"/>
    </xf>
    <xf numFmtId="49" fontId="5" fillId="0" borderId="57" xfId="0" applyNumberFormat="1" applyFont="1" applyBorder="1" applyAlignment="1">
      <alignment horizontal="center"/>
    </xf>
    <xf numFmtId="0" fontId="5" fillId="0" borderId="57" xfId="0" applyFont="1" applyBorder="1" applyAlignment="1">
      <alignment horizontal="center"/>
    </xf>
    <xf numFmtId="2" fontId="5" fillId="0" borderId="57" xfId="0" applyNumberFormat="1" applyFont="1" applyBorder="1" applyAlignment="1">
      <alignment horizontal="right" vertical="top"/>
    </xf>
    <xf numFmtId="167" fontId="5" fillId="0" borderId="57" xfId="0" applyNumberFormat="1" applyFont="1" applyBorder="1" applyAlignment="1">
      <alignment horizontal="right" vertical="top"/>
    </xf>
    <xf numFmtId="167" fontId="5" fillId="0" borderId="58" xfId="0" applyNumberFormat="1" applyFont="1" applyBorder="1" applyAlignment="1">
      <alignment horizontal="right" vertical="top"/>
    </xf>
    <xf numFmtId="167" fontId="1" fillId="0" borderId="59" xfId="0" applyNumberFormat="1" applyFont="1" applyBorder="1" applyAlignment="1">
      <alignment horizontal="right" vertical="top"/>
    </xf>
    <xf numFmtId="0" fontId="8" fillId="9" borderId="11" xfId="3" applyFont="1" applyFill="1" applyBorder="1" applyAlignment="1">
      <alignment horizontal="left" vertical="center"/>
    </xf>
    <xf numFmtId="0" fontId="31" fillId="9" borderId="7" xfId="3" applyFont="1" applyFill="1" applyBorder="1" applyAlignment="1">
      <alignment horizontal="center" vertical="center"/>
    </xf>
    <xf numFmtId="0" fontId="32" fillId="9" borderId="60" xfId="3" applyFont="1" applyFill="1" applyBorder="1"/>
    <xf numFmtId="0" fontId="21" fillId="9" borderId="61" xfId="3" applyFill="1" applyBorder="1" applyAlignment="1">
      <alignment horizontal="center"/>
    </xf>
    <xf numFmtId="168" fontId="21" fillId="9" borderId="61" xfId="3" applyNumberFormat="1" applyFill="1" applyBorder="1" applyAlignment="1">
      <alignment horizontal="center"/>
    </xf>
    <xf numFmtId="4" fontId="21" fillId="9" borderId="61" xfId="3" applyNumberFormat="1" applyFill="1" applyBorder="1" applyAlignment="1">
      <alignment horizontal="right" vertical="top"/>
    </xf>
    <xf numFmtId="167" fontId="28" fillId="9" borderId="61" xfId="3" applyNumberFormat="1" applyFont="1" applyFill="1" applyBorder="1" applyAlignment="1">
      <alignment horizontal="right" vertical="top"/>
    </xf>
    <xf numFmtId="167" fontId="28" fillId="9" borderId="62" xfId="3" applyNumberFormat="1" applyFont="1" applyFill="1" applyBorder="1" applyAlignment="1">
      <alignment horizontal="right" vertical="top"/>
    </xf>
    <xf numFmtId="167" fontId="28" fillId="9" borderId="63" xfId="3" applyNumberFormat="1" applyFont="1" applyFill="1" applyBorder="1" applyAlignment="1">
      <alignment horizontal="right" vertical="top"/>
    </xf>
    <xf numFmtId="0" fontId="0" fillId="0" borderId="0" xfId="0" applyAlignment="1">
      <alignment horizontal="right"/>
    </xf>
    <xf numFmtId="49" fontId="1" fillId="0" borderId="0" xfId="0" applyNumberFormat="1" applyFont="1"/>
    <xf numFmtId="49" fontId="34" fillId="0" borderId="0" xfId="4" applyNumberFormat="1" applyFont="1" applyAlignment="1">
      <alignment horizontal="center" vertical="top" wrapText="1"/>
    </xf>
    <xf numFmtId="0" fontId="1" fillId="0" borderId="0" xfId="0" applyFont="1" applyAlignment="1">
      <alignment horizontal="center"/>
    </xf>
    <xf numFmtId="49" fontId="1" fillId="0" borderId="0" xfId="0" applyNumberFormat="1" applyFont="1" applyAlignment="1">
      <alignment horizontal="center"/>
    </xf>
    <xf numFmtId="0" fontId="1" fillId="0" borderId="0" xfId="0" applyFont="1"/>
    <xf numFmtId="49" fontId="34" fillId="0" borderId="0" xfId="4" applyNumberFormat="1" applyFont="1"/>
    <xf numFmtId="49" fontId="1" fillId="0" borderId="0" xfId="0" applyNumberFormat="1" applyFont="1" applyAlignment="1">
      <alignment vertical="top" wrapText="1"/>
    </xf>
    <xf numFmtId="2" fontId="1" fillId="0" borderId="0" xfId="0" applyNumberFormat="1" applyFont="1"/>
    <xf numFmtId="49" fontId="35" fillId="10" borderId="0" xfId="0" applyNumberFormat="1" applyFont="1" applyFill="1" applyAlignment="1">
      <alignment wrapText="1"/>
    </xf>
    <xf numFmtId="49" fontId="35" fillId="10" borderId="0" xfId="0" applyNumberFormat="1" applyFont="1" applyFill="1" applyAlignment="1">
      <alignment horizontal="left" vertical="center" wrapText="1"/>
    </xf>
    <xf numFmtId="0" fontId="1" fillId="10" borderId="0" xfId="0" applyFont="1" applyFill="1" applyAlignment="1">
      <alignment horizontal="center"/>
    </xf>
    <xf numFmtId="49" fontId="1" fillId="10" borderId="0" xfId="0" applyNumberFormat="1" applyFont="1" applyFill="1" applyAlignment="1">
      <alignment horizontal="center"/>
    </xf>
    <xf numFmtId="49" fontId="1" fillId="11" borderId="64" xfId="0" applyNumberFormat="1" applyFont="1" applyFill="1" applyBorder="1"/>
    <xf numFmtId="49" fontId="1" fillId="11" borderId="65" xfId="0" applyNumberFormat="1" applyFont="1" applyFill="1" applyBorder="1" applyAlignment="1">
      <alignment vertical="top" wrapText="1"/>
    </xf>
    <xf numFmtId="0" fontId="1" fillId="11" borderId="65" xfId="0" applyFont="1" applyFill="1" applyBorder="1" applyAlignment="1">
      <alignment horizontal="center"/>
    </xf>
    <xf numFmtId="49" fontId="1" fillId="11" borderId="65" xfId="0" applyNumberFormat="1" applyFont="1" applyFill="1" applyBorder="1" applyAlignment="1">
      <alignment horizontal="center"/>
    </xf>
    <xf numFmtId="49" fontId="29" fillId="11" borderId="66" xfId="0" applyNumberFormat="1" applyFont="1" applyFill="1" applyBorder="1"/>
    <xf numFmtId="49" fontId="29" fillId="11" borderId="67" xfId="0" applyNumberFormat="1" applyFont="1" applyFill="1" applyBorder="1" applyAlignment="1">
      <alignment vertical="top" wrapText="1"/>
    </xf>
    <xf numFmtId="0" fontId="29" fillId="11" borderId="67" xfId="0" applyFont="1" applyFill="1" applyBorder="1" applyAlignment="1">
      <alignment horizontal="center"/>
    </xf>
    <xf numFmtId="49" fontId="29" fillId="11" borderId="67" xfId="0" applyNumberFormat="1" applyFont="1" applyFill="1" applyBorder="1" applyAlignment="1">
      <alignment horizontal="center"/>
    </xf>
    <xf numFmtId="49" fontId="1" fillId="0" borderId="68" xfId="0" applyNumberFormat="1" applyFont="1" applyBorder="1"/>
    <xf numFmtId="49" fontId="1" fillId="0" borderId="68" xfId="0" applyNumberFormat="1" applyFont="1" applyBorder="1" applyAlignment="1">
      <alignment vertical="top" wrapText="1"/>
    </xf>
    <xf numFmtId="0" fontId="1" fillId="0" borderId="68" xfId="0" applyFont="1" applyBorder="1" applyAlignment="1">
      <alignment horizontal="center"/>
    </xf>
    <xf numFmtId="49" fontId="1" fillId="0" borderId="68" xfId="0" applyNumberFormat="1" applyFont="1" applyBorder="1" applyAlignment="1">
      <alignment horizontal="center"/>
    </xf>
    <xf numFmtId="3" fontId="1" fillId="0" borderId="0" xfId="0" applyNumberFormat="1" applyFont="1"/>
    <xf numFmtId="3" fontId="1" fillId="0" borderId="69" xfId="0" applyNumberFormat="1" applyFont="1" applyBorder="1"/>
    <xf numFmtId="49" fontId="5" fillId="0" borderId="29" xfId="0" applyNumberFormat="1" applyFont="1" applyBorder="1"/>
    <xf numFmtId="49" fontId="1" fillId="0" borderId="47" xfId="0" applyNumberFormat="1" applyFont="1" applyBorder="1" applyAlignment="1">
      <alignment horizontal="justify" vertical="top" wrapText="1" shrinkToFit="1"/>
    </xf>
    <xf numFmtId="0" fontId="1" fillId="0" borderId="47" xfId="0" applyFont="1" applyBorder="1" applyAlignment="1">
      <alignment horizontal="center"/>
    </xf>
    <xf numFmtId="49" fontId="1" fillId="0" borderId="47" xfId="0" applyNumberFormat="1" applyFont="1" applyBorder="1" applyAlignment="1">
      <alignment horizontal="center"/>
    </xf>
    <xf numFmtId="0" fontId="0" fillId="0" borderId="47" xfId="0" applyBorder="1"/>
    <xf numFmtId="0" fontId="0" fillId="0" borderId="70" xfId="0" applyBorder="1"/>
    <xf numFmtId="49" fontId="5" fillId="0" borderId="26" xfId="0" applyNumberFormat="1" applyFont="1" applyBorder="1"/>
    <xf numFmtId="49" fontId="5" fillId="0" borderId="52" xfId="0" applyNumberFormat="1" applyFont="1" applyBorder="1" applyAlignment="1">
      <alignment horizontal="justify" vertical="top" wrapText="1"/>
    </xf>
    <xf numFmtId="49" fontId="1" fillId="0" borderId="52" xfId="0" applyNumberFormat="1" applyFont="1" applyBorder="1" applyAlignment="1">
      <alignment horizontal="center"/>
    </xf>
    <xf numFmtId="4" fontId="1" fillId="0" borderId="52" xfId="0" applyNumberFormat="1" applyFont="1" applyBorder="1"/>
    <xf numFmtId="4" fontId="1" fillId="0" borderId="71" xfId="0" applyNumberFormat="1" applyFont="1" applyBorder="1"/>
    <xf numFmtId="49" fontId="1" fillId="0" borderId="52" xfId="0" applyNumberFormat="1" applyFont="1" applyBorder="1" applyAlignment="1">
      <alignment horizontal="justify" vertical="top" wrapText="1"/>
    </xf>
    <xf numFmtId="3" fontId="1" fillId="0" borderId="52" xfId="0" applyNumberFormat="1" applyFont="1" applyBorder="1"/>
    <xf numFmtId="3" fontId="1" fillId="0" borderId="71" xfId="0" applyNumberFormat="1" applyFont="1" applyBorder="1"/>
    <xf numFmtId="49" fontId="33" fillId="0" borderId="52" xfId="0" applyNumberFormat="1" applyFont="1" applyBorder="1" applyAlignment="1">
      <alignment horizontal="justify" vertical="top" wrapText="1"/>
    </xf>
    <xf numFmtId="49" fontId="33" fillId="0" borderId="52" xfId="0" applyNumberFormat="1" applyFont="1" applyBorder="1" applyAlignment="1">
      <alignment horizontal="justify" vertical="top" wrapText="1" shrinkToFit="1"/>
    </xf>
    <xf numFmtId="49" fontId="1" fillId="0" borderId="52" xfId="0" applyNumberFormat="1" applyFont="1" applyBorder="1" applyAlignment="1">
      <alignment horizontal="justify" vertical="top" wrapText="1" shrinkToFit="1"/>
    </xf>
    <xf numFmtId="49" fontId="5" fillId="0" borderId="10" xfId="0" applyNumberFormat="1" applyFont="1" applyBorder="1"/>
    <xf numFmtId="49" fontId="1" fillId="0" borderId="72" xfId="0" applyNumberFormat="1" applyFont="1" applyBorder="1" applyAlignment="1">
      <alignment horizontal="justify" vertical="top" wrapText="1" shrinkToFit="1"/>
    </xf>
    <xf numFmtId="0" fontId="1" fillId="0" borderId="72" xfId="0" applyFont="1" applyBorder="1" applyAlignment="1">
      <alignment horizontal="center"/>
    </xf>
    <xf numFmtId="49" fontId="1" fillId="0" borderId="72" xfId="0" applyNumberFormat="1" applyFont="1" applyBorder="1" applyAlignment="1">
      <alignment horizontal="center"/>
    </xf>
    <xf numFmtId="0" fontId="0" fillId="0" borderId="72" xfId="0" applyBorder="1"/>
    <xf numFmtId="0" fontId="0" fillId="0" borderId="73" xfId="0" applyBorder="1"/>
    <xf numFmtId="3" fontId="1" fillId="0" borderId="47" xfId="0" applyNumberFormat="1" applyFont="1" applyBorder="1"/>
    <xf numFmtId="3" fontId="0" fillId="0" borderId="70" xfId="0" applyNumberFormat="1" applyBorder="1"/>
    <xf numFmtId="49" fontId="33" fillId="0" borderId="72" xfId="0" applyNumberFormat="1" applyFont="1" applyBorder="1" applyAlignment="1">
      <alignment horizontal="justify" vertical="top" wrapText="1"/>
    </xf>
    <xf numFmtId="49" fontId="1" fillId="0" borderId="29" xfId="0" applyNumberFormat="1" applyFont="1" applyBorder="1"/>
    <xf numFmtId="49" fontId="1" fillId="0" borderId="47" xfId="0" applyNumberFormat="1" applyFont="1" applyBorder="1" applyAlignment="1">
      <alignment horizontal="justify" vertical="top" wrapText="1"/>
    </xf>
    <xf numFmtId="49" fontId="8" fillId="0" borderId="26" xfId="0" applyNumberFormat="1" applyFont="1" applyBorder="1"/>
    <xf numFmtId="49" fontId="8" fillId="0" borderId="52" xfId="0" applyNumberFormat="1" applyFont="1" applyBorder="1" applyAlignment="1">
      <alignment horizontal="justify" vertical="top" wrapText="1"/>
    </xf>
    <xf numFmtId="49" fontId="1" fillId="0" borderId="27" xfId="0" applyNumberFormat="1" applyFont="1" applyBorder="1" applyAlignment="1">
      <alignment horizontal="center"/>
    </xf>
    <xf numFmtId="49" fontId="0" fillId="0" borderId="26" xfId="0" applyNumberFormat="1" applyBorder="1"/>
    <xf numFmtId="49" fontId="0" fillId="0" borderId="52" xfId="0" applyNumberFormat="1" applyBorder="1" applyAlignment="1">
      <alignment horizontal="justify" vertical="top" wrapText="1"/>
    </xf>
    <xf numFmtId="49" fontId="1" fillId="0" borderId="26" xfId="0" applyNumberFormat="1" applyFont="1" applyBorder="1"/>
    <xf numFmtId="0" fontId="1" fillId="0" borderId="52" xfId="0" applyFont="1" applyBorder="1" applyAlignment="1">
      <alignment horizontal="left" vertical="top" wrapText="1" readingOrder="1"/>
    </xf>
    <xf numFmtId="0" fontId="1" fillId="0" borderId="52" xfId="0" applyFont="1" applyBorder="1" applyAlignment="1">
      <alignment horizontal="justify" vertical="top" wrapText="1"/>
    </xf>
    <xf numFmtId="0" fontId="1" fillId="0" borderId="27" xfId="0" applyFont="1" applyBorder="1"/>
    <xf numFmtId="49" fontId="5" fillId="0" borderId="6" xfId="0" applyNumberFormat="1" applyFont="1" applyBorder="1"/>
    <xf numFmtId="49" fontId="5" fillId="0" borderId="52" xfId="0" applyNumberFormat="1" applyFont="1" applyBorder="1" applyAlignment="1">
      <alignment vertical="top" wrapText="1"/>
    </xf>
    <xf numFmtId="49" fontId="1" fillId="0" borderId="52" xfId="0" applyNumberFormat="1" applyFont="1" applyBorder="1" applyAlignment="1">
      <alignment vertical="top" wrapText="1"/>
    </xf>
    <xf numFmtId="0" fontId="1" fillId="0" borderId="52" xfId="0" applyFont="1" applyBorder="1" applyAlignment="1">
      <alignment vertical="top" wrapText="1"/>
    </xf>
    <xf numFmtId="49" fontId="1" fillId="0" borderId="72" xfId="0" applyNumberFormat="1" applyFont="1" applyBorder="1" applyAlignment="1">
      <alignment horizontal="justify" vertical="top" wrapText="1"/>
    </xf>
    <xf numFmtId="49" fontId="1" fillId="0" borderId="28" xfId="0" applyNumberFormat="1" applyFont="1" applyBorder="1" applyAlignment="1">
      <alignment horizontal="center"/>
    </xf>
    <xf numFmtId="49" fontId="5" fillId="0" borderId="52" xfId="0" applyNumberFormat="1" applyFont="1" applyBorder="1" applyAlignment="1">
      <alignment horizontal="justify" vertical="top" wrapText="1" shrinkToFit="1"/>
    </xf>
    <xf numFmtId="0" fontId="33" fillId="0" borderId="52" xfId="0" applyFont="1" applyBorder="1" applyAlignment="1">
      <alignment horizontal="justify" vertical="top" wrapText="1"/>
    </xf>
    <xf numFmtId="49" fontId="8" fillId="0" borderId="52" xfId="0" applyNumberFormat="1" applyFont="1" applyBorder="1" applyAlignment="1">
      <alignment vertical="top" wrapText="1"/>
    </xf>
    <xf numFmtId="0" fontId="0" fillId="0" borderId="52" xfId="0" applyBorder="1" applyAlignment="1">
      <alignment horizontal="center"/>
    </xf>
    <xf numFmtId="49" fontId="0" fillId="0" borderId="52" xfId="0" applyNumberFormat="1" applyBorder="1" applyAlignment="1">
      <alignment horizontal="center"/>
    </xf>
    <xf numFmtId="49" fontId="1" fillId="0" borderId="47" xfId="0" applyNumberFormat="1" applyFont="1" applyBorder="1"/>
    <xf numFmtId="0" fontId="1" fillId="0" borderId="29" xfId="0" applyFont="1" applyBorder="1" applyAlignment="1">
      <alignment horizontal="center"/>
    </xf>
    <xf numFmtId="49" fontId="1" fillId="0" borderId="18" xfId="0" applyNumberFormat="1" applyFont="1" applyBorder="1" applyAlignment="1">
      <alignment horizontal="center"/>
    </xf>
    <xf numFmtId="3" fontId="1" fillId="0" borderId="18" xfId="0" applyNumberFormat="1" applyFont="1" applyBorder="1"/>
    <xf numFmtId="3" fontId="0" fillId="0" borderId="47" xfId="0" applyNumberFormat="1" applyBorder="1"/>
    <xf numFmtId="49" fontId="1" fillId="0" borderId="52" xfId="0" applyNumberFormat="1" applyFont="1" applyBorder="1"/>
    <xf numFmtId="0" fontId="1" fillId="0" borderId="26" xfId="0" applyFont="1" applyBorder="1" applyAlignment="1">
      <alignment horizontal="center"/>
    </xf>
    <xf numFmtId="4" fontId="8" fillId="0" borderId="52" xfId="0" applyNumberFormat="1" applyFont="1" applyBorder="1"/>
    <xf numFmtId="49" fontId="1" fillId="0" borderId="72" xfId="0" applyNumberFormat="1" applyFont="1" applyBorder="1"/>
    <xf numFmtId="49" fontId="1" fillId="0" borderId="72" xfId="0" applyNumberFormat="1" applyFont="1" applyBorder="1" applyAlignment="1">
      <alignment vertical="top" wrapText="1"/>
    </xf>
    <xf numFmtId="0" fontId="1" fillId="0" borderId="10" xfId="0" applyFont="1" applyBorder="1" applyAlignment="1">
      <alignment horizontal="center"/>
    </xf>
    <xf numFmtId="49" fontId="1" fillId="0" borderId="6" xfId="0" applyNumberFormat="1" applyFont="1" applyBorder="1" applyAlignment="1">
      <alignment horizontal="center"/>
    </xf>
    <xf numFmtId="3" fontId="1" fillId="0" borderId="6" xfId="0" applyNumberFormat="1" applyFont="1" applyBorder="1"/>
    <xf numFmtId="3" fontId="1" fillId="0" borderId="72" xfId="0" applyNumberFormat="1" applyFont="1" applyBorder="1"/>
    <xf numFmtId="49" fontId="5" fillId="0" borderId="0" xfId="0" applyNumberFormat="1" applyFont="1"/>
    <xf numFmtId="49" fontId="5" fillId="0" borderId="0" xfId="0" applyNumberFormat="1" applyFont="1" applyAlignment="1">
      <alignment vertical="top" wrapText="1" shrinkToFit="1"/>
    </xf>
    <xf numFmtId="49" fontId="5" fillId="0" borderId="0" xfId="0" applyNumberFormat="1" applyFont="1" applyAlignment="1">
      <alignment vertical="top" wrapText="1"/>
    </xf>
    <xf numFmtId="49" fontId="1" fillId="0" borderId="0" xfId="0" applyNumberFormat="1" applyFont="1" applyAlignment="1">
      <alignment vertical="top" wrapText="1" shrinkToFit="1"/>
    </xf>
    <xf numFmtId="0" fontId="1" fillId="0" borderId="0" xfId="0" applyFont="1" applyAlignment="1">
      <alignment vertical="top"/>
    </xf>
    <xf numFmtId="1" fontId="23" fillId="6" borderId="75" xfId="0" applyNumberFormat="1" applyFont="1" applyFill="1" applyBorder="1" applyAlignment="1">
      <alignment horizontal="center" vertical="top"/>
    </xf>
    <xf numFmtId="1" fontId="23" fillId="6" borderId="76" xfId="0" applyNumberFormat="1" applyFont="1" applyFill="1" applyBorder="1" applyAlignment="1">
      <alignment horizontal="center" vertical="top"/>
    </xf>
    <xf numFmtId="2" fontId="1" fillId="8" borderId="39" xfId="0" applyNumberFormat="1" applyFont="1" applyFill="1" applyBorder="1" applyAlignment="1">
      <alignment horizontal="right" vertical="top"/>
    </xf>
    <xf numFmtId="2" fontId="27" fillId="8" borderId="39" xfId="0" applyNumberFormat="1" applyFont="1" applyFill="1" applyBorder="1" applyAlignment="1">
      <alignment horizontal="right" vertical="top"/>
    </xf>
    <xf numFmtId="2" fontId="5" fillId="8" borderId="39" xfId="0" applyNumberFormat="1" applyFont="1" applyFill="1" applyBorder="1" applyAlignment="1">
      <alignment horizontal="right" vertical="top"/>
    </xf>
    <xf numFmtId="49" fontId="36" fillId="0" borderId="0" xfId="5" applyNumberFormat="1" applyFont="1" applyAlignment="1">
      <alignment horizontal="center" vertical="center"/>
    </xf>
    <xf numFmtId="49" fontId="36" fillId="0" borderId="0" xfId="5" applyNumberFormat="1" applyFont="1" applyAlignment="1">
      <alignment vertical="center"/>
    </xf>
    <xf numFmtId="3" fontId="36" fillId="0" borderId="0" xfId="5" applyNumberFormat="1" applyFont="1" applyAlignment="1">
      <alignment vertical="center"/>
    </xf>
    <xf numFmtId="0" fontId="36" fillId="0" borderId="0" xfId="5" applyFont="1"/>
    <xf numFmtId="49" fontId="37" fillId="12" borderId="77" xfId="5" applyNumberFormat="1" applyFont="1" applyFill="1" applyBorder="1" applyAlignment="1">
      <alignment horizontal="center" vertical="center"/>
    </xf>
    <xf numFmtId="49" fontId="37" fillId="12" borderId="61" xfId="5" applyNumberFormat="1" applyFont="1" applyFill="1" applyBorder="1" applyAlignment="1">
      <alignment horizontal="center" vertical="center"/>
    </xf>
    <xf numFmtId="49" fontId="37" fillId="12" borderId="78" xfId="5" applyNumberFormat="1" applyFont="1" applyFill="1" applyBorder="1" applyAlignment="1">
      <alignment horizontal="center" vertical="center" wrapText="1"/>
    </xf>
    <xf numFmtId="49" fontId="36" fillId="0" borderId="0" xfId="5" applyNumberFormat="1" applyFont="1"/>
    <xf numFmtId="49" fontId="37" fillId="0" borderId="0" xfId="5" applyNumberFormat="1" applyFont="1" applyAlignment="1">
      <alignment vertical="center"/>
    </xf>
    <xf numFmtId="49" fontId="38" fillId="0" borderId="39" xfId="5" applyNumberFormat="1" applyFont="1" applyBorder="1" applyAlignment="1">
      <alignment horizontal="center" vertical="center" wrapText="1"/>
    </xf>
    <xf numFmtId="49" fontId="38" fillId="0" borderId="39" xfId="5" applyNumberFormat="1" applyFont="1" applyBorder="1" applyAlignment="1">
      <alignment vertical="center" wrapText="1"/>
    </xf>
    <xf numFmtId="4" fontId="38" fillId="13" borderId="39" xfId="5" applyNumberFormat="1" applyFont="1" applyFill="1" applyBorder="1" applyAlignment="1" applyProtection="1">
      <alignment vertical="center" wrapText="1"/>
      <protection locked="0"/>
    </xf>
    <xf numFmtId="0" fontId="38" fillId="0" borderId="0" xfId="5" applyFont="1" applyAlignment="1">
      <alignment wrapText="1"/>
    </xf>
    <xf numFmtId="49" fontId="38" fillId="0" borderId="0" xfId="5" applyNumberFormat="1" applyFont="1" applyAlignment="1">
      <alignment horizontal="center" vertical="center"/>
    </xf>
    <xf numFmtId="49" fontId="38" fillId="0" borderId="0" xfId="5" applyNumberFormat="1" applyFont="1" applyAlignment="1">
      <alignment vertical="center"/>
    </xf>
    <xf numFmtId="3" fontId="38" fillId="0" borderId="0" xfId="5" applyNumberFormat="1" applyFont="1" applyAlignment="1">
      <alignment vertical="center"/>
    </xf>
    <xf numFmtId="0" fontId="38" fillId="0" borderId="0" xfId="5" applyFont="1"/>
    <xf numFmtId="49" fontId="37" fillId="9" borderId="36" xfId="5" applyNumberFormat="1" applyFont="1" applyFill="1" applyBorder="1" applyAlignment="1">
      <alignment horizontal="center" vertical="center"/>
    </xf>
    <xf numFmtId="49" fontId="37" fillId="9" borderId="37" xfId="5" applyNumberFormat="1" applyFont="1" applyFill="1" applyBorder="1" applyAlignment="1">
      <alignment vertical="center"/>
    </xf>
    <xf numFmtId="49" fontId="37" fillId="9" borderId="37" xfId="5" applyNumberFormat="1" applyFont="1" applyFill="1" applyBorder="1" applyAlignment="1">
      <alignment horizontal="center" vertical="center"/>
    </xf>
    <xf numFmtId="4" fontId="37" fillId="9" borderId="79" xfId="5" applyNumberFormat="1" applyFont="1" applyFill="1" applyBorder="1" applyAlignment="1">
      <alignment vertical="center"/>
    </xf>
    <xf numFmtId="0" fontId="37" fillId="0" borderId="0" xfId="5" applyFont="1"/>
    <xf numFmtId="2" fontId="0" fillId="0" borderId="39" xfId="0" applyNumberFormat="1" applyBorder="1" applyAlignment="1">
      <alignment vertical="top" shrinkToFit="1"/>
    </xf>
    <xf numFmtId="2" fontId="0" fillId="0" borderId="47" xfId="0" applyNumberFormat="1" applyBorder="1" applyAlignment="1">
      <alignment vertical="top" shrinkToFit="1"/>
    </xf>
    <xf numFmtId="2" fontId="8" fillId="0" borderId="7" xfId="0" applyNumberFormat="1" applyFont="1" applyBorder="1"/>
    <xf numFmtId="2" fontId="8" fillId="0" borderId="13" xfId="0" applyNumberFormat="1" applyFont="1" applyBorder="1" applyAlignment="1">
      <alignment vertical="top" shrinkToFit="1"/>
    </xf>
    <xf numFmtId="2" fontId="0" fillId="14" borderId="39" xfId="0" applyNumberFormat="1" applyFill="1" applyBorder="1" applyAlignment="1">
      <alignment vertical="top" shrinkToFit="1"/>
    </xf>
    <xf numFmtId="2" fontId="0" fillId="14" borderId="47" xfId="0" applyNumberFormat="1" applyFill="1" applyBorder="1" applyAlignment="1">
      <alignment vertical="top" shrinkToFit="1"/>
    </xf>
    <xf numFmtId="2" fontId="0" fillId="15" borderId="39" xfId="0" applyNumberFormat="1" applyFill="1" applyBorder="1" applyAlignment="1">
      <alignment vertical="top" shrinkToFit="1"/>
    </xf>
    <xf numFmtId="49" fontId="0" fillId="0" borderId="0" xfId="0" applyNumberFormat="1" applyFill="1"/>
    <xf numFmtId="49" fontId="15" fillId="0" borderId="0" xfId="0" applyNumberFormat="1" applyFont="1" applyFill="1" applyBorder="1" applyAlignment="1">
      <alignment vertical="top"/>
    </xf>
    <xf numFmtId="49" fontId="36" fillId="0" borderId="0" xfId="5" applyNumberFormat="1" applyFont="1" applyFill="1" applyAlignment="1">
      <alignment horizontal="center" vertical="center"/>
    </xf>
    <xf numFmtId="0" fontId="36" fillId="0" borderId="0" xfId="6" applyFont="1" applyAlignment="1">
      <alignment horizontal="center" vertical="center"/>
    </xf>
    <xf numFmtId="3" fontId="36" fillId="0" borderId="0" xfId="6" applyNumberFormat="1" applyFont="1"/>
    <xf numFmtId="49" fontId="36" fillId="0" borderId="80" xfId="6" applyNumberFormat="1" applyFont="1" applyBorder="1"/>
    <xf numFmtId="4" fontId="15" fillId="0" borderId="0" xfId="0" applyNumberFormat="1" applyFont="1" applyAlignment="1">
      <alignment vertical="top" shrinkToFit="1"/>
    </xf>
    <xf numFmtId="4" fontId="40" fillId="2" borderId="40" xfId="0" applyNumberFormat="1" applyFont="1" applyFill="1" applyBorder="1" applyAlignment="1">
      <alignment vertical="top" shrinkToFit="1"/>
    </xf>
    <xf numFmtId="4" fontId="8" fillId="2" borderId="0" xfId="0" applyNumberFormat="1" applyFont="1" applyFill="1" applyAlignment="1">
      <alignment vertical="top" shrinkToFit="1"/>
    </xf>
    <xf numFmtId="4" fontId="8" fillId="0" borderId="0" xfId="0" applyNumberFormat="1" applyFont="1" applyFill="1" applyAlignment="1">
      <alignment vertical="top" shrinkToFit="1"/>
    </xf>
    <xf numFmtId="4" fontId="40" fillId="2" borderId="22" xfId="0" applyNumberFormat="1" applyFont="1" applyFill="1" applyBorder="1" applyAlignment="1">
      <alignment vertical="top"/>
    </xf>
    <xf numFmtId="4" fontId="41" fillId="0" borderId="43" xfId="0" applyNumberFormat="1" applyFont="1" applyBorder="1" applyAlignment="1">
      <alignment vertical="top" shrinkToFit="1"/>
    </xf>
    <xf numFmtId="49" fontId="0" fillId="0" borderId="0" xfId="0" applyNumberFormat="1" applyFont="1" applyAlignment="1">
      <alignment vertical="top" wrapText="1"/>
    </xf>
    <xf numFmtId="2" fontId="15" fillId="0" borderId="0" xfId="0" applyNumberFormat="1" applyFont="1"/>
    <xf numFmtId="2" fontId="0" fillId="0" borderId="0" xfId="0" applyNumberFormat="1" applyFont="1"/>
    <xf numFmtId="2" fontId="42" fillId="8" borderId="39" xfId="0" applyNumberFormat="1" applyFont="1" applyFill="1" applyBorder="1" applyAlignment="1">
      <alignment horizontal="right" vertical="top"/>
    </xf>
    <xf numFmtId="2" fontId="0" fillId="8" borderId="39" xfId="0" applyNumberFormat="1" applyFont="1" applyFill="1" applyBorder="1" applyAlignment="1">
      <alignment horizontal="right" vertical="top"/>
    </xf>
    <xf numFmtId="0" fontId="8" fillId="3" borderId="0" xfId="0" applyFont="1" applyFill="1" applyAlignment="1" applyProtection="1">
      <alignment horizontal="left" vertical="center"/>
      <protection locked="0"/>
    </xf>
    <xf numFmtId="0" fontId="8" fillId="2" borderId="6" xfId="0" applyFont="1" applyFill="1" applyBorder="1" applyAlignment="1">
      <alignment horizontal="left" vertical="center" wrapText="1"/>
    </xf>
    <xf numFmtId="49" fontId="8" fillId="0" borderId="0" xfId="0" applyNumberFormat="1" applyFont="1" applyAlignment="1">
      <alignment horizontal="left" vertical="center" wrapText="1"/>
    </xf>
    <xf numFmtId="0" fontId="8" fillId="2" borderId="0" xfId="0" applyFont="1" applyFill="1" applyAlignment="1">
      <alignment horizontal="left" vertical="center" wrapText="1"/>
    </xf>
    <xf numFmtId="0" fontId="36" fillId="0" borderId="0" xfId="6" applyFont="1" applyAlignment="1">
      <alignment horizontal="left" vertical="center" wrapText="1"/>
    </xf>
    <xf numFmtId="169" fontId="39" fillId="0" borderId="11" xfId="6" applyNumberFormat="1" applyFont="1" applyBorder="1" applyAlignment="1">
      <alignment horizontal="center" vertical="center"/>
    </xf>
    <xf numFmtId="169" fontId="39" fillId="0" borderId="7" xfId="6" applyNumberFormat="1" applyFont="1" applyBorder="1" applyAlignment="1">
      <alignment horizontal="center" vertical="center"/>
    </xf>
    <xf numFmtId="169" fontId="39" fillId="0" borderId="13" xfId="6" applyNumberFormat="1" applyFont="1" applyBorder="1" applyAlignment="1">
      <alignment horizontal="center" vertical="center"/>
    </xf>
    <xf numFmtId="49" fontId="36" fillId="0" borderId="81" xfId="6" applyNumberFormat="1" applyFont="1" applyBorder="1"/>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49" fontId="6" fillId="2" borderId="18" xfId="0" applyNumberFormat="1" applyFont="1" applyFill="1" applyBorder="1" applyAlignment="1">
      <alignment horizontal="left" vertical="center" wrapText="1"/>
    </xf>
    <xf numFmtId="0" fontId="8" fillId="2" borderId="0" xfId="0" applyFont="1" applyFill="1" applyAlignment="1">
      <alignment horizontal="left" vertical="center" wrapText="1"/>
    </xf>
    <xf numFmtId="0" fontId="8" fillId="3" borderId="18" xfId="0" applyFont="1" applyFill="1" applyBorder="1" applyAlignment="1" applyProtection="1">
      <alignment horizontal="left" vertical="center"/>
      <protection locked="0"/>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3" borderId="0" xfId="0" applyFont="1" applyFill="1" applyAlignment="1" applyProtection="1">
      <alignment horizontal="left" vertical="center"/>
      <protection locked="0"/>
    </xf>
    <xf numFmtId="0" fontId="8" fillId="2" borderId="6" xfId="0" applyFont="1" applyFill="1" applyBorder="1" applyAlignment="1">
      <alignment horizontal="left" vertical="center" wrapText="1"/>
    </xf>
    <xf numFmtId="0" fontId="8" fillId="2" borderId="8" xfId="0" applyFont="1" applyFill="1" applyBorder="1" applyAlignment="1">
      <alignment horizontal="left" vertical="center" wrapText="1"/>
    </xf>
    <xf numFmtId="0" fontId="8" fillId="3" borderId="6" xfId="0" applyFont="1" applyFill="1" applyBorder="1" applyAlignment="1" applyProtection="1">
      <alignment horizontal="left" vertical="center"/>
      <protection locked="0"/>
    </xf>
    <xf numFmtId="49" fontId="8" fillId="0" borderId="18"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vertical="center" wrapText="1"/>
    </xf>
    <xf numFmtId="4" fontId="11" fillId="0" borderId="16" xfId="0" applyNumberFormat="1" applyFont="1" applyBorder="1" applyAlignment="1">
      <alignment horizontal="right" vertical="center" indent="1"/>
    </xf>
    <xf numFmtId="4" fontId="12" fillId="2" borderId="7" xfId="0" applyNumberFormat="1" applyFont="1" applyFill="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2" fontId="12" fillId="2" borderId="7" xfId="0" applyNumberFormat="1" applyFont="1" applyFill="1" applyBorder="1" applyAlignment="1">
      <alignment horizontal="right" vertical="center"/>
    </xf>
    <xf numFmtId="0" fontId="8" fillId="0" borderId="6" xfId="0" applyFont="1" applyBorder="1" applyAlignment="1">
      <alignment horizontal="center" vertical="center" wrapText="1"/>
    </xf>
    <xf numFmtId="0" fontId="8" fillId="0" borderId="6" xfId="0" applyFont="1" applyBorder="1" applyAlignment="1">
      <alignment horizontal="center" vertical="center"/>
    </xf>
    <xf numFmtId="4" fontId="8" fillId="0" borderId="34" xfId="0" applyNumberFormat="1" applyFont="1" applyBorder="1" applyAlignment="1">
      <alignment vertical="center" wrapText="1"/>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0" fillId="3" borderId="29" xfId="0" applyFill="1" applyBorder="1" applyAlignment="1" applyProtection="1">
      <alignment vertical="top" wrapText="1"/>
      <protection locked="0"/>
    </xf>
    <xf numFmtId="0" fontId="0" fillId="3" borderId="18" xfId="0" applyFill="1" applyBorder="1" applyAlignment="1" applyProtection="1">
      <alignment vertical="top" wrapText="1"/>
      <protection locked="0"/>
    </xf>
    <xf numFmtId="0" fontId="0" fillId="3" borderId="18" xfId="0" applyFill="1" applyBorder="1" applyAlignment="1" applyProtection="1">
      <alignment horizontal="left" vertical="top" wrapText="1"/>
      <protection locked="0"/>
    </xf>
    <xf numFmtId="0" fontId="0" fillId="3" borderId="40" xfId="0" applyFill="1" applyBorder="1" applyAlignment="1" applyProtection="1">
      <alignment vertical="top" wrapText="1"/>
      <protection locked="0"/>
    </xf>
    <xf numFmtId="0" fontId="0" fillId="3" borderId="26" xfId="0" applyFill="1" applyBorder="1" applyAlignment="1" applyProtection="1">
      <alignment vertical="top" wrapText="1"/>
      <protection locked="0"/>
    </xf>
    <xf numFmtId="0" fontId="0" fillId="3" borderId="0" xfId="0" applyFill="1" applyBorder="1" applyAlignment="1" applyProtection="1">
      <alignment vertical="top" wrapText="1"/>
      <protection locked="0"/>
    </xf>
    <xf numFmtId="0" fontId="0" fillId="3" borderId="0" xfId="0" applyFill="1" applyBorder="1" applyAlignment="1" applyProtection="1">
      <alignment horizontal="left" vertical="top" wrapText="1"/>
      <protection locked="0"/>
    </xf>
    <xf numFmtId="0" fontId="0" fillId="3" borderId="27" xfId="0" applyFill="1" applyBorder="1" applyAlignment="1" applyProtection="1">
      <alignment vertical="top" wrapText="1"/>
      <protection locked="0"/>
    </xf>
    <xf numFmtId="0" fontId="0" fillId="3" borderId="10" xfId="0" applyFill="1" applyBorder="1" applyAlignment="1" applyProtection="1">
      <alignment vertical="top" wrapText="1"/>
      <protection locked="0"/>
    </xf>
    <xf numFmtId="0" fontId="0" fillId="3" borderId="6" xfId="0" applyFill="1" applyBorder="1" applyAlignment="1" applyProtection="1">
      <alignment vertical="top" wrapText="1"/>
      <protection locked="0"/>
    </xf>
    <xf numFmtId="0" fontId="0" fillId="3" borderId="6" xfId="0" applyFill="1" applyBorder="1" applyAlignment="1" applyProtection="1">
      <alignment horizontal="left" vertical="top" wrapText="1"/>
      <protection locked="0"/>
    </xf>
    <xf numFmtId="0" fontId="0" fillId="3" borderId="28" xfId="0" applyFill="1" applyBorder="1" applyAlignment="1" applyProtection="1">
      <alignment vertical="top" wrapText="1"/>
      <protection locked="0"/>
    </xf>
    <xf numFmtId="0" fontId="6" fillId="0" borderId="0" xfId="0" applyFont="1" applyAlignment="1">
      <alignment horizontal="center"/>
    </xf>
    <xf numFmtId="49" fontId="0" fillId="0" borderId="12" xfId="0" applyNumberForma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2" borderId="12" xfId="0" applyNumberFormat="1" applyFill="1" applyBorder="1" applyAlignment="1">
      <alignment vertical="center"/>
    </xf>
    <xf numFmtId="0" fontId="0" fillId="2" borderId="12" xfId="0" applyFill="1" applyBorder="1" applyAlignment="1">
      <alignment vertical="center"/>
    </xf>
    <xf numFmtId="0" fontId="0" fillId="2" borderId="22" xfId="0" applyFill="1" applyBorder="1" applyAlignment="1">
      <alignment vertical="center"/>
    </xf>
    <xf numFmtId="0" fontId="0" fillId="0" borderId="0" xfId="0" applyAlignment="1">
      <alignment vertical="top"/>
    </xf>
    <xf numFmtId="0" fontId="0" fillId="0" borderId="0" xfId="0" applyAlignment="1">
      <alignment horizontal="left" vertical="top" wrapText="1"/>
    </xf>
    <xf numFmtId="49" fontId="0" fillId="0" borderId="37" xfId="0" applyNumberFormat="1" applyBorder="1" applyAlignment="1">
      <alignment vertical="center"/>
    </xf>
    <xf numFmtId="0" fontId="0" fillId="0" borderId="37" xfId="0" applyBorder="1" applyAlignment="1">
      <alignment vertical="center"/>
    </xf>
    <xf numFmtId="0" fontId="0" fillId="0" borderId="38" xfId="0" applyBorder="1" applyAlignment="1">
      <alignment vertical="center"/>
    </xf>
    <xf numFmtId="49" fontId="0" fillId="2" borderId="37" xfId="0" applyNumberFormat="1" applyFill="1" applyBorder="1" applyAlignment="1">
      <alignment vertical="center"/>
    </xf>
    <xf numFmtId="0" fontId="0" fillId="2" borderId="37" xfId="0" applyFill="1" applyBorder="1" applyAlignment="1">
      <alignment vertical="center"/>
    </xf>
    <xf numFmtId="0" fontId="0" fillId="2" borderId="38" xfId="0" applyFill="1" applyBorder="1" applyAlignment="1">
      <alignment vertical="center"/>
    </xf>
    <xf numFmtId="1" fontId="23" fillId="6" borderId="49" xfId="0" applyNumberFormat="1" applyFont="1" applyFill="1" applyBorder="1" applyAlignment="1">
      <alignment horizontal="center" vertical="top"/>
    </xf>
    <xf numFmtId="1" fontId="23" fillId="6" borderId="48" xfId="0" applyNumberFormat="1" applyFont="1" applyFill="1" applyBorder="1" applyAlignment="1">
      <alignment horizontal="center" vertical="top"/>
    </xf>
    <xf numFmtId="1" fontId="23" fillId="6" borderId="74" xfId="0" applyNumberFormat="1" applyFont="1" applyFill="1" applyBorder="1" applyAlignment="1">
      <alignment horizontal="center" vertical="top"/>
    </xf>
    <xf numFmtId="0" fontId="24" fillId="6" borderId="49" xfId="0" applyFont="1" applyFill="1" applyBorder="1" applyAlignment="1">
      <alignment horizontal="center" vertical="top" wrapText="1"/>
    </xf>
    <xf numFmtId="0" fontId="0" fillId="0" borderId="75" xfId="0" applyBorder="1" applyAlignment="1">
      <alignment horizontal="center" vertical="top" wrapText="1"/>
    </xf>
    <xf numFmtId="1" fontId="23" fillId="6" borderId="49" xfId="0" applyNumberFormat="1" applyFont="1" applyFill="1" applyBorder="1" applyAlignment="1">
      <alignment horizontal="center" vertical="top" wrapText="1"/>
    </xf>
    <xf numFmtId="0" fontId="0" fillId="0" borderId="20" xfId="0" applyFont="1" applyBorder="1"/>
    <xf numFmtId="0" fontId="0" fillId="0" borderId="0" xfId="0" applyFont="1"/>
    <xf numFmtId="0" fontId="0" fillId="0" borderId="1" xfId="0" applyFont="1" applyBorder="1"/>
    <xf numFmtId="0" fontId="0" fillId="2" borderId="0" xfId="0" applyFont="1" applyFill="1" applyAlignment="1">
      <alignment wrapText="1"/>
    </xf>
    <xf numFmtId="0" fontId="0" fillId="2" borderId="18" xfId="0" applyFont="1" applyFill="1" applyBorder="1" applyAlignment="1">
      <alignment wrapText="1"/>
    </xf>
    <xf numFmtId="0" fontId="0" fillId="2" borderId="19" xfId="0" applyFont="1" applyFill="1" applyBorder="1" applyAlignment="1">
      <alignment wrapText="1"/>
    </xf>
    <xf numFmtId="0" fontId="0" fillId="2" borderId="1" xfId="0" applyFont="1" applyFill="1" applyBorder="1" applyAlignment="1">
      <alignment horizontal="left" vertical="center" indent="1"/>
    </xf>
    <xf numFmtId="0" fontId="0" fillId="2" borderId="0" xfId="0" applyFont="1" applyFill="1" applyAlignment="1">
      <alignment wrapText="1"/>
    </xf>
    <xf numFmtId="0" fontId="0" fillId="2" borderId="2" xfId="0" applyFont="1" applyFill="1" applyBorder="1" applyAlignment="1">
      <alignment wrapText="1"/>
    </xf>
    <xf numFmtId="0" fontId="0" fillId="2" borderId="9" xfId="0" applyFont="1" applyFill="1" applyBorder="1" applyAlignment="1">
      <alignment horizontal="left" vertical="center" indent="1"/>
    </xf>
    <xf numFmtId="0" fontId="0" fillId="2" borderId="6" xfId="0" applyFont="1" applyFill="1" applyBorder="1" applyAlignment="1">
      <alignment wrapText="1"/>
    </xf>
    <xf numFmtId="0" fontId="0" fillId="0" borderId="1" xfId="0" applyFont="1" applyBorder="1" applyAlignment="1">
      <alignment horizontal="left" vertical="center" indent="1"/>
    </xf>
    <xf numFmtId="0" fontId="0" fillId="0" borderId="0" xfId="0" applyFont="1" applyAlignment="1">
      <alignment wrapText="1"/>
    </xf>
    <xf numFmtId="0" fontId="0" fillId="0" borderId="18" xfId="0" applyFont="1" applyBorder="1" applyAlignment="1">
      <alignment vertical="center" wrapText="1"/>
    </xf>
    <xf numFmtId="0" fontId="0" fillId="0" borderId="0" xfId="0" applyFont="1" applyAlignment="1">
      <alignment horizontal="right" vertical="center"/>
    </xf>
    <xf numFmtId="0" fontId="0" fillId="0" borderId="2" xfId="0" applyFont="1" applyBorder="1"/>
    <xf numFmtId="0" fontId="0" fillId="0" borderId="0" xfId="0" applyFont="1" applyAlignment="1">
      <alignment vertical="center" wrapText="1"/>
    </xf>
    <xf numFmtId="0" fontId="0" fillId="0" borderId="6" xfId="0" applyFont="1" applyBorder="1" applyAlignment="1">
      <alignment vertical="center" wrapText="1"/>
    </xf>
    <xf numFmtId="0" fontId="0" fillId="0" borderId="6" xfId="0" applyFont="1" applyBorder="1" applyAlignment="1">
      <alignment vertical="center"/>
    </xf>
    <xf numFmtId="0" fontId="0" fillId="0" borderId="8" xfId="0" applyFont="1" applyBorder="1"/>
    <xf numFmtId="0" fontId="0" fillId="0" borderId="9" xfId="0" applyFont="1" applyBorder="1" applyAlignment="1">
      <alignment horizontal="left" indent="1"/>
    </xf>
    <xf numFmtId="49" fontId="0" fillId="0" borderId="6" xfId="0" applyNumberFormat="1" applyFont="1" applyBorder="1" applyAlignment="1">
      <alignment vertical="center"/>
    </xf>
    <xf numFmtId="0" fontId="0" fillId="0" borderId="6" xfId="0" applyFont="1" applyBorder="1"/>
    <xf numFmtId="0" fontId="0" fillId="0" borderId="6" xfId="0" applyFont="1" applyBorder="1" applyAlignment="1">
      <alignment horizontal="right"/>
    </xf>
    <xf numFmtId="0" fontId="0" fillId="3" borderId="6" xfId="0" applyFont="1" applyFill="1" applyBorder="1" applyAlignment="1" applyProtection="1">
      <alignment horizontal="left" vertical="center"/>
      <protection locked="0"/>
    </xf>
    <xf numFmtId="0" fontId="0" fillId="0" borderId="6" xfId="0" applyFont="1" applyBorder="1" applyAlignment="1">
      <alignment horizontal="right" vertical="center"/>
    </xf>
    <xf numFmtId="0" fontId="0" fillId="0" borderId="17" xfId="0" applyFont="1" applyBorder="1" applyAlignment="1">
      <alignment horizontal="left" vertical="top" indent="1"/>
    </xf>
    <xf numFmtId="0" fontId="0" fillId="0" borderId="18" xfId="0" applyFont="1" applyBorder="1" applyAlignment="1">
      <alignment vertical="top" wrapText="1"/>
    </xf>
    <xf numFmtId="0" fontId="0" fillId="0" borderId="18" xfId="0" applyFont="1" applyBorder="1" applyAlignment="1">
      <alignment horizontal="right" vertical="center"/>
    </xf>
    <xf numFmtId="0" fontId="0" fillId="0" borderId="19" xfId="0" applyFont="1" applyBorder="1"/>
    <xf numFmtId="0" fontId="0" fillId="0" borderId="6" xfId="0" applyFont="1" applyBorder="1" applyAlignment="1">
      <alignment horizontal="left" wrapText="1"/>
    </xf>
    <xf numFmtId="0" fontId="0" fillId="0" borderId="6" xfId="0" applyFont="1" applyBorder="1" applyAlignment="1">
      <alignment wrapText="1"/>
    </xf>
    <xf numFmtId="1" fontId="0" fillId="0" borderId="6" xfId="0" applyNumberFormat="1" applyFont="1" applyBorder="1" applyAlignment="1">
      <alignment horizontal="right" indent="1"/>
    </xf>
    <xf numFmtId="0" fontId="0" fillId="0" borderId="6" xfId="0" applyFont="1" applyBorder="1" applyAlignment="1">
      <alignment horizontal="right" indent="1"/>
    </xf>
    <xf numFmtId="0" fontId="0" fillId="0" borderId="8" xfId="0" applyFont="1" applyBorder="1" applyAlignment="1">
      <alignment horizontal="right" indent="1"/>
    </xf>
    <xf numFmtId="49" fontId="0" fillId="0" borderId="1" xfId="0" applyNumberFormat="1" applyFont="1" applyBorder="1"/>
    <xf numFmtId="0" fontId="0" fillId="0" borderId="14" xfId="0" applyFont="1" applyBorder="1" applyAlignment="1">
      <alignment horizontal="left" vertical="center" indent="1"/>
    </xf>
    <xf numFmtId="0" fontId="0" fillId="0" borderId="12" xfId="0" applyFont="1" applyBorder="1" applyAlignment="1">
      <alignment horizontal="left" vertical="center" wrapText="1"/>
    </xf>
    <xf numFmtId="0" fontId="0" fillId="0" borderId="12" xfId="0" applyFont="1" applyBorder="1" applyAlignment="1">
      <alignment wrapText="1"/>
    </xf>
    <xf numFmtId="0" fontId="0" fillId="0" borderId="14" xfId="0" applyFont="1" applyBorder="1" applyAlignment="1">
      <alignment horizontal="left" indent="1"/>
    </xf>
    <xf numFmtId="0" fontId="0" fillId="0" borderId="12" xfId="0" applyFont="1" applyBorder="1" applyAlignment="1">
      <alignment horizontal="left" vertical="center" indent="1"/>
    </xf>
    <xf numFmtId="49" fontId="0" fillId="0" borderId="16" xfId="0" applyNumberFormat="1" applyFont="1" applyBorder="1" applyAlignment="1">
      <alignment horizontal="left" vertical="center"/>
    </xf>
    <xf numFmtId="0" fontId="0" fillId="0" borderId="9" xfId="0" applyFont="1" applyBorder="1" applyAlignment="1">
      <alignment horizontal="left" vertical="center" indent="1"/>
    </xf>
    <xf numFmtId="0" fontId="0" fillId="0" borderId="6" xfId="0" applyFont="1" applyBorder="1" applyAlignment="1">
      <alignment horizontal="left" vertical="center" wrapText="1"/>
    </xf>
    <xf numFmtId="0" fontId="0" fillId="0" borderId="6" xfId="0" applyFont="1" applyBorder="1" applyAlignment="1">
      <alignment horizontal="left" vertical="center" indent="1"/>
    </xf>
    <xf numFmtId="49" fontId="0" fillId="0" borderId="8" xfId="0" applyNumberFormat="1" applyFont="1" applyBorder="1" applyAlignment="1">
      <alignment horizontal="left" vertical="center"/>
    </xf>
    <xf numFmtId="0" fontId="0" fillId="0" borderId="0" xfId="0" applyFont="1" applyAlignment="1">
      <alignment horizontal="left" vertical="center" wrapText="1"/>
    </xf>
    <xf numFmtId="1" fontId="0" fillId="0" borderId="0" xfId="0" applyNumberFormat="1" applyFont="1" applyAlignment="1">
      <alignment horizontal="left" vertical="center" wrapText="1"/>
    </xf>
    <xf numFmtId="4" fontId="0" fillId="0" borderId="0" xfId="0" applyNumberFormat="1" applyFont="1" applyAlignment="1">
      <alignment horizontal="left" vertical="center"/>
    </xf>
    <xf numFmtId="49" fontId="0" fillId="0" borderId="2" xfId="0" applyNumberFormat="1" applyFont="1" applyBorder="1" applyAlignment="1">
      <alignment horizontal="left" vertical="center"/>
    </xf>
    <xf numFmtId="0" fontId="0" fillId="2" borderId="7" xfId="0" applyFont="1" applyFill="1" applyBorder="1" applyAlignment="1">
      <alignment horizontal="left" vertical="center" wrapText="1"/>
    </xf>
    <xf numFmtId="49" fontId="0" fillId="2" borderId="13" xfId="0" applyNumberFormat="1" applyFont="1" applyFill="1" applyBorder="1" applyAlignment="1">
      <alignment horizontal="left" vertical="center"/>
    </xf>
    <xf numFmtId="0" fontId="0" fillId="2" borderId="7" xfId="0" applyFont="1" applyFill="1" applyBorder="1" applyAlignment="1">
      <alignment wrapText="1"/>
    </xf>
    <xf numFmtId="0" fontId="0" fillId="2" borderId="7" xfId="0" applyFont="1" applyFill="1" applyBorder="1"/>
    <xf numFmtId="0" fontId="0" fillId="0" borderId="2" xfId="0" applyFont="1" applyBorder="1" applyAlignment="1">
      <alignment horizontal="right"/>
    </xf>
    <xf numFmtId="0" fontId="0" fillId="0" borderId="1" xfId="0" applyFont="1" applyBorder="1" applyAlignment="1">
      <alignment horizontal="right"/>
    </xf>
    <xf numFmtId="0" fontId="0" fillId="0" borderId="0" xfId="0" applyFont="1" applyAlignment="1">
      <alignment horizontal="center" vertical="center" wrapText="1"/>
    </xf>
    <xf numFmtId="0" fontId="0" fillId="0" borderId="0" xfId="0" applyFont="1" applyAlignment="1">
      <alignment horizontal="center" vertical="center"/>
    </xf>
    <xf numFmtId="0" fontId="0" fillId="0" borderId="6" xfId="0" applyFont="1" applyBorder="1" applyAlignment="1">
      <alignment horizontal="center" vertical="center" wrapText="1"/>
    </xf>
    <xf numFmtId="0" fontId="0" fillId="0" borderId="6" xfId="0" applyFont="1" applyBorder="1" applyAlignment="1">
      <alignment horizontal="center" vertical="center"/>
    </xf>
    <xf numFmtId="0" fontId="0" fillId="0" borderId="18" xfId="0" applyFont="1" applyBorder="1" applyAlignment="1">
      <alignment horizontal="center" wrapText="1"/>
    </xf>
    <xf numFmtId="0" fontId="0" fillId="0" borderId="0" xfId="0" applyFont="1" applyAlignment="1">
      <alignment horizontal="center"/>
    </xf>
    <xf numFmtId="0" fontId="0" fillId="0" borderId="3" xfId="0" applyFont="1" applyBorder="1"/>
    <xf numFmtId="0" fontId="0" fillId="0" borderId="4" xfId="0" applyFont="1" applyBorder="1" applyAlignment="1">
      <alignment wrapText="1"/>
    </xf>
    <xf numFmtId="0" fontId="0" fillId="0" borderId="4" xfId="0" applyFont="1" applyBorder="1"/>
    <xf numFmtId="0" fontId="0" fillId="0" borderId="5" xfId="0" applyFont="1" applyBorder="1" applyAlignment="1">
      <alignment horizontal="right"/>
    </xf>
    <xf numFmtId="4" fontId="0" fillId="0" borderId="26" xfId="0" applyNumberFormat="1" applyFont="1" applyBorder="1"/>
    <xf numFmtId="4" fontId="0" fillId="0" borderId="33" xfId="0" applyNumberFormat="1" applyFont="1" applyBorder="1" applyAlignment="1">
      <alignment vertical="center"/>
    </xf>
    <xf numFmtId="4" fontId="0" fillId="0" borderId="34" xfId="0" applyNumberFormat="1" applyFont="1" applyBorder="1" applyAlignment="1">
      <alignment vertical="center" wrapText="1"/>
    </xf>
    <xf numFmtId="4" fontId="0" fillId="0" borderId="35" xfId="0" applyNumberFormat="1" applyFont="1" applyBorder="1" applyAlignment="1">
      <alignment vertical="center" shrinkToFit="1"/>
    </xf>
    <xf numFmtId="3" fontId="0" fillId="0" borderId="35" xfId="0" applyNumberFormat="1" applyFont="1" applyBorder="1" applyAlignment="1">
      <alignment vertical="center"/>
    </xf>
    <xf numFmtId="4" fontId="0" fillId="0" borderId="33" xfId="0" applyNumberFormat="1" applyFont="1" applyBorder="1" applyAlignment="1">
      <alignment horizontal="left" vertical="center"/>
    </xf>
    <xf numFmtId="4" fontId="0" fillId="0" borderId="35" xfId="0" applyNumberFormat="1" applyFont="1" applyBorder="1" applyAlignment="1">
      <alignment vertical="center" wrapText="1" shrinkToFit="1"/>
    </xf>
    <xf numFmtId="4" fontId="0" fillId="2" borderId="36" xfId="0" applyNumberFormat="1" applyFont="1" applyFill="1" applyBorder="1" applyAlignment="1">
      <alignment vertical="center"/>
    </xf>
    <xf numFmtId="4" fontId="0" fillId="2" borderId="37" xfId="0" applyNumberFormat="1" applyFont="1" applyFill="1" applyBorder="1" applyAlignment="1">
      <alignment vertical="center"/>
    </xf>
    <xf numFmtId="4" fontId="0" fillId="2" borderId="38" xfId="0" applyNumberFormat="1" applyFont="1" applyFill="1" applyBorder="1" applyAlignment="1">
      <alignment vertical="center"/>
    </xf>
    <xf numFmtId="4" fontId="0" fillId="2" borderId="39" xfId="0" applyNumberFormat="1" applyFont="1" applyFill="1" applyBorder="1" applyAlignment="1">
      <alignment vertical="center" wrapText="1" shrinkToFit="1"/>
    </xf>
    <xf numFmtId="4" fontId="0" fillId="2" borderId="39" xfId="0" applyNumberFormat="1" applyFont="1" applyFill="1" applyBorder="1" applyAlignment="1">
      <alignment vertical="center" shrinkToFit="1"/>
    </xf>
    <xf numFmtId="3" fontId="0" fillId="2" borderId="39" xfId="0" applyNumberFormat="1" applyFont="1" applyFill="1" applyBorder="1" applyAlignment="1">
      <alignment vertical="center"/>
    </xf>
    <xf numFmtId="0" fontId="0" fillId="0" borderId="83" xfId="0" applyFont="1" applyBorder="1" applyAlignment="1">
      <alignment wrapText="1"/>
    </xf>
    <xf numFmtId="0" fontId="0" fillId="0" borderId="0" xfId="0" applyFont="1" applyBorder="1" applyAlignment="1">
      <alignment wrapText="1"/>
    </xf>
    <xf numFmtId="0" fontId="0" fillId="0" borderId="81" xfId="0" applyFont="1" applyBorder="1"/>
    <xf numFmtId="0" fontId="0" fillId="0" borderId="82" xfId="0" applyFont="1" applyBorder="1" applyAlignment="1">
      <alignment wrapText="1"/>
    </xf>
    <xf numFmtId="0" fontId="0" fillId="0" borderId="81" xfId="0" applyFont="1" applyBorder="1" applyAlignment="1">
      <alignment wrapText="1"/>
    </xf>
    <xf numFmtId="0" fontId="0" fillId="0" borderId="0" xfId="0" applyFont="1" applyFill="1"/>
  </cellXfs>
  <cellStyles count="7">
    <cellStyle name="Normální" xfId="0" builtinId="0"/>
    <cellStyle name="normální 2" xfId="1" xr:uid="{00000000-0005-0000-0000-000001000000}"/>
    <cellStyle name="normální 2 2" xfId="4" xr:uid="{E634DBEA-1FEB-4CDD-8B65-AFD9897DCBE8}"/>
    <cellStyle name="Normální 3" xfId="5" xr:uid="{FA60B398-C80C-42E1-A5DB-0D9997B95E9B}"/>
    <cellStyle name="Normální 5" xfId="6" xr:uid="{6E9442FC-A464-47C2-939E-C3334AF978FE}"/>
    <cellStyle name="normální_Cena_11" xfId="3" xr:uid="{CD76A30C-3F13-4775-BD5C-62844109EB77}"/>
    <cellStyle name="normální_SO_702_1_COV_budova_elektrocast" xfId="2" xr:uid="{6742D9C3-83DC-4351-AB6B-F02044630D60}"/>
  </cellStyles>
  <dxfs count="0"/>
  <tableStyles count="0" defaultTableStyle="TableStyleMedium9" defaultPivotStyle="PivotStyleLight16"/>
  <colors>
    <mruColors>
      <color rgb="FF008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dimension ref="A1:O94"/>
  <sheetViews>
    <sheetView showGridLines="0" tabSelected="1" topLeftCell="B1" zoomScaleNormal="100" zoomScaleSheetLayoutView="75" workbookViewId="0">
      <selection activeCell="L45" sqref="L45"/>
    </sheetView>
  </sheetViews>
  <sheetFormatPr defaultColWidth="9" defaultRowHeight="13.2" x14ac:dyDescent="0.25"/>
  <cols>
    <col min="1" max="1" width="8.44140625" style="432" hidden="1" customWidth="1"/>
    <col min="2" max="2" width="13.44140625" style="432" customWidth="1"/>
    <col min="3" max="3" width="7.44140625" style="443" customWidth="1"/>
    <col min="4" max="4" width="13" style="443" customWidth="1"/>
    <col min="5" max="5" width="12" style="443" customWidth="1"/>
    <col min="6" max="6" width="11.6640625" style="432" customWidth="1"/>
    <col min="7" max="9" width="13" style="432" customWidth="1"/>
    <col min="10" max="10" width="5.5546875" style="432" customWidth="1"/>
    <col min="11" max="11" width="4.33203125" style="432" customWidth="1"/>
    <col min="12" max="15" width="10.6640625" style="432" customWidth="1"/>
    <col min="16" max="16384" width="9" style="432"/>
  </cols>
  <sheetData>
    <row r="1" spans="1:15" ht="33.75" customHeight="1" x14ac:dyDescent="0.25">
      <c r="A1" s="431" t="s">
        <v>34</v>
      </c>
      <c r="B1" s="365" t="s">
        <v>4</v>
      </c>
      <c r="C1" s="366"/>
      <c r="D1" s="366"/>
      <c r="E1" s="366"/>
      <c r="F1" s="366"/>
      <c r="G1" s="366"/>
      <c r="H1" s="366"/>
      <c r="I1" s="366"/>
      <c r="J1" s="367"/>
    </row>
    <row r="2" spans="1:15" ht="36" customHeight="1" x14ac:dyDescent="0.25">
      <c r="A2" s="433"/>
      <c r="B2" s="32" t="s">
        <v>22</v>
      </c>
      <c r="C2" s="434"/>
      <c r="D2" s="33" t="s">
        <v>37</v>
      </c>
      <c r="E2" s="374" t="s">
        <v>38</v>
      </c>
      <c r="F2" s="435"/>
      <c r="G2" s="435"/>
      <c r="H2" s="435"/>
      <c r="I2" s="435"/>
      <c r="J2" s="436"/>
      <c r="O2" s="1"/>
    </row>
    <row r="3" spans="1:15" ht="27" hidden="1" customHeight="1" x14ac:dyDescent="0.25">
      <c r="A3" s="433"/>
      <c r="B3" s="437"/>
      <c r="C3" s="434"/>
      <c r="D3" s="359"/>
      <c r="E3" s="375"/>
      <c r="F3" s="438"/>
      <c r="G3" s="438"/>
      <c r="H3" s="438"/>
      <c r="I3" s="438"/>
      <c r="J3" s="439"/>
    </row>
    <row r="4" spans="1:15" ht="23.25" customHeight="1" x14ac:dyDescent="0.25">
      <c r="A4" s="433"/>
      <c r="B4" s="440"/>
      <c r="C4" s="441"/>
      <c r="D4" s="357"/>
      <c r="E4" s="380">
        <v>0</v>
      </c>
      <c r="F4" s="380"/>
      <c r="G4" s="380"/>
      <c r="H4" s="380"/>
      <c r="I4" s="380"/>
      <c r="J4" s="381"/>
    </row>
    <row r="5" spans="1:15" ht="24" customHeight="1" x14ac:dyDescent="0.25">
      <c r="A5" s="433"/>
      <c r="B5" s="442" t="s">
        <v>21</v>
      </c>
      <c r="D5" s="383" t="s">
        <v>39</v>
      </c>
      <c r="E5" s="444"/>
      <c r="F5" s="444"/>
      <c r="G5" s="444"/>
      <c r="H5" s="445" t="s">
        <v>36</v>
      </c>
      <c r="I5" s="35" t="s">
        <v>43</v>
      </c>
      <c r="J5" s="446"/>
    </row>
    <row r="6" spans="1:15" ht="15.75" customHeight="1" x14ac:dyDescent="0.25">
      <c r="A6" s="433"/>
      <c r="B6" s="14"/>
      <c r="C6" s="21"/>
      <c r="D6" s="384" t="s">
        <v>40</v>
      </c>
      <c r="E6" s="447"/>
      <c r="F6" s="447"/>
      <c r="G6" s="447"/>
      <c r="H6" s="445" t="s">
        <v>32</v>
      </c>
      <c r="I6" s="35" t="s">
        <v>44</v>
      </c>
      <c r="J6" s="446"/>
    </row>
    <row r="7" spans="1:15" ht="15.75" customHeight="1" x14ac:dyDescent="0.25">
      <c r="A7" s="433"/>
      <c r="B7" s="15"/>
      <c r="C7" s="22"/>
      <c r="D7" s="34" t="s">
        <v>42</v>
      </c>
      <c r="E7" s="385" t="s">
        <v>41</v>
      </c>
      <c r="F7" s="448"/>
      <c r="G7" s="448"/>
      <c r="H7" s="449"/>
      <c r="I7" s="10"/>
      <c r="J7" s="450"/>
    </row>
    <row r="8" spans="1:15" ht="24" customHeight="1" x14ac:dyDescent="0.25">
      <c r="A8" s="433"/>
      <c r="B8" s="442" t="s">
        <v>19</v>
      </c>
      <c r="D8" s="358" t="s">
        <v>45</v>
      </c>
      <c r="H8" s="445" t="s">
        <v>36</v>
      </c>
      <c r="I8" s="35" t="s">
        <v>49</v>
      </c>
      <c r="J8" s="446"/>
    </row>
    <row r="9" spans="1:15" ht="15.75" customHeight="1" x14ac:dyDescent="0.25">
      <c r="A9" s="433"/>
      <c r="B9" s="433"/>
      <c r="D9" s="35" t="s">
        <v>46</v>
      </c>
      <c r="H9" s="445" t="s">
        <v>32</v>
      </c>
      <c r="I9" s="35" t="s">
        <v>50</v>
      </c>
      <c r="J9" s="446"/>
    </row>
    <row r="10" spans="1:15" ht="15.75" customHeight="1" x14ac:dyDescent="0.25">
      <c r="A10" s="433"/>
      <c r="B10" s="451"/>
      <c r="C10" s="22"/>
      <c r="D10" s="34" t="s">
        <v>48</v>
      </c>
      <c r="E10" s="452" t="s">
        <v>47</v>
      </c>
      <c r="F10" s="449"/>
      <c r="G10" s="453"/>
      <c r="H10" s="453"/>
      <c r="I10" s="454"/>
      <c r="J10" s="450"/>
    </row>
    <row r="11" spans="1:15" ht="24" hidden="1" customHeight="1" x14ac:dyDescent="0.25">
      <c r="A11" s="433"/>
      <c r="B11" s="442" t="s">
        <v>18</v>
      </c>
      <c r="D11" s="376"/>
      <c r="E11" s="376"/>
      <c r="F11" s="376"/>
      <c r="G11" s="376"/>
      <c r="H11" s="445" t="s">
        <v>36</v>
      </c>
      <c r="I11" s="356"/>
      <c r="J11" s="446"/>
    </row>
    <row r="12" spans="1:15" ht="15.75" hidden="1" customHeight="1" x14ac:dyDescent="0.25">
      <c r="A12" s="433"/>
      <c r="B12" s="14"/>
      <c r="C12" s="21"/>
      <c r="D12" s="379"/>
      <c r="E12" s="379"/>
      <c r="F12" s="379"/>
      <c r="G12" s="379"/>
      <c r="H12" s="445" t="s">
        <v>32</v>
      </c>
      <c r="I12" s="356"/>
      <c r="J12" s="446"/>
    </row>
    <row r="13" spans="1:15" ht="15.75" hidden="1" customHeight="1" x14ac:dyDescent="0.25">
      <c r="A13" s="433"/>
      <c r="B13" s="15"/>
      <c r="C13" s="22"/>
      <c r="D13" s="36"/>
      <c r="E13" s="382"/>
      <c r="F13" s="455"/>
      <c r="G13" s="455"/>
      <c r="H13" s="456"/>
      <c r="I13" s="10"/>
      <c r="J13" s="450"/>
    </row>
    <row r="14" spans="1:15" ht="24" hidden="1" customHeight="1" x14ac:dyDescent="0.25">
      <c r="A14" s="433"/>
      <c r="B14" s="457" t="s">
        <v>20</v>
      </c>
      <c r="C14" s="458"/>
      <c r="D14" s="23"/>
      <c r="E14" s="24"/>
      <c r="F14" s="17"/>
      <c r="G14" s="17"/>
      <c r="H14" s="459"/>
      <c r="I14" s="17"/>
      <c r="J14" s="460"/>
    </row>
    <row r="15" spans="1:15" ht="32.25" customHeight="1" x14ac:dyDescent="0.25">
      <c r="A15" s="433"/>
      <c r="B15" s="451" t="s">
        <v>30</v>
      </c>
      <c r="C15" s="461"/>
      <c r="D15" s="462"/>
      <c r="E15" s="463"/>
      <c r="F15" s="463"/>
      <c r="G15" s="464"/>
      <c r="H15" s="464"/>
      <c r="I15" s="464" t="s">
        <v>27</v>
      </c>
      <c r="J15" s="465"/>
    </row>
    <row r="16" spans="1:15" ht="23.25" customHeight="1" x14ac:dyDescent="0.25">
      <c r="A16" s="466" t="s">
        <v>24</v>
      </c>
      <c r="B16" s="467" t="s">
        <v>2414</v>
      </c>
      <c r="C16" s="468"/>
      <c r="D16" s="469"/>
      <c r="E16" s="371"/>
      <c r="F16" s="372"/>
      <c r="G16" s="371"/>
      <c r="H16" s="372"/>
      <c r="I16" s="371">
        <f>G35</f>
        <v>0</v>
      </c>
      <c r="J16" s="373"/>
    </row>
    <row r="17" spans="1:10" ht="23.25" customHeight="1" x14ac:dyDescent="0.25">
      <c r="A17" s="466" t="s">
        <v>25</v>
      </c>
      <c r="B17" s="467" t="s">
        <v>2421</v>
      </c>
      <c r="C17" s="468"/>
      <c r="D17" s="469"/>
      <c r="E17" s="371"/>
      <c r="F17" s="372"/>
      <c r="G17" s="371"/>
      <c r="H17" s="372"/>
      <c r="I17" s="371">
        <f>ZakladDPHZaklVypocet</f>
        <v>0</v>
      </c>
      <c r="J17" s="373"/>
    </row>
    <row r="18" spans="1:10" ht="23.25" customHeight="1" x14ac:dyDescent="0.25">
      <c r="A18" s="466" t="s">
        <v>26</v>
      </c>
      <c r="B18" s="467" t="s">
        <v>2422</v>
      </c>
      <c r="C18" s="468"/>
      <c r="D18" s="469"/>
      <c r="E18" s="371"/>
      <c r="F18" s="372"/>
      <c r="G18" s="371"/>
      <c r="H18" s="372"/>
      <c r="I18" s="371">
        <f>G57</f>
        <v>0</v>
      </c>
      <c r="J18" s="373"/>
    </row>
    <row r="19" spans="1:10" ht="23.25" customHeight="1" x14ac:dyDescent="0.25">
      <c r="A19" s="433"/>
      <c r="B19" s="18" t="s">
        <v>27</v>
      </c>
      <c r="C19" s="25"/>
      <c r="D19" s="26"/>
      <c r="E19" s="377"/>
      <c r="F19" s="378"/>
      <c r="G19" s="377"/>
      <c r="H19" s="378"/>
      <c r="I19" s="377">
        <f>I16+I17+I18</f>
        <v>0</v>
      </c>
      <c r="J19" s="386"/>
    </row>
    <row r="20" spans="1:10" ht="33" customHeight="1" x14ac:dyDescent="0.25">
      <c r="A20" s="433"/>
      <c r="B20" s="470" t="s">
        <v>31</v>
      </c>
      <c r="C20" s="468"/>
      <c r="D20" s="469"/>
      <c r="E20" s="27"/>
      <c r="F20" s="471"/>
      <c r="G20" s="16"/>
      <c r="H20" s="16"/>
      <c r="I20" s="16"/>
      <c r="J20" s="472"/>
    </row>
    <row r="21" spans="1:10" ht="23.25" customHeight="1" x14ac:dyDescent="0.25">
      <c r="A21" s="433">
        <f>ZakladDPHZakl*SazbaDPH2/100</f>
        <v>0</v>
      </c>
      <c r="B21" s="467" t="s">
        <v>13</v>
      </c>
      <c r="C21" s="468"/>
      <c r="D21" s="469"/>
      <c r="E21" s="28">
        <v>21</v>
      </c>
      <c r="F21" s="471" t="s">
        <v>0</v>
      </c>
      <c r="G21" s="388">
        <f>I19</f>
        <v>0</v>
      </c>
      <c r="H21" s="389"/>
      <c r="I21" s="389"/>
      <c r="J21" s="472" t="str">
        <f t="shared" ref="J21:J24" si="0">Mena</f>
        <v>CZK</v>
      </c>
    </row>
    <row r="22" spans="1:10" ht="23.25" customHeight="1" x14ac:dyDescent="0.25">
      <c r="A22" s="433">
        <f>(A21-INT(A21))*100</f>
        <v>0</v>
      </c>
      <c r="B22" s="473" t="s">
        <v>14</v>
      </c>
      <c r="C22" s="474"/>
      <c r="D22" s="462"/>
      <c r="E22" s="29">
        <f>SazbaDPH2</f>
        <v>21</v>
      </c>
      <c r="F22" s="475" t="s">
        <v>0</v>
      </c>
      <c r="G22" s="368">
        <f>ZakladDPHZakl*0.21</f>
        <v>0</v>
      </c>
      <c r="H22" s="369"/>
      <c r="I22" s="369"/>
      <c r="J22" s="476" t="str">
        <f t="shared" si="0"/>
        <v>CZK</v>
      </c>
    </row>
    <row r="23" spans="1:10" ht="23.25" customHeight="1" thickBot="1" x14ac:dyDescent="0.3">
      <c r="A23" s="433" t="e">
        <f>ZakladDPHSni+DPHSni+ZakladDPHZakl+DPHZakl</f>
        <v>#REF!</v>
      </c>
      <c r="B23" s="442" t="s">
        <v>5</v>
      </c>
      <c r="C23" s="477"/>
      <c r="D23" s="478"/>
      <c r="E23" s="477"/>
      <c r="F23" s="479"/>
      <c r="G23" s="370"/>
      <c r="H23" s="370"/>
      <c r="I23" s="370"/>
      <c r="J23" s="480" t="str">
        <f t="shared" si="0"/>
        <v>CZK</v>
      </c>
    </row>
    <row r="24" spans="1:10" ht="27.75" hidden="1" customHeight="1" thickBot="1" x14ac:dyDescent="0.3">
      <c r="A24" s="433"/>
      <c r="B24" s="54" t="s">
        <v>23</v>
      </c>
      <c r="C24" s="55"/>
      <c r="D24" s="55"/>
      <c r="E24" s="481"/>
      <c r="F24" s="56"/>
      <c r="G24" s="387">
        <f>ZakladDPHSniVypocet+ZakladDPHZaklVypocet</f>
        <v>0</v>
      </c>
      <c r="H24" s="390"/>
      <c r="I24" s="390"/>
      <c r="J24" s="482" t="str">
        <f t="shared" si="0"/>
        <v>CZK</v>
      </c>
    </row>
    <row r="25" spans="1:10" ht="27.75" customHeight="1" thickBot="1" x14ac:dyDescent="0.3">
      <c r="A25" s="433" t="e">
        <f>(A23-INT(A23))*100</f>
        <v>#REF!</v>
      </c>
      <c r="B25" s="54" t="s">
        <v>33</v>
      </c>
      <c r="C25" s="483"/>
      <c r="D25" s="483"/>
      <c r="E25" s="483"/>
      <c r="F25" s="484"/>
      <c r="G25" s="387">
        <f>ZakladDPHZakl+DPHZakl</f>
        <v>0</v>
      </c>
      <c r="H25" s="387"/>
      <c r="I25" s="387"/>
      <c r="J25" s="57" t="s">
        <v>72</v>
      </c>
    </row>
    <row r="26" spans="1:10" ht="12.75" customHeight="1" x14ac:dyDescent="0.25">
      <c r="A26" s="433"/>
      <c r="B26" s="8" t="s">
        <v>2432</v>
      </c>
      <c r="C26" s="31"/>
      <c r="D26" s="31" t="s">
        <v>2431</v>
      </c>
      <c r="J26" s="485"/>
    </row>
    <row r="27" spans="1:10" ht="30" customHeight="1" x14ac:dyDescent="0.25">
      <c r="A27" s="433"/>
      <c r="B27" s="433"/>
      <c r="J27" s="485"/>
    </row>
    <row r="28" spans="1:10" ht="18.75" customHeight="1" x14ac:dyDescent="0.25">
      <c r="A28" s="433"/>
      <c r="B28" s="486"/>
      <c r="C28" s="487" t="s">
        <v>12</v>
      </c>
      <c r="D28" s="30"/>
      <c r="E28" s="30"/>
      <c r="F28" s="488" t="s">
        <v>11</v>
      </c>
      <c r="G28" s="12"/>
      <c r="H28" s="13"/>
      <c r="I28" s="12"/>
      <c r="J28" s="485"/>
    </row>
    <row r="29" spans="1:10" ht="47.25" customHeight="1" x14ac:dyDescent="0.25">
      <c r="A29" s="433"/>
      <c r="B29" s="433"/>
      <c r="J29" s="485"/>
    </row>
    <row r="30" spans="1:10" s="9" customFormat="1" ht="18.75" customHeight="1" x14ac:dyDescent="0.25">
      <c r="A30" s="8"/>
      <c r="B30" s="8"/>
      <c r="C30" s="31"/>
      <c r="D30" s="391"/>
      <c r="E30" s="489"/>
      <c r="G30" s="392"/>
      <c r="H30" s="490"/>
      <c r="I30" s="490"/>
      <c r="J30" s="11"/>
    </row>
    <row r="31" spans="1:10" ht="12.75" customHeight="1" x14ac:dyDescent="0.25">
      <c r="A31" s="433"/>
      <c r="B31" s="433"/>
      <c r="D31" s="491" t="s">
        <v>2</v>
      </c>
      <c r="E31" s="491"/>
      <c r="H31" s="492" t="s">
        <v>3</v>
      </c>
      <c r="J31" s="485"/>
    </row>
    <row r="32" spans="1:10" ht="13.5" customHeight="1" thickBot="1" x14ac:dyDescent="0.3">
      <c r="A32" s="493"/>
      <c r="B32" s="493"/>
      <c r="C32" s="494"/>
      <c r="D32" s="494"/>
      <c r="E32" s="494"/>
      <c r="F32" s="495"/>
      <c r="G32" s="495"/>
      <c r="H32" s="495"/>
      <c r="I32" s="495"/>
      <c r="J32" s="496"/>
    </row>
    <row r="33" spans="1:10" ht="27" customHeight="1" x14ac:dyDescent="0.25">
      <c r="B33" s="39" t="s">
        <v>15</v>
      </c>
      <c r="C33" s="40"/>
      <c r="D33" s="40"/>
      <c r="E33" s="40"/>
      <c r="F33" s="41"/>
      <c r="G33" s="41"/>
      <c r="H33" s="41"/>
      <c r="I33" s="41"/>
      <c r="J33" s="42"/>
    </row>
    <row r="34" spans="1:10" ht="27" customHeight="1" x14ac:dyDescent="0.25">
      <c r="B34" s="43" t="s">
        <v>16</v>
      </c>
      <c r="C34" s="44" t="s">
        <v>6</v>
      </c>
      <c r="D34" s="44"/>
      <c r="E34" s="44"/>
      <c r="F34" s="45"/>
      <c r="G34" s="45" t="s">
        <v>13</v>
      </c>
      <c r="H34" s="46" t="s">
        <v>17</v>
      </c>
      <c r="I34" s="46" t="s">
        <v>1</v>
      </c>
      <c r="J34" s="47"/>
    </row>
    <row r="35" spans="1:10" ht="27" customHeight="1" x14ac:dyDescent="0.25">
      <c r="B35" s="50" t="s">
        <v>27</v>
      </c>
      <c r="C35" s="393" t="s">
        <v>2414</v>
      </c>
      <c r="D35" s="393"/>
      <c r="E35" s="393"/>
      <c r="F35" s="41"/>
      <c r="G35" s="52">
        <f>VedlejšíaOstatníNáklady!E17</f>
        <v>0</v>
      </c>
      <c r="H35" s="52">
        <f t="shared" ref="H35" si="1">G35*0.21</f>
        <v>0</v>
      </c>
      <c r="I35" s="52">
        <f t="shared" ref="I35:I52" si="2">F35+G35+H35</f>
        <v>0</v>
      </c>
      <c r="J35" s="53"/>
    </row>
    <row r="36" spans="1:10" ht="25.5" customHeight="1" x14ac:dyDescent="0.25">
      <c r="A36" s="497" t="s">
        <v>35</v>
      </c>
      <c r="B36" s="43" t="s">
        <v>16</v>
      </c>
      <c r="C36" s="44" t="s">
        <v>6</v>
      </c>
      <c r="D36" s="44"/>
      <c r="E36" s="44"/>
      <c r="F36" s="45"/>
      <c r="G36" s="45" t="s">
        <v>13</v>
      </c>
      <c r="H36" s="46" t="s">
        <v>17</v>
      </c>
      <c r="I36" s="46" t="s">
        <v>1</v>
      </c>
      <c r="J36" s="47"/>
    </row>
    <row r="37" spans="1:10" ht="25.5" hidden="1" customHeight="1" x14ac:dyDescent="0.25">
      <c r="A37" s="497">
        <v>1</v>
      </c>
      <c r="B37" s="498" t="s">
        <v>51</v>
      </c>
      <c r="C37" s="499"/>
      <c r="D37" s="499"/>
      <c r="E37" s="499"/>
      <c r="F37" s="48"/>
      <c r="G37" s="49" t="e">
        <f>'DSO 100.1 DSO 100.1 Pol'!#REF!+'DSO 100.1 DSO 100.1.16 Pol'!#REF!+'DSO 100.2 DSO 100.2 Pol'!#REF!+'DSO 100.3 DSO 100.3 Pol'!#REF!+'DSO 100.4 DSO 100.4.1 Pol'!#REF!+'DSO 100.4 DSO 100.4.3 Pol'!#REF!+'DSO 100.4 DSO 100.4.N Pol'!#REF!+#REF!+#REF!</f>
        <v>#REF!</v>
      </c>
      <c r="H37" s="500" t="e">
        <f t="shared" ref="H37" si="3">(F37*SazbaDPH1/100)+(G37*SazbaDPH2/100)</f>
        <v>#REF!</v>
      </c>
      <c r="I37" s="500" t="e">
        <f t="shared" si="2"/>
        <v>#REF!</v>
      </c>
      <c r="J37" s="501"/>
    </row>
    <row r="38" spans="1:10" ht="25.5" customHeight="1" x14ac:dyDescent="0.25">
      <c r="A38" s="497">
        <v>2</v>
      </c>
      <c r="B38" s="50" t="s">
        <v>52</v>
      </c>
      <c r="C38" s="393" t="s">
        <v>53</v>
      </c>
      <c r="D38" s="393"/>
      <c r="E38" s="393"/>
      <c r="F38" s="51"/>
      <c r="G38" s="52">
        <f>G39+G40</f>
        <v>0</v>
      </c>
      <c r="H38" s="52">
        <f t="shared" ref="H38:H52" si="4">G38*0.21</f>
        <v>0</v>
      </c>
      <c r="I38" s="52">
        <f t="shared" si="2"/>
        <v>0</v>
      </c>
      <c r="J38" s="53"/>
    </row>
    <row r="39" spans="1:10" ht="25.5" customHeight="1" x14ac:dyDescent="0.25">
      <c r="A39" s="497">
        <v>3</v>
      </c>
      <c r="B39" s="502" t="s">
        <v>52</v>
      </c>
      <c r="C39" s="499" t="s">
        <v>53</v>
      </c>
      <c r="D39" s="499"/>
      <c r="E39" s="499"/>
      <c r="F39" s="503"/>
      <c r="G39" s="500">
        <f>'DSO 100.1 DSO 100.1 Pol'!G1430</f>
        <v>0</v>
      </c>
      <c r="H39" s="500">
        <f t="shared" si="4"/>
        <v>0</v>
      </c>
      <c r="I39" s="500">
        <f t="shared" si="2"/>
        <v>0</v>
      </c>
      <c r="J39" s="501"/>
    </row>
    <row r="40" spans="1:10" ht="25.5" customHeight="1" x14ac:dyDescent="0.25">
      <c r="A40" s="497">
        <v>3</v>
      </c>
      <c r="B40" s="502" t="s">
        <v>54</v>
      </c>
      <c r="C40" s="499" t="s">
        <v>55</v>
      </c>
      <c r="D40" s="499"/>
      <c r="E40" s="499"/>
      <c r="F40" s="503"/>
      <c r="G40" s="500">
        <f>'DSO 100.1 DSO 100.1.16 Pol'!G256</f>
        <v>0</v>
      </c>
      <c r="H40" s="500">
        <f t="shared" si="4"/>
        <v>0</v>
      </c>
      <c r="I40" s="500">
        <f t="shared" si="2"/>
        <v>0</v>
      </c>
      <c r="J40" s="501"/>
    </row>
    <row r="41" spans="1:10" ht="25.5" customHeight="1" x14ac:dyDescent="0.25">
      <c r="A41" s="497">
        <v>2</v>
      </c>
      <c r="B41" s="50" t="s">
        <v>56</v>
      </c>
      <c r="C41" s="393" t="s">
        <v>57</v>
      </c>
      <c r="D41" s="393"/>
      <c r="E41" s="393"/>
      <c r="F41" s="51"/>
      <c r="G41" s="52">
        <f>'DSO 100.2 DSO 100.2 Pol'!G190</f>
        <v>0</v>
      </c>
      <c r="H41" s="52">
        <f t="shared" si="4"/>
        <v>0</v>
      </c>
      <c r="I41" s="52">
        <f t="shared" si="2"/>
        <v>0</v>
      </c>
      <c r="J41" s="53"/>
    </row>
    <row r="42" spans="1:10" ht="25.5" customHeight="1" x14ac:dyDescent="0.25">
      <c r="A42" s="497">
        <v>3</v>
      </c>
      <c r="B42" s="502" t="s">
        <v>56</v>
      </c>
      <c r="C42" s="499" t="s">
        <v>57</v>
      </c>
      <c r="D42" s="499"/>
      <c r="E42" s="499"/>
      <c r="F42" s="503"/>
      <c r="G42" s="500">
        <f>'DSO 100.2 DSO 100.2 Pol'!G190</f>
        <v>0</v>
      </c>
      <c r="H42" s="500">
        <f t="shared" si="4"/>
        <v>0</v>
      </c>
      <c r="I42" s="500">
        <f t="shared" si="2"/>
        <v>0</v>
      </c>
      <c r="J42" s="501"/>
    </row>
    <row r="43" spans="1:10" ht="25.5" customHeight="1" x14ac:dyDescent="0.25">
      <c r="A43" s="497">
        <v>2</v>
      </c>
      <c r="B43" s="50" t="s">
        <v>58</v>
      </c>
      <c r="C43" s="393" t="s">
        <v>59</v>
      </c>
      <c r="D43" s="393"/>
      <c r="E43" s="393"/>
      <c r="F43" s="51"/>
      <c r="G43" s="52">
        <f>'DSO 100.3 DSO 100.3 Pol'!G1098</f>
        <v>0</v>
      </c>
      <c r="H43" s="52">
        <f t="shared" si="4"/>
        <v>0</v>
      </c>
      <c r="I43" s="52">
        <f t="shared" si="2"/>
        <v>0</v>
      </c>
      <c r="J43" s="53"/>
    </row>
    <row r="44" spans="1:10" ht="25.5" customHeight="1" x14ac:dyDescent="0.25">
      <c r="A44" s="497">
        <v>3</v>
      </c>
      <c r="B44" s="502" t="s">
        <v>58</v>
      </c>
      <c r="C44" s="499" t="s">
        <v>59</v>
      </c>
      <c r="D44" s="499"/>
      <c r="E44" s="499"/>
      <c r="F44" s="503"/>
      <c r="G44" s="500">
        <f>'DSO 100.3 DSO 100.3 Pol'!G1098</f>
        <v>0</v>
      </c>
      <c r="H44" s="500">
        <f t="shared" si="4"/>
        <v>0</v>
      </c>
      <c r="I44" s="500">
        <f t="shared" si="2"/>
        <v>0</v>
      </c>
      <c r="J44" s="501"/>
    </row>
    <row r="45" spans="1:10" ht="25.5" customHeight="1" x14ac:dyDescent="0.25">
      <c r="A45" s="497">
        <v>2</v>
      </c>
      <c r="B45" s="50" t="s">
        <v>60</v>
      </c>
      <c r="C45" s="393" t="s">
        <v>61</v>
      </c>
      <c r="D45" s="393"/>
      <c r="E45" s="393"/>
      <c r="F45" s="51"/>
      <c r="G45" s="52">
        <f>'DSO 100.4 DSO 100.4.1 Pol'!G118+'DSO 100.4 DSO 100.4.3 Pol'!G162+'DSO 100.4 DSO 100.4.N Pol'!G50</f>
        <v>0</v>
      </c>
      <c r="H45" s="52">
        <f t="shared" si="4"/>
        <v>0</v>
      </c>
      <c r="I45" s="52">
        <f t="shared" si="2"/>
        <v>0</v>
      </c>
      <c r="J45" s="53"/>
    </row>
    <row r="46" spans="1:10" ht="25.5" customHeight="1" x14ac:dyDescent="0.25">
      <c r="A46" s="497">
        <v>3</v>
      </c>
      <c r="B46" s="502" t="s">
        <v>62</v>
      </c>
      <c r="C46" s="499" t="s">
        <v>63</v>
      </c>
      <c r="D46" s="499"/>
      <c r="E46" s="499"/>
      <c r="F46" s="503"/>
      <c r="G46" s="500">
        <f>'DSO 100.4 DSO 100.4.1 Pol'!G118</f>
        <v>0</v>
      </c>
      <c r="H46" s="500">
        <f t="shared" si="4"/>
        <v>0</v>
      </c>
      <c r="I46" s="500">
        <f t="shared" si="2"/>
        <v>0</v>
      </c>
      <c r="J46" s="501"/>
    </row>
    <row r="47" spans="1:10" ht="25.5" customHeight="1" x14ac:dyDescent="0.25">
      <c r="A47" s="497">
        <v>3</v>
      </c>
      <c r="B47" s="502" t="s">
        <v>64</v>
      </c>
      <c r="C47" s="499" t="s">
        <v>65</v>
      </c>
      <c r="D47" s="499"/>
      <c r="E47" s="499"/>
      <c r="F47" s="503"/>
      <c r="G47" s="500">
        <f>'DSO 100.4 DSO 100.4.3 Pol'!G162</f>
        <v>0</v>
      </c>
      <c r="H47" s="500">
        <f t="shared" si="4"/>
        <v>0</v>
      </c>
      <c r="I47" s="500">
        <f t="shared" si="2"/>
        <v>0</v>
      </c>
      <c r="J47" s="501"/>
    </row>
    <row r="48" spans="1:10" ht="25.5" customHeight="1" x14ac:dyDescent="0.25">
      <c r="A48" s="497">
        <v>3</v>
      </c>
      <c r="B48" s="502" t="s">
        <v>66</v>
      </c>
      <c r="C48" s="499" t="s">
        <v>67</v>
      </c>
      <c r="D48" s="499"/>
      <c r="E48" s="499"/>
      <c r="F48" s="503"/>
      <c r="G48" s="500">
        <f>'DSO 100.4 DSO 100.4.N Pol'!G50</f>
        <v>0</v>
      </c>
      <c r="H48" s="500">
        <f t="shared" si="4"/>
        <v>0</v>
      </c>
      <c r="I48" s="500">
        <f t="shared" si="2"/>
        <v>0</v>
      </c>
      <c r="J48" s="501"/>
    </row>
    <row r="49" spans="1:10" ht="25.5" customHeight="1" x14ac:dyDescent="0.25">
      <c r="A49" s="497">
        <v>2</v>
      </c>
      <c r="B49" s="50" t="s">
        <v>68</v>
      </c>
      <c r="C49" s="393" t="s">
        <v>69</v>
      </c>
      <c r="D49" s="393"/>
      <c r="E49" s="393"/>
      <c r="F49" s="51"/>
      <c r="G49" s="52">
        <f>'DSO 100.5 DSO 100.5 Pol'!G18</f>
        <v>0</v>
      </c>
      <c r="H49" s="52">
        <f t="shared" si="4"/>
        <v>0</v>
      </c>
      <c r="I49" s="52">
        <f t="shared" si="2"/>
        <v>0</v>
      </c>
      <c r="J49" s="53"/>
    </row>
    <row r="50" spans="1:10" ht="25.5" customHeight="1" x14ac:dyDescent="0.25">
      <c r="A50" s="497">
        <v>3</v>
      </c>
      <c r="B50" s="502" t="s">
        <v>68</v>
      </c>
      <c r="C50" s="499" t="s">
        <v>69</v>
      </c>
      <c r="D50" s="499"/>
      <c r="E50" s="499"/>
      <c r="F50" s="51"/>
      <c r="G50" s="500">
        <f>'DSO 100.5 DSO 100.5 Pol'!G18</f>
        <v>0</v>
      </c>
      <c r="H50" s="500">
        <f t="shared" si="4"/>
        <v>0</v>
      </c>
      <c r="I50" s="500">
        <f t="shared" si="2"/>
        <v>0</v>
      </c>
      <c r="J50" s="501"/>
    </row>
    <row r="51" spans="1:10" ht="25.5" customHeight="1" x14ac:dyDescent="0.25">
      <c r="A51" s="497">
        <v>2</v>
      </c>
      <c r="B51" s="50" t="s">
        <v>70</v>
      </c>
      <c r="C51" s="393" t="s">
        <v>71</v>
      </c>
      <c r="D51" s="393"/>
      <c r="E51" s="393"/>
      <c r="F51" s="51"/>
      <c r="G51" s="52">
        <f>'DSO 100.6 DSO 100.6 Pol'!G8</f>
        <v>0</v>
      </c>
      <c r="H51" s="52">
        <f t="shared" si="4"/>
        <v>0</v>
      </c>
      <c r="I51" s="52">
        <f t="shared" si="2"/>
        <v>0</v>
      </c>
      <c r="J51" s="53"/>
    </row>
    <row r="52" spans="1:10" ht="25.5" customHeight="1" x14ac:dyDescent="0.25">
      <c r="A52" s="497">
        <v>3</v>
      </c>
      <c r="B52" s="502" t="s">
        <v>70</v>
      </c>
      <c r="C52" s="499" t="s">
        <v>71</v>
      </c>
      <c r="D52" s="499"/>
      <c r="E52" s="499"/>
      <c r="F52" s="503"/>
      <c r="G52" s="500">
        <f>'DSO 100.6 DSO 100.6 Pol'!G8</f>
        <v>0</v>
      </c>
      <c r="H52" s="500">
        <f t="shared" si="4"/>
        <v>0</v>
      </c>
      <c r="I52" s="500">
        <f t="shared" si="2"/>
        <v>0</v>
      </c>
      <c r="J52" s="501"/>
    </row>
    <row r="53" spans="1:10" ht="25.5" customHeight="1" x14ac:dyDescent="0.25">
      <c r="A53" s="497"/>
      <c r="B53" s="504" t="s">
        <v>2419</v>
      </c>
      <c r="C53" s="505"/>
      <c r="D53" s="505"/>
      <c r="E53" s="506"/>
      <c r="F53" s="507"/>
      <c r="G53" s="508">
        <f>G38+G41+G43+G45+G49+G51</f>
        <v>0</v>
      </c>
      <c r="H53" s="508">
        <f>H38+H41+H43+H45+H49+H51</f>
        <v>0</v>
      </c>
      <c r="I53" s="508">
        <f>I38+I41+I43+I45+I49+I51</f>
        <v>0</v>
      </c>
      <c r="J53" s="509"/>
    </row>
    <row r="54" spans="1:10" ht="19.2" x14ac:dyDescent="0.25">
      <c r="B54" s="43" t="s">
        <v>16</v>
      </c>
      <c r="C54" s="44" t="s">
        <v>6</v>
      </c>
      <c r="D54" s="44"/>
      <c r="E54" s="44"/>
      <c r="F54" s="45"/>
      <c r="G54" s="45" t="s">
        <v>13</v>
      </c>
      <c r="H54" s="46" t="s">
        <v>17</v>
      </c>
      <c r="I54" s="46" t="s">
        <v>1</v>
      </c>
      <c r="J54" s="47"/>
    </row>
    <row r="55" spans="1:10" ht="25.5" customHeight="1" x14ac:dyDescent="0.25">
      <c r="B55" s="502" t="s">
        <v>2415</v>
      </c>
      <c r="C55" s="393" t="s">
        <v>2416</v>
      </c>
      <c r="D55" s="393"/>
      <c r="E55" s="393"/>
      <c r="F55" s="51"/>
      <c r="G55" s="52">
        <f>'DPS 01.1'!G79</f>
        <v>0</v>
      </c>
      <c r="H55" s="52">
        <f t="shared" ref="H55:H56" si="5">G55*0.21</f>
        <v>0</v>
      </c>
      <c r="I55" s="52">
        <f t="shared" ref="I55:I56" si="6">F55+G55+H55</f>
        <v>0</v>
      </c>
      <c r="J55" s="53"/>
    </row>
    <row r="56" spans="1:10" ht="25.5" customHeight="1" x14ac:dyDescent="0.25">
      <c r="B56" s="502" t="s">
        <v>2417</v>
      </c>
      <c r="C56" s="393" t="s">
        <v>2418</v>
      </c>
      <c r="D56" s="393"/>
      <c r="E56" s="393"/>
      <c r="F56" s="51"/>
      <c r="G56" s="52">
        <f>'DPS 01.2'!J77</f>
        <v>0</v>
      </c>
      <c r="H56" s="52">
        <f t="shared" si="5"/>
        <v>0</v>
      </c>
      <c r="I56" s="52">
        <f t="shared" si="6"/>
        <v>0</v>
      </c>
      <c r="J56" s="53"/>
    </row>
    <row r="57" spans="1:10" ht="25.5" customHeight="1" x14ac:dyDescent="0.25">
      <c r="A57" s="504" t="s">
        <v>2420</v>
      </c>
      <c r="B57" s="505"/>
      <c r="C57" s="505"/>
      <c r="D57" s="505"/>
      <c r="E57" s="506"/>
      <c r="F57" s="508"/>
      <c r="G57" s="508">
        <f>G55+G56</f>
        <v>0</v>
      </c>
      <c r="H57" s="508">
        <f>H55+H56</f>
        <v>0</v>
      </c>
      <c r="I57" s="508">
        <f>I55+I56</f>
        <v>0</v>
      </c>
      <c r="J57" s="53"/>
    </row>
    <row r="62" spans="1:10" ht="33.75" customHeight="1" thickBot="1" x14ac:dyDescent="0.3">
      <c r="C62" s="360" t="s">
        <v>2423</v>
      </c>
      <c r="D62" s="360"/>
      <c r="E62" s="360"/>
      <c r="F62" s="360"/>
      <c r="G62" s="360"/>
      <c r="H62" s="360"/>
      <c r="I62" s="360"/>
    </row>
    <row r="63" spans="1:10" ht="20.100000000000001" customHeight="1" thickBot="1" x14ac:dyDescent="0.3">
      <c r="C63" s="361">
        <f>I19</f>
        <v>0</v>
      </c>
      <c r="D63" s="362"/>
      <c r="E63" s="362"/>
      <c r="F63" s="362"/>
      <c r="G63" s="362"/>
      <c r="H63" s="362"/>
      <c r="I63" s="363"/>
    </row>
    <row r="64" spans="1:10" ht="20.100000000000001" customHeight="1" x14ac:dyDescent="0.3">
      <c r="B64" s="342" t="s">
        <v>2424</v>
      </c>
      <c r="C64" s="510"/>
      <c r="D64" s="510"/>
      <c r="E64" s="510"/>
      <c r="F64" s="510"/>
      <c r="G64" s="510"/>
      <c r="H64" s="510"/>
      <c r="I64" s="510"/>
      <c r="J64" s="343" t="s">
        <v>2425</v>
      </c>
    </row>
    <row r="66" spans="2:10" ht="20.100000000000001" customHeight="1" x14ac:dyDescent="0.3">
      <c r="B66" s="344" t="s">
        <v>2426</v>
      </c>
      <c r="C66" s="364"/>
      <c r="D66" s="364"/>
      <c r="E66" s="364"/>
      <c r="F66" s="364"/>
      <c r="G66" s="364"/>
      <c r="H66" s="364"/>
      <c r="I66" s="364"/>
      <c r="J66" s="364"/>
    </row>
    <row r="67" spans="2:10" ht="20.100000000000001" customHeight="1" x14ac:dyDescent="0.3">
      <c r="B67" s="344" t="s">
        <v>2427</v>
      </c>
      <c r="C67" s="511"/>
      <c r="D67" s="511"/>
      <c r="E67" s="511"/>
      <c r="F67" s="511"/>
      <c r="G67" s="511"/>
      <c r="H67" s="511"/>
      <c r="I67" s="511"/>
      <c r="J67" s="512"/>
    </row>
    <row r="68" spans="2:10" ht="20.100000000000001" customHeight="1" x14ac:dyDescent="0.3">
      <c r="B68" s="344" t="s">
        <v>2428</v>
      </c>
      <c r="C68" s="513"/>
      <c r="D68" s="513"/>
      <c r="E68" s="513"/>
      <c r="F68" s="513"/>
      <c r="G68" s="513"/>
      <c r="H68" s="513"/>
      <c r="I68" s="513"/>
      <c r="J68" s="513"/>
    </row>
    <row r="69" spans="2:10" ht="61.5" customHeight="1" x14ac:dyDescent="0.3">
      <c r="B69" s="344" t="s">
        <v>2429</v>
      </c>
      <c r="C69" s="514"/>
      <c r="D69" s="514"/>
      <c r="E69" s="514"/>
      <c r="F69" s="514"/>
      <c r="G69" s="514"/>
      <c r="H69" s="514"/>
      <c r="I69" s="514"/>
      <c r="J69" s="512"/>
    </row>
    <row r="70" spans="2:10" x14ac:dyDescent="0.25">
      <c r="B70" s="488"/>
    </row>
    <row r="94" spans="2:2" x14ac:dyDescent="0.25">
      <c r="B94" s="515"/>
    </row>
  </sheetData>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61">
    <mergeCell ref="C35:E35"/>
    <mergeCell ref="C55:E55"/>
    <mergeCell ref="C56:E56"/>
    <mergeCell ref="A57:E57"/>
    <mergeCell ref="C52:E52"/>
    <mergeCell ref="B53:E53"/>
    <mergeCell ref="C47:E47"/>
    <mergeCell ref="C48:E48"/>
    <mergeCell ref="C49:E49"/>
    <mergeCell ref="C50:E50"/>
    <mergeCell ref="C51:E51"/>
    <mergeCell ref="C42:E42"/>
    <mergeCell ref="C43:E43"/>
    <mergeCell ref="C44:E44"/>
    <mergeCell ref="C45:E45"/>
    <mergeCell ref="C46:E46"/>
    <mergeCell ref="C37:E37"/>
    <mergeCell ref="C38:E38"/>
    <mergeCell ref="C39:E39"/>
    <mergeCell ref="C40:E40"/>
    <mergeCell ref="C41:E41"/>
    <mergeCell ref="D31:E31"/>
    <mergeCell ref="I19:J19"/>
    <mergeCell ref="G25:I25"/>
    <mergeCell ref="G21:I21"/>
    <mergeCell ref="G24:I24"/>
    <mergeCell ref="D30:E30"/>
    <mergeCell ref="G30:I30"/>
    <mergeCell ref="E17:F17"/>
    <mergeCell ref="D12:G12"/>
    <mergeCell ref="E4:J4"/>
    <mergeCell ref="G16:H16"/>
    <mergeCell ref="G17:H17"/>
    <mergeCell ref="E16:F16"/>
    <mergeCell ref="E13:G13"/>
    <mergeCell ref="D5:G5"/>
    <mergeCell ref="D6:G6"/>
    <mergeCell ref="E7:G7"/>
    <mergeCell ref="B1:J1"/>
    <mergeCell ref="G22:I22"/>
    <mergeCell ref="G23:I23"/>
    <mergeCell ref="G18:H18"/>
    <mergeCell ref="I17:J17"/>
    <mergeCell ref="I18:J18"/>
    <mergeCell ref="E18:F18"/>
    <mergeCell ref="E2:J2"/>
    <mergeCell ref="E3:J3"/>
    <mergeCell ref="E15:F15"/>
    <mergeCell ref="D11:G11"/>
    <mergeCell ref="G15:H15"/>
    <mergeCell ref="I15:J15"/>
    <mergeCell ref="I16:J16"/>
    <mergeCell ref="E19:F19"/>
    <mergeCell ref="G19:H19"/>
    <mergeCell ref="C69:I69"/>
    <mergeCell ref="C68:J68"/>
    <mergeCell ref="C64:I64"/>
    <mergeCell ref="C62:I62"/>
    <mergeCell ref="C63:I63"/>
    <mergeCell ref="C66:J66"/>
    <mergeCell ref="C67:I67"/>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1" manualBreakCount="1">
    <brk id="32" max="16383" man="1"/>
  </rowBreaks>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84990-EC12-4386-A924-1B0C667200D1}">
  <sheetPr>
    <tabColor rgb="FF92D050"/>
    <outlinePr summaryBelow="0"/>
  </sheetPr>
  <dimension ref="A1:AB5000"/>
  <sheetViews>
    <sheetView workbookViewId="0">
      <pane ySplit="7" topLeftCell="A8" activePane="bottomLeft" state="frozen"/>
      <selection activeCell="C4" sqref="C4:G4"/>
      <selection pane="bottomLeft" activeCell="A8" sqref="A8"/>
    </sheetView>
  </sheetViews>
  <sheetFormatPr defaultRowHeight="13.2" outlineLevelRow="1" x14ac:dyDescent="0.25"/>
  <cols>
    <col min="1" max="1" width="3.44140625" customWidth="1"/>
    <col min="2" max="2" width="12.5546875" style="58" customWidth="1"/>
    <col min="3" max="3" width="38.33203125" style="58" customWidth="1"/>
    <col min="4" max="4" width="4.88671875" customWidth="1"/>
    <col min="5" max="5" width="10.5546875" customWidth="1"/>
    <col min="6" max="6" width="9.88671875" customWidth="1"/>
    <col min="7" max="7" width="12.6640625" customWidth="1"/>
    <col min="8" max="13" width="8.88671875" customWidth="1"/>
  </cols>
  <sheetData>
    <row r="1" spans="1:28" ht="15.75" customHeight="1" x14ac:dyDescent="0.3">
      <c r="A1" s="410" t="s">
        <v>7</v>
      </c>
      <c r="B1" s="410"/>
      <c r="C1" s="410"/>
      <c r="D1" s="410"/>
      <c r="E1" s="410"/>
      <c r="F1" s="410"/>
      <c r="G1" s="410"/>
    </row>
    <row r="2" spans="1:28" ht="24.9" customHeight="1" x14ac:dyDescent="0.25">
      <c r="A2" s="59" t="s">
        <v>8</v>
      </c>
      <c r="B2" s="19" t="s">
        <v>37</v>
      </c>
      <c r="C2" s="411" t="s">
        <v>38</v>
      </c>
      <c r="D2" s="412"/>
      <c r="E2" s="412"/>
      <c r="F2" s="412"/>
      <c r="G2" s="413"/>
    </row>
    <row r="3" spans="1:28" ht="24.9" customHeight="1" x14ac:dyDescent="0.25">
      <c r="A3" s="59" t="s">
        <v>9</v>
      </c>
      <c r="B3" s="19" t="s">
        <v>60</v>
      </c>
      <c r="C3" s="411" t="s">
        <v>61</v>
      </c>
      <c r="D3" s="412"/>
      <c r="E3" s="412"/>
      <c r="F3" s="412"/>
      <c r="G3" s="413"/>
    </row>
    <row r="4" spans="1:28" ht="24.9" customHeight="1" x14ac:dyDescent="0.25">
      <c r="A4" s="60" t="s">
        <v>10</v>
      </c>
      <c r="B4" s="61" t="s">
        <v>66</v>
      </c>
      <c r="C4" s="414" t="s">
        <v>67</v>
      </c>
      <c r="D4" s="415"/>
      <c r="E4" s="415"/>
      <c r="F4" s="415"/>
      <c r="G4" s="416"/>
    </row>
    <row r="5" spans="1:28" x14ac:dyDescent="0.25">
      <c r="D5" s="7"/>
      <c r="E5">
        <v>0</v>
      </c>
    </row>
    <row r="6" spans="1:28" ht="39.6" x14ac:dyDescent="0.25">
      <c r="A6" s="63" t="s">
        <v>141</v>
      </c>
      <c r="B6" s="65" t="s">
        <v>142</v>
      </c>
      <c r="C6" s="65" t="s">
        <v>143</v>
      </c>
      <c r="D6" s="64" t="s">
        <v>144</v>
      </c>
      <c r="E6" s="63" t="s">
        <v>145</v>
      </c>
      <c r="F6" s="62" t="s">
        <v>146</v>
      </c>
      <c r="G6" s="63" t="s">
        <v>27</v>
      </c>
      <c r="H6" s="66" t="s">
        <v>155</v>
      </c>
      <c r="I6" s="66" t="s">
        <v>156</v>
      </c>
      <c r="J6" s="66" t="s">
        <v>157</v>
      </c>
    </row>
    <row r="7" spans="1:28" x14ac:dyDescent="0.25">
      <c r="A7" s="2"/>
      <c r="B7" s="3"/>
      <c r="C7" s="3"/>
      <c r="D7" s="5"/>
      <c r="E7" s="68"/>
      <c r="F7" s="69"/>
      <c r="G7" s="69"/>
      <c r="H7" s="69"/>
      <c r="I7" s="69"/>
      <c r="J7" s="69"/>
    </row>
    <row r="8" spans="1:28" x14ac:dyDescent="0.25">
      <c r="A8" s="82" t="s">
        <v>162</v>
      </c>
      <c r="B8" s="83" t="s">
        <v>73</v>
      </c>
      <c r="C8" s="98" t="s">
        <v>74</v>
      </c>
      <c r="D8" s="84"/>
      <c r="E8" s="85"/>
      <c r="F8" s="86"/>
      <c r="G8" s="346"/>
      <c r="H8" s="81"/>
      <c r="I8" s="81"/>
      <c r="J8" s="81"/>
    </row>
    <row r="9" spans="1:28" outlineLevel="1" x14ac:dyDescent="0.25">
      <c r="A9" s="88">
        <v>1</v>
      </c>
      <c r="B9" s="89" t="s">
        <v>2025</v>
      </c>
      <c r="C9" s="99" t="s">
        <v>2026</v>
      </c>
      <c r="D9" s="90" t="s">
        <v>189</v>
      </c>
      <c r="E9" s="142">
        <v>487.3</v>
      </c>
      <c r="F9" s="91">
        <v>4.1946174696297627</v>
      </c>
      <c r="G9" s="92"/>
      <c r="H9" s="76"/>
      <c r="I9" s="76" t="s">
        <v>166</v>
      </c>
      <c r="J9" s="76" t="s">
        <v>166</v>
      </c>
      <c r="K9" s="67"/>
      <c r="L9" s="67"/>
      <c r="M9" s="67"/>
      <c r="N9" s="67"/>
      <c r="O9" s="67"/>
      <c r="P9" s="67"/>
      <c r="Q9" s="67"/>
      <c r="R9" s="67"/>
      <c r="S9" s="67"/>
      <c r="T9" s="67"/>
      <c r="U9" s="67"/>
      <c r="V9" s="67"/>
      <c r="W9" s="67"/>
      <c r="X9" s="67"/>
      <c r="Y9" s="67"/>
      <c r="Z9" s="67"/>
      <c r="AA9" s="67"/>
      <c r="AB9" s="67"/>
    </row>
    <row r="10" spans="1:28" outlineLevel="1" x14ac:dyDescent="0.25">
      <c r="A10" s="74"/>
      <c r="B10" s="75"/>
      <c r="C10" s="100" t="s">
        <v>2225</v>
      </c>
      <c r="D10" s="77"/>
      <c r="E10" s="141">
        <v>487.3</v>
      </c>
      <c r="F10" s="345"/>
      <c r="G10" s="76"/>
      <c r="H10" s="76"/>
      <c r="I10" s="76"/>
      <c r="J10" s="76"/>
      <c r="K10" s="67"/>
      <c r="L10" s="67"/>
      <c r="M10" s="67"/>
      <c r="N10" s="67"/>
      <c r="O10" s="67"/>
      <c r="P10" s="67"/>
      <c r="Q10" s="67"/>
      <c r="R10" s="67"/>
      <c r="S10" s="67"/>
      <c r="T10" s="67"/>
      <c r="U10" s="67"/>
      <c r="V10" s="67"/>
      <c r="W10" s="67"/>
      <c r="X10" s="67"/>
      <c r="Y10" s="67"/>
      <c r="Z10" s="67"/>
      <c r="AA10" s="67"/>
      <c r="AB10" s="67"/>
    </row>
    <row r="11" spans="1:28" x14ac:dyDescent="0.25">
      <c r="A11" s="82" t="s">
        <v>162</v>
      </c>
      <c r="B11" s="83" t="s">
        <v>101</v>
      </c>
      <c r="C11" s="98" t="s">
        <v>102</v>
      </c>
      <c r="D11" s="84"/>
      <c r="E11" s="86"/>
      <c r="F11" s="86"/>
      <c r="G11" s="346"/>
      <c r="H11" s="81"/>
      <c r="I11" s="81"/>
      <c r="J11" s="81"/>
    </row>
    <row r="12" spans="1:28" outlineLevel="1" x14ac:dyDescent="0.25">
      <c r="A12" s="88">
        <v>2</v>
      </c>
      <c r="B12" s="89" t="s">
        <v>2030</v>
      </c>
      <c r="C12" s="99" t="s">
        <v>2031</v>
      </c>
      <c r="D12" s="90" t="s">
        <v>189</v>
      </c>
      <c r="E12" s="142">
        <v>487.3</v>
      </c>
      <c r="F12" s="91">
        <v>47.893766630847281</v>
      </c>
      <c r="G12" s="92"/>
      <c r="H12" s="76"/>
      <c r="I12" s="76" t="s">
        <v>166</v>
      </c>
      <c r="J12" s="76" t="s">
        <v>166</v>
      </c>
      <c r="K12" s="67"/>
      <c r="L12" s="67"/>
      <c r="M12" s="67"/>
      <c r="N12" s="67"/>
      <c r="O12" s="67"/>
      <c r="P12" s="67"/>
      <c r="Q12" s="67"/>
      <c r="R12" s="67"/>
      <c r="S12" s="67"/>
      <c r="T12" s="67"/>
      <c r="U12" s="67"/>
      <c r="V12" s="67"/>
      <c r="W12" s="67"/>
      <c r="X12" s="67"/>
      <c r="Y12" s="67"/>
      <c r="Z12" s="67"/>
      <c r="AA12" s="67"/>
      <c r="AB12" s="67"/>
    </row>
    <row r="13" spans="1:28" outlineLevel="1" x14ac:dyDescent="0.25">
      <c r="A13" s="74"/>
      <c r="B13" s="75"/>
      <c r="C13" s="100" t="s">
        <v>2225</v>
      </c>
      <c r="D13" s="77"/>
      <c r="E13" s="141">
        <v>487.3</v>
      </c>
      <c r="F13" s="345"/>
      <c r="G13" s="76"/>
      <c r="H13" s="76"/>
      <c r="I13" s="76"/>
      <c r="J13" s="76"/>
      <c r="K13" s="67"/>
      <c r="L13" s="67"/>
      <c r="M13" s="67"/>
      <c r="N13" s="67"/>
      <c r="O13" s="67"/>
      <c r="P13" s="67"/>
      <c r="Q13" s="67"/>
      <c r="R13" s="67"/>
      <c r="S13" s="67"/>
      <c r="T13" s="67"/>
      <c r="U13" s="67"/>
      <c r="V13" s="67"/>
      <c r="W13" s="67"/>
      <c r="X13" s="67"/>
      <c r="Y13" s="67"/>
      <c r="Z13" s="67"/>
      <c r="AA13" s="67"/>
      <c r="AB13" s="67"/>
    </row>
    <row r="14" spans="1:28" outlineLevel="1" x14ac:dyDescent="0.25">
      <c r="A14" s="88">
        <v>3</v>
      </c>
      <c r="B14" s="89" t="s">
        <v>2038</v>
      </c>
      <c r="C14" s="99" t="s">
        <v>2039</v>
      </c>
      <c r="D14" s="90" t="s">
        <v>189</v>
      </c>
      <c r="E14" s="142">
        <v>487.3</v>
      </c>
      <c r="F14" s="91">
        <v>62.293199735546466</v>
      </c>
      <c r="G14" s="92"/>
      <c r="H14" s="76"/>
      <c r="I14" s="76" t="s">
        <v>166</v>
      </c>
      <c r="J14" s="76" t="s">
        <v>166</v>
      </c>
      <c r="K14" s="67"/>
      <c r="L14" s="67"/>
      <c r="M14" s="67"/>
      <c r="N14" s="67"/>
      <c r="O14" s="67"/>
      <c r="P14" s="67"/>
      <c r="Q14" s="67"/>
      <c r="R14" s="67"/>
      <c r="S14" s="67"/>
      <c r="T14" s="67"/>
      <c r="U14" s="67"/>
      <c r="V14" s="67"/>
      <c r="W14" s="67"/>
      <c r="X14" s="67"/>
      <c r="Y14" s="67"/>
      <c r="Z14" s="67"/>
      <c r="AA14" s="67"/>
      <c r="AB14" s="67"/>
    </row>
    <row r="15" spans="1:28" outlineLevel="1" x14ac:dyDescent="0.25">
      <c r="A15" s="74"/>
      <c r="B15" s="75"/>
      <c r="C15" s="100" t="s">
        <v>2225</v>
      </c>
      <c r="D15" s="77"/>
      <c r="E15" s="141">
        <v>487.3</v>
      </c>
      <c r="F15" s="345"/>
      <c r="G15" s="76"/>
      <c r="H15" s="76"/>
      <c r="I15" s="76"/>
      <c r="J15" s="76"/>
      <c r="K15" s="67"/>
      <c r="L15" s="67"/>
      <c r="M15" s="67"/>
      <c r="N15" s="67"/>
      <c r="O15" s="67"/>
      <c r="P15" s="67"/>
      <c r="Q15" s="67"/>
      <c r="R15" s="67"/>
      <c r="S15" s="67"/>
      <c r="T15" s="67"/>
      <c r="U15" s="67"/>
      <c r="V15" s="67"/>
      <c r="W15" s="67"/>
      <c r="X15" s="67"/>
      <c r="Y15" s="67"/>
      <c r="Z15" s="67"/>
      <c r="AA15" s="67"/>
      <c r="AB15" s="67"/>
    </row>
    <row r="16" spans="1:28" outlineLevel="1" x14ac:dyDescent="0.25">
      <c r="A16" s="88">
        <v>4</v>
      </c>
      <c r="B16" s="89" t="s">
        <v>2040</v>
      </c>
      <c r="C16" s="99" t="s">
        <v>2041</v>
      </c>
      <c r="D16" s="90" t="s">
        <v>189</v>
      </c>
      <c r="E16" s="142">
        <v>487.3</v>
      </c>
      <c r="F16" s="91">
        <v>130.06444467396761</v>
      </c>
      <c r="G16" s="92"/>
      <c r="H16" s="76"/>
      <c r="I16" s="76" t="s">
        <v>166</v>
      </c>
      <c r="J16" s="76" t="s">
        <v>166</v>
      </c>
      <c r="K16" s="67"/>
      <c r="L16" s="67"/>
      <c r="M16" s="67"/>
      <c r="N16" s="67"/>
      <c r="O16" s="67"/>
      <c r="P16" s="67"/>
      <c r="Q16" s="67"/>
      <c r="R16" s="67"/>
      <c r="S16" s="67"/>
      <c r="T16" s="67"/>
      <c r="U16" s="67"/>
      <c r="V16" s="67"/>
      <c r="W16" s="67"/>
      <c r="X16" s="67"/>
      <c r="Y16" s="67"/>
      <c r="Z16" s="67"/>
      <c r="AA16" s="67"/>
      <c r="AB16" s="67"/>
    </row>
    <row r="17" spans="1:28" outlineLevel="1" x14ac:dyDescent="0.25">
      <c r="A17" s="74"/>
      <c r="B17" s="75"/>
      <c r="C17" s="100" t="s">
        <v>2225</v>
      </c>
      <c r="D17" s="77"/>
      <c r="E17" s="141">
        <v>487.3</v>
      </c>
      <c r="F17" s="345"/>
      <c r="G17" s="76"/>
      <c r="H17" s="76"/>
      <c r="I17" s="76"/>
      <c r="J17" s="76"/>
      <c r="K17" s="67"/>
      <c r="L17" s="67"/>
      <c r="M17" s="67"/>
      <c r="N17" s="67"/>
      <c r="O17" s="67"/>
      <c r="P17" s="67"/>
      <c r="Q17" s="67"/>
      <c r="R17" s="67"/>
      <c r="S17" s="67"/>
      <c r="T17" s="67"/>
      <c r="U17" s="67"/>
      <c r="V17" s="67"/>
      <c r="W17" s="67"/>
      <c r="X17" s="67"/>
      <c r="Y17" s="67"/>
      <c r="Z17" s="67"/>
      <c r="AA17" s="67"/>
      <c r="AB17" s="67"/>
    </row>
    <row r="18" spans="1:28" outlineLevel="1" x14ac:dyDescent="0.25">
      <c r="A18" s="88">
        <v>5</v>
      </c>
      <c r="B18" s="89" t="s">
        <v>2044</v>
      </c>
      <c r="C18" s="99" t="s">
        <v>2045</v>
      </c>
      <c r="D18" s="90" t="s">
        <v>614</v>
      </c>
      <c r="E18" s="142">
        <v>20</v>
      </c>
      <c r="F18" s="91">
        <v>1358.555210312923</v>
      </c>
      <c r="G18" s="92"/>
      <c r="H18" s="76"/>
      <c r="I18" s="76" t="s">
        <v>166</v>
      </c>
      <c r="J18" s="76" t="s">
        <v>166</v>
      </c>
      <c r="K18" s="67"/>
      <c r="L18" s="67"/>
      <c r="M18" s="67"/>
      <c r="N18" s="67"/>
      <c r="O18" s="67"/>
      <c r="P18" s="67"/>
      <c r="Q18" s="67"/>
      <c r="R18" s="67"/>
      <c r="S18" s="67"/>
      <c r="T18" s="67"/>
      <c r="U18" s="67"/>
      <c r="V18" s="67"/>
      <c r="W18" s="67"/>
      <c r="X18" s="67"/>
      <c r="Y18" s="67"/>
      <c r="Z18" s="67"/>
      <c r="AA18" s="67"/>
      <c r="AB18" s="67"/>
    </row>
    <row r="19" spans="1:28" ht="30.6" outlineLevel="1" x14ac:dyDescent="0.25">
      <c r="A19" s="74"/>
      <c r="B19" s="75"/>
      <c r="C19" s="100" t="s">
        <v>2046</v>
      </c>
      <c r="D19" s="77"/>
      <c r="E19" s="141">
        <v>20</v>
      </c>
      <c r="F19" s="345"/>
      <c r="G19" s="76"/>
      <c r="H19" s="76"/>
      <c r="I19" s="76"/>
      <c r="J19" s="76"/>
      <c r="K19" s="67"/>
      <c r="L19" s="67"/>
      <c r="M19" s="67"/>
      <c r="N19" s="67"/>
      <c r="O19" s="67"/>
      <c r="P19" s="67"/>
      <c r="Q19" s="67"/>
      <c r="R19" s="67"/>
      <c r="S19" s="67"/>
      <c r="T19" s="67"/>
      <c r="U19" s="67"/>
      <c r="V19" s="67"/>
      <c r="W19" s="67"/>
      <c r="X19" s="67"/>
      <c r="Y19" s="67"/>
      <c r="Z19" s="67"/>
      <c r="AA19" s="67"/>
      <c r="AB19" s="67"/>
    </row>
    <row r="20" spans="1:28" outlineLevel="1" x14ac:dyDescent="0.25">
      <c r="A20" s="93">
        <v>6</v>
      </c>
      <c r="B20" s="94" t="s">
        <v>2047</v>
      </c>
      <c r="C20" s="101" t="s">
        <v>2048</v>
      </c>
      <c r="D20" s="95" t="s">
        <v>189</v>
      </c>
      <c r="E20" s="143">
        <v>1566.47</v>
      </c>
      <c r="F20" s="91">
        <v>12.615155524334284</v>
      </c>
      <c r="G20" s="96"/>
      <c r="H20" s="76"/>
      <c r="I20" s="76" t="s">
        <v>166</v>
      </c>
      <c r="J20" s="76" t="s">
        <v>166</v>
      </c>
      <c r="K20" s="67"/>
      <c r="L20" s="67"/>
      <c r="M20" s="67"/>
      <c r="N20" s="67"/>
      <c r="O20" s="67"/>
      <c r="P20" s="67"/>
      <c r="Q20" s="67"/>
      <c r="R20" s="67"/>
      <c r="S20" s="67"/>
      <c r="T20" s="67"/>
      <c r="U20" s="67"/>
      <c r="V20" s="67"/>
      <c r="W20" s="67"/>
      <c r="X20" s="67"/>
      <c r="Y20" s="67"/>
      <c r="Z20" s="67"/>
      <c r="AA20" s="67"/>
      <c r="AB20" s="67"/>
    </row>
    <row r="21" spans="1:28" outlineLevel="1" x14ac:dyDescent="0.25">
      <c r="A21" s="93">
        <v>7</v>
      </c>
      <c r="B21" s="94" t="s">
        <v>2049</v>
      </c>
      <c r="C21" s="101" t="s">
        <v>2050</v>
      </c>
      <c r="D21" s="95" t="s">
        <v>189</v>
      </c>
      <c r="E21" s="143">
        <v>487.3</v>
      </c>
      <c r="F21" s="91">
        <v>5.2276202793147037</v>
      </c>
      <c r="G21" s="96"/>
      <c r="H21" s="76"/>
      <c r="I21" s="76" t="s">
        <v>166</v>
      </c>
      <c r="J21" s="76" t="s">
        <v>166</v>
      </c>
      <c r="K21" s="67"/>
      <c r="L21" s="67"/>
      <c r="M21" s="67"/>
      <c r="N21" s="67"/>
      <c r="O21" s="67"/>
      <c r="P21" s="67"/>
      <c r="Q21" s="67"/>
      <c r="R21" s="67"/>
      <c r="S21" s="67"/>
      <c r="T21" s="67"/>
      <c r="U21" s="67"/>
      <c r="V21" s="67"/>
      <c r="W21" s="67"/>
      <c r="X21" s="67"/>
      <c r="Y21" s="67"/>
      <c r="Z21" s="67"/>
      <c r="AA21" s="67"/>
      <c r="AB21" s="67"/>
    </row>
    <row r="22" spans="1:28" outlineLevel="1" x14ac:dyDescent="0.25">
      <c r="A22" s="88">
        <v>8</v>
      </c>
      <c r="B22" s="89" t="s">
        <v>2056</v>
      </c>
      <c r="C22" s="99" t="s">
        <v>2057</v>
      </c>
      <c r="D22" s="90" t="s">
        <v>189</v>
      </c>
      <c r="E22" s="142">
        <v>1566.47</v>
      </c>
      <c r="F22" s="91">
        <v>107.36968597634392</v>
      </c>
      <c r="G22" s="92"/>
      <c r="H22" s="76"/>
      <c r="I22" s="76" t="s">
        <v>166</v>
      </c>
      <c r="J22" s="76" t="s">
        <v>166</v>
      </c>
      <c r="K22" s="67"/>
      <c r="L22" s="67"/>
      <c r="M22" s="67"/>
      <c r="N22" s="67"/>
      <c r="O22" s="67"/>
      <c r="P22" s="67"/>
      <c r="Q22" s="67"/>
      <c r="R22" s="67"/>
      <c r="S22" s="67"/>
      <c r="T22" s="67"/>
      <c r="U22" s="67"/>
      <c r="V22" s="67"/>
      <c r="W22" s="67"/>
      <c r="X22" s="67"/>
      <c r="Y22" s="67"/>
      <c r="Z22" s="67"/>
      <c r="AA22" s="67"/>
      <c r="AB22" s="67"/>
    </row>
    <row r="23" spans="1:28" outlineLevel="1" x14ac:dyDescent="0.25">
      <c r="A23" s="74"/>
      <c r="B23" s="75"/>
      <c r="C23" s="100" t="s">
        <v>2226</v>
      </c>
      <c r="D23" s="77"/>
      <c r="E23" s="141">
        <v>1566.47</v>
      </c>
      <c r="F23" s="345"/>
      <c r="G23" s="76"/>
      <c r="H23" s="76"/>
      <c r="I23" s="76"/>
      <c r="J23" s="76"/>
      <c r="K23" s="67"/>
      <c r="L23" s="67"/>
      <c r="M23" s="67"/>
      <c r="N23" s="67"/>
      <c r="O23" s="67"/>
      <c r="P23" s="67"/>
      <c r="Q23" s="67"/>
      <c r="R23" s="67"/>
      <c r="S23" s="67"/>
      <c r="T23" s="67"/>
      <c r="U23" s="67"/>
      <c r="V23" s="67"/>
      <c r="W23" s="67"/>
      <c r="X23" s="67"/>
      <c r="Y23" s="67"/>
      <c r="Z23" s="67"/>
      <c r="AA23" s="67"/>
      <c r="AB23" s="67"/>
    </row>
    <row r="24" spans="1:28" outlineLevel="1" x14ac:dyDescent="0.25">
      <c r="A24" s="88">
        <v>9</v>
      </c>
      <c r="B24" s="89" t="s">
        <v>2064</v>
      </c>
      <c r="C24" s="99" t="s">
        <v>2065</v>
      </c>
      <c r="D24" s="90" t="s">
        <v>189</v>
      </c>
      <c r="E24" s="142">
        <v>487.3</v>
      </c>
      <c r="F24" s="91">
        <v>123.96033716219297</v>
      </c>
      <c r="G24" s="92"/>
      <c r="H24" s="76"/>
      <c r="I24" s="76" t="s">
        <v>166</v>
      </c>
      <c r="J24" s="76" t="s">
        <v>166</v>
      </c>
      <c r="K24" s="67"/>
      <c r="L24" s="67"/>
      <c r="M24" s="67"/>
      <c r="N24" s="67"/>
      <c r="O24" s="67"/>
      <c r="P24" s="67"/>
      <c r="Q24" s="67"/>
      <c r="R24" s="67"/>
      <c r="S24" s="67"/>
      <c r="T24" s="67"/>
      <c r="U24" s="67"/>
      <c r="V24" s="67"/>
      <c r="W24" s="67"/>
      <c r="X24" s="67"/>
      <c r="Y24" s="67"/>
      <c r="Z24" s="67"/>
      <c r="AA24" s="67"/>
      <c r="AB24" s="67"/>
    </row>
    <row r="25" spans="1:28" outlineLevel="1" x14ac:dyDescent="0.25">
      <c r="A25" s="74"/>
      <c r="B25" s="75"/>
      <c r="C25" s="100" t="s">
        <v>2225</v>
      </c>
      <c r="D25" s="77"/>
      <c r="E25" s="141">
        <v>487.3</v>
      </c>
      <c r="F25" s="345"/>
      <c r="G25" s="76"/>
      <c r="H25" s="76"/>
      <c r="I25" s="76"/>
      <c r="J25" s="76"/>
      <c r="K25" s="67"/>
      <c r="L25" s="67"/>
      <c r="M25" s="67"/>
      <c r="N25" s="67"/>
      <c r="O25" s="67"/>
      <c r="P25" s="67"/>
      <c r="Q25" s="67"/>
      <c r="R25" s="67"/>
      <c r="S25" s="67"/>
      <c r="T25" s="67"/>
      <c r="U25" s="67"/>
      <c r="V25" s="67"/>
      <c r="W25" s="67"/>
      <c r="X25" s="67"/>
      <c r="Y25" s="67"/>
      <c r="Z25" s="67"/>
      <c r="AA25" s="67"/>
      <c r="AB25" s="67"/>
    </row>
    <row r="26" spans="1:28" outlineLevel="1" x14ac:dyDescent="0.25">
      <c r="A26" s="88">
        <v>10</v>
      </c>
      <c r="B26" s="89" t="s">
        <v>2068</v>
      </c>
      <c r="C26" s="99" t="s">
        <v>2069</v>
      </c>
      <c r="D26" s="90" t="s">
        <v>189</v>
      </c>
      <c r="E26" s="142">
        <v>3132.94</v>
      </c>
      <c r="F26" s="91">
        <v>19.877478307573874</v>
      </c>
      <c r="G26" s="92"/>
      <c r="H26" s="76"/>
      <c r="I26" s="76" t="s">
        <v>166</v>
      </c>
      <c r="J26" s="76" t="s">
        <v>166</v>
      </c>
      <c r="K26" s="67"/>
      <c r="L26" s="67"/>
      <c r="M26" s="67"/>
      <c r="N26" s="67"/>
      <c r="O26" s="67"/>
      <c r="P26" s="67"/>
      <c r="Q26" s="67"/>
      <c r="R26" s="67"/>
      <c r="S26" s="67"/>
      <c r="T26" s="67"/>
      <c r="U26" s="67"/>
      <c r="V26" s="67"/>
      <c r="W26" s="67"/>
      <c r="X26" s="67"/>
      <c r="Y26" s="67"/>
      <c r="Z26" s="67"/>
      <c r="AA26" s="67"/>
      <c r="AB26" s="67"/>
    </row>
    <row r="27" spans="1:28" outlineLevel="1" x14ac:dyDescent="0.25">
      <c r="A27" s="74"/>
      <c r="B27" s="75"/>
      <c r="C27" s="100" t="s">
        <v>2227</v>
      </c>
      <c r="D27" s="77"/>
      <c r="E27" s="141">
        <v>3132.94</v>
      </c>
      <c r="F27" s="345"/>
      <c r="G27" s="76"/>
      <c r="H27" s="76"/>
      <c r="I27" s="76"/>
      <c r="J27" s="76"/>
      <c r="K27" s="67"/>
      <c r="L27" s="67"/>
      <c r="M27" s="67"/>
      <c r="N27" s="67"/>
      <c r="O27" s="67"/>
      <c r="P27" s="67"/>
      <c r="Q27" s="67"/>
      <c r="R27" s="67"/>
      <c r="S27" s="67"/>
      <c r="T27" s="67"/>
      <c r="U27" s="67"/>
      <c r="V27" s="67"/>
      <c r="W27" s="67"/>
      <c r="X27" s="67"/>
      <c r="Y27" s="67"/>
      <c r="Z27" s="67"/>
      <c r="AA27" s="67"/>
      <c r="AB27" s="67"/>
    </row>
    <row r="28" spans="1:28" x14ac:dyDescent="0.25">
      <c r="A28" s="82" t="s">
        <v>162</v>
      </c>
      <c r="B28" s="83" t="s">
        <v>119</v>
      </c>
      <c r="C28" s="98" t="s">
        <v>120</v>
      </c>
      <c r="D28" s="84"/>
      <c r="E28" s="86"/>
      <c r="F28" s="86"/>
      <c r="G28" s="346"/>
      <c r="H28" s="81"/>
      <c r="I28" s="81"/>
      <c r="J28" s="81"/>
    </row>
    <row r="29" spans="1:28" outlineLevel="1" x14ac:dyDescent="0.25">
      <c r="A29" s="88">
        <v>11</v>
      </c>
      <c r="B29" s="89" t="s">
        <v>2072</v>
      </c>
      <c r="C29" s="99" t="s">
        <v>2073</v>
      </c>
      <c r="D29" s="90" t="s">
        <v>189</v>
      </c>
      <c r="E29" s="142">
        <v>487.3</v>
      </c>
      <c r="F29" s="91">
        <v>24.917279894218584</v>
      </c>
      <c r="G29" s="92"/>
      <c r="H29" s="76"/>
      <c r="I29" s="76" t="s">
        <v>166</v>
      </c>
      <c r="J29" s="76" t="s">
        <v>166</v>
      </c>
      <c r="K29" s="67"/>
      <c r="L29" s="67"/>
      <c r="M29" s="67"/>
      <c r="N29" s="67"/>
      <c r="O29" s="67"/>
      <c r="P29" s="67"/>
      <c r="Q29" s="67"/>
      <c r="R29" s="67"/>
      <c r="S29" s="67"/>
      <c r="T29" s="67"/>
      <c r="U29" s="67"/>
      <c r="V29" s="67"/>
      <c r="W29" s="67"/>
      <c r="X29" s="67"/>
      <c r="Y29" s="67"/>
      <c r="Z29" s="67"/>
      <c r="AA29" s="67"/>
      <c r="AB29" s="67"/>
    </row>
    <row r="30" spans="1:28" ht="20.399999999999999" outlineLevel="1" x14ac:dyDescent="0.25">
      <c r="A30" s="74"/>
      <c r="B30" s="75"/>
      <c r="C30" s="100" t="s">
        <v>2228</v>
      </c>
      <c r="D30" s="77"/>
      <c r="E30" s="141">
        <v>487.3</v>
      </c>
      <c r="F30" s="345"/>
      <c r="G30" s="76"/>
      <c r="H30" s="76"/>
      <c r="I30" s="76"/>
      <c r="J30" s="76"/>
      <c r="K30" s="67"/>
      <c r="L30" s="67"/>
      <c r="M30" s="67"/>
      <c r="N30" s="67"/>
      <c r="O30" s="67"/>
      <c r="P30" s="67"/>
      <c r="Q30" s="67"/>
      <c r="R30" s="67"/>
      <c r="S30" s="67"/>
      <c r="T30" s="67"/>
      <c r="U30" s="67"/>
      <c r="V30" s="67"/>
      <c r="W30" s="67"/>
      <c r="X30" s="67"/>
      <c r="Y30" s="67"/>
      <c r="Z30" s="67"/>
      <c r="AA30" s="67"/>
      <c r="AB30" s="67"/>
    </row>
    <row r="31" spans="1:28" outlineLevel="1" x14ac:dyDescent="0.25">
      <c r="A31" s="88">
        <v>12</v>
      </c>
      <c r="B31" s="89" t="s">
        <v>2075</v>
      </c>
      <c r="C31" s="99" t="s">
        <v>2076</v>
      </c>
      <c r="D31" s="90" t="s">
        <v>189</v>
      </c>
      <c r="E31" s="142">
        <v>487.3</v>
      </c>
      <c r="F31" s="91">
        <v>9.9856938269544333</v>
      </c>
      <c r="G31" s="92"/>
      <c r="H31" s="76"/>
      <c r="I31" s="76" t="s">
        <v>166</v>
      </c>
      <c r="J31" s="76" t="s">
        <v>166</v>
      </c>
      <c r="K31" s="67"/>
      <c r="L31" s="67"/>
      <c r="M31" s="67"/>
      <c r="N31" s="67"/>
      <c r="O31" s="67"/>
      <c r="P31" s="67"/>
      <c r="Q31" s="67"/>
      <c r="R31" s="67"/>
      <c r="S31" s="67"/>
      <c r="T31" s="67"/>
      <c r="U31" s="67"/>
      <c r="V31" s="67"/>
      <c r="W31" s="67"/>
      <c r="X31" s="67"/>
      <c r="Y31" s="67"/>
      <c r="Z31" s="67"/>
      <c r="AA31" s="67"/>
      <c r="AB31" s="67"/>
    </row>
    <row r="32" spans="1:28" ht="20.399999999999999" outlineLevel="1" x14ac:dyDescent="0.25">
      <c r="A32" s="74"/>
      <c r="B32" s="75"/>
      <c r="C32" s="100" t="s">
        <v>2229</v>
      </c>
      <c r="D32" s="77"/>
      <c r="E32" s="141">
        <v>487.3</v>
      </c>
      <c r="F32" s="345"/>
      <c r="G32" s="76"/>
      <c r="H32" s="76"/>
      <c r="I32" s="76"/>
      <c r="J32" s="76"/>
      <c r="K32" s="67"/>
      <c r="L32" s="67"/>
      <c r="M32" s="67"/>
      <c r="N32" s="67"/>
      <c r="O32" s="67"/>
      <c r="P32" s="67"/>
      <c r="Q32" s="67"/>
      <c r="R32" s="67"/>
      <c r="S32" s="67"/>
      <c r="T32" s="67"/>
      <c r="U32" s="67"/>
      <c r="V32" s="67"/>
      <c r="W32" s="67"/>
      <c r="X32" s="67"/>
      <c r="Y32" s="67"/>
      <c r="Z32" s="67"/>
      <c r="AA32" s="67"/>
      <c r="AB32" s="67"/>
    </row>
    <row r="33" spans="1:28" outlineLevel="1" x14ac:dyDescent="0.25">
      <c r="A33" s="88">
        <v>13</v>
      </c>
      <c r="B33" s="89" t="s">
        <v>2078</v>
      </c>
      <c r="C33" s="99" t="s">
        <v>2079</v>
      </c>
      <c r="D33" s="90" t="s">
        <v>189</v>
      </c>
      <c r="E33" s="142">
        <v>487.3</v>
      </c>
      <c r="F33" s="91">
        <v>13.429036525904237</v>
      </c>
      <c r="G33" s="92"/>
      <c r="H33" s="76"/>
      <c r="I33" s="76" t="s">
        <v>166</v>
      </c>
      <c r="J33" s="76" t="s">
        <v>166</v>
      </c>
      <c r="K33" s="67"/>
      <c r="L33" s="67"/>
      <c r="M33" s="67"/>
      <c r="N33" s="67"/>
      <c r="O33" s="67"/>
      <c r="P33" s="67"/>
      <c r="Q33" s="67"/>
      <c r="R33" s="67"/>
      <c r="S33" s="67"/>
      <c r="T33" s="67"/>
      <c r="U33" s="67"/>
      <c r="V33" s="67"/>
      <c r="W33" s="67"/>
      <c r="X33" s="67"/>
      <c r="Y33" s="67"/>
      <c r="Z33" s="67"/>
      <c r="AA33" s="67"/>
      <c r="AB33" s="67"/>
    </row>
    <row r="34" spans="1:28" ht="20.399999999999999" outlineLevel="1" x14ac:dyDescent="0.25">
      <c r="A34" s="74"/>
      <c r="B34" s="75"/>
      <c r="C34" s="100" t="s">
        <v>2228</v>
      </c>
      <c r="D34" s="77"/>
      <c r="E34" s="141">
        <v>487.3</v>
      </c>
      <c r="F34" s="345"/>
      <c r="G34" s="76"/>
      <c r="H34" s="76"/>
      <c r="I34" s="76"/>
      <c r="J34" s="76"/>
      <c r="K34" s="67"/>
      <c r="L34" s="67"/>
      <c r="M34" s="67"/>
      <c r="N34" s="67"/>
      <c r="O34" s="67"/>
      <c r="P34" s="67"/>
      <c r="Q34" s="67"/>
      <c r="R34" s="67"/>
      <c r="S34" s="67"/>
      <c r="T34" s="67"/>
      <c r="U34" s="67"/>
      <c r="V34" s="67"/>
      <c r="W34" s="67"/>
      <c r="X34" s="67"/>
      <c r="Y34" s="67"/>
      <c r="Z34" s="67"/>
      <c r="AA34" s="67"/>
      <c r="AB34" s="67"/>
    </row>
    <row r="35" spans="1:28" outlineLevel="1" x14ac:dyDescent="0.25">
      <c r="A35" s="88">
        <v>14</v>
      </c>
      <c r="B35" s="89" t="s">
        <v>2080</v>
      </c>
      <c r="C35" s="99" t="s">
        <v>2081</v>
      </c>
      <c r="D35" s="90" t="s">
        <v>189</v>
      </c>
      <c r="E35" s="142">
        <v>1566.47</v>
      </c>
      <c r="F35" s="91">
        <v>32.555240062798156</v>
      </c>
      <c r="G35" s="92"/>
      <c r="H35" s="76"/>
      <c r="I35" s="76" t="s">
        <v>166</v>
      </c>
      <c r="J35" s="76" t="s">
        <v>166</v>
      </c>
      <c r="K35" s="67"/>
      <c r="L35" s="67"/>
      <c r="M35" s="67"/>
      <c r="N35" s="67"/>
      <c r="O35" s="67"/>
      <c r="P35" s="67"/>
      <c r="Q35" s="67"/>
      <c r="R35" s="67"/>
      <c r="S35" s="67"/>
      <c r="T35" s="67"/>
      <c r="U35" s="67"/>
      <c r="V35" s="67"/>
      <c r="W35" s="67"/>
      <c r="X35" s="67"/>
      <c r="Y35" s="67"/>
      <c r="Z35" s="67"/>
      <c r="AA35" s="67"/>
      <c r="AB35" s="67"/>
    </row>
    <row r="36" spans="1:28" ht="20.399999999999999" outlineLevel="1" x14ac:dyDescent="0.25">
      <c r="A36" s="74"/>
      <c r="B36" s="75"/>
      <c r="C36" s="100" t="s">
        <v>2230</v>
      </c>
      <c r="D36" s="77"/>
      <c r="E36" s="141">
        <v>1566.47</v>
      </c>
      <c r="F36" s="345"/>
      <c r="G36" s="76"/>
      <c r="H36" s="76"/>
      <c r="I36" s="76"/>
      <c r="J36" s="76"/>
      <c r="K36" s="67"/>
      <c r="L36" s="67"/>
      <c r="M36" s="67"/>
      <c r="N36" s="67"/>
      <c r="O36" s="67"/>
      <c r="P36" s="67"/>
      <c r="Q36" s="67"/>
      <c r="R36" s="67"/>
      <c r="S36" s="67"/>
      <c r="T36" s="67"/>
      <c r="U36" s="67"/>
      <c r="V36" s="67"/>
      <c r="W36" s="67"/>
      <c r="X36" s="67"/>
      <c r="Y36" s="67"/>
      <c r="Z36" s="67"/>
      <c r="AA36" s="67"/>
      <c r="AB36" s="67"/>
    </row>
    <row r="37" spans="1:28" x14ac:dyDescent="0.25">
      <c r="A37" s="82" t="s">
        <v>162</v>
      </c>
      <c r="B37" s="83" t="s">
        <v>123</v>
      </c>
      <c r="C37" s="98" t="s">
        <v>124</v>
      </c>
      <c r="D37" s="84"/>
      <c r="E37" s="86"/>
      <c r="F37" s="86"/>
      <c r="G37" s="346"/>
      <c r="H37" s="81"/>
      <c r="I37" s="81"/>
      <c r="J37" s="81"/>
    </row>
    <row r="38" spans="1:28" outlineLevel="1" x14ac:dyDescent="0.25">
      <c r="A38" s="93">
        <v>15</v>
      </c>
      <c r="B38" s="94" t="s">
        <v>2100</v>
      </c>
      <c r="C38" s="101" t="s">
        <v>2101</v>
      </c>
      <c r="D38" s="95" t="s">
        <v>614</v>
      </c>
      <c r="E38" s="143">
        <v>929.10141999999996</v>
      </c>
      <c r="F38" s="91">
        <v>18.813172382443934</v>
      </c>
      <c r="G38" s="96"/>
      <c r="H38" s="76"/>
      <c r="I38" s="76" t="s">
        <v>166</v>
      </c>
      <c r="J38" s="76" t="s">
        <v>166</v>
      </c>
      <c r="K38" s="67"/>
      <c r="L38" s="67"/>
      <c r="M38" s="67"/>
      <c r="N38" s="67"/>
      <c r="O38" s="67"/>
      <c r="P38" s="67"/>
      <c r="Q38" s="67"/>
      <c r="R38" s="67"/>
      <c r="S38" s="67"/>
      <c r="T38" s="67"/>
      <c r="U38" s="67"/>
      <c r="V38" s="67"/>
      <c r="W38" s="67"/>
      <c r="X38" s="67"/>
      <c r="Y38" s="67"/>
      <c r="Z38" s="67"/>
      <c r="AA38" s="67"/>
      <c r="AB38" s="67"/>
    </row>
    <row r="39" spans="1:28" x14ac:dyDescent="0.25">
      <c r="A39" s="82" t="s">
        <v>162</v>
      </c>
      <c r="B39" s="83" t="s">
        <v>135</v>
      </c>
      <c r="C39" s="98" t="s">
        <v>136</v>
      </c>
      <c r="D39" s="84"/>
      <c r="E39" s="86"/>
      <c r="F39" s="86"/>
      <c r="G39" s="346"/>
      <c r="H39" s="81"/>
      <c r="I39" s="81"/>
      <c r="J39" s="81"/>
    </row>
    <row r="40" spans="1:28" outlineLevel="1" x14ac:dyDescent="0.25">
      <c r="A40" s="88">
        <v>16</v>
      </c>
      <c r="B40" s="89" t="s">
        <v>1146</v>
      </c>
      <c r="C40" s="99" t="s">
        <v>1147</v>
      </c>
      <c r="D40" s="90" t="s">
        <v>614</v>
      </c>
      <c r="E40" s="142">
        <v>375.221</v>
      </c>
      <c r="F40" s="91">
        <v>109.56090405749379</v>
      </c>
      <c r="G40" s="92"/>
      <c r="H40" s="76"/>
      <c r="I40" s="76" t="s">
        <v>178</v>
      </c>
      <c r="J40" s="76" t="s">
        <v>179</v>
      </c>
      <c r="K40" s="67"/>
      <c r="L40" s="67"/>
      <c r="M40" s="67"/>
      <c r="N40" s="67"/>
      <c r="O40" s="67"/>
      <c r="P40" s="67"/>
      <c r="Q40" s="67"/>
      <c r="R40" s="67"/>
      <c r="S40" s="67"/>
      <c r="T40" s="67"/>
      <c r="U40" s="67"/>
      <c r="V40" s="67"/>
      <c r="W40" s="67"/>
      <c r="X40" s="67"/>
      <c r="Y40" s="67"/>
      <c r="Z40" s="67"/>
      <c r="AA40" s="67"/>
      <c r="AB40" s="67"/>
    </row>
    <row r="41" spans="1:28" outlineLevel="1" x14ac:dyDescent="0.25">
      <c r="A41" s="74"/>
      <c r="B41" s="75"/>
      <c r="C41" s="100" t="s">
        <v>2231</v>
      </c>
      <c r="D41" s="77"/>
      <c r="E41" s="141">
        <v>375.221</v>
      </c>
      <c r="F41" s="345"/>
      <c r="G41" s="76"/>
      <c r="H41" s="76"/>
      <c r="I41" s="76"/>
      <c r="J41" s="76"/>
      <c r="K41" s="67"/>
      <c r="L41" s="67"/>
      <c r="M41" s="67"/>
      <c r="N41" s="67"/>
      <c r="O41" s="67"/>
      <c r="P41" s="67"/>
      <c r="Q41" s="67"/>
      <c r="R41" s="67"/>
      <c r="S41" s="67"/>
      <c r="T41" s="67"/>
      <c r="U41" s="67"/>
      <c r="V41" s="67"/>
      <c r="W41" s="67"/>
      <c r="X41" s="67"/>
      <c r="Y41" s="67"/>
      <c r="Z41" s="67"/>
      <c r="AA41" s="67"/>
      <c r="AB41" s="67"/>
    </row>
    <row r="42" spans="1:28" outlineLevel="1" x14ac:dyDescent="0.25">
      <c r="A42" s="88">
        <v>17</v>
      </c>
      <c r="B42" s="89" t="s">
        <v>1149</v>
      </c>
      <c r="C42" s="99" t="s">
        <v>1150</v>
      </c>
      <c r="D42" s="90" t="s">
        <v>614</v>
      </c>
      <c r="E42" s="142">
        <v>224.04592</v>
      </c>
      <c r="F42" s="91">
        <v>426.66146351532581</v>
      </c>
      <c r="G42" s="92"/>
      <c r="H42" s="76"/>
      <c r="I42" s="76" t="s">
        <v>166</v>
      </c>
      <c r="J42" s="76" t="s">
        <v>166</v>
      </c>
      <c r="K42" s="67"/>
      <c r="L42" s="67"/>
      <c r="M42" s="67"/>
      <c r="N42" s="67"/>
      <c r="O42" s="67"/>
      <c r="P42" s="67"/>
      <c r="Q42" s="67"/>
      <c r="R42" s="67"/>
      <c r="S42" s="67"/>
      <c r="T42" s="67"/>
      <c r="U42" s="67"/>
      <c r="V42" s="67"/>
      <c r="W42" s="67"/>
      <c r="X42" s="67"/>
      <c r="Y42" s="67"/>
      <c r="Z42" s="67"/>
      <c r="AA42" s="67"/>
      <c r="AB42" s="67"/>
    </row>
    <row r="43" spans="1:28" outlineLevel="1" x14ac:dyDescent="0.25">
      <c r="A43" s="74"/>
      <c r="B43" s="75"/>
      <c r="C43" s="100" t="s">
        <v>2232</v>
      </c>
      <c r="D43" s="77"/>
      <c r="E43" s="141">
        <v>224.04592</v>
      </c>
      <c r="F43" s="345"/>
      <c r="G43" s="76"/>
      <c r="H43" s="76"/>
      <c r="I43" s="76"/>
      <c r="J43" s="76"/>
      <c r="K43" s="67"/>
      <c r="L43" s="67"/>
      <c r="M43" s="67"/>
      <c r="N43" s="67"/>
      <c r="O43" s="67"/>
      <c r="P43" s="67"/>
      <c r="Q43" s="67"/>
      <c r="R43" s="67"/>
      <c r="S43" s="67"/>
      <c r="T43" s="67"/>
      <c r="U43" s="67"/>
      <c r="V43" s="67"/>
      <c r="W43" s="67"/>
      <c r="X43" s="67"/>
      <c r="Y43" s="67"/>
      <c r="Z43" s="67"/>
      <c r="AA43" s="67"/>
      <c r="AB43" s="67"/>
    </row>
    <row r="44" spans="1:28" ht="20.399999999999999" outlineLevel="1" x14ac:dyDescent="0.25">
      <c r="A44" s="88">
        <v>18</v>
      </c>
      <c r="B44" s="89" t="s">
        <v>2106</v>
      </c>
      <c r="C44" s="99" t="s">
        <v>2107</v>
      </c>
      <c r="D44" s="90" t="s">
        <v>614</v>
      </c>
      <c r="E44" s="142">
        <v>236.6353</v>
      </c>
      <c r="F44" s="91">
        <v>674.58213783971178</v>
      </c>
      <c r="G44" s="92"/>
      <c r="H44" s="76"/>
      <c r="I44" s="76" t="s">
        <v>166</v>
      </c>
      <c r="J44" s="76" t="s">
        <v>166</v>
      </c>
      <c r="K44" s="67"/>
      <c r="L44" s="67"/>
      <c r="M44" s="67"/>
      <c r="N44" s="67"/>
      <c r="O44" s="67"/>
      <c r="P44" s="67"/>
      <c r="Q44" s="67"/>
      <c r="R44" s="67"/>
      <c r="S44" s="67"/>
      <c r="T44" s="67"/>
      <c r="U44" s="67"/>
      <c r="V44" s="67"/>
      <c r="W44" s="67"/>
      <c r="X44" s="67"/>
      <c r="Y44" s="67"/>
      <c r="Z44" s="67"/>
      <c r="AA44" s="67"/>
      <c r="AB44" s="67"/>
    </row>
    <row r="45" spans="1:28" outlineLevel="1" x14ac:dyDescent="0.25">
      <c r="A45" s="74"/>
      <c r="B45" s="75"/>
      <c r="C45" s="100" t="s">
        <v>2233</v>
      </c>
      <c r="D45" s="77"/>
      <c r="E45" s="141">
        <v>64.323599999999999</v>
      </c>
      <c r="F45" s="345"/>
      <c r="G45" s="76"/>
      <c r="H45" s="76"/>
      <c r="I45" s="76"/>
      <c r="J45" s="76"/>
      <c r="K45" s="67"/>
      <c r="L45" s="67"/>
      <c r="M45" s="67"/>
      <c r="N45" s="67"/>
      <c r="O45" s="67"/>
      <c r="P45" s="67"/>
      <c r="Q45" s="67"/>
      <c r="R45" s="67"/>
      <c r="S45" s="67"/>
      <c r="T45" s="67"/>
      <c r="U45" s="67"/>
      <c r="V45" s="67"/>
      <c r="W45" s="67"/>
      <c r="X45" s="67"/>
      <c r="Y45" s="67"/>
      <c r="Z45" s="67"/>
      <c r="AA45" s="67"/>
      <c r="AB45" s="67"/>
    </row>
    <row r="46" spans="1:28" outlineLevel="1" x14ac:dyDescent="0.25">
      <c r="A46" s="74"/>
      <c r="B46" s="75"/>
      <c r="C46" s="100" t="s">
        <v>2234</v>
      </c>
      <c r="D46" s="77"/>
      <c r="E46" s="141">
        <v>172.3117</v>
      </c>
      <c r="F46" s="345"/>
      <c r="G46" s="76"/>
      <c r="H46" s="76"/>
      <c r="I46" s="76"/>
      <c r="J46" s="76"/>
      <c r="K46" s="67"/>
      <c r="L46" s="67"/>
      <c r="M46" s="67"/>
      <c r="N46" s="67"/>
      <c r="O46" s="67"/>
      <c r="P46" s="67"/>
      <c r="Q46" s="67"/>
      <c r="R46" s="67"/>
      <c r="S46" s="67"/>
      <c r="T46" s="67"/>
      <c r="U46" s="67"/>
      <c r="V46" s="67"/>
      <c r="W46" s="67"/>
      <c r="X46" s="67"/>
      <c r="Y46" s="67"/>
      <c r="Z46" s="67"/>
      <c r="AA46" s="67"/>
      <c r="AB46" s="67"/>
    </row>
    <row r="47" spans="1:28" outlineLevel="1" x14ac:dyDescent="0.25">
      <c r="A47" s="93">
        <v>19</v>
      </c>
      <c r="B47" s="94" t="s">
        <v>1158</v>
      </c>
      <c r="C47" s="101" t="s">
        <v>1159</v>
      </c>
      <c r="D47" s="95" t="s">
        <v>614</v>
      </c>
      <c r="E47" s="143">
        <v>835.90222000000006</v>
      </c>
      <c r="F47" s="91">
        <v>73.405805718520838</v>
      </c>
      <c r="G47" s="96"/>
      <c r="H47" s="76"/>
      <c r="I47" s="76" t="s">
        <v>166</v>
      </c>
      <c r="J47" s="76" t="s">
        <v>166</v>
      </c>
      <c r="K47" s="67"/>
      <c r="L47" s="67"/>
      <c r="M47" s="67"/>
      <c r="N47" s="67"/>
      <c r="O47" s="67"/>
      <c r="P47" s="67"/>
      <c r="Q47" s="67"/>
      <c r="R47" s="67"/>
      <c r="S47" s="67"/>
      <c r="T47" s="67"/>
      <c r="U47" s="67"/>
      <c r="V47" s="67"/>
      <c r="W47" s="67"/>
      <c r="X47" s="67"/>
      <c r="Y47" s="67"/>
      <c r="Z47" s="67"/>
      <c r="AA47" s="67"/>
      <c r="AB47" s="67"/>
    </row>
    <row r="48" spans="1:28" outlineLevel="1" x14ac:dyDescent="0.25">
      <c r="A48" s="88">
        <v>20</v>
      </c>
      <c r="B48" s="89" t="s">
        <v>1160</v>
      </c>
      <c r="C48" s="99" t="s">
        <v>1161</v>
      </c>
      <c r="D48" s="90" t="s">
        <v>614</v>
      </c>
      <c r="E48" s="142">
        <v>24241.164410000001</v>
      </c>
      <c r="F48" s="91">
        <v>5.008498471199716</v>
      </c>
      <c r="G48" s="92"/>
      <c r="H48" s="76"/>
      <c r="I48" s="76" t="s">
        <v>166</v>
      </c>
      <c r="J48" s="76" t="s">
        <v>166</v>
      </c>
      <c r="K48" s="67"/>
      <c r="L48" s="67"/>
      <c r="M48" s="67"/>
      <c r="N48" s="67"/>
      <c r="O48" s="67"/>
      <c r="P48" s="67"/>
      <c r="Q48" s="67"/>
      <c r="R48" s="67"/>
      <c r="S48" s="67"/>
      <c r="T48" s="67"/>
      <c r="U48" s="67"/>
      <c r="V48" s="67"/>
      <c r="W48" s="67"/>
      <c r="X48" s="67"/>
      <c r="Y48" s="67"/>
      <c r="Z48" s="67"/>
      <c r="AA48" s="67"/>
      <c r="AB48" s="67"/>
    </row>
    <row r="49" spans="1:10" x14ac:dyDescent="0.25">
      <c r="A49" s="2"/>
      <c r="B49" s="3"/>
      <c r="C49" s="106"/>
      <c r="D49" s="5"/>
      <c r="E49" s="2"/>
      <c r="F49" s="2"/>
      <c r="G49" s="2"/>
      <c r="H49" s="2"/>
      <c r="I49" s="2"/>
      <c r="J49" s="2"/>
    </row>
    <row r="50" spans="1:10" x14ac:dyDescent="0.25">
      <c r="A50" s="70"/>
      <c r="B50" s="71" t="s">
        <v>27</v>
      </c>
      <c r="C50" s="107"/>
      <c r="D50" s="72"/>
      <c r="E50" s="73"/>
      <c r="F50" s="73"/>
      <c r="G50" s="349">
        <f>G8+G11+G28+G37+G39</f>
        <v>0</v>
      </c>
      <c r="H50" s="2"/>
      <c r="I50" s="2"/>
      <c r="J50" s="2"/>
    </row>
    <row r="51" spans="1:10" x14ac:dyDescent="0.25">
      <c r="A51" s="2"/>
      <c r="B51" s="3"/>
      <c r="C51" s="106"/>
      <c r="D51" s="5"/>
      <c r="E51" s="2"/>
      <c r="F51" s="2"/>
      <c r="G51" s="2"/>
      <c r="H51" s="2"/>
      <c r="I51" s="2"/>
      <c r="J51" s="2"/>
    </row>
    <row r="52" spans="1:10" x14ac:dyDescent="0.25">
      <c r="A52" s="2"/>
      <c r="B52" s="3"/>
      <c r="C52" s="106"/>
      <c r="D52" s="5"/>
      <c r="E52" s="2"/>
      <c r="F52" s="2"/>
      <c r="G52" s="2"/>
      <c r="H52" s="2"/>
      <c r="I52" s="2"/>
      <c r="J52" s="2"/>
    </row>
    <row r="53" spans="1:10" x14ac:dyDescent="0.25">
      <c r="A53" s="417" t="s">
        <v>1163</v>
      </c>
      <c r="B53" s="417"/>
      <c r="C53" s="418"/>
      <c r="D53" s="5"/>
      <c r="E53" s="2"/>
      <c r="F53" s="2"/>
      <c r="G53" s="2"/>
      <c r="H53" s="2"/>
      <c r="I53" s="2"/>
      <c r="J53" s="2"/>
    </row>
    <row r="54" spans="1:10" x14ac:dyDescent="0.25">
      <c r="A54" s="398"/>
      <c r="B54" s="399"/>
      <c r="C54" s="400"/>
      <c r="D54" s="399"/>
      <c r="E54" s="399"/>
      <c r="F54" s="399"/>
      <c r="G54" s="401"/>
      <c r="H54" s="2"/>
      <c r="I54" s="2"/>
      <c r="J54" s="2"/>
    </row>
    <row r="55" spans="1:10" x14ac:dyDescent="0.25">
      <c r="A55" s="402"/>
      <c r="B55" s="403"/>
      <c r="C55" s="404"/>
      <c r="D55" s="403"/>
      <c r="E55" s="403"/>
      <c r="F55" s="403"/>
      <c r="G55" s="405"/>
      <c r="H55" s="2"/>
      <c r="I55" s="2"/>
      <c r="J55" s="2"/>
    </row>
    <row r="56" spans="1:10" x14ac:dyDescent="0.25">
      <c r="A56" s="402"/>
      <c r="B56" s="403"/>
      <c r="C56" s="404"/>
      <c r="D56" s="403"/>
      <c r="E56" s="403"/>
      <c r="F56" s="403"/>
      <c r="G56" s="405"/>
      <c r="H56" s="2"/>
      <c r="I56" s="2"/>
      <c r="J56" s="2"/>
    </row>
    <row r="57" spans="1:10" x14ac:dyDescent="0.25">
      <c r="A57" s="402"/>
      <c r="B57" s="403"/>
      <c r="C57" s="404"/>
      <c r="D57" s="403"/>
      <c r="E57" s="403"/>
      <c r="F57" s="403"/>
      <c r="G57" s="405"/>
      <c r="H57" s="2"/>
      <c r="I57" s="2"/>
      <c r="J57" s="2"/>
    </row>
    <row r="58" spans="1:10" x14ac:dyDescent="0.25">
      <c r="A58" s="406"/>
      <c r="B58" s="407"/>
      <c r="C58" s="408"/>
      <c r="D58" s="407"/>
      <c r="E58" s="407"/>
      <c r="F58" s="407"/>
      <c r="G58" s="409"/>
      <c r="H58" s="2"/>
      <c r="I58" s="2"/>
      <c r="J58" s="2"/>
    </row>
    <row r="59" spans="1:10" x14ac:dyDescent="0.25">
      <c r="A59" s="2"/>
      <c r="B59" s="3"/>
      <c r="C59" s="106"/>
      <c r="D59" s="5"/>
      <c r="E59" s="2"/>
      <c r="F59" s="2"/>
      <c r="G59" s="2"/>
      <c r="H59" s="2"/>
      <c r="I59" s="2"/>
      <c r="J59" s="2"/>
    </row>
    <row r="60" spans="1:10" x14ac:dyDescent="0.25">
      <c r="C60" s="108"/>
      <c r="D60" s="7"/>
    </row>
    <row r="61" spans="1:10" x14ac:dyDescent="0.25">
      <c r="D61" s="7"/>
    </row>
    <row r="62" spans="1:10" x14ac:dyDescent="0.25">
      <c r="D62" s="7"/>
    </row>
    <row r="63" spans="1:10" x14ac:dyDescent="0.25">
      <c r="D63" s="7"/>
    </row>
    <row r="64" spans="1:10" x14ac:dyDescent="0.25">
      <c r="D64" s="7"/>
    </row>
    <row r="65" spans="4:4" x14ac:dyDescent="0.25">
      <c r="D65" s="7"/>
    </row>
    <row r="66" spans="4:4" x14ac:dyDescent="0.25">
      <c r="D66" s="7"/>
    </row>
    <row r="67" spans="4:4" x14ac:dyDescent="0.25">
      <c r="D67" s="7"/>
    </row>
    <row r="68" spans="4:4" x14ac:dyDescent="0.25">
      <c r="D68" s="7"/>
    </row>
    <row r="69" spans="4:4" x14ac:dyDescent="0.25">
      <c r="D69" s="7"/>
    </row>
    <row r="70" spans="4:4" x14ac:dyDescent="0.25">
      <c r="D70" s="7"/>
    </row>
    <row r="71" spans="4:4" x14ac:dyDescent="0.25">
      <c r="D71" s="7"/>
    </row>
    <row r="72" spans="4:4" x14ac:dyDescent="0.25">
      <c r="D72" s="7"/>
    </row>
    <row r="73" spans="4:4" x14ac:dyDescent="0.25">
      <c r="D73" s="7"/>
    </row>
    <row r="74" spans="4:4" x14ac:dyDescent="0.25">
      <c r="D74" s="7"/>
    </row>
    <row r="75" spans="4:4" x14ac:dyDescent="0.25">
      <c r="D75" s="7"/>
    </row>
    <row r="76" spans="4:4" x14ac:dyDescent="0.25">
      <c r="D76" s="7"/>
    </row>
    <row r="77" spans="4:4" x14ac:dyDescent="0.25">
      <c r="D77" s="7"/>
    </row>
    <row r="78" spans="4:4" x14ac:dyDescent="0.25">
      <c r="D78" s="7"/>
    </row>
    <row r="79" spans="4:4" x14ac:dyDescent="0.25">
      <c r="D79" s="7"/>
    </row>
    <row r="80" spans="4:4" x14ac:dyDescent="0.25">
      <c r="D80" s="7"/>
    </row>
    <row r="81" spans="2:4" x14ac:dyDescent="0.25">
      <c r="D81" s="7"/>
    </row>
    <row r="82" spans="2:4" x14ac:dyDescent="0.25">
      <c r="D82" s="7"/>
    </row>
    <row r="83" spans="2:4" x14ac:dyDescent="0.25">
      <c r="D83" s="7"/>
    </row>
    <row r="84" spans="2:4" x14ac:dyDescent="0.25">
      <c r="D84" s="7"/>
    </row>
    <row r="85" spans="2:4" x14ac:dyDescent="0.25">
      <c r="D85" s="7"/>
    </row>
    <row r="86" spans="2:4" x14ac:dyDescent="0.25">
      <c r="D86" s="7"/>
    </row>
    <row r="87" spans="2:4" x14ac:dyDescent="0.25">
      <c r="D87" s="7"/>
    </row>
    <row r="88" spans="2:4" x14ac:dyDescent="0.25">
      <c r="D88" s="7"/>
    </row>
    <row r="89" spans="2:4" x14ac:dyDescent="0.25">
      <c r="D89" s="7"/>
    </row>
    <row r="90" spans="2:4" x14ac:dyDescent="0.25">
      <c r="D90" s="7"/>
    </row>
    <row r="91" spans="2:4" x14ac:dyDescent="0.25">
      <c r="D91" s="7"/>
    </row>
    <row r="92" spans="2:4" x14ac:dyDescent="0.25">
      <c r="D92" s="7"/>
    </row>
    <row r="93" spans="2:4" x14ac:dyDescent="0.25">
      <c r="D93" s="7"/>
    </row>
    <row r="94" spans="2:4" x14ac:dyDescent="0.25">
      <c r="B94" s="339"/>
      <c r="D94" s="7"/>
    </row>
    <row r="95" spans="2:4" x14ac:dyDescent="0.25">
      <c r="D95" s="7"/>
    </row>
    <row r="96" spans="2:4" x14ac:dyDescent="0.25">
      <c r="D96" s="7"/>
    </row>
    <row r="97" spans="4:4" x14ac:dyDescent="0.25">
      <c r="D97" s="7"/>
    </row>
    <row r="98" spans="4:4" x14ac:dyDescent="0.25">
      <c r="D98" s="7"/>
    </row>
    <row r="99" spans="4:4" x14ac:dyDescent="0.25">
      <c r="D99" s="7"/>
    </row>
    <row r="100" spans="4:4" x14ac:dyDescent="0.25">
      <c r="D100" s="7"/>
    </row>
    <row r="101" spans="4:4" x14ac:dyDescent="0.25">
      <c r="D101" s="7"/>
    </row>
    <row r="102" spans="4:4" x14ac:dyDescent="0.25">
      <c r="D102" s="7"/>
    </row>
    <row r="103" spans="4:4" x14ac:dyDescent="0.25">
      <c r="D103" s="7"/>
    </row>
    <row r="104" spans="4:4" x14ac:dyDescent="0.25">
      <c r="D104" s="7"/>
    </row>
    <row r="105" spans="4:4" x14ac:dyDescent="0.25">
      <c r="D105" s="7"/>
    </row>
    <row r="106" spans="4:4" x14ac:dyDescent="0.25">
      <c r="D106" s="7"/>
    </row>
    <row r="107" spans="4:4" x14ac:dyDescent="0.25">
      <c r="D107" s="7"/>
    </row>
    <row r="108" spans="4:4" x14ac:dyDescent="0.25">
      <c r="D108" s="7"/>
    </row>
    <row r="109" spans="4:4" x14ac:dyDescent="0.25">
      <c r="D109" s="7"/>
    </row>
    <row r="110" spans="4:4" x14ac:dyDescent="0.25">
      <c r="D110" s="7"/>
    </row>
    <row r="111" spans="4:4" x14ac:dyDescent="0.25">
      <c r="D111" s="7"/>
    </row>
    <row r="112" spans="4:4" x14ac:dyDescent="0.25">
      <c r="D112" s="7"/>
    </row>
    <row r="113" spans="4:4" x14ac:dyDescent="0.25">
      <c r="D113" s="7"/>
    </row>
    <row r="114" spans="4:4" x14ac:dyDescent="0.25">
      <c r="D114" s="7"/>
    </row>
    <row r="115" spans="4:4" x14ac:dyDescent="0.25">
      <c r="D115" s="7"/>
    </row>
    <row r="116" spans="4:4" x14ac:dyDescent="0.25">
      <c r="D116" s="7"/>
    </row>
    <row r="117" spans="4:4" x14ac:dyDescent="0.25">
      <c r="D117" s="7"/>
    </row>
    <row r="118" spans="4:4" x14ac:dyDescent="0.25">
      <c r="D118" s="7"/>
    </row>
    <row r="119" spans="4:4" x14ac:dyDescent="0.25">
      <c r="D119" s="7"/>
    </row>
    <row r="120" spans="4:4" x14ac:dyDescent="0.25">
      <c r="D120" s="7"/>
    </row>
    <row r="121" spans="4:4" x14ac:dyDescent="0.25">
      <c r="D121" s="7"/>
    </row>
    <row r="122" spans="4:4" x14ac:dyDescent="0.25">
      <c r="D122" s="7"/>
    </row>
    <row r="123" spans="4:4" x14ac:dyDescent="0.25">
      <c r="D123" s="7"/>
    </row>
    <row r="124" spans="4:4" x14ac:dyDescent="0.25">
      <c r="D124" s="7"/>
    </row>
    <row r="125" spans="4:4" x14ac:dyDescent="0.25">
      <c r="D125" s="7"/>
    </row>
    <row r="126" spans="4:4" x14ac:dyDescent="0.25">
      <c r="D126" s="7"/>
    </row>
    <row r="127" spans="4:4" x14ac:dyDescent="0.25">
      <c r="D127" s="7"/>
    </row>
    <row r="128" spans="4:4" x14ac:dyDescent="0.25">
      <c r="D128" s="7"/>
    </row>
    <row r="129" spans="4:4" x14ac:dyDescent="0.25">
      <c r="D129" s="7"/>
    </row>
    <row r="130" spans="4:4" x14ac:dyDescent="0.25">
      <c r="D130" s="7"/>
    </row>
    <row r="131" spans="4:4" x14ac:dyDescent="0.25">
      <c r="D131" s="7"/>
    </row>
    <row r="132" spans="4:4" x14ac:dyDescent="0.25">
      <c r="D132" s="7"/>
    </row>
    <row r="133" spans="4:4" x14ac:dyDescent="0.25">
      <c r="D133" s="7"/>
    </row>
    <row r="134" spans="4:4" x14ac:dyDescent="0.25">
      <c r="D134" s="7"/>
    </row>
    <row r="135" spans="4:4" x14ac:dyDescent="0.25">
      <c r="D135" s="7"/>
    </row>
    <row r="136" spans="4:4" x14ac:dyDescent="0.25">
      <c r="D136" s="7"/>
    </row>
    <row r="137" spans="4:4" x14ac:dyDescent="0.25">
      <c r="D137" s="7"/>
    </row>
    <row r="138" spans="4:4" x14ac:dyDescent="0.25">
      <c r="D138" s="7"/>
    </row>
    <row r="139" spans="4:4" x14ac:dyDescent="0.25">
      <c r="D139" s="7"/>
    </row>
    <row r="140" spans="4:4" x14ac:dyDescent="0.25">
      <c r="D140" s="7"/>
    </row>
    <row r="141" spans="4:4" x14ac:dyDescent="0.25">
      <c r="D141" s="7"/>
    </row>
    <row r="142" spans="4:4" x14ac:dyDescent="0.25">
      <c r="D142" s="7"/>
    </row>
    <row r="143" spans="4:4" x14ac:dyDescent="0.25">
      <c r="D143" s="7"/>
    </row>
    <row r="144" spans="4:4" x14ac:dyDescent="0.25">
      <c r="D144" s="7"/>
    </row>
    <row r="145" spans="4:4" x14ac:dyDescent="0.25">
      <c r="D145" s="7"/>
    </row>
    <row r="146" spans="4:4" x14ac:dyDescent="0.25">
      <c r="D146" s="7"/>
    </row>
    <row r="147" spans="4:4" x14ac:dyDescent="0.25">
      <c r="D147" s="7"/>
    </row>
    <row r="148" spans="4:4" x14ac:dyDescent="0.25">
      <c r="D148" s="7"/>
    </row>
    <row r="149" spans="4:4" x14ac:dyDescent="0.25">
      <c r="D149" s="7"/>
    </row>
    <row r="150" spans="4:4" x14ac:dyDescent="0.25">
      <c r="D150" s="7"/>
    </row>
    <row r="151" spans="4:4" x14ac:dyDescent="0.25">
      <c r="D151" s="7"/>
    </row>
    <row r="152" spans="4:4" x14ac:dyDescent="0.25">
      <c r="D152" s="7"/>
    </row>
    <row r="153" spans="4:4" x14ac:dyDescent="0.25">
      <c r="D153" s="7"/>
    </row>
    <row r="154" spans="4:4" x14ac:dyDescent="0.25">
      <c r="D154" s="7"/>
    </row>
    <row r="155" spans="4:4" x14ac:dyDescent="0.25">
      <c r="D155" s="7"/>
    </row>
    <row r="156" spans="4:4" x14ac:dyDescent="0.25">
      <c r="D156" s="7"/>
    </row>
    <row r="157" spans="4:4" x14ac:dyDescent="0.25">
      <c r="D157" s="7"/>
    </row>
    <row r="158" spans="4:4" x14ac:dyDescent="0.25">
      <c r="D158" s="7"/>
    </row>
    <row r="159" spans="4:4" x14ac:dyDescent="0.25">
      <c r="D159" s="7"/>
    </row>
    <row r="160" spans="4:4" x14ac:dyDescent="0.25">
      <c r="D160" s="7"/>
    </row>
    <row r="161" spans="4:4" x14ac:dyDescent="0.25">
      <c r="D161" s="7"/>
    </row>
    <row r="162" spans="4:4" x14ac:dyDescent="0.25">
      <c r="D162" s="7"/>
    </row>
    <row r="163" spans="4:4" x14ac:dyDescent="0.25">
      <c r="D163" s="7"/>
    </row>
    <row r="164" spans="4:4" x14ac:dyDescent="0.25">
      <c r="D164" s="7"/>
    </row>
    <row r="165" spans="4:4" x14ac:dyDescent="0.25">
      <c r="D165" s="7"/>
    </row>
    <row r="166" spans="4:4" x14ac:dyDescent="0.25">
      <c r="D166" s="7"/>
    </row>
    <row r="167" spans="4:4" x14ac:dyDescent="0.25">
      <c r="D167" s="7"/>
    </row>
    <row r="168" spans="4:4" x14ac:dyDescent="0.25">
      <c r="D168" s="7"/>
    </row>
    <row r="169" spans="4:4" x14ac:dyDescent="0.25">
      <c r="D169" s="7"/>
    </row>
    <row r="170" spans="4:4" x14ac:dyDescent="0.25">
      <c r="D170" s="7"/>
    </row>
    <row r="171" spans="4:4" x14ac:dyDescent="0.25">
      <c r="D171" s="7"/>
    </row>
    <row r="172" spans="4:4" x14ac:dyDescent="0.25">
      <c r="D172" s="7"/>
    </row>
    <row r="173" spans="4:4" x14ac:dyDescent="0.25">
      <c r="D173" s="7"/>
    </row>
    <row r="174" spans="4:4" x14ac:dyDescent="0.25">
      <c r="D174" s="7"/>
    </row>
    <row r="175" spans="4:4" x14ac:dyDescent="0.25">
      <c r="D175" s="7"/>
    </row>
    <row r="176" spans="4:4" x14ac:dyDescent="0.25">
      <c r="D176" s="7"/>
    </row>
    <row r="177" spans="4:4" x14ac:dyDescent="0.25">
      <c r="D177" s="7"/>
    </row>
    <row r="178" spans="4:4" x14ac:dyDescent="0.25">
      <c r="D178" s="7"/>
    </row>
    <row r="179" spans="4:4" x14ac:dyDescent="0.25">
      <c r="D179" s="7"/>
    </row>
    <row r="180" spans="4:4" x14ac:dyDescent="0.25">
      <c r="D180" s="7"/>
    </row>
    <row r="181" spans="4:4" x14ac:dyDescent="0.25">
      <c r="D181" s="7"/>
    </row>
    <row r="182" spans="4:4" x14ac:dyDescent="0.25">
      <c r="D182" s="7"/>
    </row>
    <row r="183" spans="4:4" x14ac:dyDescent="0.25">
      <c r="D183" s="7"/>
    </row>
    <row r="184" spans="4:4" x14ac:dyDescent="0.25">
      <c r="D184" s="7"/>
    </row>
    <row r="185" spans="4:4" x14ac:dyDescent="0.25">
      <c r="D185" s="7"/>
    </row>
    <row r="186" spans="4:4" x14ac:dyDescent="0.25">
      <c r="D186" s="7"/>
    </row>
    <row r="187" spans="4:4" x14ac:dyDescent="0.25">
      <c r="D187" s="7"/>
    </row>
    <row r="188" spans="4:4" x14ac:dyDescent="0.25">
      <c r="D188" s="7"/>
    </row>
    <row r="189" spans="4:4" x14ac:dyDescent="0.25">
      <c r="D189" s="7"/>
    </row>
    <row r="190" spans="4:4" x14ac:dyDescent="0.25">
      <c r="D190" s="7"/>
    </row>
    <row r="191" spans="4:4" x14ac:dyDescent="0.25">
      <c r="D191" s="7"/>
    </row>
    <row r="192" spans="4:4" x14ac:dyDescent="0.25">
      <c r="D192" s="7"/>
    </row>
    <row r="193" spans="4:4" x14ac:dyDescent="0.25">
      <c r="D193" s="7"/>
    </row>
    <row r="194" spans="4:4" x14ac:dyDescent="0.25">
      <c r="D194" s="7"/>
    </row>
    <row r="195" spans="4:4" x14ac:dyDescent="0.25">
      <c r="D195" s="7"/>
    </row>
    <row r="196" spans="4:4" x14ac:dyDescent="0.25">
      <c r="D196" s="7"/>
    </row>
    <row r="197" spans="4:4" x14ac:dyDescent="0.25">
      <c r="D197" s="7"/>
    </row>
    <row r="198" spans="4:4" x14ac:dyDescent="0.25">
      <c r="D198" s="7"/>
    </row>
    <row r="199" spans="4:4" x14ac:dyDescent="0.25">
      <c r="D199" s="7"/>
    </row>
    <row r="200" spans="4:4" x14ac:dyDescent="0.25">
      <c r="D200" s="7"/>
    </row>
    <row r="201" spans="4:4" x14ac:dyDescent="0.25">
      <c r="D201" s="7"/>
    </row>
    <row r="202" spans="4:4" x14ac:dyDescent="0.25">
      <c r="D202" s="7"/>
    </row>
    <row r="203" spans="4:4" x14ac:dyDescent="0.25">
      <c r="D203" s="7"/>
    </row>
    <row r="204" spans="4:4" x14ac:dyDescent="0.25">
      <c r="D204" s="7"/>
    </row>
    <row r="205" spans="4:4" x14ac:dyDescent="0.25">
      <c r="D205" s="7"/>
    </row>
    <row r="206" spans="4:4" x14ac:dyDescent="0.25">
      <c r="D206" s="7"/>
    </row>
    <row r="207" spans="4:4" x14ac:dyDescent="0.25">
      <c r="D207" s="7"/>
    </row>
    <row r="208" spans="4:4" x14ac:dyDescent="0.25">
      <c r="D208" s="7"/>
    </row>
    <row r="209" spans="4:4" x14ac:dyDescent="0.25">
      <c r="D209" s="7"/>
    </row>
    <row r="210" spans="4:4" x14ac:dyDescent="0.25">
      <c r="D210" s="7"/>
    </row>
    <row r="211" spans="4:4" x14ac:dyDescent="0.25">
      <c r="D211" s="7"/>
    </row>
    <row r="212" spans="4:4" x14ac:dyDescent="0.25">
      <c r="D212" s="7"/>
    </row>
    <row r="213" spans="4:4" x14ac:dyDescent="0.25">
      <c r="D213" s="7"/>
    </row>
    <row r="214" spans="4:4" x14ac:dyDescent="0.25">
      <c r="D214" s="7"/>
    </row>
    <row r="215" spans="4:4" x14ac:dyDescent="0.25">
      <c r="D215" s="7"/>
    </row>
    <row r="216" spans="4:4" x14ac:dyDescent="0.25">
      <c r="D216" s="7"/>
    </row>
    <row r="217" spans="4:4" x14ac:dyDescent="0.25">
      <c r="D217" s="7"/>
    </row>
    <row r="218" spans="4:4" x14ac:dyDescent="0.25">
      <c r="D218" s="7"/>
    </row>
    <row r="219" spans="4:4" x14ac:dyDescent="0.25">
      <c r="D219" s="7"/>
    </row>
    <row r="220" spans="4:4" x14ac:dyDescent="0.25">
      <c r="D220" s="7"/>
    </row>
    <row r="221" spans="4:4" x14ac:dyDescent="0.25">
      <c r="D221" s="7"/>
    </row>
    <row r="222" spans="4:4" x14ac:dyDescent="0.25">
      <c r="D222" s="7"/>
    </row>
    <row r="223" spans="4:4" x14ac:dyDescent="0.25">
      <c r="D223" s="7"/>
    </row>
    <row r="224" spans="4:4" x14ac:dyDescent="0.25">
      <c r="D224" s="7"/>
    </row>
    <row r="225" spans="4:4" x14ac:dyDescent="0.25">
      <c r="D225" s="7"/>
    </row>
    <row r="226" spans="4:4" x14ac:dyDescent="0.25">
      <c r="D226" s="7"/>
    </row>
    <row r="227" spans="4:4" x14ac:dyDescent="0.25">
      <c r="D227" s="7"/>
    </row>
    <row r="228" spans="4:4" x14ac:dyDescent="0.25">
      <c r="D228" s="7"/>
    </row>
    <row r="229" spans="4:4" x14ac:dyDescent="0.25">
      <c r="D229" s="7"/>
    </row>
    <row r="230" spans="4:4" x14ac:dyDescent="0.25">
      <c r="D230" s="7"/>
    </row>
    <row r="231" spans="4:4" x14ac:dyDescent="0.25">
      <c r="D231" s="7"/>
    </row>
    <row r="232" spans="4:4" x14ac:dyDescent="0.25">
      <c r="D232" s="7"/>
    </row>
    <row r="233" spans="4:4" x14ac:dyDescent="0.25">
      <c r="D233" s="7"/>
    </row>
    <row r="234" spans="4:4" x14ac:dyDescent="0.25">
      <c r="D234" s="7"/>
    </row>
    <row r="235" spans="4:4" x14ac:dyDescent="0.25">
      <c r="D235" s="7"/>
    </row>
    <row r="236" spans="4:4" x14ac:dyDescent="0.25">
      <c r="D236" s="7"/>
    </row>
    <row r="237" spans="4:4" x14ac:dyDescent="0.25">
      <c r="D237" s="7"/>
    </row>
    <row r="238" spans="4:4" x14ac:dyDescent="0.25">
      <c r="D238" s="7"/>
    </row>
    <row r="239" spans="4:4" x14ac:dyDescent="0.25">
      <c r="D239" s="7"/>
    </row>
    <row r="240" spans="4:4" x14ac:dyDescent="0.25">
      <c r="D240" s="7"/>
    </row>
    <row r="241" spans="4:4" x14ac:dyDescent="0.25">
      <c r="D241" s="7"/>
    </row>
    <row r="242" spans="4:4" x14ac:dyDescent="0.25">
      <c r="D242" s="7"/>
    </row>
    <row r="243" spans="4:4" x14ac:dyDescent="0.25">
      <c r="D243" s="7"/>
    </row>
    <row r="244" spans="4:4" x14ac:dyDescent="0.25">
      <c r="D244" s="7"/>
    </row>
    <row r="245" spans="4:4" x14ac:dyDescent="0.25">
      <c r="D245" s="7"/>
    </row>
    <row r="246" spans="4:4" x14ac:dyDescent="0.25">
      <c r="D246" s="7"/>
    </row>
    <row r="247" spans="4:4" x14ac:dyDescent="0.25">
      <c r="D247" s="7"/>
    </row>
    <row r="248" spans="4:4" x14ac:dyDescent="0.25">
      <c r="D248" s="7"/>
    </row>
    <row r="249" spans="4:4" x14ac:dyDescent="0.25">
      <c r="D249" s="7"/>
    </row>
    <row r="250" spans="4:4" x14ac:dyDescent="0.25">
      <c r="D250" s="7"/>
    </row>
    <row r="251" spans="4:4" x14ac:dyDescent="0.25">
      <c r="D251" s="7"/>
    </row>
    <row r="252" spans="4:4" x14ac:dyDescent="0.25">
      <c r="D252" s="7"/>
    </row>
    <row r="253" spans="4:4" x14ac:dyDescent="0.25">
      <c r="D253" s="7"/>
    </row>
    <row r="254" spans="4:4" x14ac:dyDescent="0.25">
      <c r="D254" s="7"/>
    </row>
    <row r="255" spans="4:4" x14ac:dyDescent="0.25">
      <c r="D255" s="7"/>
    </row>
    <row r="256" spans="4:4" x14ac:dyDescent="0.25">
      <c r="D256" s="7"/>
    </row>
    <row r="257" spans="4:4" x14ac:dyDescent="0.25">
      <c r="D257" s="7"/>
    </row>
    <row r="258" spans="4:4" x14ac:dyDescent="0.25">
      <c r="D258" s="7"/>
    </row>
    <row r="259" spans="4:4" x14ac:dyDescent="0.25">
      <c r="D259" s="7"/>
    </row>
    <row r="260" spans="4:4" x14ac:dyDescent="0.25">
      <c r="D260" s="7"/>
    </row>
    <row r="261" spans="4:4" x14ac:dyDescent="0.25">
      <c r="D261" s="7"/>
    </row>
    <row r="262" spans="4:4" x14ac:dyDescent="0.25">
      <c r="D262" s="7"/>
    </row>
    <row r="263" spans="4:4" x14ac:dyDescent="0.25">
      <c r="D263" s="7"/>
    </row>
    <row r="264" spans="4:4" x14ac:dyDescent="0.25">
      <c r="D264" s="7"/>
    </row>
    <row r="265" spans="4:4" x14ac:dyDescent="0.25">
      <c r="D265" s="7"/>
    </row>
    <row r="266" spans="4:4" x14ac:dyDescent="0.25">
      <c r="D266" s="7"/>
    </row>
    <row r="267" spans="4:4" x14ac:dyDescent="0.25">
      <c r="D267" s="7"/>
    </row>
    <row r="268" spans="4:4" x14ac:dyDescent="0.25">
      <c r="D268" s="7"/>
    </row>
    <row r="269" spans="4:4" x14ac:dyDescent="0.25">
      <c r="D269" s="7"/>
    </row>
    <row r="270" spans="4:4" x14ac:dyDescent="0.25">
      <c r="D270" s="7"/>
    </row>
    <row r="271" spans="4:4" x14ac:dyDescent="0.25">
      <c r="D271" s="7"/>
    </row>
    <row r="272" spans="4:4" x14ac:dyDescent="0.25">
      <c r="D272" s="7"/>
    </row>
    <row r="273" spans="4:4" x14ac:dyDescent="0.25">
      <c r="D273" s="7"/>
    </row>
    <row r="274" spans="4:4" x14ac:dyDescent="0.25">
      <c r="D274" s="7"/>
    </row>
    <row r="275" spans="4:4" x14ac:dyDescent="0.25">
      <c r="D275" s="7"/>
    </row>
    <row r="276" spans="4:4" x14ac:dyDescent="0.25">
      <c r="D276" s="7"/>
    </row>
    <row r="277" spans="4:4" x14ac:dyDescent="0.25">
      <c r="D277" s="7"/>
    </row>
    <row r="278" spans="4:4" x14ac:dyDescent="0.25">
      <c r="D278" s="7"/>
    </row>
    <row r="279" spans="4:4" x14ac:dyDescent="0.25">
      <c r="D279" s="7"/>
    </row>
    <row r="280" spans="4:4" x14ac:dyDescent="0.25">
      <c r="D280" s="7"/>
    </row>
    <row r="281" spans="4:4" x14ac:dyDescent="0.25">
      <c r="D281" s="7"/>
    </row>
    <row r="282" spans="4:4" x14ac:dyDescent="0.25">
      <c r="D282" s="7"/>
    </row>
    <row r="283" spans="4:4" x14ac:dyDescent="0.25">
      <c r="D283" s="7"/>
    </row>
    <row r="284" spans="4:4" x14ac:dyDescent="0.25">
      <c r="D284" s="7"/>
    </row>
    <row r="285" spans="4:4" x14ac:dyDescent="0.25">
      <c r="D285" s="7"/>
    </row>
    <row r="286" spans="4:4" x14ac:dyDescent="0.25">
      <c r="D286" s="7"/>
    </row>
    <row r="287" spans="4:4" x14ac:dyDescent="0.25">
      <c r="D287" s="7"/>
    </row>
    <row r="288" spans="4:4" x14ac:dyDescent="0.25">
      <c r="D288" s="7"/>
    </row>
    <row r="289" spans="4:4" x14ac:dyDescent="0.25">
      <c r="D289" s="7"/>
    </row>
    <row r="290" spans="4:4" x14ac:dyDescent="0.25">
      <c r="D290" s="7"/>
    </row>
    <row r="291" spans="4:4" x14ac:dyDescent="0.25">
      <c r="D291" s="7"/>
    </row>
    <row r="292" spans="4:4" x14ac:dyDescent="0.25">
      <c r="D292" s="7"/>
    </row>
    <row r="293" spans="4:4" x14ac:dyDescent="0.25">
      <c r="D293" s="7"/>
    </row>
    <row r="294" spans="4:4" x14ac:dyDescent="0.25">
      <c r="D294" s="7"/>
    </row>
    <row r="295" spans="4:4" x14ac:dyDescent="0.25">
      <c r="D295" s="7"/>
    </row>
    <row r="296" spans="4:4" x14ac:dyDescent="0.25">
      <c r="D296" s="7"/>
    </row>
    <row r="297" spans="4:4" x14ac:dyDescent="0.25">
      <c r="D297" s="7"/>
    </row>
    <row r="298" spans="4:4" x14ac:dyDescent="0.25">
      <c r="D298" s="7"/>
    </row>
    <row r="299" spans="4:4" x14ac:dyDescent="0.25">
      <c r="D299" s="7"/>
    </row>
    <row r="300" spans="4:4" x14ac:dyDescent="0.25">
      <c r="D300" s="7"/>
    </row>
    <row r="301" spans="4:4" x14ac:dyDescent="0.25">
      <c r="D301" s="7"/>
    </row>
    <row r="302" spans="4:4" x14ac:dyDescent="0.25">
      <c r="D302" s="7"/>
    </row>
    <row r="303" spans="4:4" x14ac:dyDescent="0.25">
      <c r="D303" s="7"/>
    </row>
    <row r="304" spans="4:4" x14ac:dyDescent="0.25">
      <c r="D304" s="7"/>
    </row>
    <row r="305" spans="4:4" x14ac:dyDescent="0.25">
      <c r="D305" s="7"/>
    </row>
    <row r="306" spans="4:4" x14ac:dyDescent="0.25">
      <c r="D306" s="7"/>
    </row>
    <row r="307" spans="4:4" x14ac:dyDescent="0.25">
      <c r="D307" s="7"/>
    </row>
    <row r="308" spans="4:4" x14ac:dyDescent="0.25">
      <c r="D308" s="7"/>
    </row>
    <row r="309" spans="4:4" x14ac:dyDescent="0.25">
      <c r="D309" s="7"/>
    </row>
    <row r="310" spans="4:4" x14ac:dyDescent="0.25">
      <c r="D310" s="7"/>
    </row>
    <row r="311" spans="4:4" x14ac:dyDescent="0.25">
      <c r="D311" s="7"/>
    </row>
    <row r="312" spans="4:4" x14ac:dyDescent="0.25">
      <c r="D312" s="7"/>
    </row>
    <row r="313" spans="4:4" x14ac:dyDescent="0.25">
      <c r="D313" s="7"/>
    </row>
    <row r="314" spans="4:4" x14ac:dyDescent="0.25">
      <c r="D314" s="7"/>
    </row>
    <row r="315" spans="4:4" x14ac:dyDescent="0.25">
      <c r="D315" s="7"/>
    </row>
    <row r="316" spans="4:4" x14ac:dyDescent="0.25">
      <c r="D316" s="7"/>
    </row>
    <row r="317" spans="4:4" x14ac:dyDescent="0.25">
      <c r="D317" s="7"/>
    </row>
    <row r="318" spans="4:4" x14ac:dyDescent="0.25">
      <c r="D318" s="7"/>
    </row>
    <row r="319" spans="4:4" x14ac:dyDescent="0.25">
      <c r="D319" s="7"/>
    </row>
    <row r="320" spans="4:4" x14ac:dyDescent="0.25">
      <c r="D320" s="7"/>
    </row>
    <row r="321" spans="4:4" x14ac:dyDescent="0.25">
      <c r="D321" s="7"/>
    </row>
    <row r="322" spans="4:4" x14ac:dyDescent="0.25">
      <c r="D322" s="7"/>
    </row>
    <row r="323" spans="4:4" x14ac:dyDescent="0.25">
      <c r="D323" s="7"/>
    </row>
    <row r="324" spans="4:4" x14ac:dyDescent="0.25">
      <c r="D324" s="7"/>
    </row>
    <row r="325" spans="4:4" x14ac:dyDescent="0.25">
      <c r="D325" s="7"/>
    </row>
    <row r="326" spans="4:4" x14ac:dyDescent="0.25">
      <c r="D326" s="7"/>
    </row>
    <row r="327" spans="4:4" x14ac:dyDescent="0.25">
      <c r="D327" s="7"/>
    </row>
    <row r="328" spans="4:4" x14ac:dyDescent="0.25">
      <c r="D328" s="7"/>
    </row>
    <row r="329" spans="4:4" x14ac:dyDescent="0.25">
      <c r="D329" s="7"/>
    </row>
    <row r="330" spans="4:4" x14ac:dyDescent="0.25">
      <c r="D330" s="7"/>
    </row>
    <row r="331" spans="4:4" x14ac:dyDescent="0.25">
      <c r="D331" s="7"/>
    </row>
    <row r="332" spans="4:4" x14ac:dyDescent="0.25">
      <c r="D332" s="7"/>
    </row>
    <row r="333" spans="4:4" x14ac:dyDescent="0.25">
      <c r="D333" s="7"/>
    </row>
    <row r="334" spans="4:4" x14ac:dyDescent="0.25">
      <c r="D334" s="7"/>
    </row>
    <row r="335" spans="4:4" x14ac:dyDescent="0.25">
      <c r="D335" s="7"/>
    </row>
    <row r="336" spans="4:4" x14ac:dyDescent="0.25">
      <c r="D336" s="7"/>
    </row>
    <row r="337" spans="4:4" x14ac:dyDescent="0.25">
      <c r="D337" s="7"/>
    </row>
    <row r="338" spans="4:4" x14ac:dyDescent="0.25">
      <c r="D338" s="7"/>
    </row>
    <row r="339" spans="4:4" x14ac:dyDescent="0.25">
      <c r="D339" s="7"/>
    </row>
    <row r="340" spans="4:4" x14ac:dyDescent="0.25">
      <c r="D340" s="7"/>
    </row>
    <row r="341" spans="4:4" x14ac:dyDescent="0.25">
      <c r="D341" s="7"/>
    </row>
    <row r="342" spans="4:4" x14ac:dyDescent="0.25">
      <c r="D342" s="7"/>
    </row>
    <row r="343" spans="4:4" x14ac:dyDescent="0.25">
      <c r="D343" s="7"/>
    </row>
    <row r="344" spans="4:4" x14ac:dyDescent="0.25">
      <c r="D344" s="7"/>
    </row>
    <row r="345" spans="4:4" x14ac:dyDescent="0.25">
      <c r="D345" s="7"/>
    </row>
    <row r="346" spans="4:4" x14ac:dyDescent="0.25">
      <c r="D346" s="7"/>
    </row>
    <row r="347" spans="4:4" x14ac:dyDescent="0.25">
      <c r="D347" s="7"/>
    </row>
    <row r="348" spans="4:4" x14ac:dyDescent="0.25">
      <c r="D348" s="7"/>
    </row>
    <row r="349" spans="4:4" x14ac:dyDescent="0.25">
      <c r="D349" s="7"/>
    </row>
    <row r="350" spans="4:4" x14ac:dyDescent="0.25">
      <c r="D350" s="7"/>
    </row>
    <row r="351" spans="4:4" x14ac:dyDescent="0.25">
      <c r="D351" s="7"/>
    </row>
    <row r="352" spans="4:4" x14ac:dyDescent="0.25">
      <c r="D352" s="7"/>
    </row>
    <row r="353" spans="4:4" x14ac:dyDescent="0.25">
      <c r="D353" s="7"/>
    </row>
    <row r="354" spans="4:4" x14ac:dyDescent="0.25">
      <c r="D354" s="7"/>
    </row>
    <row r="355" spans="4:4" x14ac:dyDescent="0.25">
      <c r="D355" s="7"/>
    </row>
    <row r="356" spans="4:4" x14ac:dyDescent="0.25">
      <c r="D356" s="7"/>
    </row>
    <row r="357" spans="4:4" x14ac:dyDescent="0.25">
      <c r="D357" s="7"/>
    </row>
    <row r="358" spans="4:4" x14ac:dyDescent="0.25">
      <c r="D358" s="7"/>
    </row>
    <row r="359" spans="4:4" x14ac:dyDescent="0.25">
      <c r="D359" s="7"/>
    </row>
    <row r="360" spans="4:4" x14ac:dyDescent="0.25">
      <c r="D360" s="7"/>
    </row>
    <row r="361" spans="4:4" x14ac:dyDescent="0.25">
      <c r="D361" s="7"/>
    </row>
    <row r="362" spans="4:4" x14ac:dyDescent="0.25">
      <c r="D362" s="7"/>
    </row>
    <row r="363" spans="4:4" x14ac:dyDescent="0.25">
      <c r="D363" s="7"/>
    </row>
    <row r="364" spans="4:4" x14ac:dyDescent="0.25">
      <c r="D364" s="7"/>
    </row>
    <row r="365" spans="4:4" x14ac:dyDescent="0.25">
      <c r="D365" s="7"/>
    </row>
    <row r="366" spans="4:4" x14ac:dyDescent="0.25">
      <c r="D366" s="7"/>
    </row>
    <row r="367" spans="4:4" x14ac:dyDescent="0.25">
      <c r="D367" s="7"/>
    </row>
    <row r="368" spans="4:4" x14ac:dyDescent="0.25">
      <c r="D368" s="7"/>
    </row>
    <row r="369" spans="4:4" x14ac:dyDescent="0.25">
      <c r="D369" s="7"/>
    </row>
    <row r="370" spans="4:4" x14ac:dyDescent="0.25">
      <c r="D370" s="7"/>
    </row>
    <row r="371" spans="4:4" x14ac:dyDescent="0.25">
      <c r="D371" s="7"/>
    </row>
    <row r="372" spans="4:4" x14ac:dyDescent="0.25">
      <c r="D372" s="7"/>
    </row>
    <row r="373" spans="4:4" x14ac:dyDescent="0.25">
      <c r="D373" s="7"/>
    </row>
    <row r="374" spans="4:4" x14ac:dyDescent="0.25">
      <c r="D374" s="7"/>
    </row>
    <row r="375" spans="4:4" x14ac:dyDescent="0.25">
      <c r="D375" s="7"/>
    </row>
    <row r="376" spans="4:4" x14ac:dyDescent="0.25">
      <c r="D376" s="7"/>
    </row>
    <row r="377" spans="4:4" x14ac:dyDescent="0.25">
      <c r="D377" s="7"/>
    </row>
    <row r="378" spans="4:4" x14ac:dyDescent="0.25">
      <c r="D378" s="7"/>
    </row>
    <row r="379" spans="4:4" x14ac:dyDescent="0.25">
      <c r="D379" s="7"/>
    </row>
    <row r="380" spans="4:4" x14ac:dyDescent="0.25">
      <c r="D380" s="7"/>
    </row>
    <row r="381" spans="4:4" x14ac:dyDescent="0.25">
      <c r="D381" s="7"/>
    </row>
    <row r="382" spans="4:4" x14ac:dyDescent="0.25">
      <c r="D382" s="7"/>
    </row>
    <row r="383" spans="4:4" x14ac:dyDescent="0.25">
      <c r="D383" s="7"/>
    </row>
    <row r="384" spans="4:4" x14ac:dyDescent="0.25">
      <c r="D384" s="7"/>
    </row>
    <row r="385" spans="4:4" x14ac:dyDescent="0.25">
      <c r="D385" s="7"/>
    </row>
    <row r="386" spans="4:4" x14ac:dyDescent="0.25">
      <c r="D386" s="7"/>
    </row>
    <row r="387" spans="4:4" x14ac:dyDescent="0.25">
      <c r="D387" s="7"/>
    </row>
    <row r="388" spans="4:4" x14ac:dyDescent="0.25">
      <c r="D388" s="7"/>
    </row>
    <row r="389" spans="4:4" x14ac:dyDescent="0.25">
      <c r="D389" s="7"/>
    </row>
    <row r="390" spans="4:4" x14ac:dyDescent="0.25">
      <c r="D390" s="7"/>
    </row>
    <row r="391" spans="4:4" x14ac:dyDescent="0.25">
      <c r="D391" s="7"/>
    </row>
    <row r="392" spans="4:4" x14ac:dyDescent="0.25">
      <c r="D392" s="7"/>
    </row>
    <row r="393" spans="4:4" x14ac:dyDescent="0.25">
      <c r="D393" s="7"/>
    </row>
    <row r="394" spans="4:4" x14ac:dyDescent="0.25">
      <c r="D394" s="7"/>
    </row>
    <row r="395" spans="4:4" x14ac:dyDescent="0.25">
      <c r="D395" s="7"/>
    </row>
    <row r="396" spans="4:4" x14ac:dyDescent="0.25">
      <c r="D396" s="7"/>
    </row>
    <row r="397" spans="4:4" x14ac:dyDescent="0.25">
      <c r="D397" s="7"/>
    </row>
    <row r="398" spans="4:4" x14ac:dyDescent="0.25">
      <c r="D398" s="7"/>
    </row>
    <row r="399" spans="4:4" x14ac:dyDescent="0.25">
      <c r="D399" s="7"/>
    </row>
    <row r="400" spans="4:4" x14ac:dyDescent="0.25">
      <c r="D400" s="7"/>
    </row>
    <row r="401" spans="4:4" x14ac:dyDescent="0.25">
      <c r="D401" s="7"/>
    </row>
    <row r="402" spans="4:4" x14ac:dyDescent="0.25">
      <c r="D402" s="7"/>
    </row>
    <row r="403" spans="4:4" x14ac:dyDescent="0.25">
      <c r="D403" s="7"/>
    </row>
    <row r="404" spans="4:4" x14ac:dyDescent="0.25">
      <c r="D404" s="7"/>
    </row>
    <row r="405" spans="4:4" x14ac:dyDescent="0.25">
      <c r="D405" s="7"/>
    </row>
    <row r="406" spans="4:4" x14ac:dyDescent="0.25">
      <c r="D406" s="7"/>
    </row>
    <row r="407" spans="4:4" x14ac:dyDescent="0.25">
      <c r="D407" s="7"/>
    </row>
    <row r="408" spans="4:4" x14ac:dyDescent="0.25">
      <c r="D408" s="7"/>
    </row>
    <row r="409" spans="4:4" x14ac:dyDescent="0.25">
      <c r="D409" s="7"/>
    </row>
    <row r="410" spans="4:4" x14ac:dyDescent="0.25">
      <c r="D410" s="7"/>
    </row>
    <row r="411" spans="4:4" x14ac:dyDescent="0.25">
      <c r="D411" s="7"/>
    </row>
    <row r="412" spans="4:4" x14ac:dyDescent="0.25">
      <c r="D412" s="7"/>
    </row>
    <row r="413" spans="4:4" x14ac:dyDescent="0.25">
      <c r="D413" s="7"/>
    </row>
    <row r="414" spans="4:4" x14ac:dyDescent="0.25">
      <c r="D414" s="7"/>
    </row>
    <row r="415" spans="4:4" x14ac:dyDescent="0.25">
      <c r="D415" s="7"/>
    </row>
    <row r="416" spans="4:4" x14ac:dyDescent="0.25">
      <c r="D416" s="7"/>
    </row>
    <row r="417" spans="4:4" x14ac:dyDescent="0.25">
      <c r="D417" s="7"/>
    </row>
    <row r="418" spans="4:4" x14ac:dyDescent="0.25">
      <c r="D418" s="7"/>
    </row>
    <row r="419" spans="4:4" x14ac:dyDescent="0.25">
      <c r="D419" s="7"/>
    </row>
    <row r="420" spans="4:4" x14ac:dyDescent="0.25">
      <c r="D420" s="7"/>
    </row>
    <row r="421" spans="4:4" x14ac:dyDescent="0.25">
      <c r="D421" s="7"/>
    </row>
    <row r="422" spans="4:4" x14ac:dyDescent="0.25">
      <c r="D422" s="7"/>
    </row>
    <row r="423" spans="4:4" x14ac:dyDescent="0.25">
      <c r="D423" s="7"/>
    </row>
    <row r="424" spans="4:4" x14ac:dyDescent="0.25">
      <c r="D424" s="7"/>
    </row>
    <row r="425" spans="4:4" x14ac:dyDescent="0.25">
      <c r="D425" s="7"/>
    </row>
    <row r="426" spans="4:4" x14ac:dyDescent="0.25">
      <c r="D426" s="7"/>
    </row>
    <row r="427" spans="4:4" x14ac:dyDescent="0.25">
      <c r="D427" s="7"/>
    </row>
    <row r="428" spans="4:4" x14ac:dyDescent="0.25">
      <c r="D428" s="7"/>
    </row>
    <row r="429" spans="4:4" x14ac:dyDescent="0.25">
      <c r="D429" s="7"/>
    </row>
    <row r="430" spans="4:4" x14ac:dyDescent="0.25">
      <c r="D430" s="7"/>
    </row>
    <row r="431" spans="4:4" x14ac:dyDescent="0.25">
      <c r="D431" s="7"/>
    </row>
    <row r="432" spans="4:4" x14ac:dyDescent="0.25">
      <c r="D432" s="7"/>
    </row>
    <row r="433" spans="4:4" x14ac:dyDescent="0.25">
      <c r="D433" s="7"/>
    </row>
    <row r="434" spans="4:4" x14ac:dyDescent="0.25">
      <c r="D434" s="7"/>
    </row>
    <row r="435" spans="4:4" x14ac:dyDescent="0.25">
      <c r="D435" s="7"/>
    </row>
    <row r="436" spans="4:4" x14ac:dyDescent="0.25">
      <c r="D436" s="7"/>
    </row>
    <row r="437" spans="4:4" x14ac:dyDescent="0.25">
      <c r="D437" s="7"/>
    </row>
    <row r="438" spans="4:4" x14ac:dyDescent="0.25">
      <c r="D438" s="7"/>
    </row>
    <row r="439" spans="4:4" x14ac:dyDescent="0.25">
      <c r="D439" s="7"/>
    </row>
    <row r="440" spans="4:4" x14ac:dyDescent="0.25">
      <c r="D440" s="7"/>
    </row>
    <row r="441" spans="4:4" x14ac:dyDescent="0.25">
      <c r="D441" s="7"/>
    </row>
    <row r="442" spans="4:4" x14ac:dyDescent="0.25">
      <c r="D442" s="7"/>
    </row>
    <row r="443" spans="4:4" x14ac:dyDescent="0.25">
      <c r="D443" s="7"/>
    </row>
    <row r="444" spans="4:4" x14ac:dyDescent="0.25">
      <c r="D444" s="7"/>
    </row>
    <row r="445" spans="4:4" x14ac:dyDescent="0.25">
      <c r="D445" s="7"/>
    </row>
    <row r="446" spans="4:4" x14ac:dyDescent="0.25">
      <c r="D446" s="7"/>
    </row>
    <row r="447" spans="4:4" x14ac:dyDescent="0.25">
      <c r="D447" s="7"/>
    </row>
    <row r="448" spans="4:4" x14ac:dyDescent="0.25">
      <c r="D448" s="7"/>
    </row>
    <row r="449" spans="4:4" x14ac:dyDescent="0.25">
      <c r="D449" s="7"/>
    </row>
    <row r="450" spans="4:4" x14ac:dyDescent="0.25">
      <c r="D450" s="7"/>
    </row>
    <row r="451" spans="4:4" x14ac:dyDescent="0.25">
      <c r="D451" s="7"/>
    </row>
    <row r="452" spans="4:4" x14ac:dyDescent="0.25">
      <c r="D452" s="7"/>
    </row>
    <row r="453" spans="4:4" x14ac:dyDescent="0.25">
      <c r="D453" s="7"/>
    </row>
    <row r="454" spans="4:4" x14ac:dyDescent="0.25">
      <c r="D454" s="7"/>
    </row>
    <row r="455" spans="4:4" x14ac:dyDescent="0.25">
      <c r="D455" s="7"/>
    </row>
    <row r="456" spans="4:4" x14ac:dyDescent="0.25">
      <c r="D456" s="7"/>
    </row>
    <row r="457" spans="4:4" x14ac:dyDescent="0.25">
      <c r="D457" s="7"/>
    </row>
    <row r="458" spans="4:4" x14ac:dyDescent="0.25">
      <c r="D458" s="7"/>
    </row>
    <row r="459" spans="4:4" x14ac:dyDescent="0.25">
      <c r="D459" s="7"/>
    </row>
    <row r="460" spans="4:4" x14ac:dyDescent="0.25">
      <c r="D460" s="7"/>
    </row>
    <row r="461" spans="4:4" x14ac:dyDescent="0.25">
      <c r="D461" s="7"/>
    </row>
    <row r="462" spans="4:4" x14ac:dyDescent="0.25">
      <c r="D462" s="7"/>
    </row>
    <row r="463" spans="4:4" x14ac:dyDescent="0.25">
      <c r="D463" s="7"/>
    </row>
    <row r="464" spans="4:4" x14ac:dyDescent="0.25">
      <c r="D464" s="7"/>
    </row>
    <row r="465" spans="4:4" x14ac:dyDescent="0.25">
      <c r="D465" s="7"/>
    </row>
    <row r="466" spans="4:4" x14ac:dyDescent="0.25">
      <c r="D466" s="7"/>
    </row>
    <row r="467" spans="4:4" x14ac:dyDescent="0.25">
      <c r="D467" s="7"/>
    </row>
    <row r="468" spans="4:4" x14ac:dyDescent="0.25">
      <c r="D468" s="7"/>
    </row>
    <row r="469" spans="4:4" x14ac:dyDescent="0.25">
      <c r="D469" s="7"/>
    </row>
    <row r="470" spans="4:4" x14ac:dyDescent="0.25">
      <c r="D470" s="7"/>
    </row>
    <row r="471" spans="4:4" x14ac:dyDescent="0.25">
      <c r="D471" s="7"/>
    </row>
    <row r="472" spans="4:4" x14ac:dyDescent="0.25">
      <c r="D472" s="7"/>
    </row>
    <row r="473" spans="4:4" x14ac:dyDescent="0.25">
      <c r="D473" s="7"/>
    </row>
    <row r="474" spans="4:4" x14ac:dyDescent="0.25">
      <c r="D474" s="7"/>
    </row>
    <row r="475" spans="4:4" x14ac:dyDescent="0.25">
      <c r="D475" s="7"/>
    </row>
    <row r="476" spans="4:4" x14ac:dyDescent="0.25">
      <c r="D476" s="7"/>
    </row>
    <row r="477" spans="4:4" x14ac:dyDescent="0.25">
      <c r="D477" s="7"/>
    </row>
    <row r="478" spans="4:4" x14ac:dyDescent="0.25">
      <c r="D478" s="7"/>
    </row>
    <row r="479" spans="4:4" x14ac:dyDescent="0.25">
      <c r="D479" s="7"/>
    </row>
    <row r="480" spans="4:4" x14ac:dyDescent="0.25">
      <c r="D480" s="7"/>
    </row>
    <row r="481" spans="4:4" x14ac:dyDescent="0.25">
      <c r="D481" s="7"/>
    </row>
    <row r="482" spans="4:4" x14ac:dyDescent="0.25">
      <c r="D482" s="7"/>
    </row>
    <row r="483" spans="4:4" x14ac:dyDescent="0.25">
      <c r="D483" s="7"/>
    </row>
    <row r="484" spans="4:4" x14ac:dyDescent="0.25">
      <c r="D484" s="7"/>
    </row>
    <row r="485" spans="4:4" x14ac:dyDescent="0.25">
      <c r="D485" s="7"/>
    </row>
    <row r="486" spans="4:4" x14ac:dyDescent="0.25">
      <c r="D486" s="7"/>
    </row>
    <row r="487" spans="4:4" x14ac:dyDescent="0.25">
      <c r="D487" s="7"/>
    </row>
    <row r="488" spans="4:4" x14ac:dyDescent="0.25">
      <c r="D488" s="7"/>
    </row>
    <row r="489" spans="4:4" x14ac:dyDescent="0.25">
      <c r="D489" s="7"/>
    </row>
    <row r="490" spans="4:4" x14ac:dyDescent="0.25">
      <c r="D490" s="7"/>
    </row>
    <row r="491" spans="4:4" x14ac:dyDescent="0.25">
      <c r="D491" s="7"/>
    </row>
    <row r="492" spans="4:4" x14ac:dyDescent="0.25">
      <c r="D492" s="7"/>
    </row>
    <row r="493" spans="4:4" x14ac:dyDescent="0.25">
      <c r="D493" s="7"/>
    </row>
    <row r="494" spans="4:4" x14ac:dyDescent="0.25">
      <c r="D494" s="7"/>
    </row>
    <row r="495" spans="4:4" x14ac:dyDescent="0.25">
      <c r="D495" s="7"/>
    </row>
    <row r="496" spans="4:4" x14ac:dyDescent="0.25">
      <c r="D496" s="7"/>
    </row>
    <row r="497" spans="4:4" x14ac:dyDescent="0.25">
      <c r="D497" s="7"/>
    </row>
    <row r="498" spans="4:4" x14ac:dyDescent="0.25">
      <c r="D498" s="7"/>
    </row>
    <row r="499" spans="4:4" x14ac:dyDescent="0.25">
      <c r="D499" s="7"/>
    </row>
    <row r="500" spans="4:4" x14ac:dyDescent="0.25">
      <c r="D500" s="7"/>
    </row>
    <row r="501" spans="4:4" x14ac:dyDescent="0.25">
      <c r="D501" s="7"/>
    </row>
    <row r="502" spans="4:4" x14ac:dyDescent="0.25">
      <c r="D502" s="7"/>
    </row>
    <row r="503" spans="4:4" x14ac:dyDescent="0.25">
      <c r="D503" s="7"/>
    </row>
    <row r="504" spans="4:4" x14ac:dyDescent="0.25">
      <c r="D504" s="7"/>
    </row>
    <row r="505" spans="4:4" x14ac:dyDescent="0.25">
      <c r="D505" s="7"/>
    </row>
    <row r="506" spans="4:4" x14ac:dyDescent="0.25">
      <c r="D506" s="7"/>
    </row>
    <row r="507" spans="4:4" x14ac:dyDescent="0.25">
      <c r="D507" s="7"/>
    </row>
    <row r="508" spans="4:4" x14ac:dyDescent="0.25">
      <c r="D508" s="7"/>
    </row>
    <row r="509" spans="4:4" x14ac:dyDescent="0.25">
      <c r="D509" s="7"/>
    </row>
    <row r="510" spans="4:4" x14ac:dyDescent="0.25">
      <c r="D510" s="7"/>
    </row>
    <row r="511" spans="4:4" x14ac:dyDescent="0.25">
      <c r="D511" s="7"/>
    </row>
    <row r="512" spans="4:4" x14ac:dyDescent="0.25">
      <c r="D512" s="7"/>
    </row>
    <row r="513" spans="4:4" x14ac:dyDescent="0.25">
      <c r="D513" s="7"/>
    </row>
    <row r="514" spans="4:4" x14ac:dyDescent="0.25">
      <c r="D514" s="7"/>
    </row>
    <row r="515" spans="4:4" x14ac:dyDescent="0.25">
      <c r="D515" s="7"/>
    </row>
    <row r="516" spans="4:4" x14ac:dyDescent="0.25">
      <c r="D516" s="7"/>
    </row>
    <row r="517" spans="4:4" x14ac:dyDescent="0.25">
      <c r="D517" s="7"/>
    </row>
    <row r="518" spans="4:4" x14ac:dyDescent="0.25">
      <c r="D518" s="7"/>
    </row>
    <row r="519" spans="4:4" x14ac:dyDescent="0.25">
      <c r="D519" s="7"/>
    </row>
    <row r="520" spans="4:4" x14ac:dyDescent="0.25">
      <c r="D520" s="7"/>
    </row>
    <row r="521" spans="4:4" x14ac:dyDescent="0.25">
      <c r="D521" s="7"/>
    </row>
    <row r="522" spans="4:4" x14ac:dyDescent="0.25">
      <c r="D522" s="7"/>
    </row>
    <row r="523" spans="4:4" x14ac:dyDescent="0.25">
      <c r="D523" s="7"/>
    </row>
    <row r="524" spans="4:4" x14ac:dyDescent="0.25">
      <c r="D524" s="7"/>
    </row>
    <row r="525" spans="4:4" x14ac:dyDescent="0.25">
      <c r="D525" s="7"/>
    </row>
    <row r="526" spans="4:4" x14ac:dyDescent="0.25">
      <c r="D526" s="7"/>
    </row>
    <row r="527" spans="4:4" x14ac:dyDescent="0.25">
      <c r="D527" s="7"/>
    </row>
    <row r="528" spans="4:4" x14ac:dyDescent="0.25">
      <c r="D528" s="7"/>
    </row>
    <row r="529" spans="4:4" x14ac:dyDescent="0.25">
      <c r="D529" s="7"/>
    </row>
    <row r="530" spans="4:4" x14ac:dyDescent="0.25">
      <c r="D530" s="7"/>
    </row>
    <row r="531" spans="4:4" x14ac:dyDescent="0.25">
      <c r="D531" s="7"/>
    </row>
    <row r="532" spans="4:4" x14ac:dyDescent="0.25">
      <c r="D532" s="7"/>
    </row>
    <row r="533" spans="4:4" x14ac:dyDescent="0.25">
      <c r="D533" s="7"/>
    </row>
    <row r="534" spans="4:4" x14ac:dyDescent="0.25">
      <c r="D534" s="7"/>
    </row>
    <row r="535" spans="4:4" x14ac:dyDescent="0.25">
      <c r="D535" s="7"/>
    </row>
    <row r="536" spans="4:4" x14ac:dyDescent="0.25">
      <c r="D536" s="7"/>
    </row>
    <row r="537" spans="4:4" x14ac:dyDescent="0.25">
      <c r="D537" s="7"/>
    </row>
    <row r="538" spans="4:4" x14ac:dyDescent="0.25">
      <c r="D538" s="7"/>
    </row>
    <row r="539" spans="4:4" x14ac:dyDescent="0.25">
      <c r="D539" s="7"/>
    </row>
    <row r="540" spans="4:4" x14ac:dyDescent="0.25">
      <c r="D540" s="7"/>
    </row>
    <row r="541" spans="4:4" x14ac:dyDescent="0.25">
      <c r="D541" s="7"/>
    </row>
    <row r="542" spans="4:4" x14ac:dyDescent="0.25">
      <c r="D542" s="7"/>
    </row>
    <row r="543" spans="4:4" x14ac:dyDescent="0.25">
      <c r="D543" s="7"/>
    </row>
    <row r="544" spans="4:4" x14ac:dyDescent="0.25">
      <c r="D544" s="7"/>
    </row>
    <row r="545" spans="4:4" x14ac:dyDescent="0.25">
      <c r="D545" s="7"/>
    </row>
    <row r="546" spans="4:4" x14ac:dyDescent="0.25">
      <c r="D546" s="7"/>
    </row>
    <row r="547" spans="4:4" x14ac:dyDescent="0.25">
      <c r="D547" s="7"/>
    </row>
    <row r="548" spans="4:4" x14ac:dyDescent="0.25">
      <c r="D548" s="7"/>
    </row>
    <row r="549" spans="4:4" x14ac:dyDescent="0.25">
      <c r="D549" s="7"/>
    </row>
    <row r="550" spans="4:4" x14ac:dyDescent="0.25">
      <c r="D550" s="7"/>
    </row>
    <row r="551" spans="4:4" x14ac:dyDescent="0.25">
      <c r="D551" s="7"/>
    </row>
    <row r="552" spans="4:4" x14ac:dyDescent="0.25">
      <c r="D552" s="7"/>
    </row>
    <row r="553" spans="4:4" x14ac:dyDescent="0.25">
      <c r="D553" s="7"/>
    </row>
    <row r="554" spans="4:4" x14ac:dyDescent="0.25">
      <c r="D554" s="7"/>
    </row>
    <row r="555" spans="4:4" x14ac:dyDescent="0.25">
      <c r="D555" s="7"/>
    </row>
    <row r="556" spans="4:4" x14ac:dyDescent="0.25">
      <c r="D556" s="7"/>
    </row>
    <row r="557" spans="4:4" x14ac:dyDescent="0.25">
      <c r="D557" s="7"/>
    </row>
    <row r="558" spans="4:4" x14ac:dyDescent="0.25">
      <c r="D558" s="7"/>
    </row>
    <row r="559" spans="4:4" x14ac:dyDescent="0.25">
      <c r="D559" s="7"/>
    </row>
    <row r="560" spans="4:4" x14ac:dyDescent="0.25">
      <c r="D560" s="7"/>
    </row>
    <row r="561" spans="4:4" x14ac:dyDescent="0.25">
      <c r="D561" s="7"/>
    </row>
    <row r="562" spans="4:4" x14ac:dyDescent="0.25">
      <c r="D562" s="7"/>
    </row>
    <row r="563" spans="4:4" x14ac:dyDescent="0.25">
      <c r="D563" s="7"/>
    </row>
    <row r="564" spans="4:4" x14ac:dyDescent="0.25">
      <c r="D564" s="7"/>
    </row>
    <row r="565" spans="4:4" x14ac:dyDescent="0.25">
      <c r="D565" s="7"/>
    </row>
    <row r="566" spans="4:4" x14ac:dyDescent="0.25">
      <c r="D566" s="7"/>
    </row>
    <row r="567" spans="4:4" x14ac:dyDescent="0.25">
      <c r="D567" s="7"/>
    </row>
    <row r="568" spans="4:4" x14ac:dyDescent="0.25">
      <c r="D568" s="7"/>
    </row>
    <row r="569" spans="4:4" x14ac:dyDescent="0.25">
      <c r="D569" s="7"/>
    </row>
    <row r="570" spans="4:4" x14ac:dyDescent="0.25">
      <c r="D570" s="7"/>
    </row>
    <row r="571" spans="4:4" x14ac:dyDescent="0.25">
      <c r="D571" s="7"/>
    </row>
    <row r="572" spans="4:4" x14ac:dyDescent="0.25">
      <c r="D572" s="7"/>
    </row>
    <row r="573" spans="4:4" x14ac:dyDescent="0.25">
      <c r="D573" s="7"/>
    </row>
    <row r="574" spans="4:4" x14ac:dyDescent="0.25">
      <c r="D574" s="7"/>
    </row>
    <row r="575" spans="4:4" x14ac:dyDescent="0.25">
      <c r="D575" s="7"/>
    </row>
    <row r="576" spans="4:4" x14ac:dyDescent="0.25">
      <c r="D576" s="7"/>
    </row>
    <row r="577" spans="4:4" x14ac:dyDescent="0.25">
      <c r="D577" s="7"/>
    </row>
    <row r="578" spans="4:4" x14ac:dyDescent="0.25">
      <c r="D578" s="7"/>
    </row>
    <row r="579" spans="4:4" x14ac:dyDescent="0.25">
      <c r="D579" s="7"/>
    </row>
    <row r="580" spans="4:4" x14ac:dyDescent="0.25">
      <c r="D580" s="7"/>
    </row>
    <row r="581" spans="4:4" x14ac:dyDescent="0.25">
      <c r="D581" s="7"/>
    </row>
    <row r="582" spans="4:4" x14ac:dyDescent="0.25">
      <c r="D582" s="7"/>
    </row>
    <row r="583" spans="4:4" x14ac:dyDescent="0.25">
      <c r="D583" s="7"/>
    </row>
    <row r="584" spans="4:4" x14ac:dyDescent="0.25">
      <c r="D584" s="7"/>
    </row>
    <row r="585" spans="4:4" x14ac:dyDescent="0.25">
      <c r="D585" s="7"/>
    </row>
    <row r="586" spans="4:4" x14ac:dyDescent="0.25">
      <c r="D586" s="7"/>
    </row>
    <row r="587" spans="4:4" x14ac:dyDescent="0.25">
      <c r="D587" s="7"/>
    </row>
    <row r="588" spans="4:4" x14ac:dyDescent="0.25">
      <c r="D588" s="7"/>
    </row>
    <row r="589" spans="4:4" x14ac:dyDescent="0.25">
      <c r="D589" s="7"/>
    </row>
    <row r="590" spans="4:4" x14ac:dyDescent="0.25">
      <c r="D590" s="7"/>
    </row>
    <row r="591" spans="4:4" x14ac:dyDescent="0.25">
      <c r="D591" s="7"/>
    </row>
    <row r="592" spans="4:4" x14ac:dyDescent="0.25">
      <c r="D592" s="7"/>
    </row>
    <row r="593" spans="4:4" x14ac:dyDescent="0.25">
      <c r="D593" s="7"/>
    </row>
    <row r="594" spans="4:4" x14ac:dyDescent="0.25">
      <c r="D594" s="7"/>
    </row>
    <row r="595" spans="4:4" x14ac:dyDescent="0.25">
      <c r="D595" s="7"/>
    </row>
    <row r="596" spans="4:4" x14ac:dyDescent="0.25">
      <c r="D596" s="7"/>
    </row>
    <row r="597" spans="4:4" x14ac:dyDescent="0.25">
      <c r="D597" s="7"/>
    </row>
    <row r="598" spans="4:4" x14ac:dyDescent="0.25">
      <c r="D598" s="7"/>
    </row>
    <row r="599" spans="4:4" x14ac:dyDescent="0.25">
      <c r="D599" s="7"/>
    </row>
    <row r="600" spans="4:4" x14ac:dyDescent="0.25">
      <c r="D600" s="7"/>
    </row>
    <row r="601" spans="4:4" x14ac:dyDescent="0.25">
      <c r="D601" s="7"/>
    </row>
    <row r="602" spans="4:4" x14ac:dyDescent="0.25">
      <c r="D602" s="7"/>
    </row>
    <row r="603" spans="4:4" x14ac:dyDescent="0.25">
      <c r="D603" s="7"/>
    </row>
    <row r="604" spans="4:4" x14ac:dyDescent="0.25">
      <c r="D604" s="7"/>
    </row>
    <row r="605" spans="4:4" x14ac:dyDescent="0.25">
      <c r="D605" s="7"/>
    </row>
    <row r="606" spans="4:4" x14ac:dyDescent="0.25">
      <c r="D606" s="7"/>
    </row>
    <row r="607" spans="4:4" x14ac:dyDescent="0.25">
      <c r="D607" s="7"/>
    </row>
    <row r="608" spans="4:4" x14ac:dyDescent="0.25">
      <c r="D608" s="7"/>
    </row>
    <row r="609" spans="4:4" x14ac:dyDescent="0.25">
      <c r="D609" s="7"/>
    </row>
    <row r="610" spans="4:4" x14ac:dyDescent="0.25">
      <c r="D610" s="7"/>
    </row>
    <row r="611" spans="4:4" x14ac:dyDescent="0.25">
      <c r="D611" s="7"/>
    </row>
    <row r="612" spans="4:4" x14ac:dyDescent="0.25">
      <c r="D612" s="7"/>
    </row>
    <row r="613" spans="4:4" x14ac:dyDescent="0.25">
      <c r="D613" s="7"/>
    </row>
    <row r="614" spans="4:4" x14ac:dyDescent="0.25">
      <c r="D614" s="7"/>
    </row>
    <row r="615" spans="4:4" x14ac:dyDescent="0.25">
      <c r="D615" s="7"/>
    </row>
    <row r="616" spans="4:4" x14ac:dyDescent="0.25">
      <c r="D616" s="7"/>
    </row>
    <row r="617" spans="4:4" x14ac:dyDescent="0.25">
      <c r="D617" s="7"/>
    </row>
    <row r="618" spans="4:4" x14ac:dyDescent="0.25">
      <c r="D618" s="7"/>
    </row>
    <row r="619" spans="4:4" x14ac:dyDescent="0.25">
      <c r="D619" s="7"/>
    </row>
    <row r="620" spans="4:4" x14ac:dyDescent="0.25">
      <c r="D620" s="7"/>
    </row>
    <row r="621" spans="4:4" x14ac:dyDescent="0.25">
      <c r="D621" s="7"/>
    </row>
    <row r="622" spans="4:4" x14ac:dyDescent="0.25">
      <c r="D622" s="7"/>
    </row>
    <row r="623" spans="4:4" x14ac:dyDescent="0.25">
      <c r="D623" s="7"/>
    </row>
    <row r="624" spans="4:4" x14ac:dyDescent="0.25">
      <c r="D624" s="7"/>
    </row>
    <row r="625" spans="4:4" x14ac:dyDescent="0.25">
      <c r="D625" s="7"/>
    </row>
    <row r="626" spans="4:4" x14ac:dyDescent="0.25">
      <c r="D626" s="7"/>
    </row>
    <row r="627" spans="4:4" x14ac:dyDescent="0.25">
      <c r="D627" s="7"/>
    </row>
    <row r="628" spans="4:4" x14ac:dyDescent="0.25">
      <c r="D628" s="7"/>
    </row>
    <row r="629" spans="4:4" x14ac:dyDescent="0.25">
      <c r="D629" s="7"/>
    </row>
    <row r="630" spans="4:4" x14ac:dyDescent="0.25">
      <c r="D630" s="7"/>
    </row>
    <row r="631" spans="4:4" x14ac:dyDescent="0.25">
      <c r="D631" s="7"/>
    </row>
    <row r="632" spans="4:4" x14ac:dyDescent="0.25">
      <c r="D632" s="7"/>
    </row>
    <row r="633" spans="4:4" x14ac:dyDescent="0.25">
      <c r="D633" s="7"/>
    </row>
    <row r="634" spans="4:4" x14ac:dyDescent="0.25">
      <c r="D634" s="7"/>
    </row>
    <row r="635" spans="4:4" x14ac:dyDescent="0.25">
      <c r="D635" s="7"/>
    </row>
    <row r="636" spans="4:4" x14ac:dyDescent="0.25">
      <c r="D636" s="7"/>
    </row>
    <row r="637" spans="4:4" x14ac:dyDescent="0.25">
      <c r="D637" s="7"/>
    </row>
    <row r="638" spans="4:4" x14ac:dyDescent="0.25">
      <c r="D638" s="7"/>
    </row>
    <row r="639" spans="4:4" x14ac:dyDescent="0.25">
      <c r="D639" s="7"/>
    </row>
    <row r="640" spans="4:4" x14ac:dyDescent="0.25">
      <c r="D640" s="7"/>
    </row>
    <row r="641" spans="4:4" x14ac:dyDescent="0.25">
      <c r="D641" s="7"/>
    </row>
    <row r="642" spans="4:4" x14ac:dyDescent="0.25">
      <c r="D642" s="7"/>
    </row>
    <row r="643" spans="4:4" x14ac:dyDescent="0.25">
      <c r="D643" s="7"/>
    </row>
    <row r="644" spans="4:4" x14ac:dyDescent="0.25">
      <c r="D644" s="7"/>
    </row>
    <row r="645" spans="4:4" x14ac:dyDescent="0.25">
      <c r="D645" s="7"/>
    </row>
    <row r="646" spans="4:4" x14ac:dyDescent="0.25">
      <c r="D646" s="7"/>
    </row>
    <row r="647" spans="4:4" x14ac:dyDescent="0.25">
      <c r="D647" s="7"/>
    </row>
    <row r="648" spans="4:4" x14ac:dyDescent="0.25">
      <c r="D648" s="7"/>
    </row>
    <row r="649" spans="4:4" x14ac:dyDescent="0.25">
      <c r="D649" s="7"/>
    </row>
    <row r="650" spans="4:4" x14ac:dyDescent="0.25">
      <c r="D650" s="7"/>
    </row>
    <row r="651" spans="4:4" x14ac:dyDescent="0.25">
      <c r="D651" s="7"/>
    </row>
    <row r="652" spans="4:4" x14ac:dyDescent="0.25">
      <c r="D652" s="7"/>
    </row>
    <row r="653" spans="4:4" x14ac:dyDescent="0.25">
      <c r="D653" s="7"/>
    </row>
    <row r="654" spans="4:4" x14ac:dyDescent="0.25">
      <c r="D654" s="7"/>
    </row>
    <row r="655" spans="4:4" x14ac:dyDescent="0.25">
      <c r="D655" s="7"/>
    </row>
    <row r="656" spans="4:4" x14ac:dyDescent="0.25">
      <c r="D656" s="7"/>
    </row>
    <row r="657" spans="4:4" x14ac:dyDescent="0.25">
      <c r="D657" s="7"/>
    </row>
    <row r="658" spans="4:4" x14ac:dyDescent="0.25">
      <c r="D658" s="7"/>
    </row>
    <row r="659" spans="4:4" x14ac:dyDescent="0.25">
      <c r="D659" s="7"/>
    </row>
    <row r="660" spans="4:4" x14ac:dyDescent="0.25">
      <c r="D660" s="7"/>
    </row>
    <row r="661" spans="4:4" x14ac:dyDescent="0.25">
      <c r="D661" s="7"/>
    </row>
    <row r="662" spans="4:4" x14ac:dyDescent="0.25">
      <c r="D662" s="7"/>
    </row>
    <row r="663" spans="4:4" x14ac:dyDescent="0.25">
      <c r="D663" s="7"/>
    </row>
    <row r="664" spans="4:4" x14ac:dyDescent="0.25">
      <c r="D664" s="7"/>
    </row>
    <row r="665" spans="4:4" x14ac:dyDescent="0.25">
      <c r="D665" s="7"/>
    </row>
    <row r="666" spans="4:4" x14ac:dyDescent="0.25">
      <c r="D666" s="7"/>
    </row>
    <row r="667" spans="4:4" x14ac:dyDescent="0.25">
      <c r="D667" s="7"/>
    </row>
    <row r="668" spans="4:4" x14ac:dyDescent="0.25">
      <c r="D668" s="7"/>
    </row>
    <row r="669" spans="4:4" x14ac:dyDescent="0.25">
      <c r="D669" s="7"/>
    </row>
    <row r="670" spans="4:4" x14ac:dyDescent="0.25">
      <c r="D670" s="7"/>
    </row>
    <row r="671" spans="4:4" x14ac:dyDescent="0.25">
      <c r="D671" s="7"/>
    </row>
    <row r="672" spans="4:4" x14ac:dyDescent="0.25">
      <c r="D672" s="7"/>
    </row>
    <row r="673" spans="4:4" x14ac:dyDescent="0.25">
      <c r="D673" s="7"/>
    </row>
    <row r="674" spans="4:4" x14ac:dyDescent="0.25">
      <c r="D674" s="7"/>
    </row>
    <row r="675" spans="4:4" x14ac:dyDescent="0.25">
      <c r="D675" s="7"/>
    </row>
    <row r="676" spans="4:4" x14ac:dyDescent="0.25">
      <c r="D676" s="7"/>
    </row>
    <row r="677" spans="4:4" x14ac:dyDescent="0.25">
      <c r="D677" s="7"/>
    </row>
    <row r="678" spans="4:4" x14ac:dyDescent="0.25">
      <c r="D678" s="7"/>
    </row>
    <row r="679" spans="4:4" x14ac:dyDescent="0.25">
      <c r="D679" s="7"/>
    </row>
    <row r="680" spans="4:4" x14ac:dyDescent="0.25">
      <c r="D680" s="7"/>
    </row>
    <row r="681" spans="4:4" x14ac:dyDescent="0.25">
      <c r="D681" s="7"/>
    </row>
    <row r="682" spans="4:4" x14ac:dyDescent="0.25">
      <c r="D682" s="7"/>
    </row>
    <row r="683" spans="4:4" x14ac:dyDescent="0.25">
      <c r="D683" s="7"/>
    </row>
    <row r="684" spans="4:4" x14ac:dyDescent="0.25">
      <c r="D684" s="7"/>
    </row>
    <row r="685" spans="4:4" x14ac:dyDescent="0.25">
      <c r="D685" s="7"/>
    </row>
    <row r="686" spans="4:4" x14ac:dyDescent="0.25">
      <c r="D686" s="7"/>
    </row>
    <row r="687" spans="4:4" x14ac:dyDescent="0.25">
      <c r="D687" s="7"/>
    </row>
    <row r="688" spans="4:4" x14ac:dyDescent="0.25">
      <c r="D688" s="7"/>
    </row>
    <row r="689" spans="4:4" x14ac:dyDescent="0.25">
      <c r="D689" s="7"/>
    </row>
    <row r="690" spans="4:4" x14ac:dyDescent="0.25">
      <c r="D690" s="7"/>
    </row>
    <row r="691" spans="4:4" x14ac:dyDescent="0.25">
      <c r="D691" s="7"/>
    </row>
    <row r="692" spans="4:4" x14ac:dyDescent="0.25">
      <c r="D692" s="7"/>
    </row>
    <row r="693" spans="4:4" x14ac:dyDescent="0.25">
      <c r="D693" s="7"/>
    </row>
    <row r="694" spans="4:4" x14ac:dyDescent="0.25">
      <c r="D694" s="7"/>
    </row>
    <row r="695" spans="4:4" x14ac:dyDescent="0.25">
      <c r="D695" s="7"/>
    </row>
    <row r="696" spans="4:4" x14ac:dyDescent="0.25">
      <c r="D696" s="7"/>
    </row>
    <row r="697" spans="4:4" x14ac:dyDescent="0.25">
      <c r="D697" s="7"/>
    </row>
    <row r="698" spans="4:4" x14ac:dyDescent="0.25">
      <c r="D698" s="7"/>
    </row>
    <row r="699" spans="4:4" x14ac:dyDescent="0.25">
      <c r="D699" s="7"/>
    </row>
    <row r="700" spans="4:4" x14ac:dyDescent="0.25">
      <c r="D700" s="7"/>
    </row>
    <row r="701" spans="4:4" x14ac:dyDescent="0.25">
      <c r="D701" s="7"/>
    </row>
    <row r="702" spans="4:4" x14ac:dyDescent="0.25">
      <c r="D702" s="7"/>
    </row>
    <row r="703" spans="4:4" x14ac:dyDescent="0.25">
      <c r="D703" s="7"/>
    </row>
    <row r="704" spans="4:4" x14ac:dyDescent="0.25">
      <c r="D704" s="7"/>
    </row>
    <row r="705" spans="4:4" x14ac:dyDescent="0.25">
      <c r="D705" s="7"/>
    </row>
    <row r="706" spans="4:4" x14ac:dyDescent="0.25">
      <c r="D706" s="7"/>
    </row>
    <row r="707" spans="4:4" x14ac:dyDescent="0.25">
      <c r="D707" s="7"/>
    </row>
    <row r="708" spans="4:4" x14ac:dyDescent="0.25">
      <c r="D708" s="7"/>
    </row>
    <row r="709" spans="4:4" x14ac:dyDescent="0.25">
      <c r="D709" s="7"/>
    </row>
    <row r="710" spans="4:4" x14ac:dyDescent="0.25">
      <c r="D710" s="7"/>
    </row>
    <row r="711" spans="4:4" x14ac:dyDescent="0.25">
      <c r="D711" s="7"/>
    </row>
    <row r="712" spans="4:4" x14ac:dyDescent="0.25">
      <c r="D712" s="7"/>
    </row>
    <row r="713" spans="4:4" x14ac:dyDescent="0.25">
      <c r="D713" s="7"/>
    </row>
    <row r="714" spans="4:4" x14ac:dyDescent="0.25">
      <c r="D714" s="7"/>
    </row>
    <row r="715" spans="4:4" x14ac:dyDescent="0.25">
      <c r="D715" s="7"/>
    </row>
    <row r="716" spans="4:4" x14ac:dyDescent="0.25">
      <c r="D716" s="7"/>
    </row>
    <row r="717" spans="4:4" x14ac:dyDescent="0.25">
      <c r="D717" s="7"/>
    </row>
    <row r="718" spans="4:4" x14ac:dyDescent="0.25">
      <c r="D718" s="7"/>
    </row>
    <row r="719" spans="4:4" x14ac:dyDescent="0.25">
      <c r="D719" s="7"/>
    </row>
    <row r="720" spans="4:4" x14ac:dyDescent="0.25">
      <c r="D720" s="7"/>
    </row>
    <row r="721" spans="4:4" x14ac:dyDescent="0.25">
      <c r="D721" s="7"/>
    </row>
    <row r="722" spans="4:4" x14ac:dyDescent="0.25">
      <c r="D722" s="7"/>
    </row>
    <row r="723" spans="4:4" x14ac:dyDescent="0.25">
      <c r="D723" s="7"/>
    </row>
    <row r="724" spans="4:4" x14ac:dyDescent="0.25">
      <c r="D724" s="7"/>
    </row>
    <row r="725" spans="4:4" x14ac:dyDescent="0.25">
      <c r="D725" s="7"/>
    </row>
    <row r="726" spans="4:4" x14ac:dyDescent="0.25">
      <c r="D726" s="7"/>
    </row>
    <row r="727" spans="4:4" x14ac:dyDescent="0.25">
      <c r="D727" s="7"/>
    </row>
    <row r="728" spans="4:4" x14ac:dyDescent="0.25">
      <c r="D728" s="7"/>
    </row>
    <row r="729" spans="4:4" x14ac:dyDescent="0.25">
      <c r="D729" s="7"/>
    </row>
    <row r="730" spans="4:4" x14ac:dyDescent="0.25">
      <c r="D730" s="7"/>
    </row>
    <row r="731" spans="4:4" x14ac:dyDescent="0.25">
      <c r="D731" s="7"/>
    </row>
    <row r="732" spans="4:4" x14ac:dyDescent="0.25">
      <c r="D732" s="7"/>
    </row>
    <row r="733" spans="4:4" x14ac:dyDescent="0.25">
      <c r="D733" s="7"/>
    </row>
    <row r="734" spans="4:4" x14ac:dyDescent="0.25">
      <c r="D734" s="7"/>
    </row>
    <row r="735" spans="4:4" x14ac:dyDescent="0.25">
      <c r="D735" s="7"/>
    </row>
    <row r="736" spans="4:4" x14ac:dyDescent="0.25">
      <c r="D736" s="7"/>
    </row>
    <row r="737" spans="4:4" x14ac:dyDescent="0.25">
      <c r="D737" s="7"/>
    </row>
    <row r="738" spans="4:4" x14ac:dyDescent="0.25">
      <c r="D738" s="7"/>
    </row>
    <row r="739" spans="4:4" x14ac:dyDescent="0.25">
      <c r="D739" s="7"/>
    </row>
    <row r="740" spans="4:4" x14ac:dyDescent="0.25">
      <c r="D740" s="7"/>
    </row>
    <row r="741" spans="4:4" x14ac:dyDescent="0.25">
      <c r="D741" s="7"/>
    </row>
    <row r="742" spans="4:4" x14ac:dyDescent="0.25">
      <c r="D742" s="7"/>
    </row>
    <row r="743" spans="4:4" x14ac:dyDescent="0.25">
      <c r="D743" s="7"/>
    </row>
    <row r="744" spans="4:4" x14ac:dyDescent="0.25">
      <c r="D744" s="7"/>
    </row>
    <row r="745" spans="4:4" x14ac:dyDescent="0.25">
      <c r="D745" s="7"/>
    </row>
    <row r="746" spans="4:4" x14ac:dyDescent="0.25">
      <c r="D746" s="7"/>
    </row>
    <row r="747" spans="4:4" x14ac:dyDescent="0.25">
      <c r="D747" s="7"/>
    </row>
    <row r="748" spans="4:4" x14ac:dyDescent="0.25">
      <c r="D748" s="7"/>
    </row>
    <row r="749" spans="4:4" x14ac:dyDescent="0.25">
      <c r="D749" s="7"/>
    </row>
    <row r="750" spans="4:4" x14ac:dyDescent="0.25">
      <c r="D750" s="7"/>
    </row>
    <row r="751" spans="4:4" x14ac:dyDescent="0.25">
      <c r="D751" s="7"/>
    </row>
    <row r="752" spans="4:4" x14ac:dyDescent="0.25">
      <c r="D752" s="7"/>
    </row>
    <row r="753" spans="4:4" x14ac:dyDescent="0.25">
      <c r="D753" s="7"/>
    </row>
    <row r="754" spans="4:4" x14ac:dyDescent="0.25">
      <c r="D754" s="7"/>
    </row>
    <row r="755" spans="4:4" x14ac:dyDescent="0.25">
      <c r="D755" s="7"/>
    </row>
    <row r="756" spans="4:4" x14ac:dyDescent="0.25">
      <c r="D756" s="7"/>
    </row>
    <row r="757" spans="4:4" x14ac:dyDescent="0.25">
      <c r="D757" s="7"/>
    </row>
    <row r="758" spans="4:4" x14ac:dyDescent="0.25">
      <c r="D758" s="7"/>
    </row>
    <row r="759" spans="4:4" x14ac:dyDescent="0.25">
      <c r="D759" s="7"/>
    </row>
    <row r="760" spans="4:4" x14ac:dyDescent="0.25">
      <c r="D760" s="7"/>
    </row>
    <row r="761" spans="4:4" x14ac:dyDescent="0.25">
      <c r="D761" s="7"/>
    </row>
    <row r="762" spans="4:4" x14ac:dyDescent="0.25">
      <c r="D762" s="7"/>
    </row>
    <row r="763" spans="4:4" x14ac:dyDescent="0.25">
      <c r="D763" s="7"/>
    </row>
    <row r="764" spans="4:4" x14ac:dyDescent="0.25">
      <c r="D764" s="7"/>
    </row>
    <row r="765" spans="4:4" x14ac:dyDescent="0.25">
      <c r="D765" s="7"/>
    </row>
    <row r="766" spans="4:4" x14ac:dyDescent="0.25">
      <c r="D766" s="7"/>
    </row>
    <row r="767" spans="4:4" x14ac:dyDescent="0.25">
      <c r="D767" s="7"/>
    </row>
    <row r="768" spans="4:4" x14ac:dyDescent="0.25">
      <c r="D768" s="7"/>
    </row>
    <row r="769" spans="4:4" x14ac:dyDescent="0.25">
      <c r="D769" s="7"/>
    </row>
    <row r="770" spans="4:4" x14ac:dyDescent="0.25">
      <c r="D770" s="7"/>
    </row>
    <row r="771" spans="4:4" x14ac:dyDescent="0.25">
      <c r="D771" s="7"/>
    </row>
    <row r="772" spans="4:4" x14ac:dyDescent="0.25">
      <c r="D772" s="7"/>
    </row>
    <row r="773" spans="4:4" x14ac:dyDescent="0.25">
      <c r="D773" s="7"/>
    </row>
    <row r="774" spans="4:4" x14ac:dyDescent="0.25">
      <c r="D774" s="7"/>
    </row>
    <row r="775" spans="4:4" x14ac:dyDescent="0.25">
      <c r="D775" s="7"/>
    </row>
    <row r="776" spans="4:4" x14ac:dyDescent="0.25">
      <c r="D776" s="7"/>
    </row>
    <row r="777" spans="4:4" x14ac:dyDescent="0.25">
      <c r="D777" s="7"/>
    </row>
    <row r="778" spans="4:4" x14ac:dyDescent="0.25">
      <c r="D778" s="7"/>
    </row>
    <row r="779" spans="4:4" x14ac:dyDescent="0.25">
      <c r="D779" s="7"/>
    </row>
    <row r="780" spans="4:4" x14ac:dyDescent="0.25">
      <c r="D780" s="7"/>
    </row>
    <row r="781" spans="4:4" x14ac:dyDescent="0.25">
      <c r="D781" s="7"/>
    </row>
    <row r="782" spans="4:4" x14ac:dyDescent="0.25">
      <c r="D782" s="7"/>
    </row>
    <row r="783" spans="4:4" x14ac:dyDescent="0.25">
      <c r="D783" s="7"/>
    </row>
    <row r="784" spans="4:4" x14ac:dyDescent="0.25">
      <c r="D784" s="7"/>
    </row>
    <row r="785" spans="4:4" x14ac:dyDescent="0.25">
      <c r="D785" s="7"/>
    </row>
    <row r="786" spans="4:4" x14ac:dyDescent="0.25">
      <c r="D786" s="7"/>
    </row>
    <row r="787" spans="4:4" x14ac:dyDescent="0.25">
      <c r="D787" s="7"/>
    </row>
    <row r="788" spans="4:4" x14ac:dyDescent="0.25">
      <c r="D788" s="7"/>
    </row>
    <row r="789" spans="4:4" x14ac:dyDescent="0.25">
      <c r="D789" s="7"/>
    </row>
    <row r="790" spans="4:4" x14ac:dyDescent="0.25">
      <c r="D790" s="7"/>
    </row>
    <row r="791" spans="4:4" x14ac:dyDescent="0.25">
      <c r="D791" s="7"/>
    </row>
    <row r="792" spans="4:4" x14ac:dyDescent="0.25">
      <c r="D792" s="7"/>
    </row>
    <row r="793" spans="4:4" x14ac:dyDescent="0.25">
      <c r="D793" s="7"/>
    </row>
    <row r="794" spans="4:4" x14ac:dyDescent="0.25">
      <c r="D794" s="7"/>
    </row>
    <row r="795" spans="4:4" x14ac:dyDescent="0.25">
      <c r="D795" s="7"/>
    </row>
    <row r="796" spans="4:4" x14ac:dyDescent="0.25">
      <c r="D796" s="7"/>
    </row>
    <row r="797" spans="4:4" x14ac:dyDescent="0.25">
      <c r="D797" s="7"/>
    </row>
    <row r="798" spans="4:4" x14ac:dyDescent="0.25">
      <c r="D798" s="7"/>
    </row>
    <row r="799" spans="4:4" x14ac:dyDescent="0.25">
      <c r="D799" s="7"/>
    </row>
    <row r="800" spans="4:4" x14ac:dyDescent="0.25">
      <c r="D800" s="7"/>
    </row>
    <row r="801" spans="4:4" x14ac:dyDescent="0.25">
      <c r="D801" s="7"/>
    </row>
    <row r="802" spans="4:4" x14ac:dyDescent="0.25">
      <c r="D802" s="7"/>
    </row>
    <row r="803" spans="4:4" x14ac:dyDescent="0.25">
      <c r="D803" s="7"/>
    </row>
    <row r="804" spans="4:4" x14ac:dyDescent="0.25">
      <c r="D804" s="7"/>
    </row>
    <row r="805" spans="4:4" x14ac:dyDescent="0.25">
      <c r="D805" s="7"/>
    </row>
    <row r="806" spans="4:4" x14ac:dyDescent="0.25">
      <c r="D806" s="7"/>
    </row>
    <row r="807" spans="4:4" x14ac:dyDescent="0.25">
      <c r="D807" s="7"/>
    </row>
    <row r="808" spans="4:4" x14ac:dyDescent="0.25">
      <c r="D808" s="7"/>
    </row>
    <row r="809" spans="4:4" x14ac:dyDescent="0.25">
      <c r="D809" s="7"/>
    </row>
    <row r="810" spans="4:4" x14ac:dyDescent="0.25">
      <c r="D810" s="7"/>
    </row>
    <row r="811" spans="4:4" x14ac:dyDescent="0.25">
      <c r="D811" s="7"/>
    </row>
    <row r="812" spans="4:4" x14ac:dyDescent="0.25">
      <c r="D812" s="7"/>
    </row>
    <row r="813" spans="4:4" x14ac:dyDescent="0.25">
      <c r="D813" s="7"/>
    </row>
    <row r="814" spans="4:4" x14ac:dyDescent="0.25">
      <c r="D814" s="7"/>
    </row>
    <row r="815" spans="4:4" x14ac:dyDescent="0.25">
      <c r="D815" s="7"/>
    </row>
    <row r="816" spans="4:4" x14ac:dyDescent="0.25">
      <c r="D816" s="7"/>
    </row>
    <row r="817" spans="4:4" x14ac:dyDescent="0.25">
      <c r="D817" s="7"/>
    </row>
    <row r="818" spans="4:4" x14ac:dyDescent="0.25">
      <c r="D818" s="7"/>
    </row>
    <row r="819" spans="4:4" x14ac:dyDescent="0.25">
      <c r="D819" s="7"/>
    </row>
    <row r="820" spans="4:4" x14ac:dyDescent="0.25">
      <c r="D820" s="7"/>
    </row>
    <row r="821" spans="4:4" x14ac:dyDescent="0.25">
      <c r="D821" s="7"/>
    </row>
    <row r="822" spans="4:4" x14ac:dyDescent="0.25">
      <c r="D822" s="7"/>
    </row>
    <row r="823" spans="4:4" x14ac:dyDescent="0.25">
      <c r="D823" s="7"/>
    </row>
    <row r="824" spans="4:4" x14ac:dyDescent="0.25">
      <c r="D824" s="7"/>
    </row>
    <row r="825" spans="4:4" x14ac:dyDescent="0.25">
      <c r="D825" s="7"/>
    </row>
    <row r="826" spans="4:4" x14ac:dyDescent="0.25">
      <c r="D826" s="7"/>
    </row>
    <row r="827" spans="4:4" x14ac:dyDescent="0.25">
      <c r="D827" s="7"/>
    </row>
    <row r="828" spans="4:4" x14ac:dyDescent="0.25">
      <c r="D828" s="7"/>
    </row>
    <row r="829" spans="4:4" x14ac:dyDescent="0.25">
      <c r="D829" s="7"/>
    </row>
    <row r="830" spans="4:4" x14ac:dyDescent="0.25">
      <c r="D830" s="7"/>
    </row>
    <row r="831" spans="4:4" x14ac:dyDescent="0.25">
      <c r="D831" s="7"/>
    </row>
    <row r="832" spans="4:4" x14ac:dyDescent="0.25">
      <c r="D832" s="7"/>
    </row>
    <row r="833" spans="4:4" x14ac:dyDescent="0.25">
      <c r="D833" s="7"/>
    </row>
    <row r="834" spans="4:4" x14ac:dyDescent="0.25">
      <c r="D834" s="7"/>
    </row>
    <row r="835" spans="4:4" x14ac:dyDescent="0.25">
      <c r="D835" s="7"/>
    </row>
    <row r="836" spans="4:4" x14ac:dyDescent="0.25">
      <c r="D836" s="7"/>
    </row>
    <row r="837" spans="4:4" x14ac:dyDescent="0.25">
      <c r="D837" s="7"/>
    </row>
    <row r="838" spans="4:4" x14ac:dyDescent="0.25">
      <c r="D838" s="7"/>
    </row>
    <row r="839" spans="4:4" x14ac:dyDescent="0.25">
      <c r="D839" s="7"/>
    </row>
    <row r="840" spans="4:4" x14ac:dyDescent="0.25">
      <c r="D840" s="7"/>
    </row>
    <row r="841" spans="4:4" x14ac:dyDescent="0.25">
      <c r="D841" s="7"/>
    </row>
    <row r="842" spans="4:4" x14ac:dyDescent="0.25">
      <c r="D842" s="7"/>
    </row>
    <row r="843" spans="4:4" x14ac:dyDescent="0.25">
      <c r="D843" s="7"/>
    </row>
    <row r="844" spans="4:4" x14ac:dyDescent="0.25">
      <c r="D844" s="7"/>
    </row>
    <row r="845" spans="4:4" x14ac:dyDescent="0.25">
      <c r="D845" s="7"/>
    </row>
    <row r="846" spans="4:4" x14ac:dyDescent="0.25">
      <c r="D846" s="7"/>
    </row>
    <row r="847" spans="4:4" x14ac:dyDescent="0.25">
      <c r="D847" s="7"/>
    </row>
    <row r="848" spans="4:4" x14ac:dyDescent="0.25">
      <c r="D848" s="7"/>
    </row>
    <row r="849" spans="4:4" x14ac:dyDescent="0.25">
      <c r="D849" s="7"/>
    </row>
    <row r="850" spans="4:4" x14ac:dyDescent="0.25">
      <c r="D850" s="7"/>
    </row>
    <row r="851" spans="4:4" x14ac:dyDescent="0.25">
      <c r="D851" s="7"/>
    </row>
    <row r="852" spans="4:4" x14ac:dyDescent="0.25">
      <c r="D852" s="7"/>
    </row>
    <row r="853" spans="4:4" x14ac:dyDescent="0.25">
      <c r="D853" s="7"/>
    </row>
    <row r="854" spans="4:4" x14ac:dyDescent="0.25">
      <c r="D854" s="7"/>
    </row>
    <row r="855" spans="4:4" x14ac:dyDescent="0.25">
      <c r="D855" s="7"/>
    </row>
    <row r="856" spans="4:4" x14ac:dyDescent="0.25">
      <c r="D856" s="7"/>
    </row>
    <row r="857" spans="4:4" x14ac:dyDescent="0.25">
      <c r="D857" s="7"/>
    </row>
    <row r="858" spans="4:4" x14ac:dyDescent="0.25">
      <c r="D858" s="7"/>
    </row>
    <row r="859" spans="4:4" x14ac:dyDescent="0.25">
      <c r="D859" s="7"/>
    </row>
    <row r="860" spans="4:4" x14ac:dyDescent="0.25">
      <c r="D860" s="7"/>
    </row>
    <row r="861" spans="4:4" x14ac:dyDescent="0.25">
      <c r="D861" s="7"/>
    </row>
    <row r="862" spans="4:4" x14ac:dyDescent="0.25">
      <c r="D862" s="7"/>
    </row>
    <row r="863" spans="4:4" x14ac:dyDescent="0.25">
      <c r="D863" s="7"/>
    </row>
    <row r="864" spans="4:4" x14ac:dyDescent="0.25">
      <c r="D864" s="7"/>
    </row>
    <row r="865" spans="4:4" x14ac:dyDescent="0.25">
      <c r="D865" s="7"/>
    </row>
    <row r="866" spans="4:4" x14ac:dyDescent="0.25">
      <c r="D866" s="7"/>
    </row>
    <row r="867" spans="4:4" x14ac:dyDescent="0.25">
      <c r="D867" s="7"/>
    </row>
    <row r="868" spans="4:4" x14ac:dyDescent="0.25">
      <c r="D868" s="7"/>
    </row>
    <row r="869" spans="4:4" x14ac:dyDescent="0.25">
      <c r="D869" s="7"/>
    </row>
    <row r="870" spans="4:4" x14ac:dyDescent="0.25">
      <c r="D870" s="7"/>
    </row>
    <row r="871" spans="4:4" x14ac:dyDescent="0.25">
      <c r="D871" s="7"/>
    </row>
    <row r="872" spans="4:4" x14ac:dyDescent="0.25">
      <c r="D872" s="7"/>
    </row>
    <row r="873" spans="4:4" x14ac:dyDescent="0.25">
      <c r="D873" s="7"/>
    </row>
    <row r="874" spans="4:4" x14ac:dyDescent="0.25">
      <c r="D874" s="7"/>
    </row>
    <row r="875" spans="4:4" x14ac:dyDescent="0.25">
      <c r="D875" s="7"/>
    </row>
    <row r="876" spans="4:4" x14ac:dyDescent="0.25">
      <c r="D876" s="7"/>
    </row>
    <row r="877" spans="4:4" x14ac:dyDescent="0.25">
      <c r="D877" s="7"/>
    </row>
    <row r="878" spans="4:4" x14ac:dyDescent="0.25">
      <c r="D878" s="7"/>
    </row>
    <row r="879" spans="4:4" x14ac:dyDescent="0.25">
      <c r="D879" s="7"/>
    </row>
    <row r="880" spans="4:4" x14ac:dyDescent="0.25">
      <c r="D880" s="7"/>
    </row>
    <row r="881" spans="4:4" x14ac:dyDescent="0.25">
      <c r="D881" s="7"/>
    </row>
    <row r="882" spans="4:4" x14ac:dyDescent="0.25">
      <c r="D882" s="7"/>
    </row>
    <row r="883" spans="4:4" x14ac:dyDescent="0.25">
      <c r="D883" s="7"/>
    </row>
    <row r="884" spans="4:4" x14ac:dyDescent="0.25">
      <c r="D884" s="7"/>
    </row>
    <row r="885" spans="4:4" x14ac:dyDescent="0.25">
      <c r="D885" s="7"/>
    </row>
    <row r="886" spans="4:4" x14ac:dyDescent="0.25">
      <c r="D886" s="7"/>
    </row>
    <row r="887" spans="4:4" x14ac:dyDescent="0.25">
      <c r="D887" s="7"/>
    </row>
    <row r="888" spans="4:4" x14ac:dyDescent="0.25">
      <c r="D888" s="7"/>
    </row>
    <row r="889" spans="4:4" x14ac:dyDescent="0.25">
      <c r="D889" s="7"/>
    </row>
    <row r="890" spans="4:4" x14ac:dyDescent="0.25">
      <c r="D890" s="7"/>
    </row>
    <row r="891" spans="4:4" x14ac:dyDescent="0.25">
      <c r="D891" s="7"/>
    </row>
    <row r="892" spans="4:4" x14ac:dyDescent="0.25">
      <c r="D892" s="7"/>
    </row>
    <row r="893" spans="4:4" x14ac:dyDescent="0.25">
      <c r="D893" s="7"/>
    </row>
    <row r="894" spans="4:4" x14ac:dyDescent="0.25">
      <c r="D894" s="7"/>
    </row>
    <row r="895" spans="4:4" x14ac:dyDescent="0.25">
      <c r="D895" s="7"/>
    </row>
    <row r="896" spans="4:4" x14ac:dyDescent="0.25">
      <c r="D896" s="7"/>
    </row>
    <row r="897" spans="4:4" x14ac:dyDescent="0.25">
      <c r="D897" s="7"/>
    </row>
    <row r="898" spans="4:4" x14ac:dyDescent="0.25">
      <c r="D898" s="7"/>
    </row>
    <row r="899" spans="4:4" x14ac:dyDescent="0.25">
      <c r="D899" s="7"/>
    </row>
    <row r="900" spans="4:4" x14ac:dyDescent="0.25">
      <c r="D900" s="7"/>
    </row>
    <row r="901" spans="4:4" x14ac:dyDescent="0.25">
      <c r="D901" s="7"/>
    </row>
    <row r="902" spans="4:4" x14ac:dyDescent="0.25">
      <c r="D902" s="7"/>
    </row>
    <row r="903" spans="4:4" x14ac:dyDescent="0.25">
      <c r="D903" s="7"/>
    </row>
    <row r="904" spans="4:4" x14ac:dyDescent="0.25">
      <c r="D904" s="7"/>
    </row>
    <row r="905" spans="4:4" x14ac:dyDescent="0.25">
      <c r="D905" s="7"/>
    </row>
    <row r="906" spans="4:4" x14ac:dyDescent="0.25">
      <c r="D906" s="7"/>
    </row>
    <row r="907" spans="4:4" x14ac:dyDescent="0.25">
      <c r="D907" s="7"/>
    </row>
    <row r="908" spans="4:4" x14ac:dyDescent="0.25">
      <c r="D908" s="7"/>
    </row>
    <row r="909" spans="4:4" x14ac:dyDescent="0.25">
      <c r="D909" s="7"/>
    </row>
    <row r="910" spans="4:4" x14ac:dyDescent="0.25">
      <c r="D910" s="7"/>
    </row>
    <row r="911" spans="4:4" x14ac:dyDescent="0.25">
      <c r="D911" s="7"/>
    </row>
    <row r="912" spans="4:4" x14ac:dyDescent="0.25">
      <c r="D912" s="7"/>
    </row>
    <row r="913" spans="4:4" x14ac:dyDescent="0.25">
      <c r="D913" s="7"/>
    </row>
    <row r="914" spans="4:4" x14ac:dyDescent="0.25">
      <c r="D914" s="7"/>
    </row>
    <row r="915" spans="4:4" x14ac:dyDescent="0.25">
      <c r="D915" s="7"/>
    </row>
    <row r="916" spans="4:4" x14ac:dyDescent="0.25">
      <c r="D916" s="7"/>
    </row>
    <row r="917" spans="4:4" x14ac:dyDescent="0.25">
      <c r="D917" s="7"/>
    </row>
    <row r="918" spans="4:4" x14ac:dyDescent="0.25">
      <c r="D918" s="7"/>
    </row>
    <row r="919" spans="4:4" x14ac:dyDescent="0.25">
      <c r="D919" s="7"/>
    </row>
    <row r="920" spans="4:4" x14ac:dyDescent="0.25">
      <c r="D920" s="7"/>
    </row>
    <row r="921" spans="4:4" x14ac:dyDescent="0.25">
      <c r="D921" s="7"/>
    </row>
    <row r="922" spans="4:4" x14ac:dyDescent="0.25">
      <c r="D922" s="7"/>
    </row>
    <row r="923" spans="4:4" x14ac:dyDescent="0.25">
      <c r="D923" s="7"/>
    </row>
    <row r="924" spans="4:4" x14ac:dyDescent="0.25">
      <c r="D924" s="7"/>
    </row>
    <row r="925" spans="4:4" x14ac:dyDescent="0.25">
      <c r="D925" s="7"/>
    </row>
    <row r="926" spans="4:4" x14ac:dyDescent="0.25">
      <c r="D926" s="7"/>
    </row>
    <row r="927" spans="4:4" x14ac:dyDescent="0.25">
      <c r="D927" s="7"/>
    </row>
    <row r="928" spans="4:4" x14ac:dyDescent="0.25">
      <c r="D928" s="7"/>
    </row>
    <row r="929" spans="4:4" x14ac:dyDescent="0.25">
      <c r="D929" s="7"/>
    </row>
    <row r="930" spans="4:4" x14ac:dyDescent="0.25">
      <c r="D930" s="7"/>
    </row>
    <row r="931" spans="4:4" x14ac:dyDescent="0.25">
      <c r="D931" s="7"/>
    </row>
    <row r="932" spans="4:4" x14ac:dyDescent="0.25">
      <c r="D932" s="7"/>
    </row>
    <row r="933" spans="4:4" x14ac:dyDescent="0.25">
      <c r="D933" s="7"/>
    </row>
    <row r="934" spans="4:4" x14ac:dyDescent="0.25">
      <c r="D934" s="7"/>
    </row>
    <row r="935" spans="4:4" x14ac:dyDescent="0.25">
      <c r="D935" s="7"/>
    </row>
    <row r="936" spans="4:4" x14ac:dyDescent="0.25">
      <c r="D936" s="7"/>
    </row>
    <row r="937" spans="4:4" x14ac:dyDescent="0.25">
      <c r="D937" s="7"/>
    </row>
    <row r="938" spans="4:4" x14ac:dyDescent="0.25">
      <c r="D938" s="7"/>
    </row>
    <row r="939" spans="4:4" x14ac:dyDescent="0.25">
      <c r="D939" s="7"/>
    </row>
    <row r="940" spans="4:4" x14ac:dyDescent="0.25">
      <c r="D940" s="7"/>
    </row>
    <row r="941" spans="4:4" x14ac:dyDescent="0.25">
      <c r="D941" s="7"/>
    </row>
    <row r="942" spans="4:4" x14ac:dyDescent="0.25">
      <c r="D942" s="7"/>
    </row>
    <row r="943" spans="4:4" x14ac:dyDescent="0.25">
      <c r="D943" s="7"/>
    </row>
    <row r="944" spans="4:4" x14ac:dyDescent="0.25">
      <c r="D944" s="7"/>
    </row>
    <row r="945" spans="4:4" x14ac:dyDescent="0.25">
      <c r="D945" s="7"/>
    </row>
    <row r="946" spans="4:4" x14ac:dyDescent="0.25">
      <c r="D946" s="7"/>
    </row>
    <row r="947" spans="4:4" x14ac:dyDescent="0.25">
      <c r="D947" s="7"/>
    </row>
    <row r="948" spans="4:4" x14ac:dyDescent="0.25">
      <c r="D948" s="7"/>
    </row>
    <row r="949" spans="4:4" x14ac:dyDescent="0.25">
      <c r="D949" s="7"/>
    </row>
    <row r="950" spans="4:4" x14ac:dyDescent="0.25">
      <c r="D950" s="7"/>
    </row>
    <row r="951" spans="4:4" x14ac:dyDescent="0.25">
      <c r="D951" s="7"/>
    </row>
    <row r="952" spans="4:4" x14ac:dyDescent="0.25">
      <c r="D952" s="7"/>
    </row>
    <row r="953" spans="4:4" x14ac:dyDescent="0.25">
      <c r="D953" s="7"/>
    </row>
    <row r="954" spans="4:4" x14ac:dyDescent="0.25">
      <c r="D954" s="7"/>
    </row>
    <row r="955" spans="4:4" x14ac:dyDescent="0.25">
      <c r="D955" s="7"/>
    </row>
    <row r="956" spans="4:4" x14ac:dyDescent="0.25">
      <c r="D956" s="7"/>
    </row>
    <row r="957" spans="4:4" x14ac:dyDescent="0.25">
      <c r="D957" s="7"/>
    </row>
    <row r="958" spans="4:4" x14ac:dyDescent="0.25">
      <c r="D958" s="7"/>
    </row>
    <row r="959" spans="4:4" x14ac:dyDescent="0.25">
      <c r="D959" s="7"/>
    </row>
    <row r="960" spans="4:4" x14ac:dyDescent="0.25">
      <c r="D960" s="7"/>
    </row>
    <row r="961" spans="4:4" x14ac:dyDescent="0.25">
      <c r="D961" s="7"/>
    </row>
    <row r="962" spans="4:4" x14ac:dyDescent="0.25">
      <c r="D962" s="7"/>
    </row>
    <row r="963" spans="4:4" x14ac:dyDescent="0.25">
      <c r="D963" s="7"/>
    </row>
    <row r="964" spans="4:4" x14ac:dyDescent="0.25">
      <c r="D964" s="7"/>
    </row>
    <row r="965" spans="4:4" x14ac:dyDescent="0.25">
      <c r="D965" s="7"/>
    </row>
    <row r="966" spans="4:4" x14ac:dyDescent="0.25">
      <c r="D966" s="7"/>
    </row>
    <row r="967" spans="4:4" x14ac:dyDescent="0.25">
      <c r="D967" s="7"/>
    </row>
    <row r="968" spans="4:4" x14ac:dyDescent="0.25">
      <c r="D968" s="7"/>
    </row>
    <row r="969" spans="4:4" x14ac:dyDescent="0.25">
      <c r="D969" s="7"/>
    </row>
    <row r="970" spans="4:4" x14ac:dyDescent="0.25">
      <c r="D970" s="7"/>
    </row>
    <row r="971" spans="4:4" x14ac:dyDescent="0.25">
      <c r="D971" s="7"/>
    </row>
    <row r="972" spans="4:4" x14ac:dyDescent="0.25">
      <c r="D972" s="7"/>
    </row>
    <row r="973" spans="4:4" x14ac:dyDescent="0.25">
      <c r="D973" s="7"/>
    </row>
    <row r="974" spans="4:4" x14ac:dyDescent="0.25">
      <c r="D974" s="7"/>
    </row>
    <row r="975" spans="4:4" x14ac:dyDescent="0.25">
      <c r="D975" s="7"/>
    </row>
    <row r="976" spans="4:4" x14ac:dyDescent="0.25">
      <c r="D976" s="7"/>
    </row>
    <row r="977" spans="4:4" x14ac:dyDescent="0.25">
      <c r="D977" s="7"/>
    </row>
    <row r="978" spans="4:4" x14ac:dyDescent="0.25">
      <c r="D978" s="7"/>
    </row>
    <row r="979" spans="4:4" x14ac:dyDescent="0.25">
      <c r="D979" s="7"/>
    </row>
    <row r="980" spans="4:4" x14ac:dyDescent="0.25">
      <c r="D980" s="7"/>
    </row>
    <row r="981" spans="4:4" x14ac:dyDescent="0.25">
      <c r="D981" s="7"/>
    </row>
    <row r="982" spans="4:4" x14ac:dyDescent="0.25">
      <c r="D982" s="7"/>
    </row>
    <row r="983" spans="4:4" x14ac:dyDescent="0.25">
      <c r="D983" s="7"/>
    </row>
    <row r="984" spans="4:4" x14ac:dyDescent="0.25">
      <c r="D984" s="7"/>
    </row>
    <row r="985" spans="4:4" x14ac:dyDescent="0.25">
      <c r="D985" s="7"/>
    </row>
    <row r="986" spans="4:4" x14ac:dyDescent="0.25">
      <c r="D986" s="7"/>
    </row>
    <row r="987" spans="4:4" x14ac:dyDescent="0.25">
      <c r="D987" s="7"/>
    </row>
    <row r="988" spans="4:4" x14ac:dyDescent="0.25">
      <c r="D988" s="7"/>
    </row>
    <row r="989" spans="4:4" x14ac:dyDescent="0.25">
      <c r="D989" s="7"/>
    </row>
    <row r="990" spans="4:4" x14ac:dyDescent="0.25">
      <c r="D990" s="7"/>
    </row>
    <row r="991" spans="4:4" x14ac:dyDescent="0.25">
      <c r="D991" s="7"/>
    </row>
    <row r="992" spans="4:4" x14ac:dyDescent="0.25">
      <c r="D992" s="7"/>
    </row>
    <row r="993" spans="4:4" x14ac:dyDescent="0.25">
      <c r="D993" s="7"/>
    </row>
    <row r="994" spans="4:4" x14ac:dyDescent="0.25">
      <c r="D994" s="7"/>
    </row>
    <row r="995" spans="4:4" x14ac:dyDescent="0.25">
      <c r="D995" s="7"/>
    </row>
    <row r="996" spans="4:4" x14ac:dyDescent="0.25">
      <c r="D996" s="7"/>
    </row>
    <row r="997" spans="4:4" x14ac:dyDescent="0.25">
      <c r="D997" s="7"/>
    </row>
    <row r="998" spans="4:4" x14ac:dyDescent="0.25">
      <c r="D998" s="7"/>
    </row>
    <row r="999" spans="4:4" x14ac:dyDescent="0.25">
      <c r="D999" s="7"/>
    </row>
    <row r="1000" spans="4:4" x14ac:dyDescent="0.25">
      <c r="D1000" s="7"/>
    </row>
    <row r="1001" spans="4:4" x14ac:dyDescent="0.25">
      <c r="D1001" s="7"/>
    </row>
    <row r="1002" spans="4:4" x14ac:dyDescent="0.25">
      <c r="D1002" s="7"/>
    </row>
    <row r="1003" spans="4:4" x14ac:dyDescent="0.25">
      <c r="D1003" s="7"/>
    </row>
    <row r="1004" spans="4:4" x14ac:dyDescent="0.25">
      <c r="D1004" s="7"/>
    </row>
    <row r="1005" spans="4:4" x14ac:dyDescent="0.25">
      <c r="D1005" s="7"/>
    </row>
    <row r="1006" spans="4:4" x14ac:dyDescent="0.25">
      <c r="D1006" s="7"/>
    </row>
    <row r="1007" spans="4:4" x14ac:dyDescent="0.25">
      <c r="D1007" s="7"/>
    </row>
    <row r="1008" spans="4:4" x14ac:dyDescent="0.25">
      <c r="D1008" s="7"/>
    </row>
    <row r="1009" spans="4:4" x14ac:dyDescent="0.25">
      <c r="D1009" s="7"/>
    </row>
    <row r="1010" spans="4:4" x14ac:dyDescent="0.25">
      <c r="D1010" s="7"/>
    </row>
    <row r="1011" spans="4:4" x14ac:dyDescent="0.25">
      <c r="D1011" s="7"/>
    </row>
    <row r="1012" spans="4:4" x14ac:dyDescent="0.25">
      <c r="D1012" s="7"/>
    </row>
    <row r="1013" spans="4:4" x14ac:dyDescent="0.25">
      <c r="D1013" s="7"/>
    </row>
    <row r="1014" spans="4:4" x14ac:dyDescent="0.25">
      <c r="D1014" s="7"/>
    </row>
    <row r="1015" spans="4:4" x14ac:dyDescent="0.25">
      <c r="D1015" s="7"/>
    </row>
    <row r="1016" spans="4:4" x14ac:dyDescent="0.25">
      <c r="D1016" s="7"/>
    </row>
    <row r="1017" spans="4:4" x14ac:dyDescent="0.25">
      <c r="D1017" s="7"/>
    </row>
    <row r="1018" spans="4:4" x14ac:dyDescent="0.25">
      <c r="D1018" s="7"/>
    </row>
    <row r="1019" spans="4:4" x14ac:dyDescent="0.25">
      <c r="D1019" s="7"/>
    </row>
    <row r="1020" spans="4:4" x14ac:dyDescent="0.25">
      <c r="D1020" s="7"/>
    </row>
    <row r="1021" spans="4:4" x14ac:dyDescent="0.25">
      <c r="D1021" s="7"/>
    </row>
    <row r="1022" spans="4:4" x14ac:dyDescent="0.25">
      <c r="D1022" s="7"/>
    </row>
    <row r="1023" spans="4:4" x14ac:dyDescent="0.25">
      <c r="D1023" s="7"/>
    </row>
    <row r="1024" spans="4:4" x14ac:dyDescent="0.25">
      <c r="D1024" s="7"/>
    </row>
    <row r="1025" spans="4:4" x14ac:dyDescent="0.25">
      <c r="D1025" s="7"/>
    </row>
    <row r="1026" spans="4:4" x14ac:dyDescent="0.25">
      <c r="D1026" s="7"/>
    </row>
    <row r="1027" spans="4:4" x14ac:dyDescent="0.25">
      <c r="D1027" s="7"/>
    </row>
    <row r="1028" spans="4:4" x14ac:dyDescent="0.25">
      <c r="D1028" s="7"/>
    </row>
    <row r="1029" spans="4:4" x14ac:dyDescent="0.25">
      <c r="D1029" s="7"/>
    </row>
    <row r="1030" spans="4:4" x14ac:dyDescent="0.25">
      <c r="D1030" s="7"/>
    </row>
    <row r="1031" spans="4:4" x14ac:dyDescent="0.25">
      <c r="D1031" s="7"/>
    </row>
    <row r="1032" spans="4:4" x14ac:dyDescent="0.25">
      <c r="D1032" s="7"/>
    </row>
    <row r="1033" spans="4:4" x14ac:dyDescent="0.25">
      <c r="D1033" s="7"/>
    </row>
    <row r="1034" spans="4:4" x14ac:dyDescent="0.25">
      <c r="D1034" s="7"/>
    </row>
    <row r="1035" spans="4:4" x14ac:dyDescent="0.25">
      <c r="D1035" s="7"/>
    </row>
    <row r="1036" spans="4:4" x14ac:dyDescent="0.25">
      <c r="D1036" s="7"/>
    </row>
    <row r="1037" spans="4:4" x14ac:dyDescent="0.25">
      <c r="D1037" s="7"/>
    </row>
    <row r="1038" spans="4:4" x14ac:dyDescent="0.25">
      <c r="D1038" s="7"/>
    </row>
    <row r="1039" spans="4:4" x14ac:dyDescent="0.25">
      <c r="D1039" s="7"/>
    </row>
    <row r="1040" spans="4:4" x14ac:dyDescent="0.25">
      <c r="D1040" s="7"/>
    </row>
    <row r="1041" spans="4:4" x14ac:dyDescent="0.25">
      <c r="D1041" s="7"/>
    </row>
    <row r="1042" spans="4:4" x14ac:dyDescent="0.25">
      <c r="D1042" s="7"/>
    </row>
    <row r="1043" spans="4:4" x14ac:dyDescent="0.25">
      <c r="D1043" s="7"/>
    </row>
    <row r="1044" spans="4:4" x14ac:dyDescent="0.25">
      <c r="D1044" s="7"/>
    </row>
    <row r="1045" spans="4:4" x14ac:dyDescent="0.25">
      <c r="D1045" s="7"/>
    </row>
    <row r="1046" spans="4:4" x14ac:dyDescent="0.25">
      <c r="D1046" s="7"/>
    </row>
    <row r="1047" spans="4:4" x14ac:dyDescent="0.25">
      <c r="D1047" s="7"/>
    </row>
    <row r="1048" spans="4:4" x14ac:dyDescent="0.25">
      <c r="D1048" s="7"/>
    </row>
    <row r="1049" spans="4:4" x14ac:dyDescent="0.25">
      <c r="D1049" s="7"/>
    </row>
    <row r="1050" spans="4:4" x14ac:dyDescent="0.25">
      <c r="D1050" s="7"/>
    </row>
    <row r="1051" spans="4:4" x14ac:dyDescent="0.25">
      <c r="D1051" s="7"/>
    </row>
    <row r="1052" spans="4:4" x14ac:dyDescent="0.25">
      <c r="D1052" s="7"/>
    </row>
    <row r="1053" spans="4:4" x14ac:dyDescent="0.25">
      <c r="D1053" s="7"/>
    </row>
    <row r="1054" spans="4:4" x14ac:dyDescent="0.25">
      <c r="D1054" s="7"/>
    </row>
    <row r="1055" spans="4:4" x14ac:dyDescent="0.25">
      <c r="D1055" s="7"/>
    </row>
    <row r="1056" spans="4:4" x14ac:dyDescent="0.25">
      <c r="D1056" s="7"/>
    </row>
    <row r="1057" spans="4:4" x14ac:dyDescent="0.25">
      <c r="D1057" s="7"/>
    </row>
    <row r="1058" spans="4:4" x14ac:dyDescent="0.25">
      <c r="D1058" s="7"/>
    </row>
    <row r="1059" spans="4:4" x14ac:dyDescent="0.25">
      <c r="D1059" s="7"/>
    </row>
    <row r="1060" spans="4:4" x14ac:dyDescent="0.25">
      <c r="D1060" s="7"/>
    </row>
    <row r="1061" spans="4:4" x14ac:dyDescent="0.25">
      <c r="D1061" s="7"/>
    </row>
    <row r="1062" spans="4:4" x14ac:dyDescent="0.25">
      <c r="D1062" s="7"/>
    </row>
    <row r="1063" spans="4:4" x14ac:dyDescent="0.25">
      <c r="D1063" s="7"/>
    </row>
    <row r="1064" spans="4:4" x14ac:dyDescent="0.25">
      <c r="D1064" s="7"/>
    </row>
    <row r="1065" spans="4:4" x14ac:dyDescent="0.25">
      <c r="D1065" s="7"/>
    </row>
    <row r="1066" spans="4:4" x14ac:dyDescent="0.25">
      <c r="D1066" s="7"/>
    </row>
    <row r="1067" spans="4:4" x14ac:dyDescent="0.25">
      <c r="D1067" s="7"/>
    </row>
    <row r="1068" spans="4:4" x14ac:dyDescent="0.25">
      <c r="D1068" s="7"/>
    </row>
    <row r="1069" spans="4:4" x14ac:dyDescent="0.25">
      <c r="D1069" s="7"/>
    </row>
    <row r="1070" spans="4:4" x14ac:dyDescent="0.25">
      <c r="D1070" s="7"/>
    </row>
    <row r="1071" spans="4:4" x14ac:dyDescent="0.25">
      <c r="D1071" s="7"/>
    </row>
    <row r="1072" spans="4:4" x14ac:dyDescent="0.25">
      <c r="D1072" s="7"/>
    </row>
    <row r="1073" spans="4:4" x14ac:dyDescent="0.25">
      <c r="D1073" s="7"/>
    </row>
    <row r="1074" spans="4:4" x14ac:dyDescent="0.25">
      <c r="D1074" s="7"/>
    </row>
    <row r="1075" spans="4:4" x14ac:dyDescent="0.25">
      <c r="D1075" s="7"/>
    </row>
    <row r="1076" spans="4:4" x14ac:dyDescent="0.25">
      <c r="D1076" s="7"/>
    </row>
    <row r="1077" spans="4:4" x14ac:dyDescent="0.25">
      <c r="D1077" s="7"/>
    </row>
    <row r="1078" spans="4:4" x14ac:dyDescent="0.25">
      <c r="D1078" s="7"/>
    </row>
    <row r="1079" spans="4:4" x14ac:dyDescent="0.25">
      <c r="D1079" s="7"/>
    </row>
    <row r="1080" spans="4:4" x14ac:dyDescent="0.25">
      <c r="D1080" s="7"/>
    </row>
    <row r="1081" spans="4:4" x14ac:dyDescent="0.25">
      <c r="D1081" s="7"/>
    </row>
    <row r="1082" spans="4:4" x14ac:dyDescent="0.25">
      <c r="D1082" s="7"/>
    </row>
    <row r="1083" spans="4:4" x14ac:dyDescent="0.25">
      <c r="D1083" s="7"/>
    </row>
    <row r="1084" spans="4:4" x14ac:dyDescent="0.25">
      <c r="D1084" s="7"/>
    </row>
    <row r="1085" spans="4:4" x14ac:dyDescent="0.25">
      <c r="D1085" s="7"/>
    </row>
    <row r="1086" spans="4:4" x14ac:dyDescent="0.25">
      <c r="D1086" s="7"/>
    </row>
    <row r="1087" spans="4:4" x14ac:dyDescent="0.25">
      <c r="D1087" s="7"/>
    </row>
    <row r="1088" spans="4:4" x14ac:dyDescent="0.25">
      <c r="D1088" s="7"/>
    </row>
    <row r="1089" spans="4:4" x14ac:dyDescent="0.25">
      <c r="D1089" s="7"/>
    </row>
    <row r="1090" spans="4:4" x14ac:dyDescent="0.25">
      <c r="D1090" s="7"/>
    </row>
    <row r="1091" spans="4:4" x14ac:dyDescent="0.25">
      <c r="D1091" s="7"/>
    </row>
    <row r="1092" spans="4:4" x14ac:dyDescent="0.25">
      <c r="D1092" s="7"/>
    </row>
    <row r="1093" spans="4:4" x14ac:dyDescent="0.25">
      <c r="D1093" s="7"/>
    </row>
    <row r="1094" spans="4:4" x14ac:dyDescent="0.25">
      <c r="D1094" s="7"/>
    </row>
    <row r="1095" spans="4:4" x14ac:dyDescent="0.25">
      <c r="D1095" s="7"/>
    </row>
    <row r="1096" spans="4:4" x14ac:dyDescent="0.25">
      <c r="D1096" s="7"/>
    </row>
    <row r="1097" spans="4:4" x14ac:dyDescent="0.25">
      <c r="D1097" s="7"/>
    </row>
    <row r="1098" spans="4:4" x14ac:dyDescent="0.25">
      <c r="D1098" s="7"/>
    </row>
    <row r="1099" spans="4:4" x14ac:dyDescent="0.25">
      <c r="D1099" s="7"/>
    </row>
    <row r="1100" spans="4:4" x14ac:dyDescent="0.25">
      <c r="D1100" s="7"/>
    </row>
    <row r="1101" spans="4:4" x14ac:dyDescent="0.25">
      <c r="D1101" s="7"/>
    </row>
    <row r="1102" spans="4:4" x14ac:dyDescent="0.25">
      <c r="D1102" s="7"/>
    </row>
    <row r="1103" spans="4:4" x14ac:dyDescent="0.25">
      <c r="D1103" s="7"/>
    </row>
    <row r="1104" spans="4:4" x14ac:dyDescent="0.25">
      <c r="D1104" s="7"/>
    </row>
    <row r="1105" spans="4:4" x14ac:dyDescent="0.25">
      <c r="D1105" s="7"/>
    </row>
    <row r="1106" spans="4:4" x14ac:dyDescent="0.25">
      <c r="D1106" s="7"/>
    </row>
    <row r="1107" spans="4:4" x14ac:dyDescent="0.25">
      <c r="D1107" s="7"/>
    </row>
    <row r="1108" spans="4:4" x14ac:dyDescent="0.25">
      <c r="D1108" s="7"/>
    </row>
    <row r="1109" spans="4:4" x14ac:dyDescent="0.25">
      <c r="D1109" s="7"/>
    </row>
    <row r="1110" spans="4:4" x14ac:dyDescent="0.25">
      <c r="D1110" s="7"/>
    </row>
    <row r="1111" spans="4:4" x14ac:dyDescent="0.25">
      <c r="D1111" s="7"/>
    </row>
    <row r="1112" spans="4:4" x14ac:dyDescent="0.25">
      <c r="D1112" s="7"/>
    </row>
    <row r="1113" spans="4:4" x14ac:dyDescent="0.25">
      <c r="D1113" s="7"/>
    </row>
    <row r="1114" spans="4:4" x14ac:dyDescent="0.25">
      <c r="D1114" s="7"/>
    </row>
    <row r="1115" spans="4:4" x14ac:dyDescent="0.25">
      <c r="D1115" s="7"/>
    </row>
    <row r="1116" spans="4:4" x14ac:dyDescent="0.25">
      <c r="D1116" s="7"/>
    </row>
    <row r="1117" spans="4:4" x14ac:dyDescent="0.25">
      <c r="D1117" s="7"/>
    </row>
    <row r="1118" spans="4:4" x14ac:dyDescent="0.25">
      <c r="D1118" s="7"/>
    </row>
    <row r="1119" spans="4:4" x14ac:dyDescent="0.25">
      <c r="D1119" s="7"/>
    </row>
    <row r="1120" spans="4:4" x14ac:dyDescent="0.25">
      <c r="D1120" s="7"/>
    </row>
    <row r="1121" spans="4:4" x14ac:dyDescent="0.25">
      <c r="D1121" s="7"/>
    </row>
    <row r="1122" spans="4:4" x14ac:dyDescent="0.25">
      <c r="D1122" s="7"/>
    </row>
    <row r="1123" spans="4:4" x14ac:dyDescent="0.25">
      <c r="D1123" s="7"/>
    </row>
    <row r="1124" spans="4:4" x14ac:dyDescent="0.25">
      <c r="D1124" s="7"/>
    </row>
    <row r="1125" spans="4:4" x14ac:dyDescent="0.25">
      <c r="D1125" s="7"/>
    </row>
    <row r="1126" spans="4:4" x14ac:dyDescent="0.25">
      <c r="D1126" s="7"/>
    </row>
    <row r="1127" spans="4:4" x14ac:dyDescent="0.25">
      <c r="D1127" s="7"/>
    </row>
    <row r="1128" spans="4:4" x14ac:dyDescent="0.25">
      <c r="D1128" s="7"/>
    </row>
    <row r="1129" spans="4:4" x14ac:dyDescent="0.25">
      <c r="D1129" s="7"/>
    </row>
    <row r="1130" spans="4:4" x14ac:dyDescent="0.25">
      <c r="D1130" s="7"/>
    </row>
    <row r="1131" spans="4:4" x14ac:dyDescent="0.25">
      <c r="D1131" s="7"/>
    </row>
    <row r="1132" spans="4:4" x14ac:dyDescent="0.25">
      <c r="D1132" s="7"/>
    </row>
    <row r="1133" spans="4:4" x14ac:dyDescent="0.25">
      <c r="D1133" s="7"/>
    </row>
    <row r="1134" spans="4:4" x14ac:dyDescent="0.25">
      <c r="D1134" s="7"/>
    </row>
    <row r="1135" spans="4:4" x14ac:dyDescent="0.25">
      <c r="D1135" s="7"/>
    </row>
    <row r="1136" spans="4:4" x14ac:dyDescent="0.25">
      <c r="D1136" s="7"/>
    </row>
    <row r="1137" spans="4:4" x14ac:dyDescent="0.25">
      <c r="D1137" s="7"/>
    </row>
    <row r="1138" spans="4:4" x14ac:dyDescent="0.25">
      <c r="D1138" s="7"/>
    </row>
    <row r="1139" spans="4:4" x14ac:dyDescent="0.25">
      <c r="D1139" s="7"/>
    </row>
    <row r="1140" spans="4:4" x14ac:dyDescent="0.25">
      <c r="D1140" s="7"/>
    </row>
    <row r="1141" spans="4:4" x14ac:dyDescent="0.25">
      <c r="D1141" s="7"/>
    </row>
    <row r="1142" spans="4:4" x14ac:dyDescent="0.25">
      <c r="D1142" s="7"/>
    </row>
    <row r="1143" spans="4:4" x14ac:dyDescent="0.25">
      <c r="D1143" s="7"/>
    </row>
    <row r="1144" spans="4:4" x14ac:dyDescent="0.25">
      <c r="D1144" s="7"/>
    </row>
    <row r="1145" spans="4:4" x14ac:dyDescent="0.25">
      <c r="D1145" s="7"/>
    </row>
    <row r="1146" spans="4:4" x14ac:dyDescent="0.25">
      <c r="D1146" s="7"/>
    </row>
    <row r="1147" spans="4:4" x14ac:dyDescent="0.25">
      <c r="D1147" s="7"/>
    </row>
    <row r="1148" spans="4:4" x14ac:dyDescent="0.25">
      <c r="D1148" s="7"/>
    </row>
    <row r="1149" spans="4:4" x14ac:dyDescent="0.25">
      <c r="D1149" s="7"/>
    </row>
    <row r="1150" spans="4:4" x14ac:dyDescent="0.25">
      <c r="D1150" s="7"/>
    </row>
    <row r="1151" spans="4:4" x14ac:dyDescent="0.25">
      <c r="D1151" s="7"/>
    </row>
    <row r="1152" spans="4:4" x14ac:dyDescent="0.25">
      <c r="D1152" s="7"/>
    </row>
    <row r="1153" spans="4:4" x14ac:dyDescent="0.25">
      <c r="D1153" s="7"/>
    </row>
    <row r="1154" spans="4:4" x14ac:dyDescent="0.25">
      <c r="D1154" s="7"/>
    </row>
    <row r="1155" spans="4:4" x14ac:dyDescent="0.25">
      <c r="D1155" s="7"/>
    </row>
    <row r="1156" spans="4:4" x14ac:dyDescent="0.25">
      <c r="D1156" s="7"/>
    </row>
    <row r="1157" spans="4:4" x14ac:dyDescent="0.25">
      <c r="D1157" s="7"/>
    </row>
    <row r="1158" spans="4:4" x14ac:dyDescent="0.25">
      <c r="D1158" s="7"/>
    </row>
    <row r="1159" spans="4:4" x14ac:dyDescent="0.25">
      <c r="D1159" s="7"/>
    </row>
    <row r="1160" spans="4:4" x14ac:dyDescent="0.25">
      <c r="D1160" s="7"/>
    </row>
    <row r="1161" spans="4:4" x14ac:dyDescent="0.25">
      <c r="D1161" s="7"/>
    </row>
    <row r="1162" spans="4:4" x14ac:dyDescent="0.25">
      <c r="D1162" s="7"/>
    </row>
    <row r="1163" spans="4:4" x14ac:dyDescent="0.25">
      <c r="D1163" s="7"/>
    </row>
    <row r="1164" spans="4:4" x14ac:dyDescent="0.25">
      <c r="D1164" s="7"/>
    </row>
    <row r="1165" spans="4:4" x14ac:dyDescent="0.25">
      <c r="D1165" s="7"/>
    </row>
    <row r="1166" spans="4:4" x14ac:dyDescent="0.25">
      <c r="D1166" s="7"/>
    </row>
    <row r="1167" spans="4:4" x14ac:dyDescent="0.25">
      <c r="D1167" s="7"/>
    </row>
    <row r="1168" spans="4:4" x14ac:dyDescent="0.25">
      <c r="D1168" s="7"/>
    </row>
    <row r="1169" spans="4:4" x14ac:dyDescent="0.25">
      <c r="D1169" s="7"/>
    </row>
    <row r="1170" spans="4:4" x14ac:dyDescent="0.25">
      <c r="D1170" s="7"/>
    </row>
    <row r="1171" spans="4:4" x14ac:dyDescent="0.25">
      <c r="D1171" s="7"/>
    </row>
    <row r="1172" spans="4:4" x14ac:dyDescent="0.25">
      <c r="D1172" s="7"/>
    </row>
    <row r="1173" spans="4:4" x14ac:dyDescent="0.25">
      <c r="D1173" s="7"/>
    </row>
    <row r="1174" spans="4:4" x14ac:dyDescent="0.25">
      <c r="D1174" s="7"/>
    </row>
    <row r="1175" spans="4:4" x14ac:dyDescent="0.25">
      <c r="D1175" s="7"/>
    </row>
    <row r="1176" spans="4:4" x14ac:dyDescent="0.25">
      <c r="D1176" s="7"/>
    </row>
    <row r="1177" spans="4:4" x14ac:dyDescent="0.25">
      <c r="D1177" s="7"/>
    </row>
    <row r="1178" spans="4:4" x14ac:dyDescent="0.25">
      <c r="D1178" s="7"/>
    </row>
    <row r="1179" spans="4:4" x14ac:dyDescent="0.25">
      <c r="D1179" s="7"/>
    </row>
    <row r="1180" spans="4:4" x14ac:dyDescent="0.25">
      <c r="D1180" s="7"/>
    </row>
    <row r="1181" spans="4:4" x14ac:dyDescent="0.25">
      <c r="D1181" s="7"/>
    </row>
    <row r="1182" spans="4:4" x14ac:dyDescent="0.25">
      <c r="D1182" s="7"/>
    </row>
    <row r="1183" spans="4:4" x14ac:dyDescent="0.25">
      <c r="D1183" s="7"/>
    </row>
    <row r="1184" spans="4:4" x14ac:dyDescent="0.25">
      <c r="D1184" s="7"/>
    </row>
    <row r="1185" spans="4:4" x14ac:dyDescent="0.25">
      <c r="D1185" s="7"/>
    </row>
    <row r="1186" spans="4:4" x14ac:dyDescent="0.25">
      <c r="D1186" s="7"/>
    </row>
    <row r="1187" spans="4:4" x14ac:dyDescent="0.25">
      <c r="D1187" s="7"/>
    </row>
    <row r="1188" spans="4:4" x14ac:dyDescent="0.25">
      <c r="D1188" s="7"/>
    </row>
    <row r="1189" spans="4:4" x14ac:dyDescent="0.25">
      <c r="D1189" s="7"/>
    </row>
    <row r="1190" spans="4:4" x14ac:dyDescent="0.25">
      <c r="D1190" s="7"/>
    </row>
    <row r="1191" spans="4:4" x14ac:dyDescent="0.25">
      <c r="D1191" s="7"/>
    </row>
    <row r="1192" spans="4:4" x14ac:dyDescent="0.25">
      <c r="D1192" s="7"/>
    </row>
    <row r="1193" spans="4:4" x14ac:dyDescent="0.25">
      <c r="D1193" s="7"/>
    </row>
    <row r="1194" spans="4:4" x14ac:dyDescent="0.25">
      <c r="D1194" s="7"/>
    </row>
    <row r="1195" spans="4:4" x14ac:dyDescent="0.25">
      <c r="D1195" s="7"/>
    </row>
    <row r="1196" spans="4:4" x14ac:dyDescent="0.25">
      <c r="D1196" s="7"/>
    </row>
    <row r="1197" spans="4:4" x14ac:dyDescent="0.25">
      <c r="D1197" s="7"/>
    </row>
    <row r="1198" spans="4:4" x14ac:dyDescent="0.25">
      <c r="D1198" s="7"/>
    </row>
    <row r="1199" spans="4:4" x14ac:dyDescent="0.25">
      <c r="D1199" s="7"/>
    </row>
    <row r="1200" spans="4:4" x14ac:dyDescent="0.25">
      <c r="D1200" s="7"/>
    </row>
    <row r="1201" spans="4:4" x14ac:dyDescent="0.25">
      <c r="D1201" s="7"/>
    </row>
    <row r="1202" spans="4:4" x14ac:dyDescent="0.25">
      <c r="D1202" s="7"/>
    </row>
    <row r="1203" spans="4:4" x14ac:dyDescent="0.25">
      <c r="D1203" s="7"/>
    </row>
    <row r="1204" spans="4:4" x14ac:dyDescent="0.25">
      <c r="D1204" s="7"/>
    </row>
    <row r="1205" spans="4:4" x14ac:dyDescent="0.25">
      <c r="D1205" s="7"/>
    </row>
    <row r="1206" spans="4:4" x14ac:dyDescent="0.25">
      <c r="D1206" s="7"/>
    </row>
    <row r="1207" spans="4:4" x14ac:dyDescent="0.25">
      <c r="D1207" s="7"/>
    </row>
    <row r="1208" spans="4:4" x14ac:dyDescent="0.25">
      <c r="D1208" s="7"/>
    </row>
    <row r="1209" spans="4:4" x14ac:dyDescent="0.25">
      <c r="D1209" s="7"/>
    </row>
    <row r="1210" spans="4:4" x14ac:dyDescent="0.25">
      <c r="D1210" s="7"/>
    </row>
    <row r="1211" spans="4:4" x14ac:dyDescent="0.25">
      <c r="D1211" s="7"/>
    </row>
    <row r="1212" spans="4:4" x14ac:dyDescent="0.25">
      <c r="D1212" s="7"/>
    </row>
    <row r="1213" spans="4:4" x14ac:dyDescent="0.25">
      <c r="D1213" s="7"/>
    </row>
    <row r="1214" spans="4:4" x14ac:dyDescent="0.25">
      <c r="D1214" s="7"/>
    </row>
    <row r="1215" spans="4:4" x14ac:dyDescent="0.25">
      <c r="D1215" s="7"/>
    </row>
    <row r="1216" spans="4:4" x14ac:dyDescent="0.25">
      <c r="D1216" s="7"/>
    </row>
    <row r="1217" spans="4:4" x14ac:dyDescent="0.25">
      <c r="D1217" s="7"/>
    </row>
    <row r="1218" spans="4:4" x14ac:dyDescent="0.25">
      <c r="D1218" s="7"/>
    </row>
    <row r="1219" spans="4:4" x14ac:dyDescent="0.25">
      <c r="D1219" s="7"/>
    </row>
    <row r="1220" spans="4:4" x14ac:dyDescent="0.25">
      <c r="D1220" s="7"/>
    </row>
    <row r="1221" spans="4:4" x14ac:dyDescent="0.25">
      <c r="D1221" s="7"/>
    </row>
    <row r="1222" spans="4:4" x14ac:dyDescent="0.25">
      <c r="D1222" s="7"/>
    </row>
    <row r="1223" spans="4:4" x14ac:dyDescent="0.25">
      <c r="D1223" s="7"/>
    </row>
    <row r="1224" spans="4:4" x14ac:dyDescent="0.25">
      <c r="D1224" s="7"/>
    </row>
    <row r="1225" spans="4:4" x14ac:dyDescent="0.25">
      <c r="D1225" s="7"/>
    </row>
    <row r="1226" spans="4:4" x14ac:dyDescent="0.25">
      <c r="D1226" s="7"/>
    </row>
    <row r="1227" spans="4:4" x14ac:dyDescent="0.25">
      <c r="D1227" s="7"/>
    </row>
    <row r="1228" spans="4:4" x14ac:dyDescent="0.25">
      <c r="D1228" s="7"/>
    </row>
    <row r="1229" spans="4:4" x14ac:dyDescent="0.25">
      <c r="D1229" s="7"/>
    </row>
    <row r="1230" spans="4:4" x14ac:dyDescent="0.25">
      <c r="D1230" s="7"/>
    </row>
    <row r="1231" spans="4:4" x14ac:dyDescent="0.25">
      <c r="D1231" s="7"/>
    </row>
    <row r="1232" spans="4:4" x14ac:dyDescent="0.25">
      <c r="D1232" s="7"/>
    </row>
    <row r="1233" spans="4:4" x14ac:dyDescent="0.25">
      <c r="D1233" s="7"/>
    </row>
    <row r="1234" spans="4:4" x14ac:dyDescent="0.25">
      <c r="D1234" s="7"/>
    </row>
    <row r="1235" spans="4:4" x14ac:dyDescent="0.25">
      <c r="D1235" s="7"/>
    </row>
    <row r="1236" spans="4:4" x14ac:dyDescent="0.25">
      <c r="D1236" s="7"/>
    </row>
    <row r="1237" spans="4:4" x14ac:dyDescent="0.25">
      <c r="D1237" s="7"/>
    </row>
    <row r="1238" spans="4:4" x14ac:dyDescent="0.25">
      <c r="D1238" s="7"/>
    </row>
    <row r="1239" spans="4:4" x14ac:dyDescent="0.25">
      <c r="D1239" s="7"/>
    </row>
    <row r="1240" spans="4:4" x14ac:dyDescent="0.25">
      <c r="D1240" s="7"/>
    </row>
    <row r="1241" spans="4:4" x14ac:dyDescent="0.25">
      <c r="D1241" s="7"/>
    </row>
    <row r="1242" spans="4:4" x14ac:dyDescent="0.25">
      <c r="D1242" s="7"/>
    </row>
    <row r="1243" spans="4:4" x14ac:dyDescent="0.25">
      <c r="D1243" s="7"/>
    </row>
    <row r="1244" spans="4:4" x14ac:dyDescent="0.25">
      <c r="D1244" s="7"/>
    </row>
    <row r="1245" spans="4:4" x14ac:dyDescent="0.25">
      <c r="D1245" s="7"/>
    </row>
    <row r="1246" spans="4:4" x14ac:dyDescent="0.25">
      <c r="D1246" s="7"/>
    </row>
    <row r="1247" spans="4:4" x14ac:dyDescent="0.25">
      <c r="D1247" s="7"/>
    </row>
    <row r="1248" spans="4:4" x14ac:dyDescent="0.25">
      <c r="D1248" s="7"/>
    </row>
    <row r="1249" spans="4:4" x14ac:dyDescent="0.25">
      <c r="D1249" s="7"/>
    </row>
    <row r="1250" spans="4:4" x14ac:dyDescent="0.25">
      <c r="D1250" s="7"/>
    </row>
    <row r="1251" spans="4:4" x14ac:dyDescent="0.25">
      <c r="D1251" s="7"/>
    </row>
    <row r="1252" spans="4:4" x14ac:dyDescent="0.25">
      <c r="D1252" s="7"/>
    </row>
    <row r="1253" spans="4:4" x14ac:dyDescent="0.25">
      <c r="D1253" s="7"/>
    </row>
    <row r="1254" spans="4:4" x14ac:dyDescent="0.25">
      <c r="D1254" s="7"/>
    </row>
    <row r="1255" spans="4:4" x14ac:dyDescent="0.25">
      <c r="D1255" s="7"/>
    </row>
    <row r="1256" spans="4:4" x14ac:dyDescent="0.25">
      <c r="D1256" s="7"/>
    </row>
    <row r="1257" spans="4:4" x14ac:dyDescent="0.25">
      <c r="D1257" s="7"/>
    </row>
    <row r="1258" spans="4:4" x14ac:dyDescent="0.25">
      <c r="D1258" s="7"/>
    </row>
    <row r="1259" spans="4:4" x14ac:dyDescent="0.25">
      <c r="D1259" s="7"/>
    </row>
    <row r="1260" spans="4:4" x14ac:dyDescent="0.25">
      <c r="D1260" s="7"/>
    </row>
    <row r="1261" spans="4:4" x14ac:dyDescent="0.25">
      <c r="D1261" s="7"/>
    </row>
    <row r="1262" spans="4:4" x14ac:dyDescent="0.25">
      <c r="D1262" s="7"/>
    </row>
    <row r="1263" spans="4:4" x14ac:dyDescent="0.25">
      <c r="D1263" s="7"/>
    </row>
    <row r="1264" spans="4:4" x14ac:dyDescent="0.25">
      <c r="D1264" s="7"/>
    </row>
    <row r="1265" spans="4:4" x14ac:dyDescent="0.25">
      <c r="D1265" s="7"/>
    </row>
    <row r="1266" spans="4:4" x14ac:dyDescent="0.25">
      <c r="D1266" s="7"/>
    </row>
    <row r="1267" spans="4:4" x14ac:dyDescent="0.25">
      <c r="D1267" s="7"/>
    </row>
    <row r="1268" spans="4:4" x14ac:dyDescent="0.25">
      <c r="D1268" s="7"/>
    </row>
    <row r="1269" spans="4:4" x14ac:dyDescent="0.25">
      <c r="D1269" s="7"/>
    </row>
    <row r="1270" spans="4:4" x14ac:dyDescent="0.25">
      <c r="D1270" s="7"/>
    </row>
    <row r="1271" spans="4:4" x14ac:dyDescent="0.25">
      <c r="D1271" s="7"/>
    </row>
    <row r="1272" spans="4:4" x14ac:dyDescent="0.25">
      <c r="D1272" s="7"/>
    </row>
    <row r="1273" spans="4:4" x14ac:dyDescent="0.25">
      <c r="D1273" s="7"/>
    </row>
    <row r="1274" spans="4:4" x14ac:dyDescent="0.25">
      <c r="D1274" s="7"/>
    </row>
    <row r="1275" spans="4:4" x14ac:dyDescent="0.25">
      <c r="D1275" s="7"/>
    </row>
    <row r="1276" spans="4:4" x14ac:dyDescent="0.25">
      <c r="D1276" s="7"/>
    </row>
    <row r="1277" spans="4:4" x14ac:dyDescent="0.25">
      <c r="D1277" s="7"/>
    </row>
    <row r="1278" spans="4:4" x14ac:dyDescent="0.25">
      <c r="D1278" s="7"/>
    </row>
    <row r="1279" spans="4:4" x14ac:dyDescent="0.25">
      <c r="D1279" s="7"/>
    </row>
    <row r="1280" spans="4:4" x14ac:dyDescent="0.25">
      <c r="D1280" s="7"/>
    </row>
    <row r="1281" spans="4:4" x14ac:dyDescent="0.25">
      <c r="D1281" s="7"/>
    </row>
    <row r="1282" spans="4:4" x14ac:dyDescent="0.25">
      <c r="D1282" s="7"/>
    </row>
    <row r="1283" spans="4:4" x14ac:dyDescent="0.25">
      <c r="D1283" s="7"/>
    </row>
    <row r="1284" spans="4:4" x14ac:dyDescent="0.25">
      <c r="D1284" s="7"/>
    </row>
    <row r="1285" spans="4:4" x14ac:dyDescent="0.25">
      <c r="D1285" s="7"/>
    </row>
    <row r="1286" spans="4:4" x14ac:dyDescent="0.25">
      <c r="D1286" s="7"/>
    </row>
    <row r="1287" spans="4:4" x14ac:dyDescent="0.25">
      <c r="D1287" s="7"/>
    </row>
    <row r="1288" spans="4:4" x14ac:dyDescent="0.25">
      <c r="D1288" s="7"/>
    </row>
    <row r="1289" spans="4:4" x14ac:dyDescent="0.25">
      <c r="D1289" s="7"/>
    </row>
    <row r="1290" spans="4:4" x14ac:dyDescent="0.25">
      <c r="D1290" s="7"/>
    </row>
    <row r="1291" spans="4:4" x14ac:dyDescent="0.25">
      <c r="D1291" s="7"/>
    </row>
    <row r="1292" spans="4:4" x14ac:dyDescent="0.25">
      <c r="D1292" s="7"/>
    </row>
    <row r="1293" spans="4:4" x14ac:dyDescent="0.25">
      <c r="D1293" s="7"/>
    </row>
    <row r="1294" spans="4:4" x14ac:dyDescent="0.25">
      <c r="D1294" s="7"/>
    </row>
    <row r="1295" spans="4:4" x14ac:dyDescent="0.25">
      <c r="D1295" s="7"/>
    </row>
    <row r="1296" spans="4:4" x14ac:dyDescent="0.25">
      <c r="D1296" s="7"/>
    </row>
    <row r="1297" spans="4:4" x14ac:dyDescent="0.25">
      <c r="D1297" s="7"/>
    </row>
    <row r="1298" spans="4:4" x14ac:dyDescent="0.25">
      <c r="D1298" s="7"/>
    </row>
    <row r="1299" spans="4:4" x14ac:dyDescent="0.25">
      <c r="D1299" s="7"/>
    </row>
    <row r="1300" spans="4:4" x14ac:dyDescent="0.25">
      <c r="D1300" s="7"/>
    </row>
    <row r="1301" spans="4:4" x14ac:dyDescent="0.25">
      <c r="D1301" s="7"/>
    </row>
    <row r="1302" spans="4:4" x14ac:dyDescent="0.25">
      <c r="D1302" s="7"/>
    </row>
    <row r="1303" spans="4:4" x14ac:dyDescent="0.25">
      <c r="D1303" s="7"/>
    </row>
    <row r="1304" spans="4:4" x14ac:dyDescent="0.25">
      <c r="D1304" s="7"/>
    </row>
    <row r="1305" spans="4:4" x14ac:dyDescent="0.25">
      <c r="D1305" s="7"/>
    </row>
    <row r="1306" spans="4:4" x14ac:dyDescent="0.25">
      <c r="D1306" s="7"/>
    </row>
    <row r="1307" spans="4:4" x14ac:dyDescent="0.25">
      <c r="D1307" s="7"/>
    </row>
    <row r="1308" spans="4:4" x14ac:dyDescent="0.25">
      <c r="D1308" s="7"/>
    </row>
    <row r="1309" spans="4:4" x14ac:dyDescent="0.25">
      <c r="D1309" s="7"/>
    </row>
    <row r="1310" spans="4:4" x14ac:dyDescent="0.25">
      <c r="D1310" s="7"/>
    </row>
    <row r="1311" spans="4:4" x14ac:dyDescent="0.25">
      <c r="D1311" s="7"/>
    </row>
    <row r="1312" spans="4:4" x14ac:dyDescent="0.25">
      <c r="D1312" s="7"/>
    </row>
    <row r="1313" spans="4:4" x14ac:dyDescent="0.25">
      <c r="D1313" s="7"/>
    </row>
    <row r="1314" spans="4:4" x14ac:dyDescent="0.25">
      <c r="D1314" s="7"/>
    </row>
    <row r="1315" spans="4:4" x14ac:dyDescent="0.25">
      <c r="D1315" s="7"/>
    </row>
    <row r="1316" spans="4:4" x14ac:dyDescent="0.25">
      <c r="D1316" s="7"/>
    </row>
    <row r="1317" spans="4:4" x14ac:dyDescent="0.25">
      <c r="D1317" s="7"/>
    </row>
    <row r="1318" spans="4:4" x14ac:dyDescent="0.25">
      <c r="D1318" s="7"/>
    </row>
    <row r="1319" spans="4:4" x14ac:dyDescent="0.25">
      <c r="D1319" s="7"/>
    </row>
    <row r="1320" spans="4:4" x14ac:dyDescent="0.25">
      <c r="D1320" s="7"/>
    </row>
    <row r="1321" spans="4:4" x14ac:dyDescent="0.25">
      <c r="D1321" s="7"/>
    </row>
    <row r="1322" spans="4:4" x14ac:dyDescent="0.25">
      <c r="D1322" s="7"/>
    </row>
    <row r="1323" spans="4:4" x14ac:dyDescent="0.25">
      <c r="D1323" s="7"/>
    </row>
    <row r="1324" spans="4:4" x14ac:dyDescent="0.25">
      <c r="D1324" s="7"/>
    </row>
    <row r="1325" spans="4:4" x14ac:dyDescent="0.25">
      <c r="D1325" s="7"/>
    </row>
    <row r="1326" spans="4:4" x14ac:dyDescent="0.25">
      <c r="D1326" s="7"/>
    </row>
    <row r="1327" spans="4:4" x14ac:dyDescent="0.25">
      <c r="D1327" s="7"/>
    </row>
    <row r="1328" spans="4:4" x14ac:dyDescent="0.25">
      <c r="D1328" s="7"/>
    </row>
    <row r="1329" spans="4:4" x14ac:dyDescent="0.25">
      <c r="D1329" s="7"/>
    </row>
    <row r="1330" spans="4:4" x14ac:dyDescent="0.25">
      <c r="D1330" s="7"/>
    </row>
    <row r="1331" spans="4:4" x14ac:dyDescent="0.25">
      <c r="D1331" s="7"/>
    </row>
    <row r="1332" spans="4:4" x14ac:dyDescent="0.25">
      <c r="D1332" s="7"/>
    </row>
    <row r="1333" spans="4:4" x14ac:dyDescent="0.25">
      <c r="D1333" s="7"/>
    </row>
    <row r="1334" spans="4:4" x14ac:dyDescent="0.25">
      <c r="D1334" s="7"/>
    </row>
    <row r="1335" spans="4:4" x14ac:dyDescent="0.25">
      <c r="D1335" s="7"/>
    </row>
    <row r="1336" spans="4:4" x14ac:dyDescent="0.25">
      <c r="D1336" s="7"/>
    </row>
    <row r="1337" spans="4:4" x14ac:dyDescent="0.25">
      <c r="D1337" s="7"/>
    </row>
    <row r="1338" spans="4:4" x14ac:dyDescent="0.25">
      <c r="D1338" s="7"/>
    </row>
    <row r="1339" spans="4:4" x14ac:dyDescent="0.25">
      <c r="D1339" s="7"/>
    </row>
    <row r="1340" spans="4:4" x14ac:dyDescent="0.25">
      <c r="D1340" s="7"/>
    </row>
    <row r="1341" spans="4:4" x14ac:dyDescent="0.25">
      <c r="D1341" s="7"/>
    </row>
    <row r="1342" spans="4:4" x14ac:dyDescent="0.25">
      <c r="D1342" s="7"/>
    </row>
    <row r="1343" spans="4:4" x14ac:dyDescent="0.25">
      <c r="D1343" s="7"/>
    </row>
    <row r="1344" spans="4:4" x14ac:dyDescent="0.25">
      <c r="D1344" s="7"/>
    </row>
    <row r="1345" spans="4:4" x14ac:dyDescent="0.25">
      <c r="D1345" s="7"/>
    </row>
    <row r="1346" spans="4:4" x14ac:dyDescent="0.25">
      <c r="D1346" s="7"/>
    </row>
    <row r="1347" spans="4:4" x14ac:dyDescent="0.25">
      <c r="D1347" s="7"/>
    </row>
    <row r="1348" spans="4:4" x14ac:dyDescent="0.25">
      <c r="D1348" s="7"/>
    </row>
    <row r="1349" spans="4:4" x14ac:dyDescent="0.25">
      <c r="D1349" s="7"/>
    </row>
    <row r="1350" spans="4:4" x14ac:dyDescent="0.25">
      <c r="D1350" s="7"/>
    </row>
    <row r="1351" spans="4:4" x14ac:dyDescent="0.25">
      <c r="D1351" s="7"/>
    </row>
    <row r="1352" spans="4:4" x14ac:dyDescent="0.25">
      <c r="D1352" s="7"/>
    </row>
    <row r="1353" spans="4:4" x14ac:dyDescent="0.25">
      <c r="D1353" s="7"/>
    </row>
    <row r="1354" spans="4:4" x14ac:dyDescent="0.25">
      <c r="D1354" s="7"/>
    </row>
    <row r="1355" spans="4:4" x14ac:dyDescent="0.25">
      <c r="D1355" s="7"/>
    </row>
    <row r="1356" spans="4:4" x14ac:dyDescent="0.25">
      <c r="D1356" s="7"/>
    </row>
    <row r="1357" spans="4:4" x14ac:dyDescent="0.25">
      <c r="D1357" s="7"/>
    </row>
    <row r="1358" spans="4:4" x14ac:dyDescent="0.25">
      <c r="D1358" s="7"/>
    </row>
    <row r="1359" spans="4:4" x14ac:dyDescent="0.25">
      <c r="D1359" s="7"/>
    </row>
    <row r="1360" spans="4:4" x14ac:dyDescent="0.25">
      <c r="D1360" s="7"/>
    </row>
    <row r="1361" spans="4:4" x14ac:dyDescent="0.25">
      <c r="D1361" s="7"/>
    </row>
    <row r="1362" spans="4:4" x14ac:dyDescent="0.25">
      <c r="D1362" s="7"/>
    </row>
    <row r="1363" spans="4:4" x14ac:dyDescent="0.25">
      <c r="D1363" s="7"/>
    </row>
    <row r="1364" spans="4:4" x14ac:dyDescent="0.25">
      <c r="D1364" s="7"/>
    </row>
    <row r="1365" spans="4:4" x14ac:dyDescent="0.25">
      <c r="D1365" s="7"/>
    </row>
    <row r="1366" spans="4:4" x14ac:dyDescent="0.25">
      <c r="D1366" s="7"/>
    </row>
    <row r="1367" spans="4:4" x14ac:dyDescent="0.25">
      <c r="D1367" s="7"/>
    </row>
    <row r="1368" spans="4:4" x14ac:dyDescent="0.25">
      <c r="D1368" s="7"/>
    </row>
    <row r="1369" spans="4:4" x14ac:dyDescent="0.25">
      <c r="D1369" s="7"/>
    </row>
    <row r="1370" spans="4:4" x14ac:dyDescent="0.25">
      <c r="D1370" s="7"/>
    </row>
    <row r="1371" spans="4:4" x14ac:dyDescent="0.25">
      <c r="D1371" s="7"/>
    </row>
    <row r="1372" spans="4:4" x14ac:dyDescent="0.25">
      <c r="D1372" s="7"/>
    </row>
    <row r="1373" spans="4:4" x14ac:dyDescent="0.25">
      <c r="D1373" s="7"/>
    </row>
    <row r="1374" spans="4:4" x14ac:dyDescent="0.25">
      <c r="D1374" s="7"/>
    </row>
    <row r="1375" spans="4:4" x14ac:dyDescent="0.25">
      <c r="D1375" s="7"/>
    </row>
    <row r="1376" spans="4:4" x14ac:dyDescent="0.25">
      <c r="D1376" s="7"/>
    </row>
    <row r="1377" spans="4:4" x14ac:dyDescent="0.25">
      <c r="D1377" s="7"/>
    </row>
    <row r="1378" spans="4:4" x14ac:dyDescent="0.25">
      <c r="D1378" s="7"/>
    </row>
    <row r="1379" spans="4:4" x14ac:dyDescent="0.25">
      <c r="D1379" s="7"/>
    </row>
    <row r="1380" spans="4:4" x14ac:dyDescent="0.25">
      <c r="D1380" s="7"/>
    </row>
    <row r="1381" spans="4:4" x14ac:dyDescent="0.25">
      <c r="D1381" s="7"/>
    </row>
    <row r="1382" spans="4:4" x14ac:dyDescent="0.25">
      <c r="D1382" s="7"/>
    </row>
    <row r="1383" spans="4:4" x14ac:dyDescent="0.25">
      <c r="D1383" s="7"/>
    </row>
    <row r="1384" spans="4:4" x14ac:dyDescent="0.25">
      <c r="D1384" s="7"/>
    </row>
    <row r="1385" spans="4:4" x14ac:dyDescent="0.25">
      <c r="D1385" s="7"/>
    </row>
    <row r="1386" spans="4:4" x14ac:dyDescent="0.25">
      <c r="D1386" s="7"/>
    </row>
    <row r="1387" spans="4:4" x14ac:dyDescent="0.25">
      <c r="D1387" s="7"/>
    </row>
    <row r="1388" spans="4:4" x14ac:dyDescent="0.25">
      <c r="D1388" s="7"/>
    </row>
    <row r="1389" spans="4:4" x14ac:dyDescent="0.25">
      <c r="D1389" s="7"/>
    </row>
    <row r="1390" spans="4:4" x14ac:dyDescent="0.25">
      <c r="D1390" s="7"/>
    </row>
    <row r="1391" spans="4:4" x14ac:dyDescent="0.25">
      <c r="D1391" s="7"/>
    </row>
    <row r="1392" spans="4:4" x14ac:dyDescent="0.25">
      <c r="D1392" s="7"/>
    </row>
    <row r="1393" spans="4:4" x14ac:dyDescent="0.25">
      <c r="D1393" s="7"/>
    </row>
    <row r="1394" spans="4:4" x14ac:dyDescent="0.25">
      <c r="D1394" s="7"/>
    </row>
    <row r="1395" spans="4:4" x14ac:dyDescent="0.25">
      <c r="D1395" s="7"/>
    </row>
    <row r="1396" spans="4:4" x14ac:dyDescent="0.25">
      <c r="D1396" s="7"/>
    </row>
    <row r="1397" spans="4:4" x14ac:dyDescent="0.25">
      <c r="D1397" s="7"/>
    </row>
    <row r="1398" spans="4:4" x14ac:dyDescent="0.25">
      <c r="D1398" s="7"/>
    </row>
    <row r="1399" spans="4:4" x14ac:dyDescent="0.25">
      <c r="D1399" s="7"/>
    </row>
    <row r="1400" spans="4:4" x14ac:dyDescent="0.25">
      <c r="D1400" s="7"/>
    </row>
    <row r="1401" spans="4:4" x14ac:dyDescent="0.25">
      <c r="D1401" s="7"/>
    </row>
    <row r="1402" spans="4:4" x14ac:dyDescent="0.25">
      <c r="D1402" s="7"/>
    </row>
    <row r="1403" spans="4:4" x14ac:dyDescent="0.25">
      <c r="D1403" s="7"/>
    </row>
    <row r="1404" spans="4:4" x14ac:dyDescent="0.25">
      <c r="D1404" s="7"/>
    </row>
    <row r="1405" spans="4:4" x14ac:dyDescent="0.25">
      <c r="D1405" s="7"/>
    </row>
    <row r="1406" spans="4:4" x14ac:dyDescent="0.25">
      <c r="D1406" s="7"/>
    </row>
    <row r="1407" spans="4:4" x14ac:dyDescent="0.25">
      <c r="D1407" s="7"/>
    </row>
    <row r="1408" spans="4:4" x14ac:dyDescent="0.25">
      <c r="D1408" s="7"/>
    </row>
    <row r="1409" spans="4:4" x14ac:dyDescent="0.25">
      <c r="D1409" s="7"/>
    </row>
    <row r="1410" spans="4:4" x14ac:dyDescent="0.25">
      <c r="D1410" s="7"/>
    </row>
    <row r="1411" spans="4:4" x14ac:dyDescent="0.25">
      <c r="D1411" s="7"/>
    </row>
    <row r="1412" spans="4:4" x14ac:dyDescent="0.25">
      <c r="D1412" s="7"/>
    </row>
    <row r="1413" spans="4:4" x14ac:dyDescent="0.25">
      <c r="D1413" s="7"/>
    </row>
    <row r="1414" spans="4:4" x14ac:dyDescent="0.25">
      <c r="D1414" s="7"/>
    </row>
    <row r="1415" spans="4:4" x14ac:dyDescent="0.25">
      <c r="D1415" s="7"/>
    </row>
    <row r="1416" spans="4:4" x14ac:dyDescent="0.25">
      <c r="D1416" s="7"/>
    </row>
    <row r="1417" spans="4:4" x14ac:dyDescent="0.25">
      <c r="D1417" s="7"/>
    </row>
    <row r="1418" spans="4:4" x14ac:dyDescent="0.25">
      <c r="D1418" s="7"/>
    </row>
    <row r="1419" spans="4:4" x14ac:dyDescent="0.25">
      <c r="D1419" s="7"/>
    </row>
    <row r="1420" spans="4:4" x14ac:dyDescent="0.25">
      <c r="D1420" s="7"/>
    </row>
    <row r="1421" spans="4:4" x14ac:dyDescent="0.25">
      <c r="D1421" s="7"/>
    </row>
    <row r="1422" spans="4:4" x14ac:dyDescent="0.25">
      <c r="D1422" s="7"/>
    </row>
    <row r="1423" spans="4:4" x14ac:dyDescent="0.25">
      <c r="D1423" s="7"/>
    </row>
    <row r="1424" spans="4:4" x14ac:dyDescent="0.25">
      <c r="D1424" s="7"/>
    </row>
    <row r="1425" spans="4:4" x14ac:dyDescent="0.25">
      <c r="D1425" s="7"/>
    </row>
    <row r="1426" spans="4:4" x14ac:dyDescent="0.25">
      <c r="D1426" s="7"/>
    </row>
    <row r="1427" spans="4:4" x14ac:dyDescent="0.25">
      <c r="D1427" s="7"/>
    </row>
    <row r="1428" spans="4:4" x14ac:dyDescent="0.25">
      <c r="D1428" s="7"/>
    </row>
    <row r="1429" spans="4:4" x14ac:dyDescent="0.25">
      <c r="D1429" s="7"/>
    </row>
    <row r="1430" spans="4:4" x14ac:dyDescent="0.25">
      <c r="D1430" s="7"/>
    </row>
    <row r="1431" spans="4:4" x14ac:dyDescent="0.25">
      <c r="D1431" s="7"/>
    </row>
    <row r="1432" spans="4:4" x14ac:dyDescent="0.25">
      <c r="D1432" s="7"/>
    </row>
    <row r="1433" spans="4:4" x14ac:dyDescent="0.25">
      <c r="D1433" s="7"/>
    </row>
    <row r="1434" spans="4:4" x14ac:dyDescent="0.25">
      <c r="D1434" s="7"/>
    </row>
    <row r="1435" spans="4:4" x14ac:dyDescent="0.25">
      <c r="D1435" s="7"/>
    </row>
    <row r="1436" spans="4:4" x14ac:dyDescent="0.25">
      <c r="D1436" s="7"/>
    </row>
    <row r="1437" spans="4:4" x14ac:dyDescent="0.25">
      <c r="D1437" s="7"/>
    </row>
    <row r="1438" spans="4:4" x14ac:dyDescent="0.25">
      <c r="D1438" s="7"/>
    </row>
    <row r="1439" spans="4:4" x14ac:dyDescent="0.25">
      <c r="D1439" s="7"/>
    </row>
    <row r="1440" spans="4:4" x14ac:dyDescent="0.25">
      <c r="D1440" s="7"/>
    </row>
    <row r="1441" spans="4:4" x14ac:dyDescent="0.25">
      <c r="D1441" s="7"/>
    </row>
    <row r="1442" spans="4:4" x14ac:dyDescent="0.25">
      <c r="D1442" s="7"/>
    </row>
    <row r="1443" spans="4:4" x14ac:dyDescent="0.25">
      <c r="D1443" s="7"/>
    </row>
    <row r="1444" spans="4:4" x14ac:dyDescent="0.25">
      <c r="D1444" s="7"/>
    </row>
    <row r="1445" spans="4:4" x14ac:dyDescent="0.25">
      <c r="D1445" s="7"/>
    </row>
    <row r="1446" spans="4:4" x14ac:dyDescent="0.25">
      <c r="D1446" s="7"/>
    </row>
    <row r="1447" spans="4:4" x14ac:dyDescent="0.25">
      <c r="D1447" s="7"/>
    </row>
    <row r="1448" spans="4:4" x14ac:dyDescent="0.25">
      <c r="D1448" s="7"/>
    </row>
    <row r="1449" spans="4:4" x14ac:dyDescent="0.25">
      <c r="D1449" s="7"/>
    </row>
    <row r="1450" spans="4:4" x14ac:dyDescent="0.25">
      <c r="D1450" s="7"/>
    </row>
    <row r="1451" spans="4:4" x14ac:dyDescent="0.25">
      <c r="D1451" s="7"/>
    </row>
    <row r="1452" spans="4:4" x14ac:dyDescent="0.25">
      <c r="D1452" s="7"/>
    </row>
    <row r="1453" spans="4:4" x14ac:dyDescent="0.25">
      <c r="D1453" s="7"/>
    </row>
    <row r="1454" spans="4:4" x14ac:dyDescent="0.25">
      <c r="D1454" s="7"/>
    </row>
    <row r="1455" spans="4:4" x14ac:dyDescent="0.25">
      <c r="D1455" s="7"/>
    </row>
    <row r="1456" spans="4:4" x14ac:dyDescent="0.25">
      <c r="D1456" s="7"/>
    </row>
    <row r="1457" spans="4:4" x14ac:dyDescent="0.25">
      <c r="D1457" s="7"/>
    </row>
    <row r="1458" spans="4:4" x14ac:dyDescent="0.25">
      <c r="D1458" s="7"/>
    </row>
    <row r="1459" spans="4:4" x14ac:dyDescent="0.25">
      <c r="D1459" s="7"/>
    </row>
    <row r="1460" spans="4:4" x14ac:dyDescent="0.25">
      <c r="D1460" s="7"/>
    </row>
    <row r="1461" spans="4:4" x14ac:dyDescent="0.25">
      <c r="D1461" s="7"/>
    </row>
    <row r="1462" spans="4:4" x14ac:dyDescent="0.25">
      <c r="D1462" s="7"/>
    </row>
    <row r="1463" spans="4:4" x14ac:dyDescent="0.25">
      <c r="D1463" s="7"/>
    </row>
    <row r="1464" spans="4:4" x14ac:dyDescent="0.25">
      <c r="D1464" s="7"/>
    </row>
    <row r="1465" spans="4:4" x14ac:dyDescent="0.25">
      <c r="D1465" s="7"/>
    </row>
    <row r="1466" spans="4:4" x14ac:dyDescent="0.25">
      <c r="D1466" s="7"/>
    </row>
    <row r="1467" spans="4:4" x14ac:dyDescent="0.25">
      <c r="D1467" s="7"/>
    </row>
    <row r="1468" spans="4:4" x14ac:dyDescent="0.25">
      <c r="D1468" s="7"/>
    </row>
    <row r="1469" spans="4:4" x14ac:dyDescent="0.25">
      <c r="D1469" s="7"/>
    </row>
    <row r="1470" spans="4:4" x14ac:dyDescent="0.25">
      <c r="D1470" s="7"/>
    </row>
    <row r="1471" spans="4:4" x14ac:dyDescent="0.25">
      <c r="D1471" s="7"/>
    </row>
    <row r="1472" spans="4:4" x14ac:dyDescent="0.25">
      <c r="D1472" s="7"/>
    </row>
    <row r="1473" spans="4:4" x14ac:dyDescent="0.25">
      <c r="D1473" s="7"/>
    </row>
    <row r="1474" spans="4:4" x14ac:dyDescent="0.25">
      <c r="D1474" s="7"/>
    </row>
    <row r="1475" spans="4:4" x14ac:dyDescent="0.25">
      <c r="D1475" s="7"/>
    </row>
    <row r="1476" spans="4:4" x14ac:dyDescent="0.25">
      <c r="D1476" s="7"/>
    </row>
    <row r="1477" spans="4:4" x14ac:dyDescent="0.25">
      <c r="D1477" s="7"/>
    </row>
    <row r="1478" spans="4:4" x14ac:dyDescent="0.25">
      <c r="D1478" s="7"/>
    </row>
    <row r="1479" spans="4:4" x14ac:dyDescent="0.25">
      <c r="D1479" s="7"/>
    </row>
    <row r="1480" spans="4:4" x14ac:dyDescent="0.25">
      <c r="D1480" s="7"/>
    </row>
    <row r="1481" spans="4:4" x14ac:dyDescent="0.25">
      <c r="D1481" s="7"/>
    </row>
    <row r="1482" spans="4:4" x14ac:dyDescent="0.25">
      <c r="D1482" s="7"/>
    </row>
    <row r="1483" spans="4:4" x14ac:dyDescent="0.25">
      <c r="D1483" s="7"/>
    </row>
    <row r="1484" spans="4:4" x14ac:dyDescent="0.25">
      <c r="D1484" s="7"/>
    </row>
    <row r="1485" spans="4:4" x14ac:dyDescent="0.25">
      <c r="D1485" s="7"/>
    </row>
    <row r="1486" spans="4:4" x14ac:dyDescent="0.25">
      <c r="D1486" s="7"/>
    </row>
    <row r="1487" spans="4:4" x14ac:dyDescent="0.25">
      <c r="D1487" s="7"/>
    </row>
    <row r="1488" spans="4:4" x14ac:dyDescent="0.25">
      <c r="D1488" s="7"/>
    </row>
    <row r="1489" spans="4:4" x14ac:dyDescent="0.25">
      <c r="D1489" s="7"/>
    </row>
    <row r="1490" spans="4:4" x14ac:dyDescent="0.25">
      <c r="D1490" s="7"/>
    </row>
    <row r="1491" spans="4:4" x14ac:dyDescent="0.25">
      <c r="D1491" s="7"/>
    </row>
    <row r="1492" spans="4:4" x14ac:dyDescent="0.25">
      <c r="D1492" s="7"/>
    </row>
    <row r="1493" spans="4:4" x14ac:dyDescent="0.25">
      <c r="D1493" s="7"/>
    </row>
    <row r="1494" spans="4:4" x14ac:dyDescent="0.25">
      <c r="D1494" s="7"/>
    </row>
    <row r="1495" spans="4:4" x14ac:dyDescent="0.25">
      <c r="D1495" s="7"/>
    </row>
    <row r="1496" spans="4:4" x14ac:dyDescent="0.25">
      <c r="D1496" s="7"/>
    </row>
    <row r="1497" spans="4:4" x14ac:dyDescent="0.25">
      <c r="D1497" s="7"/>
    </row>
    <row r="1498" spans="4:4" x14ac:dyDescent="0.25">
      <c r="D1498" s="7"/>
    </row>
    <row r="1499" spans="4:4" x14ac:dyDescent="0.25">
      <c r="D1499" s="7"/>
    </row>
    <row r="1500" spans="4:4" x14ac:dyDescent="0.25">
      <c r="D1500" s="7"/>
    </row>
    <row r="1501" spans="4:4" x14ac:dyDescent="0.25">
      <c r="D1501" s="7"/>
    </row>
    <row r="1502" spans="4:4" x14ac:dyDescent="0.25">
      <c r="D1502" s="7"/>
    </row>
    <row r="1503" spans="4:4" x14ac:dyDescent="0.25">
      <c r="D1503" s="7"/>
    </row>
    <row r="1504" spans="4:4" x14ac:dyDescent="0.25">
      <c r="D1504" s="7"/>
    </row>
    <row r="1505" spans="4:4" x14ac:dyDescent="0.25">
      <c r="D1505" s="7"/>
    </row>
    <row r="1506" spans="4:4" x14ac:dyDescent="0.25">
      <c r="D1506" s="7"/>
    </row>
    <row r="1507" spans="4:4" x14ac:dyDescent="0.25">
      <c r="D1507" s="7"/>
    </row>
    <row r="1508" spans="4:4" x14ac:dyDescent="0.25">
      <c r="D1508" s="7"/>
    </row>
    <row r="1509" spans="4:4" x14ac:dyDescent="0.25">
      <c r="D1509" s="7"/>
    </row>
    <row r="1510" spans="4:4" x14ac:dyDescent="0.25">
      <c r="D1510" s="7"/>
    </row>
    <row r="1511" spans="4:4" x14ac:dyDescent="0.25">
      <c r="D1511" s="7"/>
    </row>
    <row r="1512" spans="4:4" x14ac:dyDescent="0.25">
      <c r="D1512" s="7"/>
    </row>
    <row r="1513" spans="4:4" x14ac:dyDescent="0.25">
      <c r="D1513" s="7"/>
    </row>
    <row r="1514" spans="4:4" x14ac:dyDescent="0.25">
      <c r="D1514" s="7"/>
    </row>
    <row r="1515" spans="4:4" x14ac:dyDescent="0.25">
      <c r="D1515" s="7"/>
    </row>
    <row r="1516" spans="4:4" x14ac:dyDescent="0.25">
      <c r="D1516" s="7"/>
    </row>
    <row r="1517" spans="4:4" x14ac:dyDescent="0.25">
      <c r="D1517" s="7"/>
    </row>
    <row r="1518" spans="4:4" x14ac:dyDescent="0.25">
      <c r="D1518" s="7"/>
    </row>
    <row r="1519" spans="4:4" x14ac:dyDescent="0.25">
      <c r="D1519" s="7"/>
    </row>
    <row r="1520" spans="4:4" x14ac:dyDescent="0.25">
      <c r="D1520" s="7"/>
    </row>
    <row r="1521" spans="4:4" x14ac:dyDescent="0.25">
      <c r="D1521" s="7"/>
    </row>
    <row r="1522" spans="4:4" x14ac:dyDescent="0.25">
      <c r="D1522" s="7"/>
    </row>
    <row r="1523" spans="4:4" x14ac:dyDescent="0.25">
      <c r="D1523" s="7"/>
    </row>
    <row r="1524" spans="4:4" x14ac:dyDescent="0.25">
      <c r="D1524" s="7"/>
    </row>
    <row r="1525" spans="4:4" x14ac:dyDescent="0.25">
      <c r="D1525" s="7"/>
    </row>
    <row r="1526" spans="4:4" x14ac:dyDescent="0.25">
      <c r="D1526" s="7"/>
    </row>
    <row r="1527" spans="4:4" x14ac:dyDescent="0.25">
      <c r="D1527" s="7"/>
    </row>
    <row r="1528" spans="4:4" x14ac:dyDescent="0.25">
      <c r="D1528" s="7"/>
    </row>
    <row r="1529" spans="4:4" x14ac:dyDescent="0.25">
      <c r="D1529" s="7"/>
    </row>
    <row r="1530" spans="4:4" x14ac:dyDescent="0.25">
      <c r="D1530" s="7"/>
    </row>
    <row r="1531" spans="4:4" x14ac:dyDescent="0.25">
      <c r="D1531" s="7"/>
    </row>
    <row r="1532" spans="4:4" x14ac:dyDescent="0.25">
      <c r="D1532" s="7"/>
    </row>
    <row r="1533" spans="4:4" x14ac:dyDescent="0.25">
      <c r="D1533" s="7"/>
    </row>
    <row r="1534" spans="4:4" x14ac:dyDescent="0.25">
      <c r="D1534" s="7"/>
    </row>
    <row r="1535" spans="4:4" x14ac:dyDescent="0.25">
      <c r="D1535" s="7"/>
    </row>
    <row r="1536" spans="4:4" x14ac:dyDescent="0.25">
      <c r="D1536" s="7"/>
    </row>
    <row r="1537" spans="4:4" x14ac:dyDescent="0.25">
      <c r="D1537" s="7"/>
    </row>
    <row r="1538" spans="4:4" x14ac:dyDescent="0.25">
      <c r="D1538" s="7"/>
    </row>
    <row r="1539" spans="4:4" x14ac:dyDescent="0.25">
      <c r="D1539" s="7"/>
    </row>
    <row r="1540" spans="4:4" x14ac:dyDescent="0.25">
      <c r="D1540" s="7"/>
    </row>
    <row r="1541" spans="4:4" x14ac:dyDescent="0.25">
      <c r="D1541" s="7"/>
    </row>
    <row r="1542" spans="4:4" x14ac:dyDescent="0.25">
      <c r="D1542" s="7"/>
    </row>
    <row r="1543" spans="4:4" x14ac:dyDescent="0.25">
      <c r="D1543" s="7"/>
    </row>
    <row r="1544" spans="4:4" x14ac:dyDescent="0.25">
      <c r="D1544" s="7"/>
    </row>
    <row r="1545" spans="4:4" x14ac:dyDescent="0.25">
      <c r="D1545" s="7"/>
    </row>
    <row r="1546" spans="4:4" x14ac:dyDescent="0.25">
      <c r="D1546" s="7"/>
    </row>
    <row r="1547" spans="4:4" x14ac:dyDescent="0.25">
      <c r="D1547" s="7"/>
    </row>
    <row r="1548" spans="4:4" x14ac:dyDescent="0.25">
      <c r="D1548" s="7"/>
    </row>
    <row r="1549" spans="4:4" x14ac:dyDescent="0.25">
      <c r="D1549" s="7"/>
    </row>
    <row r="1550" spans="4:4" x14ac:dyDescent="0.25">
      <c r="D1550" s="7"/>
    </row>
    <row r="1551" spans="4:4" x14ac:dyDescent="0.25">
      <c r="D1551" s="7"/>
    </row>
    <row r="1552" spans="4:4" x14ac:dyDescent="0.25">
      <c r="D1552" s="7"/>
    </row>
    <row r="1553" spans="4:4" x14ac:dyDescent="0.25">
      <c r="D1553" s="7"/>
    </row>
    <row r="1554" spans="4:4" x14ac:dyDescent="0.25">
      <c r="D1554" s="7"/>
    </row>
    <row r="1555" spans="4:4" x14ac:dyDescent="0.25">
      <c r="D1555" s="7"/>
    </row>
    <row r="1556" spans="4:4" x14ac:dyDescent="0.25">
      <c r="D1556" s="7"/>
    </row>
    <row r="1557" spans="4:4" x14ac:dyDescent="0.25">
      <c r="D1557" s="7"/>
    </row>
    <row r="1558" spans="4:4" x14ac:dyDescent="0.25">
      <c r="D1558" s="7"/>
    </row>
    <row r="1559" spans="4:4" x14ac:dyDescent="0.25">
      <c r="D1559" s="7"/>
    </row>
    <row r="1560" spans="4:4" x14ac:dyDescent="0.25">
      <c r="D1560" s="7"/>
    </row>
    <row r="1561" spans="4:4" x14ac:dyDescent="0.25">
      <c r="D1561" s="7"/>
    </row>
    <row r="1562" spans="4:4" x14ac:dyDescent="0.25">
      <c r="D1562" s="7"/>
    </row>
    <row r="1563" spans="4:4" x14ac:dyDescent="0.25">
      <c r="D1563" s="7"/>
    </row>
    <row r="1564" spans="4:4" x14ac:dyDescent="0.25">
      <c r="D1564" s="7"/>
    </row>
    <row r="1565" spans="4:4" x14ac:dyDescent="0.25">
      <c r="D1565" s="7"/>
    </row>
    <row r="1566" spans="4:4" x14ac:dyDescent="0.25">
      <c r="D1566" s="7"/>
    </row>
    <row r="1567" spans="4:4" x14ac:dyDescent="0.25">
      <c r="D1567" s="7"/>
    </row>
    <row r="1568" spans="4:4" x14ac:dyDescent="0.25">
      <c r="D1568" s="7"/>
    </row>
    <row r="1569" spans="4:4" x14ac:dyDescent="0.25">
      <c r="D1569" s="7"/>
    </row>
    <row r="1570" spans="4:4" x14ac:dyDescent="0.25">
      <c r="D1570" s="7"/>
    </row>
    <row r="1571" spans="4:4" x14ac:dyDescent="0.25">
      <c r="D1571" s="7"/>
    </row>
    <row r="1572" spans="4:4" x14ac:dyDescent="0.25">
      <c r="D1572" s="7"/>
    </row>
    <row r="1573" spans="4:4" x14ac:dyDescent="0.25">
      <c r="D1573" s="7"/>
    </row>
    <row r="1574" spans="4:4" x14ac:dyDescent="0.25">
      <c r="D1574" s="7"/>
    </row>
    <row r="1575" spans="4:4" x14ac:dyDescent="0.25">
      <c r="D1575" s="7"/>
    </row>
    <row r="1576" spans="4:4" x14ac:dyDescent="0.25">
      <c r="D1576" s="7"/>
    </row>
    <row r="1577" spans="4:4" x14ac:dyDescent="0.25">
      <c r="D1577" s="7"/>
    </row>
    <row r="1578" spans="4:4" x14ac:dyDescent="0.25">
      <c r="D1578" s="7"/>
    </row>
    <row r="1579" spans="4:4" x14ac:dyDescent="0.25">
      <c r="D1579" s="7"/>
    </row>
    <row r="1580" spans="4:4" x14ac:dyDescent="0.25">
      <c r="D1580" s="7"/>
    </row>
    <row r="1581" spans="4:4" x14ac:dyDescent="0.25">
      <c r="D1581" s="7"/>
    </row>
    <row r="1582" spans="4:4" x14ac:dyDescent="0.25">
      <c r="D1582" s="7"/>
    </row>
    <row r="1583" spans="4:4" x14ac:dyDescent="0.25">
      <c r="D1583" s="7"/>
    </row>
    <row r="1584" spans="4:4" x14ac:dyDescent="0.25">
      <c r="D1584" s="7"/>
    </row>
    <row r="1585" spans="4:4" x14ac:dyDescent="0.25">
      <c r="D1585" s="7"/>
    </row>
    <row r="1586" spans="4:4" x14ac:dyDescent="0.25">
      <c r="D1586" s="7"/>
    </row>
    <row r="1587" spans="4:4" x14ac:dyDescent="0.25">
      <c r="D1587" s="7"/>
    </row>
    <row r="1588" spans="4:4" x14ac:dyDescent="0.25">
      <c r="D1588" s="7"/>
    </row>
    <row r="1589" spans="4:4" x14ac:dyDescent="0.25">
      <c r="D1589" s="7"/>
    </row>
    <row r="1590" spans="4:4" x14ac:dyDescent="0.25">
      <c r="D1590" s="7"/>
    </row>
    <row r="1591" spans="4:4" x14ac:dyDescent="0.25">
      <c r="D1591" s="7"/>
    </row>
    <row r="1592" spans="4:4" x14ac:dyDescent="0.25">
      <c r="D1592" s="7"/>
    </row>
    <row r="1593" spans="4:4" x14ac:dyDescent="0.25">
      <c r="D1593" s="7"/>
    </row>
    <row r="1594" spans="4:4" x14ac:dyDescent="0.25">
      <c r="D1594" s="7"/>
    </row>
    <row r="1595" spans="4:4" x14ac:dyDescent="0.25">
      <c r="D1595" s="7"/>
    </row>
    <row r="1596" spans="4:4" x14ac:dyDescent="0.25">
      <c r="D1596" s="7"/>
    </row>
    <row r="1597" spans="4:4" x14ac:dyDescent="0.25">
      <c r="D1597" s="7"/>
    </row>
    <row r="1598" spans="4:4" x14ac:dyDescent="0.25">
      <c r="D1598" s="7"/>
    </row>
    <row r="1599" spans="4:4" x14ac:dyDescent="0.25">
      <c r="D1599" s="7"/>
    </row>
    <row r="1600" spans="4:4" x14ac:dyDescent="0.25">
      <c r="D1600" s="7"/>
    </row>
    <row r="1601" spans="4:4" x14ac:dyDescent="0.25">
      <c r="D1601" s="7"/>
    </row>
    <row r="1602" spans="4:4" x14ac:dyDescent="0.25">
      <c r="D1602" s="7"/>
    </row>
    <row r="1603" spans="4:4" x14ac:dyDescent="0.25">
      <c r="D1603" s="7"/>
    </row>
    <row r="1604" spans="4:4" x14ac:dyDescent="0.25">
      <c r="D1604" s="7"/>
    </row>
    <row r="1605" spans="4:4" x14ac:dyDescent="0.25">
      <c r="D1605" s="7"/>
    </row>
    <row r="1606" spans="4:4" x14ac:dyDescent="0.25">
      <c r="D1606" s="7"/>
    </row>
    <row r="1607" spans="4:4" x14ac:dyDescent="0.25">
      <c r="D1607" s="7"/>
    </row>
    <row r="1608" spans="4:4" x14ac:dyDescent="0.25">
      <c r="D1608" s="7"/>
    </row>
    <row r="1609" spans="4:4" x14ac:dyDescent="0.25">
      <c r="D1609" s="7"/>
    </row>
    <row r="1610" spans="4:4" x14ac:dyDescent="0.25">
      <c r="D1610" s="7"/>
    </row>
    <row r="1611" spans="4:4" x14ac:dyDescent="0.25">
      <c r="D1611" s="7"/>
    </row>
    <row r="1612" spans="4:4" x14ac:dyDescent="0.25">
      <c r="D1612" s="7"/>
    </row>
    <row r="1613" spans="4:4" x14ac:dyDescent="0.25">
      <c r="D1613" s="7"/>
    </row>
    <row r="1614" spans="4:4" x14ac:dyDescent="0.25">
      <c r="D1614" s="7"/>
    </row>
    <row r="1615" spans="4:4" x14ac:dyDescent="0.25">
      <c r="D1615" s="7"/>
    </row>
    <row r="1616" spans="4:4" x14ac:dyDescent="0.25">
      <c r="D1616" s="7"/>
    </row>
    <row r="1617" spans="4:4" x14ac:dyDescent="0.25">
      <c r="D1617" s="7"/>
    </row>
    <row r="1618" spans="4:4" x14ac:dyDescent="0.25">
      <c r="D1618" s="7"/>
    </row>
    <row r="1619" spans="4:4" x14ac:dyDescent="0.25">
      <c r="D1619" s="7"/>
    </row>
    <row r="1620" spans="4:4" x14ac:dyDescent="0.25">
      <c r="D1620" s="7"/>
    </row>
    <row r="1621" spans="4:4" x14ac:dyDescent="0.25">
      <c r="D1621" s="7"/>
    </row>
    <row r="1622" spans="4:4" x14ac:dyDescent="0.25">
      <c r="D1622" s="7"/>
    </row>
    <row r="1623" spans="4:4" x14ac:dyDescent="0.25">
      <c r="D1623" s="7"/>
    </row>
    <row r="1624" spans="4:4" x14ac:dyDescent="0.25">
      <c r="D1624" s="7"/>
    </row>
    <row r="1625" spans="4:4" x14ac:dyDescent="0.25">
      <c r="D1625" s="7"/>
    </row>
    <row r="1626" spans="4:4" x14ac:dyDescent="0.25">
      <c r="D1626" s="7"/>
    </row>
    <row r="1627" spans="4:4" x14ac:dyDescent="0.25">
      <c r="D1627" s="7"/>
    </row>
    <row r="1628" spans="4:4" x14ac:dyDescent="0.25">
      <c r="D1628" s="7"/>
    </row>
    <row r="1629" spans="4:4" x14ac:dyDescent="0.25">
      <c r="D1629" s="7"/>
    </row>
    <row r="1630" spans="4:4" x14ac:dyDescent="0.25">
      <c r="D1630" s="7"/>
    </row>
    <row r="1631" spans="4:4" x14ac:dyDescent="0.25">
      <c r="D1631" s="7"/>
    </row>
    <row r="1632" spans="4:4" x14ac:dyDescent="0.25">
      <c r="D1632" s="7"/>
    </row>
    <row r="1633" spans="4:4" x14ac:dyDescent="0.25">
      <c r="D1633" s="7"/>
    </row>
    <row r="1634" spans="4:4" x14ac:dyDescent="0.25">
      <c r="D1634" s="7"/>
    </row>
    <row r="1635" spans="4:4" x14ac:dyDescent="0.25">
      <c r="D1635" s="7"/>
    </row>
    <row r="1636" spans="4:4" x14ac:dyDescent="0.25">
      <c r="D1636" s="7"/>
    </row>
    <row r="1637" spans="4:4" x14ac:dyDescent="0.25">
      <c r="D1637" s="7"/>
    </row>
    <row r="1638" spans="4:4" x14ac:dyDescent="0.25">
      <c r="D1638" s="7"/>
    </row>
    <row r="1639" spans="4:4" x14ac:dyDescent="0.25">
      <c r="D1639" s="7"/>
    </row>
    <row r="1640" spans="4:4" x14ac:dyDescent="0.25">
      <c r="D1640" s="7"/>
    </row>
    <row r="1641" spans="4:4" x14ac:dyDescent="0.25">
      <c r="D1641" s="7"/>
    </row>
    <row r="1642" spans="4:4" x14ac:dyDescent="0.25">
      <c r="D1642" s="7"/>
    </row>
    <row r="1643" spans="4:4" x14ac:dyDescent="0.25">
      <c r="D1643" s="7"/>
    </row>
    <row r="1644" spans="4:4" x14ac:dyDescent="0.25">
      <c r="D1644" s="7"/>
    </row>
    <row r="1645" spans="4:4" x14ac:dyDescent="0.25">
      <c r="D1645" s="7"/>
    </row>
    <row r="1646" spans="4:4" x14ac:dyDescent="0.25">
      <c r="D1646" s="7"/>
    </row>
    <row r="1647" spans="4:4" x14ac:dyDescent="0.25">
      <c r="D1647" s="7"/>
    </row>
    <row r="1648" spans="4:4" x14ac:dyDescent="0.25">
      <c r="D1648" s="7"/>
    </row>
    <row r="1649" spans="4:4" x14ac:dyDescent="0.25">
      <c r="D1649" s="7"/>
    </row>
    <row r="1650" spans="4:4" x14ac:dyDescent="0.25">
      <c r="D1650" s="7"/>
    </row>
    <row r="1651" spans="4:4" x14ac:dyDescent="0.25">
      <c r="D1651" s="7"/>
    </row>
    <row r="1652" spans="4:4" x14ac:dyDescent="0.25">
      <c r="D1652" s="7"/>
    </row>
    <row r="1653" spans="4:4" x14ac:dyDescent="0.25">
      <c r="D1653" s="7"/>
    </row>
    <row r="1654" spans="4:4" x14ac:dyDescent="0.25">
      <c r="D1654" s="7"/>
    </row>
    <row r="1655" spans="4:4" x14ac:dyDescent="0.25">
      <c r="D1655" s="7"/>
    </row>
    <row r="1656" spans="4:4" x14ac:dyDescent="0.25">
      <c r="D1656" s="7"/>
    </row>
    <row r="1657" spans="4:4" x14ac:dyDescent="0.25">
      <c r="D1657" s="7"/>
    </row>
    <row r="1658" spans="4:4" x14ac:dyDescent="0.25">
      <c r="D1658" s="7"/>
    </row>
    <row r="1659" spans="4:4" x14ac:dyDescent="0.25">
      <c r="D1659" s="7"/>
    </row>
    <row r="1660" spans="4:4" x14ac:dyDescent="0.25">
      <c r="D1660" s="7"/>
    </row>
    <row r="1661" spans="4:4" x14ac:dyDescent="0.25">
      <c r="D1661" s="7"/>
    </row>
    <row r="1662" spans="4:4" x14ac:dyDescent="0.25">
      <c r="D1662" s="7"/>
    </row>
    <row r="1663" spans="4:4" x14ac:dyDescent="0.25">
      <c r="D1663" s="7"/>
    </row>
    <row r="1664" spans="4:4" x14ac:dyDescent="0.25">
      <c r="D1664" s="7"/>
    </row>
    <row r="1665" spans="4:4" x14ac:dyDescent="0.25">
      <c r="D1665" s="7"/>
    </row>
    <row r="1666" spans="4:4" x14ac:dyDescent="0.25">
      <c r="D1666" s="7"/>
    </row>
    <row r="1667" spans="4:4" x14ac:dyDescent="0.25">
      <c r="D1667" s="7"/>
    </row>
    <row r="1668" spans="4:4" x14ac:dyDescent="0.25">
      <c r="D1668" s="7"/>
    </row>
    <row r="1669" spans="4:4" x14ac:dyDescent="0.25">
      <c r="D1669" s="7"/>
    </row>
    <row r="1670" spans="4:4" x14ac:dyDescent="0.25">
      <c r="D1670" s="7"/>
    </row>
    <row r="1671" spans="4:4" x14ac:dyDescent="0.25">
      <c r="D1671" s="7"/>
    </row>
    <row r="1672" spans="4:4" x14ac:dyDescent="0.25">
      <c r="D1672" s="7"/>
    </row>
    <row r="1673" spans="4:4" x14ac:dyDescent="0.25">
      <c r="D1673" s="7"/>
    </row>
    <row r="1674" spans="4:4" x14ac:dyDescent="0.25">
      <c r="D1674" s="7"/>
    </row>
    <row r="1675" spans="4:4" x14ac:dyDescent="0.25">
      <c r="D1675" s="7"/>
    </row>
    <row r="1676" spans="4:4" x14ac:dyDescent="0.25">
      <c r="D1676" s="7"/>
    </row>
    <row r="1677" spans="4:4" x14ac:dyDescent="0.25">
      <c r="D1677" s="7"/>
    </row>
    <row r="1678" spans="4:4" x14ac:dyDescent="0.25">
      <c r="D1678" s="7"/>
    </row>
    <row r="1679" spans="4:4" x14ac:dyDescent="0.25">
      <c r="D1679" s="7"/>
    </row>
    <row r="1680" spans="4:4" x14ac:dyDescent="0.25">
      <c r="D1680" s="7"/>
    </row>
    <row r="1681" spans="4:4" x14ac:dyDescent="0.25">
      <c r="D1681" s="7"/>
    </row>
    <row r="1682" spans="4:4" x14ac:dyDescent="0.25">
      <c r="D1682" s="7"/>
    </row>
    <row r="1683" spans="4:4" x14ac:dyDescent="0.25">
      <c r="D1683" s="7"/>
    </row>
    <row r="1684" spans="4:4" x14ac:dyDescent="0.25">
      <c r="D1684" s="7"/>
    </row>
    <row r="1685" spans="4:4" x14ac:dyDescent="0.25">
      <c r="D1685" s="7"/>
    </row>
    <row r="1686" spans="4:4" x14ac:dyDescent="0.25">
      <c r="D1686" s="7"/>
    </row>
    <row r="1687" spans="4:4" x14ac:dyDescent="0.25">
      <c r="D1687" s="7"/>
    </row>
    <row r="1688" spans="4:4" x14ac:dyDescent="0.25">
      <c r="D1688" s="7"/>
    </row>
    <row r="1689" spans="4:4" x14ac:dyDescent="0.25">
      <c r="D1689" s="7"/>
    </row>
    <row r="1690" spans="4:4" x14ac:dyDescent="0.25">
      <c r="D1690" s="7"/>
    </row>
    <row r="1691" spans="4:4" x14ac:dyDescent="0.25">
      <c r="D1691" s="7"/>
    </row>
    <row r="1692" spans="4:4" x14ac:dyDescent="0.25">
      <c r="D1692" s="7"/>
    </row>
    <row r="1693" spans="4:4" x14ac:dyDescent="0.25">
      <c r="D1693" s="7"/>
    </row>
    <row r="1694" spans="4:4" x14ac:dyDescent="0.25">
      <c r="D1694" s="7"/>
    </row>
    <row r="1695" spans="4:4" x14ac:dyDescent="0.25">
      <c r="D1695" s="7"/>
    </row>
    <row r="1696" spans="4:4" x14ac:dyDescent="0.25">
      <c r="D1696" s="7"/>
    </row>
    <row r="1697" spans="4:4" x14ac:dyDescent="0.25">
      <c r="D1697" s="7"/>
    </row>
    <row r="1698" spans="4:4" x14ac:dyDescent="0.25">
      <c r="D1698" s="7"/>
    </row>
    <row r="1699" spans="4:4" x14ac:dyDescent="0.25">
      <c r="D1699" s="7"/>
    </row>
    <row r="1700" spans="4:4" x14ac:dyDescent="0.25">
      <c r="D1700" s="7"/>
    </row>
    <row r="1701" spans="4:4" x14ac:dyDescent="0.25">
      <c r="D1701" s="7"/>
    </row>
    <row r="1702" spans="4:4" x14ac:dyDescent="0.25">
      <c r="D1702" s="7"/>
    </row>
    <row r="1703" spans="4:4" x14ac:dyDescent="0.25">
      <c r="D1703" s="7"/>
    </row>
    <row r="1704" spans="4:4" x14ac:dyDescent="0.25">
      <c r="D1704" s="7"/>
    </row>
    <row r="1705" spans="4:4" x14ac:dyDescent="0.25">
      <c r="D1705" s="7"/>
    </row>
    <row r="1706" spans="4:4" x14ac:dyDescent="0.25">
      <c r="D1706" s="7"/>
    </row>
    <row r="1707" spans="4:4" x14ac:dyDescent="0.25">
      <c r="D1707" s="7"/>
    </row>
    <row r="1708" spans="4:4" x14ac:dyDescent="0.25">
      <c r="D1708" s="7"/>
    </row>
    <row r="1709" spans="4:4" x14ac:dyDescent="0.25">
      <c r="D1709" s="7"/>
    </row>
    <row r="1710" spans="4:4" x14ac:dyDescent="0.25">
      <c r="D1710" s="7"/>
    </row>
    <row r="1711" spans="4:4" x14ac:dyDescent="0.25">
      <c r="D1711" s="7"/>
    </row>
    <row r="1712" spans="4:4" x14ac:dyDescent="0.25">
      <c r="D1712" s="7"/>
    </row>
    <row r="1713" spans="4:4" x14ac:dyDescent="0.25">
      <c r="D1713" s="7"/>
    </row>
    <row r="1714" spans="4:4" x14ac:dyDescent="0.25">
      <c r="D1714" s="7"/>
    </row>
    <row r="1715" spans="4:4" x14ac:dyDescent="0.25">
      <c r="D1715" s="7"/>
    </row>
    <row r="1716" spans="4:4" x14ac:dyDescent="0.25">
      <c r="D1716" s="7"/>
    </row>
    <row r="1717" spans="4:4" x14ac:dyDescent="0.25">
      <c r="D1717" s="7"/>
    </row>
    <row r="1718" spans="4:4" x14ac:dyDescent="0.25">
      <c r="D1718" s="7"/>
    </row>
    <row r="1719" spans="4:4" x14ac:dyDescent="0.25">
      <c r="D1719" s="7"/>
    </row>
    <row r="1720" spans="4:4" x14ac:dyDescent="0.25">
      <c r="D1720" s="7"/>
    </row>
    <row r="1721" spans="4:4" x14ac:dyDescent="0.25">
      <c r="D1721" s="7"/>
    </row>
    <row r="1722" spans="4:4" x14ac:dyDescent="0.25">
      <c r="D1722" s="7"/>
    </row>
    <row r="1723" spans="4:4" x14ac:dyDescent="0.25">
      <c r="D1723" s="7"/>
    </row>
    <row r="1724" spans="4:4" x14ac:dyDescent="0.25">
      <c r="D1724" s="7"/>
    </row>
    <row r="1725" spans="4:4" x14ac:dyDescent="0.25">
      <c r="D1725" s="7"/>
    </row>
    <row r="1726" spans="4:4" x14ac:dyDescent="0.25">
      <c r="D1726" s="7"/>
    </row>
    <row r="1727" spans="4:4" x14ac:dyDescent="0.25">
      <c r="D1727" s="7"/>
    </row>
    <row r="1728" spans="4:4" x14ac:dyDescent="0.25">
      <c r="D1728" s="7"/>
    </row>
    <row r="1729" spans="4:4" x14ac:dyDescent="0.25">
      <c r="D1729" s="7"/>
    </row>
    <row r="1730" spans="4:4" x14ac:dyDescent="0.25">
      <c r="D1730" s="7"/>
    </row>
    <row r="1731" spans="4:4" x14ac:dyDescent="0.25">
      <c r="D1731" s="7"/>
    </row>
    <row r="1732" spans="4:4" x14ac:dyDescent="0.25">
      <c r="D1732" s="7"/>
    </row>
    <row r="1733" spans="4:4" x14ac:dyDescent="0.25">
      <c r="D1733" s="7"/>
    </row>
    <row r="1734" spans="4:4" x14ac:dyDescent="0.25">
      <c r="D1734" s="7"/>
    </row>
    <row r="1735" spans="4:4" x14ac:dyDescent="0.25">
      <c r="D1735" s="7"/>
    </row>
    <row r="1736" spans="4:4" x14ac:dyDescent="0.25">
      <c r="D1736" s="7"/>
    </row>
    <row r="1737" spans="4:4" x14ac:dyDescent="0.25">
      <c r="D1737" s="7"/>
    </row>
    <row r="1738" spans="4:4" x14ac:dyDescent="0.25">
      <c r="D1738" s="7"/>
    </row>
    <row r="1739" spans="4:4" x14ac:dyDescent="0.25">
      <c r="D1739" s="7"/>
    </row>
    <row r="1740" spans="4:4" x14ac:dyDescent="0.25">
      <c r="D1740" s="7"/>
    </row>
    <row r="1741" spans="4:4" x14ac:dyDescent="0.25">
      <c r="D1741" s="7"/>
    </row>
    <row r="1742" spans="4:4" x14ac:dyDescent="0.25">
      <c r="D1742" s="7"/>
    </row>
    <row r="1743" spans="4:4" x14ac:dyDescent="0.25">
      <c r="D1743" s="7"/>
    </row>
    <row r="1744" spans="4:4" x14ac:dyDescent="0.25">
      <c r="D1744" s="7"/>
    </row>
    <row r="1745" spans="4:4" x14ac:dyDescent="0.25">
      <c r="D1745" s="7"/>
    </row>
    <row r="1746" spans="4:4" x14ac:dyDescent="0.25">
      <c r="D1746" s="7"/>
    </row>
    <row r="1747" spans="4:4" x14ac:dyDescent="0.25">
      <c r="D1747" s="7"/>
    </row>
    <row r="1748" spans="4:4" x14ac:dyDescent="0.25">
      <c r="D1748" s="7"/>
    </row>
    <row r="1749" spans="4:4" x14ac:dyDescent="0.25">
      <c r="D1749" s="7"/>
    </row>
    <row r="1750" spans="4:4" x14ac:dyDescent="0.25">
      <c r="D1750" s="7"/>
    </row>
    <row r="1751" spans="4:4" x14ac:dyDescent="0.25">
      <c r="D1751" s="7"/>
    </row>
    <row r="1752" spans="4:4" x14ac:dyDescent="0.25">
      <c r="D1752" s="7"/>
    </row>
    <row r="1753" spans="4:4" x14ac:dyDescent="0.25">
      <c r="D1753" s="7"/>
    </row>
    <row r="1754" spans="4:4" x14ac:dyDescent="0.25">
      <c r="D1754" s="7"/>
    </row>
    <row r="1755" spans="4:4" x14ac:dyDescent="0.25">
      <c r="D1755" s="7"/>
    </row>
    <row r="1756" spans="4:4" x14ac:dyDescent="0.25">
      <c r="D1756" s="7"/>
    </row>
    <row r="1757" spans="4:4" x14ac:dyDescent="0.25">
      <c r="D1757" s="7"/>
    </row>
    <row r="1758" spans="4:4" x14ac:dyDescent="0.25">
      <c r="D1758" s="7"/>
    </row>
    <row r="1759" spans="4:4" x14ac:dyDescent="0.25">
      <c r="D1759" s="7"/>
    </row>
    <row r="1760" spans="4:4" x14ac:dyDescent="0.25">
      <c r="D1760" s="7"/>
    </row>
    <row r="1761" spans="4:4" x14ac:dyDescent="0.25">
      <c r="D1761" s="7"/>
    </row>
    <row r="1762" spans="4:4" x14ac:dyDescent="0.25">
      <c r="D1762" s="7"/>
    </row>
    <row r="1763" spans="4:4" x14ac:dyDescent="0.25">
      <c r="D1763" s="7"/>
    </row>
    <row r="1764" spans="4:4" x14ac:dyDescent="0.25">
      <c r="D1764" s="7"/>
    </row>
    <row r="1765" spans="4:4" x14ac:dyDescent="0.25">
      <c r="D1765" s="7"/>
    </row>
    <row r="1766" spans="4:4" x14ac:dyDescent="0.25">
      <c r="D1766" s="7"/>
    </row>
    <row r="1767" spans="4:4" x14ac:dyDescent="0.25">
      <c r="D1767" s="7"/>
    </row>
    <row r="1768" spans="4:4" x14ac:dyDescent="0.25">
      <c r="D1768" s="7"/>
    </row>
    <row r="1769" spans="4:4" x14ac:dyDescent="0.25">
      <c r="D1769" s="7"/>
    </row>
    <row r="1770" spans="4:4" x14ac:dyDescent="0.25">
      <c r="D1770" s="7"/>
    </row>
    <row r="1771" spans="4:4" x14ac:dyDescent="0.25">
      <c r="D1771" s="7"/>
    </row>
    <row r="1772" spans="4:4" x14ac:dyDescent="0.25">
      <c r="D1772" s="7"/>
    </row>
    <row r="1773" spans="4:4" x14ac:dyDescent="0.25">
      <c r="D1773" s="7"/>
    </row>
    <row r="1774" spans="4:4" x14ac:dyDescent="0.25">
      <c r="D1774" s="7"/>
    </row>
    <row r="1775" spans="4:4" x14ac:dyDescent="0.25">
      <c r="D1775" s="7"/>
    </row>
    <row r="1776" spans="4:4" x14ac:dyDescent="0.25">
      <c r="D1776" s="7"/>
    </row>
    <row r="1777" spans="4:4" x14ac:dyDescent="0.25">
      <c r="D1777" s="7"/>
    </row>
    <row r="1778" spans="4:4" x14ac:dyDescent="0.25">
      <c r="D1778" s="7"/>
    </row>
    <row r="1779" spans="4:4" x14ac:dyDescent="0.25">
      <c r="D1779" s="7"/>
    </row>
    <row r="1780" spans="4:4" x14ac:dyDescent="0.25">
      <c r="D1780" s="7"/>
    </row>
    <row r="1781" spans="4:4" x14ac:dyDescent="0.25">
      <c r="D1781" s="7"/>
    </row>
    <row r="1782" spans="4:4" x14ac:dyDescent="0.25">
      <c r="D1782" s="7"/>
    </row>
    <row r="1783" spans="4:4" x14ac:dyDescent="0.25">
      <c r="D1783" s="7"/>
    </row>
    <row r="1784" spans="4:4" x14ac:dyDescent="0.25">
      <c r="D1784" s="7"/>
    </row>
    <row r="1785" spans="4:4" x14ac:dyDescent="0.25">
      <c r="D1785" s="7"/>
    </row>
    <row r="1786" spans="4:4" x14ac:dyDescent="0.25">
      <c r="D1786" s="7"/>
    </row>
    <row r="1787" spans="4:4" x14ac:dyDescent="0.25">
      <c r="D1787" s="7"/>
    </row>
    <row r="1788" spans="4:4" x14ac:dyDescent="0.25">
      <c r="D1788" s="7"/>
    </row>
    <row r="1789" spans="4:4" x14ac:dyDescent="0.25">
      <c r="D1789" s="7"/>
    </row>
    <row r="1790" spans="4:4" x14ac:dyDescent="0.25">
      <c r="D1790" s="7"/>
    </row>
    <row r="1791" spans="4:4" x14ac:dyDescent="0.25">
      <c r="D1791" s="7"/>
    </row>
    <row r="1792" spans="4:4" x14ac:dyDescent="0.25">
      <c r="D1792" s="7"/>
    </row>
    <row r="1793" spans="4:4" x14ac:dyDescent="0.25">
      <c r="D1793" s="7"/>
    </row>
    <row r="1794" spans="4:4" x14ac:dyDescent="0.25">
      <c r="D1794" s="7"/>
    </row>
    <row r="1795" spans="4:4" x14ac:dyDescent="0.25">
      <c r="D1795" s="7"/>
    </row>
    <row r="1796" spans="4:4" x14ac:dyDescent="0.25">
      <c r="D1796" s="7"/>
    </row>
    <row r="1797" spans="4:4" x14ac:dyDescent="0.25">
      <c r="D1797" s="7"/>
    </row>
    <row r="1798" spans="4:4" x14ac:dyDescent="0.25">
      <c r="D1798" s="7"/>
    </row>
    <row r="1799" spans="4:4" x14ac:dyDescent="0.25">
      <c r="D1799" s="7"/>
    </row>
    <row r="1800" spans="4:4" x14ac:dyDescent="0.25">
      <c r="D1800" s="7"/>
    </row>
    <row r="1801" spans="4:4" x14ac:dyDescent="0.25">
      <c r="D1801" s="7"/>
    </row>
    <row r="1802" spans="4:4" x14ac:dyDescent="0.25">
      <c r="D1802" s="7"/>
    </row>
    <row r="1803" spans="4:4" x14ac:dyDescent="0.25">
      <c r="D1803" s="7"/>
    </row>
    <row r="1804" spans="4:4" x14ac:dyDescent="0.25">
      <c r="D1804" s="7"/>
    </row>
    <row r="1805" spans="4:4" x14ac:dyDescent="0.25">
      <c r="D1805" s="7"/>
    </row>
    <row r="1806" spans="4:4" x14ac:dyDescent="0.25">
      <c r="D1806" s="7"/>
    </row>
    <row r="1807" spans="4:4" x14ac:dyDescent="0.25">
      <c r="D1807" s="7"/>
    </row>
    <row r="1808" spans="4:4" x14ac:dyDescent="0.25">
      <c r="D1808" s="7"/>
    </row>
    <row r="1809" spans="4:4" x14ac:dyDescent="0.25">
      <c r="D1809" s="7"/>
    </row>
    <row r="1810" spans="4:4" x14ac:dyDescent="0.25">
      <c r="D1810" s="7"/>
    </row>
    <row r="1811" spans="4:4" x14ac:dyDescent="0.25">
      <c r="D1811" s="7"/>
    </row>
    <row r="1812" spans="4:4" x14ac:dyDescent="0.25">
      <c r="D1812" s="7"/>
    </row>
    <row r="1813" spans="4:4" x14ac:dyDescent="0.25">
      <c r="D1813" s="7"/>
    </row>
    <row r="1814" spans="4:4" x14ac:dyDescent="0.25">
      <c r="D1814" s="7"/>
    </row>
    <row r="1815" spans="4:4" x14ac:dyDescent="0.25">
      <c r="D1815" s="7"/>
    </row>
    <row r="1816" spans="4:4" x14ac:dyDescent="0.25">
      <c r="D1816" s="7"/>
    </row>
    <row r="1817" spans="4:4" x14ac:dyDescent="0.25">
      <c r="D1817" s="7"/>
    </row>
    <row r="1818" spans="4:4" x14ac:dyDescent="0.25">
      <c r="D1818" s="7"/>
    </row>
    <row r="1819" spans="4:4" x14ac:dyDescent="0.25">
      <c r="D1819" s="7"/>
    </row>
    <row r="1820" spans="4:4" x14ac:dyDescent="0.25">
      <c r="D1820" s="7"/>
    </row>
    <row r="1821" spans="4:4" x14ac:dyDescent="0.25">
      <c r="D1821" s="7"/>
    </row>
    <row r="1822" spans="4:4" x14ac:dyDescent="0.25">
      <c r="D1822" s="7"/>
    </row>
    <row r="1823" spans="4:4" x14ac:dyDescent="0.25">
      <c r="D1823" s="7"/>
    </row>
    <row r="1824" spans="4:4" x14ac:dyDescent="0.25">
      <c r="D1824" s="7"/>
    </row>
    <row r="1825" spans="4:4" x14ac:dyDescent="0.25">
      <c r="D1825" s="7"/>
    </row>
    <row r="1826" spans="4:4" x14ac:dyDescent="0.25">
      <c r="D1826" s="7"/>
    </row>
    <row r="1827" spans="4:4" x14ac:dyDescent="0.25">
      <c r="D1827" s="7"/>
    </row>
    <row r="1828" spans="4:4" x14ac:dyDescent="0.25">
      <c r="D1828" s="7"/>
    </row>
    <row r="1829" spans="4:4" x14ac:dyDescent="0.25">
      <c r="D1829" s="7"/>
    </row>
    <row r="1830" spans="4:4" x14ac:dyDescent="0.25">
      <c r="D1830" s="7"/>
    </row>
    <row r="1831" spans="4:4" x14ac:dyDescent="0.25">
      <c r="D1831" s="7"/>
    </row>
    <row r="1832" spans="4:4" x14ac:dyDescent="0.25">
      <c r="D1832" s="7"/>
    </row>
    <row r="1833" spans="4:4" x14ac:dyDescent="0.25">
      <c r="D1833" s="7"/>
    </row>
    <row r="1834" spans="4:4" x14ac:dyDescent="0.25">
      <c r="D1834" s="7"/>
    </row>
    <row r="1835" spans="4:4" x14ac:dyDescent="0.25">
      <c r="D1835" s="7"/>
    </row>
    <row r="1836" spans="4:4" x14ac:dyDescent="0.25">
      <c r="D1836" s="7"/>
    </row>
    <row r="1837" spans="4:4" x14ac:dyDescent="0.25">
      <c r="D1837" s="7"/>
    </row>
    <row r="1838" spans="4:4" x14ac:dyDescent="0.25">
      <c r="D1838" s="7"/>
    </row>
    <row r="1839" spans="4:4" x14ac:dyDescent="0.25">
      <c r="D1839" s="7"/>
    </row>
    <row r="1840" spans="4:4" x14ac:dyDescent="0.25">
      <c r="D1840" s="7"/>
    </row>
    <row r="1841" spans="4:4" x14ac:dyDescent="0.25">
      <c r="D1841" s="7"/>
    </row>
    <row r="1842" spans="4:4" x14ac:dyDescent="0.25">
      <c r="D1842" s="7"/>
    </row>
    <row r="1843" spans="4:4" x14ac:dyDescent="0.25">
      <c r="D1843" s="7"/>
    </row>
    <row r="1844" spans="4:4" x14ac:dyDescent="0.25">
      <c r="D1844" s="7"/>
    </row>
    <row r="1845" spans="4:4" x14ac:dyDescent="0.25">
      <c r="D1845" s="7"/>
    </row>
    <row r="1846" spans="4:4" x14ac:dyDescent="0.25">
      <c r="D1846" s="7"/>
    </row>
    <row r="1847" spans="4:4" x14ac:dyDescent="0.25">
      <c r="D1847" s="7"/>
    </row>
    <row r="1848" spans="4:4" x14ac:dyDescent="0.25">
      <c r="D1848" s="7"/>
    </row>
    <row r="1849" spans="4:4" x14ac:dyDescent="0.25">
      <c r="D1849" s="7"/>
    </row>
    <row r="1850" spans="4:4" x14ac:dyDescent="0.25">
      <c r="D1850" s="7"/>
    </row>
    <row r="1851" spans="4:4" x14ac:dyDescent="0.25">
      <c r="D1851" s="7"/>
    </row>
    <row r="1852" spans="4:4" x14ac:dyDescent="0.25">
      <c r="D1852" s="7"/>
    </row>
    <row r="1853" spans="4:4" x14ac:dyDescent="0.25">
      <c r="D1853" s="7"/>
    </row>
    <row r="1854" spans="4:4" x14ac:dyDescent="0.25">
      <c r="D1854" s="7"/>
    </row>
    <row r="1855" spans="4:4" x14ac:dyDescent="0.25">
      <c r="D1855" s="7"/>
    </row>
    <row r="1856" spans="4:4" x14ac:dyDescent="0.25">
      <c r="D1856" s="7"/>
    </row>
    <row r="1857" spans="4:4" x14ac:dyDescent="0.25">
      <c r="D1857" s="7"/>
    </row>
    <row r="1858" spans="4:4" x14ac:dyDescent="0.25">
      <c r="D1858" s="7"/>
    </row>
    <row r="1859" spans="4:4" x14ac:dyDescent="0.25">
      <c r="D1859" s="7"/>
    </row>
    <row r="1860" spans="4:4" x14ac:dyDescent="0.25">
      <c r="D1860" s="7"/>
    </row>
    <row r="1861" spans="4:4" x14ac:dyDescent="0.25">
      <c r="D1861" s="7"/>
    </row>
    <row r="1862" spans="4:4" x14ac:dyDescent="0.25">
      <c r="D1862" s="7"/>
    </row>
    <row r="1863" spans="4:4" x14ac:dyDescent="0.25">
      <c r="D1863" s="7"/>
    </row>
    <row r="1864" spans="4:4" x14ac:dyDescent="0.25">
      <c r="D1864" s="7"/>
    </row>
    <row r="1865" spans="4:4" x14ac:dyDescent="0.25">
      <c r="D1865" s="7"/>
    </row>
    <row r="1866" spans="4:4" x14ac:dyDescent="0.25">
      <c r="D1866" s="7"/>
    </row>
    <row r="1867" spans="4:4" x14ac:dyDescent="0.25">
      <c r="D1867" s="7"/>
    </row>
    <row r="1868" spans="4:4" x14ac:dyDescent="0.25">
      <c r="D1868" s="7"/>
    </row>
    <row r="1869" spans="4:4" x14ac:dyDescent="0.25">
      <c r="D1869" s="7"/>
    </row>
    <row r="1870" spans="4:4" x14ac:dyDescent="0.25">
      <c r="D1870" s="7"/>
    </row>
    <row r="1871" spans="4:4" x14ac:dyDescent="0.25">
      <c r="D1871" s="7"/>
    </row>
    <row r="1872" spans="4:4" x14ac:dyDescent="0.25">
      <c r="D1872" s="7"/>
    </row>
    <row r="1873" spans="4:4" x14ac:dyDescent="0.25">
      <c r="D1873" s="7"/>
    </row>
    <row r="1874" spans="4:4" x14ac:dyDescent="0.25">
      <c r="D1874" s="7"/>
    </row>
    <row r="1875" spans="4:4" x14ac:dyDescent="0.25">
      <c r="D1875" s="7"/>
    </row>
    <row r="1876" spans="4:4" x14ac:dyDescent="0.25">
      <c r="D1876" s="7"/>
    </row>
    <row r="1877" spans="4:4" x14ac:dyDescent="0.25">
      <c r="D1877" s="7"/>
    </row>
    <row r="1878" spans="4:4" x14ac:dyDescent="0.25">
      <c r="D1878" s="7"/>
    </row>
    <row r="1879" spans="4:4" x14ac:dyDescent="0.25">
      <c r="D1879" s="7"/>
    </row>
    <row r="1880" spans="4:4" x14ac:dyDescent="0.25">
      <c r="D1880" s="7"/>
    </row>
    <row r="1881" spans="4:4" x14ac:dyDescent="0.25">
      <c r="D1881" s="7"/>
    </row>
    <row r="1882" spans="4:4" x14ac:dyDescent="0.25">
      <c r="D1882" s="7"/>
    </row>
    <row r="1883" spans="4:4" x14ac:dyDescent="0.25">
      <c r="D1883" s="7"/>
    </row>
    <row r="1884" spans="4:4" x14ac:dyDescent="0.25">
      <c r="D1884" s="7"/>
    </row>
    <row r="1885" spans="4:4" x14ac:dyDescent="0.25">
      <c r="D1885" s="7"/>
    </row>
    <row r="1886" spans="4:4" x14ac:dyDescent="0.25">
      <c r="D1886" s="7"/>
    </row>
    <row r="1887" spans="4:4" x14ac:dyDescent="0.25">
      <c r="D1887" s="7"/>
    </row>
    <row r="1888" spans="4:4" x14ac:dyDescent="0.25">
      <c r="D1888" s="7"/>
    </row>
    <row r="1889" spans="4:4" x14ac:dyDescent="0.25">
      <c r="D1889" s="7"/>
    </row>
    <row r="1890" spans="4:4" x14ac:dyDescent="0.25">
      <c r="D1890" s="7"/>
    </row>
    <row r="1891" spans="4:4" x14ac:dyDescent="0.25">
      <c r="D1891" s="7"/>
    </row>
    <row r="1892" spans="4:4" x14ac:dyDescent="0.25">
      <c r="D1892" s="7"/>
    </row>
    <row r="1893" spans="4:4" x14ac:dyDescent="0.25">
      <c r="D1893" s="7"/>
    </row>
    <row r="1894" spans="4:4" x14ac:dyDescent="0.25">
      <c r="D1894" s="7"/>
    </row>
    <row r="1895" spans="4:4" x14ac:dyDescent="0.25">
      <c r="D1895" s="7"/>
    </row>
    <row r="1896" spans="4:4" x14ac:dyDescent="0.25">
      <c r="D1896" s="7"/>
    </row>
    <row r="1897" spans="4:4" x14ac:dyDescent="0.25">
      <c r="D1897" s="7"/>
    </row>
    <row r="1898" spans="4:4" x14ac:dyDescent="0.25">
      <c r="D1898" s="7"/>
    </row>
    <row r="1899" spans="4:4" x14ac:dyDescent="0.25">
      <c r="D1899" s="7"/>
    </row>
    <row r="1900" spans="4:4" x14ac:dyDescent="0.25">
      <c r="D1900" s="7"/>
    </row>
    <row r="1901" spans="4:4" x14ac:dyDescent="0.25">
      <c r="D1901" s="7"/>
    </row>
    <row r="1902" spans="4:4" x14ac:dyDescent="0.25">
      <c r="D1902" s="7"/>
    </row>
    <row r="1903" spans="4:4" x14ac:dyDescent="0.25">
      <c r="D1903" s="7"/>
    </row>
    <row r="1904" spans="4:4" x14ac:dyDescent="0.25">
      <c r="D1904" s="7"/>
    </row>
    <row r="1905" spans="4:4" x14ac:dyDescent="0.25">
      <c r="D1905" s="7"/>
    </row>
    <row r="1906" spans="4:4" x14ac:dyDescent="0.25">
      <c r="D1906" s="7"/>
    </row>
    <row r="1907" spans="4:4" x14ac:dyDescent="0.25">
      <c r="D1907" s="7"/>
    </row>
    <row r="1908" spans="4:4" x14ac:dyDescent="0.25">
      <c r="D1908" s="7"/>
    </row>
    <row r="1909" spans="4:4" x14ac:dyDescent="0.25">
      <c r="D1909" s="7"/>
    </row>
    <row r="1910" spans="4:4" x14ac:dyDescent="0.25">
      <c r="D1910" s="7"/>
    </row>
    <row r="1911" spans="4:4" x14ac:dyDescent="0.25">
      <c r="D1911" s="7"/>
    </row>
    <row r="1912" spans="4:4" x14ac:dyDescent="0.25">
      <c r="D1912" s="7"/>
    </row>
    <row r="1913" spans="4:4" x14ac:dyDescent="0.25">
      <c r="D1913" s="7"/>
    </row>
    <row r="1914" spans="4:4" x14ac:dyDescent="0.25">
      <c r="D1914" s="7"/>
    </row>
    <row r="1915" spans="4:4" x14ac:dyDescent="0.25">
      <c r="D1915" s="7"/>
    </row>
    <row r="1916" spans="4:4" x14ac:dyDescent="0.25">
      <c r="D1916" s="7"/>
    </row>
    <row r="1917" spans="4:4" x14ac:dyDescent="0.25">
      <c r="D1917" s="7"/>
    </row>
    <row r="1918" spans="4:4" x14ac:dyDescent="0.25">
      <c r="D1918" s="7"/>
    </row>
    <row r="1919" spans="4:4" x14ac:dyDescent="0.25">
      <c r="D1919" s="7"/>
    </row>
    <row r="1920" spans="4:4" x14ac:dyDescent="0.25">
      <c r="D1920" s="7"/>
    </row>
    <row r="1921" spans="4:4" x14ac:dyDescent="0.25">
      <c r="D1921" s="7"/>
    </row>
    <row r="1922" spans="4:4" x14ac:dyDescent="0.25">
      <c r="D1922" s="7"/>
    </row>
    <row r="1923" spans="4:4" x14ac:dyDescent="0.25">
      <c r="D1923" s="7"/>
    </row>
    <row r="1924" spans="4:4" x14ac:dyDescent="0.25">
      <c r="D1924" s="7"/>
    </row>
    <row r="1925" spans="4:4" x14ac:dyDescent="0.25">
      <c r="D1925" s="7"/>
    </row>
    <row r="1926" spans="4:4" x14ac:dyDescent="0.25">
      <c r="D1926" s="7"/>
    </row>
    <row r="1927" spans="4:4" x14ac:dyDescent="0.25">
      <c r="D1927" s="7"/>
    </row>
    <row r="1928" spans="4:4" x14ac:dyDescent="0.25">
      <c r="D1928" s="7"/>
    </row>
    <row r="1929" spans="4:4" x14ac:dyDescent="0.25">
      <c r="D1929" s="7"/>
    </row>
    <row r="1930" spans="4:4" x14ac:dyDescent="0.25">
      <c r="D1930" s="7"/>
    </row>
    <row r="1931" spans="4:4" x14ac:dyDescent="0.25">
      <c r="D1931" s="7"/>
    </row>
    <row r="1932" spans="4:4" x14ac:dyDescent="0.25">
      <c r="D1932" s="7"/>
    </row>
    <row r="1933" spans="4:4" x14ac:dyDescent="0.25">
      <c r="D1933" s="7"/>
    </row>
    <row r="1934" spans="4:4" x14ac:dyDescent="0.25">
      <c r="D1934" s="7"/>
    </row>
    <row r="1935" spans="4:4" x14ac:dyDescent="0.25">
      <c r="D1935" s="7"/>
    </row>
    <row r="1936" spans="4:4" x14ac:dyDescent="0.25">
      <c r="D1936" s="7"/>
    </row>
    <row r="1937" spans="4:4" x14ac:dyDescent="0.25">
      <c r="D1937" s="7"/>
    </row>
    <row r="1938" spans="4:4" x14ac:dyDescent="0.25">
      <c r="D1938" s="7"/>
    </row>
    <row r="1939" spans="4:4" x14ac:dyDescent="0.25">
      <c r="D1939" s="7"/>
    </row>
    <row r="1940" spans="4:4" x14ac:dyDescent="0.25">
      <c r="D1940" s="7"/>
    </row>
    <row r="1941" spans="4:4" x14ac:dyDescent="0.25">
      <c r="D1941" s="7"/>
    </row>
    <row r="1942" spans="4:4" x14ac:dyDescent="0.25">
      <c r="D1942" s="7"/>
    </row>
    <row r="1943" spans="4:4" x14ac:dyDescent="0.25">
      <c r="D1943" s="7"/>
    </row>
    <row r="1944" spans="4:4" x14ac:dyDescent="0.25">
      <c r="D1944" s="7"/>
    </row>
    <row r="1945" spans="4:4" x14ac:dyDescent="0.25">
      <c r="D1945" s="7"/>
    </row>
    <row r="1946" spans="4:4" x14ac:dyDescent="0.25">
      <c r="D1946" s="7"/>
    </row>
    <row r="1947" spans="4:4" x14ac:dyDescent="0.25">
      <c r="D1947" s="7"/>
    </row>
    <row r="1948" spans="4:4" x14ac:dyDescent="0.25">
      <c r="D1948" s="7"/>
    </row>
    <row r="1949" spans="4:4" x14ac:dyDescent="0.25">
      <c r="D1949" s="7"/>
    </row>
    <row r="1950" spans="4:4" x14ac:dyDescent="0.25">
      <c r="D1950" s="7"/>
    </row>
    <row r="1951" spans="4:4" x14ac:dyDescent="0.25">
      <c r="D1951" s="7"/>
    </row>
    <row r="1952" spans="4:4" x14ac:dyDescent="0.25">
      <c r="D1952" s="7"/>
    </row>
    <row r="1953" spans="4:4" x14ac:dyDescent="0.25">
      <c r="D1953" s="7"/>
    </row>
    <row r="1954" spans="4:4" x14ac:dyDescent="0.25">
      <c r="D1954" s="7"/>
    </row>
    <row r="1955" spans="4:4" x14ac:dyDescent="0.25">
      <c r="D1955" s="7"/>
    </row>
    <row r="1956" spans="4:4" x14ac:dyDescent="0.25">
      <c r="D1956" s="7"/>
    </row>
    <row r="1957" spans="4:4" x14ac:dyDescent="0.25">
      <c r="D1957" s="7"/>
    </row>
    <row r="1958" spans="4:4" x14ac:dyDescent="0.25">
      <c r="D1958" s="7"/>
    </row>
    <row r="1959" spans="4:4" x14ac:dyDescent="0.25">
      <c r="D1959" s="7"/>
    </row>
    <row r="1960" spans="4:4" x14ac:dyDescent="0.25">
      <c r="D1960" s="7"/>
    </row>
    <row r="1961" spans="4:4" x14ac:dyDescent="0.25">
      <c r="D1961" s="7"/>
    </row>
    <row r="1962" spans="4:4" x14ac:dyDescent="0.25">
      <c r="D1962" s="7"/>
    </row>
    <row r="1963" spans="4:4" x14ac:dyDescent="0.25">
      <c r="D1963" s="7"/>
    </row>
    <row r="1964" spans="4:4" x14ac:dyDescent="0.25">
      <c r="D1964" s="7"/>
    </row>
    <row r="1965" spans="4:4" x14ac:dyDescent="0.25">
      <c r="D1965" s="7"/>
    </row>
    <row r="1966" spans="4:4" x14ac:dyDescent="0.25">
      <c r="D1966" s="7"/>
    </row>
    <row r="1967" spans="4:4" x14ac:dyDescent="0.25">
      <c r="D1967" s="7"/>
    </row>
    <row r="1968" spans="4:4" x14ac:dyDescent="0.25">
      <c r="D1968" s="7"/>
    </row>
    <row r="1969" spans="4:4" x14ac:dyDescent="0.25">
      <c r="D1969" s="7"/>
    </row>
    <row r="1970" spans="4:4" x14ac:dyDescent="0.25">
      <c r="D1970" s="7"/>
    </row>
    <row r="1971" spans="4:4" x14ac:dyDescent="0.25">
      <c r="D1971" s="7"/>
    </row>
    <row r="1972" spans="4:4" x14ac:dyDescent="0.25">
      <c r="D1972" s="7"/>
    </row>
    <row r="1973" spans="4:4" x14ac:dyDescent="0.25">
      <c r="D1973" s="7"/>
    </row>
    <row r="1974" spans="4:4" x14ac:dyDescent="0.25">
      <c r="D1974" s="7"/>
    </row>
    <row r="1975" spans="4:4" x14ac:dyDescent="0.25">
      <c r="D1975" s="7"/>
    </row>
    <row r="1976" spans="4:4" x14ac:dyDescent="0.25">
      <c r="D1976" s="7"/>
    </row>
    <row r="1977" spans="4:4" x14ac:dyDescent="0.25">
      <c r="D1977" s="7"/>
    </row>
    <row r="1978" spans="4:4" x14ac:dyDescent="0.25">
      <c r="D1978" s="7"/>
    </row>
    <row r="1979" spans="4:4" x14ac:dyDescent="0.25">
      <c r="D1979" s="7"/>
    </row>
    <row r="1980" spans="4:4" x14ac:dyDescent="0.25">
      <c r="D1980" s="7"/>
    </row>
    <row r="1981" spans="4:4" x14ac:dyDescent="0.25">
      <c r="D1981" s="7"/>
    </row>
    <row r="1982" spans="4:4" x14ac:dyDescent="0.25">
      <c r="D1982" s="7"/>
    </row>
    <row r="1983" spans="4:4" x14ac:dyDescent="0.25">
      <c r="D1983" s="7"/>
    </row>
    <row r="1984" spans="4:4" x14ac:dyDescent="0.25">
      <c r="D1984" s="7"/>
    </row>
    <row r="1985" spans="4:4" x14ac:dyDescent="0.25">
      <c r="D1985" s="7"/>
    </row>
    <row r="1986" spans="4:4" x14ac:dyDescent="0.25">
      <c r="D1986" s="7"/>
    </row>
    <row r="1987" spans="4:4" x14ac:dyDescent="0.25">
      <c r="D1987" s="7"/>
    </row>
    <row r="1988" spans="4:4" x14ac:dyDescent="0.25">
      <c r="D1988" s="7"/>
    </row>
    <row r="1989" spans="4:4" x14ac:dyDescent="0.25">
      <c r="D1989" s="7"/>
    </row>
    <row r="1990" spans="4:4" x14ac:dyDescent="0.25">
      <c r="D1990" s="7"/>
    </row>
    <row r="1991" spans="4:4" x14ac:dyDescent="0.25">
      <c r="D1991" s="7"/>
    </row>
    <row r="1992" spans="4:4" x14ac:dyDescent="0.25">
      <c r="D1992" s="7"/>
    </row>
    <row r="1993" spans="4:4" x14ac:dyDescent="0.25">
      <c r="D1993" s="7"/>
    </row>
    <row r="1994" spans="4:4" x14ac:dyDescent="0.25">
      <c r="D1994" s="7"/>
    </row>
    <row r="1995" spans="4:4" x14ac:dyDescent="0.25">
      <c r="D1995" s="7"/>
    </row>
    <row r="1996" spans="4:4" x14ac:dyDescent="0.25">
      <c r="D1996" s="7"/>
    </row>
    <row r="1997" spans="4:4" x14ac:dyDescent="0.25">
      <c r="D1997" s="7"/>
    </row>
    <row r="1998" spans="4:4" x14ac:dyDescent="0.25">
      <c r="D1998" s="7"/>
    </row>
    <row r="1999" spans="4:4" x14ac:dyDescent="0.25">
      <c r="D1999" s="7"/>
    </row>
    <row r="2000" spans="4:4" x14ac:dyDescent="0.25">
      <c r="D2000" s="7"/>
    </row>
    <row r="2001" spans="4:4" x14ac:dyDescent="0.25">
      <c r="D2001" s="7"/>
    </row>
    <row r="2002" spans="4:4" x14ac:dyDescent="0.25">
      <c r="D2002" s="7"/>
    </row>
    <row r="2003" spans="4:4" x14ac:dyDescent="0.25">
      <c r="D2003" s="7"/>
    </row>
    <row r="2004" spans="4:4" x14ac:dyDescent="0.25">
      <c r="D2004" s="7"/>
    </row>
    <row r="2005" spans="4:4" x14ac:dyDescent="0.25">
      <c r="D2005" s="7"/>
    </row>
    <row r="2006" spans="4:4" x14ac:dyDescent="0.25">
      <c r="D2006" s="7"/>
    </row>
    <row r="2007" spans="4:4" x14ac:dyDescent="0.25">
      <c r="D2007" s="7"/>
    </row>
    <row r="2008" spans="4:4" x14ac:dyDescent="0.25">
      <c r="D2008" s="7"/>
    </row>
    <row r="2009" spans="4:4" x14ac:dyDescent="0.25">
      <c r="D2009" s="7"/>
    </row>
    <row r="2010" spans="4:4" x14ac:dyDescent="0.25">
      <c r="D2010" s="7"/>
    </row>
    <row r="2011" spans="4:4" x14ac:dyDescent="0.25">
      <c r="D2011" s="7"/>
    </row>
    <row r="2012" spans="4:4" x14ac:dyDescent="0.25">
      <c r="D2012" s="7"/>
    </row>
    <row r="2013" spans="4:4" x14ac:dyDescent="0.25">
      <c r="D2013" s="7"/>
    </row>
    <row r="2014" spans="4:4" x14ac:dyDescent="0.25">
      <c r="D2014" s="7"/>
    </row>
    <row r="2015" spans="4:4" x14ac:dyDescent="0.25">
      <c r="D2015" s="7"/>
    </row>
    <row r="2016" spans="4:4" x14ac:dyDescent="0.25">
      <c r="D2016" s="7"/>
    </row>
    <row r="2017" spans="4:4" x14ac:dyDescent="0.25">
      <c r="D2017" s="7"/>
    </row>
    <row r="2018" spans="4:4" x14ac:dyDescent="0.25">
      <c r="D2018" s="7"/>
    </row>
    <row r="2019" spans="4:4" x14ac:dyDescent="0.25">
      <c r="D2019" s="7"/>
    </row>
    <row r="2020" spans="4:4" x14ac:dyDescent="0.25">
      <c r="D2020" s="7"/>
    </row>
    <row r="2021" spans="4:4" x14ac:dyDescent="0.25">
      <c r="D2021" s="7"/>
    </row>
    <row r="2022" spans="4:4" x14ac:dyDescent="0.25">
      <c r="D2022" s="7"/>
    </row>
    <row r="2023" spans="4:4" x14ac:dyDescent="0.25">
      <c r="D2023" s="7"/>
    </row>
    <row r="2024" spans="4:4" x14ac:dyDescent="0.25">
      <c r="D2024" s="7"/>
    </row>
    <row r="2025" spans="4:4" x14ac:dyDescent="0.25">
      <c r="D2025" s="7"/>
    </row>
    <row r="2026" spans="4:4" x14ac:dyDescent="0.25">
      <c r="D2026" s="7"/>
    </row>
    <row r="2027" spans="4:4" x14ac:dyDescent="0.25">
      <c r="D2027" s="7"/>
    </row>
    <row r="2028" spans="4:4" x14ac:dyDescent="0.25">
      <c r="D2028" s="7"/>
    </row>
    <row r="2029" spans="4:4" x14ac:dyDescent="0.25">
      <c r="D2029" s="7"/>
    </row>
    <row r="2030" spans="4:4" x14ac:dyDescent="0.25">
      <c r="D2030" s="7"/>
    </row>
    <row r="2031" spans="4:4" x14ac:dyDescent="0.25">
      <c r="D2031" s="7"/>
    </row>
    <row r="2032" spans="4:4" x14ac:dyDescent="0.25">
      <c r="D2032" s="7"/>
    </row>
    <row r="2033" spans="4:4" x14ac:dyDescent="0.25">
      <c r="D2033" s="7"/>
    </row>
    <row r="2034" spans="4:4" x14ac:dyDescent="0.25">
      <c r="D2034" s="7"/>
    </row>
    <row r="2035" spans="4:4" x14ac:dyDescent="0.25">
      <c r="D2035" s="7"/>
    </row>
    <row r="2036" spans="4:4" x14ac:dyDescent="0.25">
      <c r="D2036" s="7"/>
    </row>
    <row r="2037" spans="4:4" x14ac:dyDescent="0.25">
      <c r="D2037" s="7"/>
    </row>
    <row r="2038" spans="4:4" x14ac:dyDescent="0.25">
      <c r="D2038" s="7"/>
    </row>
    <row r="2039" spans="4:4" x14ac:dyDescent="0.25">
      <c r="D2039" s="7"/>
    </row>
    <row r="2040" spans="4:4" x14ac:dyDescent="0.25">
      <c r="D2040" s="7"/>
    </row>
    <row r="2041" spans="4:4" x14ac:dyDescent="0.25">
      <c r="D2041" s="7"/>
    </row>
    <row r="2042" spans="4:4" x14ac:dyDescent="0.25">
      <c r="D2042" s="7"/>
    </row>
    <row r="2043" spans="4:4" x14ac:dyDescent="0.25">
      <c r="D2043" s="7"/>
    </row>
    <row r="2044" spans="4:4" x14ac:dyDescent="0.25">
      <c r="D2044" s="7"/>
    </row>
    <row r="2045" spans="4:4" x14ac:dyDescent="0.25">
      <c r="D2045" s="7"/>
    </row>
    <row r="2046" spans="4:4" x14ac:dyDescent="0.25">
      <c r="D2046" s="7"/>
    </row>
    <row r="2047" spans="4:4" x14ac:dyDescent="0.25">
      <c r="D2047" s="7"/>
    </row>
    <row r="2048" spans="4:4" x14ac:dyDescent="0.25">
      <c r="D2048" s="7"/>
    </row>
    <row r="2049" spans="4:4" x14ac:dyDescent="0.25">
      <c r="D2049" s="7"/>
    </row>
    <row r="2050" spans="4:4" x14ac:dyDescent="0.25">
      <c r="D2050" s="7"/>
    </row>
    <row r="2051" spans="4:4" x14ac:dyDescent="0.25">
      <c r="D2051" s="7"/>
    </row>
    <row r="2052" spans="4:4" x14ac:dyDescent="0.25">
      <c r="D2052" s="7"/>
    </row>
    <row r="2053" spans="4:4" x14ac:dyDescent="0.25">
      <c r="D2053" s="7"/>
    </row>
    <row r="2054" spans="4:4" x14ac:dyDescent="0.25">
      <c r="D2054" s="7"/>
    </row>
    <row r="2055" spans="4:4" x14ac:dyDescent="0.25">
      <c r="D2055" s="7"/>
    </row>
    <row r="2056" spans="4:4" x14ac:dyDescent="0.25">
      <c r="D2056" s="7"/>
    </row>
    <row r="2057" spans="4:4" x14ac:dyDescent="0.25">
      <c r="D2057" s="7"/>
    </row>
    <row r="2058" spans="4:4" x14ac:dyDescent="0.25">
      <c r="D2058" s="7"/>
    </row>
    <row r="2059" spans="4:4" x14ac:dyDescent="0.25">
      <c r="D2059" s="7"/>
    </row>
    <row r="2060" spans="4:4" x14ac:dyDescent="0.25">
      <c r="D2060" s="7"/>
    </row>
    <row r="2061" spans="4:4" x14ac:dyDescent="0.25">
      <c r="D2061" s="7"/>
    </row>
    <row r="2062" spans="4:4" x14ac:dyDescent="0.25">
      <c r="D2062" s="7"/>
    </row>
    <row r="2063" spans="4:4" x14ac:dyDescent="0.25">
      <c r="D2063" s="7"/>
    </row>
    <row r="2064" spans="4:4" x14ac:dyDescent="0.25">
      <c r="D2064" s="7"/>
    </row>
    <row r="2065" spans="4:4" x14ac:dyDescent="0.25">
      <c r="D2065" s="7"/>
    </row>
    <row r="2066" spans="4:4" x14ac:dyDescent="0.25">
      <c r="D2066" s="7"/>
    </row>
    <row r="2067" spans="4:4" x14ac:dyDescent="0.25">
      <c r="D2067" s="7"/>
    </row>
    <row r="2068" spans="4:4" x14ac:dyDescent="0.25">
      <c r="D2068" s="7"/>
    </row>
    <row r="2069" spans="4:4" x14ac:dyDescent="0.25">
      <c r="D2069" s="7"/>
    </row>
    <row r="2070" spans="4:4" x14ac:dyDescent="0.25">
      <c r="D2070" s="7"/>
    </row>
    <row r="2071" spans="4:4" x14ac:dyDescent="0.25">
      <c r="D2071" s="7"/>
    </row>
    <row r="2072" spans="4:4" x14ac:dyDescent="0.25">
      <c r="D2072" s="7"/>
    </row>
    <row r="2073" spans="4:4" x14ac:dyDescent="0.25">
      <c r="D2073" s="7"/>
    </row>
    <row r="2074" spans="4:4" x14ac:dyDescent="0.25">
      <c r="D2074" s="7"/>
    </row>
    <row r="2075" spans="4:4" x14ac:dyDescent="0.25">
      <c r="D2075" s="7"/>
    </row>
    <row r="2076" spans="4:4" x14ac:dyDescent="0.25">
      <c r="D2076" s="7"/>
    </row>
    <row r="2077" spans="4:4" x14ac:dyDescent="0.25">
      <c r="D2077" s="7"/>
    </row>
    <row r="2078" spans="4:4" x14ac:dyDescent="0.25">
      <c r="D2078" s="7"/>
    </row>
    <row r="2079" spans="4:4" x14ac:dyDescent="0.25">
      <c r="D2079" s="7"/>
    </row>
    <row r="2080" spans="4:4" x14ac:dyDescent="0.25">
      <c r="D2080" s="7"/>
    </row>
    <row r="2081" spans="4:4" x14ac:dyDescent="0.25">
      <c r="D2081" s="7"/>
    </row>
    <row r="2082" spans="4:4" x14ac:dyDescent="0.25">
      <c r="D2082" s="7"/>
    </row>
    <row r="2083" spans="4:4" x14ac:dyDescent="0.25">
      <c r="D2083" s="7"/>
    </row>
    <row r="2084" spans="4:4" x14ac:dyDescent="0.25">
      <c r="D2084" s="7"/>
    </row>
    <row r="2085" spans="4:4" x14ac:dyDescent="0.25">
      <c r="D2085" s="7"/>
    </row>
    <row r="2086" spans="4:4" x14ac:dyDescent="0.25">
      <c r="D2086" s="7"/>
    </row>
    <row r="2087" spans="4:4" x14ac:dyDescent="0.25">
      <c r="D2087" s="7"/>
    </row>
    <row r="2088" spans="4:4" x14ac:dyDescent="0.25">
      <c r="D2088" s="7"/>
    </row>
    <row r="2089" spans="4:4" x14ac:dyDescent="0.25">
      <c r="D2089" s="7"/>
    </row>
    <row r="2090" spans="4:4" x14ac:dyDescent="0.25">
      <c r="D2090" s="7"/>
    </row>
    <row r="2091" spans="4:4" x14ac:dyDescent="0.25">
      <c r="D2091" s="7"/>
    </row>
    <row r="2092" spans="4:4" x14ac:dyDescent="0.25">
      <c r="D2092" s="7"/>
    </row>
    <row r="2093" spans="4:4" x14ac:dyDescent="0.25">
      <c r="D2093" s="7"/>
    </row>
    <row r="2094" spans="4:4" x14ac:dyDescent="0.25">
      <c r="D2094" s="7"/>
    </row>
    <row r="2095" spans="4:4" x14ac:dyDescent="0.25">
      <c r="D2095" s="7"/>
    </row>
    <row r="2096" spans="4:4" x14ac:dyDescent="0.25">
      <c r="D2096" s="7"/>
    </row>
    <row r="2097" spans="4:4" x14ac:dyDescent="0.25">
      <c r="D2097" s="7"/>
    </row>
    <row r="2098" spans="4:4" x14ac:dyDescent="0.25">
      <c r="D2098" s="7"/>
    </row>
    <row r="2099" spans="4:4" x14ac:dyDescent="0.25">
      <c r="D2099" s="7"/>
    </row>
    <row r="2100" spans="4:4" x14ac:dyDescent="0.25">
      <c r="D2100" s="7"/>
    </row>
    <row r="2101" spans="4:4" x14ac:dyDescent="0.25">
      <c r="D2101" s="7"/>
    </row>
    <row r="2102" spans="4:4" x14ac:dyDescent="0.25">
      <c r="D2102" s="7"/>
    </row>
    <row r="2103" spans="4:4" x14ac:dyDescent="0.25">
      <c r="D2103" s="7"/>
    </row>
    <row r="2104" spans="4:4" x14ac:dyDescent="0.25">
      <c r="D2104" s="7"/>
    </row>
    <row r="2105" spans="4:4" x14ac:dyDescent="0.25">
      <c r="D2105" s="7"/>
    </row>
    <row r="2106" spans="4:4" x14ac:dyDescent="0.25">
      <c r="D2106" s="7"/>
    </row>
    <row r="2107" spans="4:4" x14ac:dyDescent="0.25">
      <c r="D2107" s="7"/>
    </row>
    <row r="2108" spans="4:4" x14ac:dyDescent="0.25">
      <c r="D2108" s="7"/>
    </row>
    <row r="2109" spans="4:4" x14ac:dyDescent="0.25">
      <c r="D2109" s="7"/>
    </row>
    <row r="2110" spans="4:4" x14ac:dyDescent="0.25">
      <c r="D2110" s="7"/>
    </row>
    <row r="2111" spans="4:4" x14ac:dyDescent="0.25">
      <c r="D2111" s="7"/>
    </row>
    <row r="2112" spans="4:4" x14ac:dyDescent="0.25">
      <c r="D2112" s="7"/>
    </row>
    <row r="2113" spans="4:4" x14ac:dyDescent="0.25">
      <c r="D2113" s="7"/>
    </row>
    <row r="2114" spans="4:4" x14ac:dyDescent="0.25">
      <c r="D2114" s="7"/>
    </row>
    <row r="2115" spans="4:4" x14ac:dyDescent="0.25">
      <c r="D2115" s="7"/>
    </row>
    <row r="2116" spans="4:4" x14ac:dyDescent="0.25">
      <c r="D2116" s="7"/>
    </row>
    <row r="2117" spans="4:4" x14ac:dyDescent="0.25">
      <c r="D2117" s="7"/>
    </row>
    <row r="2118" spans="4:4" x14ac:dyDescent="0.25">
      <c r="D2118" s="7"/>
    </row>
    <row r="2119" spans="4:4" x14ac:dyDescent="0.25">
      <c r="D2119" s="7"/>
    </row>
    <row r="2120" spans="4:4" x14ac:dyDescent="0.25">
      <c r="D2120" s="7"/>
    </row>
    <row r="2121" spans="4:4" x14ac:dyDescent="0.25">
      <c r="D2121" s="7"/>
    </row>
    <row r="2122" spans="4:4" x14ac:dyDescent="0.25">
      <c r="D2122" s="7"/>
    </row>
    <row r="2123" spans="4:4" x14ac:dyDescent="0.25">
      <c r="D2123" s="7"/>
    </row>
    <row r="2124" spans="4:4" x14ac:dyDescent="0.25">
      <c r="D2124" s="7"/>
    </row>
    <row r="2125" spans="4:4" x14ac:dyDescent="0.25">
      <c r="D2125" s="7"/>
    </row>
    <row r="2126" spans="4:4" x14ac:dyDescent="0.25">
      <c r="D2126" s="7"/>
    </row>
    <row r="2127" spans="4:4" x14ac:dyDescent="0.25">
      <c r="D2127" s="7"/>
    </row>
    <row r="2128" spans="4:4" x14ac:dyDescent="0.25">
      <c r="D2128" s="7"/>
    </row>
    <row r="2129" spans="4:4" x14ac:dyDescent="0.25">
      <c r="D2129" s="7"/>
    </row>
    <row r="2130" spans="4:4" x14ac:dyDescent="0.25">
      <c r="D2130" s="7"/>
    </row>
    <row r="2131" spans="4:4" x14ac:dyDescent="0.25">
      <c r="D2131" s="7"/>
    </row>
    <row r="2132" spans="4:4" x14ac:dyDescent="0.25">
      <c r="D2132" s="7"/>
    </row>
    <row r="2133" spans="4:4" x14ac:dyDescent="0.25">
      <c r="D2133" s="7"/>
    </row>
    <row r="2134" spans="4:4" x14ac:dyDescent="0.25">
      <c r="D2134" s="7"/>
    </row>
    <row r="2135" spans="4:4" x14ac:dyDescent="0.25">
      <c r="D2135" s="7"/>
    </row>
    <row r="2136" spans="4:4" x14ac:dyDescent="0.25">
      <c r="D2136" s="7"/>
    </row>
    <row r="2137" spans="4:4" x14ac:dyDescent="0.25">
      <c r="D2137" s="7"/>
    </row>
    <row r="2138" spans="4:4" x14ac:dyDescent="0.25">
      <c r="D2138" s="7"/>
    </row>
    <row r="2139" spans="4:4" x14ac:dyDescent="0.25">
      <c r="D2139" s="7"/>
    </row>
    <row r="2140" spans="4:4" x14ac:dyDescent="0.25">
      <c r="D2140" s="7"/>
    </row>
    <row r="2141" spans="4:4" x14ac:dyDescent="0.25">
      <c r="D2141" s="7"/>
    </row>
    <row r="2142" spans="4:4" x14ac:dyDescent="0.25">
      <c r="D2142" s="7"/>
    </row>
    <row r="2143" spans="4:4" x14ac:dyDescent="0.25">
      <c r="D2143" s="7"/>
    </row>
    <row r="2144" spans="4:4" x14ac:dyDescent="0.25">
      <c r="D2144" s="7"/>
    </row>
    <row r="2145" spans="4:4" x14ac:dyDescent="0.25">
      <c r="D2145" s="7"/>
    </row>
    <row r="2146" spans="4:4" x14ac:dyDescent="0.25">
      <c r="D2146" s="7"/>
    </row>
    <row r="2147" spans="4:4" x14ac:dyDescent="0.25">
      <c r="D2147" s="7"/>
    </row>
    <row r="2148" spans="4:4" x14ac:dyDescent="0.25">
      <c r="D2148" s="7"/>
    </row>
    <row r="2149" spans="4:4" x14ac:dyDescent="0.25">
      <c r="D2149" s="7"/>
    </row>
    <row r="2150" spans="4:4" x14ac:dyDescent="0.25">
      <c r="D2150" s="7"/>
    </row>
    <row r="2151" spans="4:4" x14ac:dyDescent="0.25">
      <c r="D2151" s="7"/>
    </row>
    <row r="2152" spans="4:4" x14ac:dyDescent="0.25">
      <c r="D2152" s="7"/>
    </row>
    <row r="2153" spans="4:4" x14ac:dyDescent="0.25">
      <c r="D2153" s="7"/>
    </row>
    <row r="2154" spans="4:4" x14ac:dyDescent="0.25">
      <c r="D2154" s="7"/>
    </row>
    <row r="2155" spans="4:4" x14ac:dyDescent="0.25">
      <c r="D2155" s="7"/>
    </row>
    <row r="2156" spans="4:4" x14ac:dyDescent="0.25">
      <c r="D2156" s="7"/>
    </row>
    <row r="2157" spans="4:4" x14ac:dyDescent="0.25">
      <c r="D2157" s="7"/>
    </row>
    <row r="2158" spans="4:4" x14ac:dyDescent="0.25">
      <c r="D2158" s="7"/>
    </row>
    <row r="2159" spans="4:4" x14ac:dyDescent="0.25">
      <c r="D2159" s="7"/>
    </row>
    <row r="2160" spans="4:4" x14ac:dyDescent="0.25">
      <c r="D2160" s="7"/>
    </row>
    <row r="2161" spans="4:4" x14ac:dyDescent="0.25">
      <c r="D2161" s="7"/>
    </row>
    <row r="2162" spans="4:4" x14ac:dyDescent="0.25">
      <c r="D2162" s="7"/>
    </row>
    <row r="2163" spans="4:4" x14ac:dyDescent="0.25">
      <c r="D2163" s="7"/>
    </row>
    <row r="2164" spans="4:4" x14ac:dyDescent="0.25">
      <c r="D2164" s="7"/>
    </row>
    <row r="2165" spans="4:4" x14ac:dyDescent="0.25">
      <c r="D2165" s="7"/>
    </row>
    <row r="2166" spans="4:4" x14ac:dyDescent="0.25">
      <c r="D2166" s="7"/>
    </row>
    <row r="2167" spans="4:4" x14ac:dyDescent="0.25">
      <c r="D2167" s="7"/>
    </row>
    <row r="2168" spans="4:4" x14ac:dyDescent="0.25">
      <c r="D2168" s="7"/>
    </row>
    <row r="2169" spans="4:4" x14ac:dyDescent="0.25">
      <c r="D2169" s="7"/>
    </row>
    <row r="2170" spans="4:4" x14ac:dyDescent="0.25">
      <c r="D2170" s="7"/>
    </row>
    <row r="2171" spans="4:4" x14ac:dyDescent="0.25">
      <c r="D2171" s="7"/>
    </row>
    <row r="2172" spans="4:4" x14ac:dyDescent="0.25">
      <c r="D2172" s="7"/>
    </row>
    <row r="2173" spans="4:4" x14ac:dyDescent="0.25">
      <c r="D2173" s="7"/>
    </row>
    <row r="2174" spans="4:4" x14ac:dyDescent="0.25">
      <c r="D2174" s="7"/>
    </row>
    <row r="2175" spans="4:4" x14ac:dyDescent="0.25">
      <c r="D2175" s="7"/>
    </row>
    <row r="2176" spans="4:4" x14ac:dyDescent="0.25">
      <c r="D2176" s="7"/>
    </row>
    <row r="2177" spans="4:4" x14ac:dyDescent="0.25">
      <c r="D2177" s="7"/>
    </row>
    <row r="2178" spans="4:4" x14ac:dyDescent="0.25">
      <c r="D2178" s="7"/>
    </row>
    <row r="2179" spans="4:4" x14ac:dyDescent="0.25">
      <c r="D2179" s="7"/>
    </row>
    <row r="2180" spans="4:4" x14ac:dyDescent="0.25">
      <c r="D2180" s="7"/>
    </row>
    <row r="2181" spans="4:4" x14ac:dyDescent="0.25">
      <c r="D2181" s="7"/>
    </row>
    <row r="2182" spans="4:4" x14ac:dyDescent="0.25">
      <c r="D2182" s="7"/>
    </row>
    <row r="2183" spans="4:4" x14ac:dyDescent="0.25">
      <c r="D2183" s="7"/>
    </row>
    <row r="2184" spans="4:4" x14ac:dyDescent="0.25">
      <c r="D2184" s="7"/>
    </row>
    <row r="2185" spans="4:4" x14ac:dyDescent="0.25">
      <c r="D2185" s="7"/>
    </row>
    <row r="2186" spans="4:4" x14ac:dyDescent="0.25">
      <c r="D2186" s="7"/>
    </row>
    <row r="2187" spans="4:4" x14ac:dyDescent="0.25">
      <c r="D2187" s="7"/>
    </row>
    <row r="2188" spans="4:4" x14ac:dyDescent="0.25">
      <c r="D2188" s="7"/>
    </row>
    <row r="2189" spans="4:4" x14ac:dyDescent="0.25">
      <c r="D2189" s="7"/>
    </row>
    <row r="2190" spans="4:4" x14ac:dyDescent="0.25">
      <c r="D2190" s="7"/>
    </row>
    <row r="2191" spans="4:4" x14ac:dyDescent="0.25">
      <c r="D2191" s="7"/>
    </row>
    <row r="2192" spans="4:4" x14ac:dyDescent="0.25">
      <c r="D2192" s="7"/>
    </row>
    <row r="2193" spans="4:4" x14ac:dyDescent="0.25">
      <c r="D2193" s="7"/>
    </row>
    <row r="2194" spans="4:4" x14ac:dyDescent="0.25">
      <c r="D2194" s="7"/>
    </row>
    <row r="2195" spans="4:4" x14ac:dyDescent="0.25">
      <c r="D2195" s="7"/>
    </row>
    <row r="2196" spans="4:4" x14ac:dyDescent="0.25">
      <c r="D2196" s="7"/>
    </row>
    <row r="2197" spans="4:4" x14ac:dyDescent="0.25">
      <c r="D2197" s="7"/>
    </row>
    <row r="2198" spans="4:4" x14ac:dyDescent="0.25">
      <c r="D2198" s="7"/>
    </row>
    <row r="2199" spans="4:4" x14ac:dyDescent="0.25">
      <c r="D2199" s="7"/>
    </row>
    <row r="2200" spans="4:4" x14ac:dyDescent="0.25">
      <c r="D2200" s="7"/>
    </row>
    <row r="2201" spans="4:4" x14ac:dyDescent="0.25">
      <c r="D2201" s="7"/>
    </row>
    <row r="2202" spans="4:4" x14ac:dyDescent="0.25">
      <c r="D2202" s="7"/>
    </row>
    <row r="2203" spans="4:4" x14ac:dyDescent="0.25">
      <c r="D2203" s="7"/>
    </row>
    <row r="2204" spans="4:4" x14ac:dyDescent="0.25">
      <c r="D2204" s="7"/>
    </row>
    <row r="2205" spans="4:4" x14ac:dyDescent="0.25">
      <c r="D2205" s="7"/>
    </row>
    <row r="2206" spans="4:4" x14ac:dyDescent="0.25">
      <c r="D2206" s="7"/>
    </row>
    <row r="2207" spans="4:4" x14ac:dyDescent="0.25">
      <c r="D2207" s="7"/>
    </row>
    <row r="2208" spans="4:4" x14ac:dyDescent="0.25">
      <c r="D2208" s="7"/>
    </row>
    <row r="2209" spans="4:4" x14ac:dyDescent="0.25">
      <c r="D2209" s="7"/>
    </row>
    <row r="2210" spans="4:4" x14ac:dyDescent="0.25">
      <c r="D2210" s="7"/>
    </row>
    <row r="2211" spans="4:4" x14ac:dyDescent="0.25">
      <c r="D2211" s="7"/>
    </row>
    <row r="2212" spans="4:4" x14ac:dyDescent="0.25">
      <c r="D2212" s="7"/>
    </row>
    <row r="2213" spans="4:4" x14ac:dyDescent="0.25">
      <c r="D2213" s="7"/>
    </row>
    <row r="2214" spans="4:4" x14ac:dyDescent="0.25">
      <c r="D2214" s="7"/>
    </row>
    <row r="2215" spans="4:4" x14ac:dyDescent="0.25">
      <c r="D2215" s="7"/>
    </row>
    <row r="2216" spans="4:4" x14ac:dyDescent="0.25">
      <c r="D2216" s="7"/>
    </row>
    <row r="2217" spans="4:4" x14ac:dyDescent="0.25">
      <c r="D2217" s="7"/>
    </row>
    <row r="2218" spans="4:4" x14ac:dyDescent="0.25">
      <c r="D2218" s="7"/>
    </row>
    <row r="2219" spans="4:4" x14ac:dyDescent="0.25">
      <c r="D2219" s="7"/>
    </row>
    <row r="2220" spans="4:4" x14ac:dyDescent="0.25">
      <c r="D2220" s="7"/>
    </row>
    <row r="2221" spans="4:4" x14ac:dyDescent="0.25">
      <c r="D2221" s="7"/>
    </row>
    <row r="2222" spans="4:4" x14ac:dyDescent="0.25">
      <c r="D2222" s="7"/>
    </row>
    <row r="2223" spans="4:4" x14ac:dyDescent="0.25">
      <c r="D2223" s="7"/>
    </row>
    <row r="2224" spans="4:4" x14ac:dyDescent="0.25">
      <c r="D2224" s="7"/>
    </row>
    <row r="2225" spans="4:4" x14ac:dyDescent="0.25">
      <c r="D2225" s="7"/>
    </row>
    <row r="2226" spans="4:4" x14ac:dyDescent="0.25">
      <c r="D2226" s="7"/>
    </row>
    <row r="2227" spans="4:4" x14ac:dyDescent="0.25">
      <c r="D2227" s="7"/>
    </row>
    <row r="2228" spans="4:4" x14ac:dyDescent="0.25">
      <c r="D2228" s="7"/>
    </row>
    <row r="2229" spans="4:4" x14ac:dyDescent="0.25">
      <c r="D2229" s="7"/>
    </row>
    <row r="2230" spans="4:4" x14ac:dyDescent="0.25">
      <c r="D2230" s="7"/>
    </row>
    <row r="2231" spans="4:4" x14ac:dyDescent="0.25">
      <c r="D2231" s="7"/>
    </row>
    <row r="2232" spans="4:4" x14ac:dyDescent="0.25">
      <c r="D2232" s="7"/>
    </row>
    <row r="2233" spans="4:4" x14ac:dyDescent="0.25">
      <c r="D2233" s="7"/>
    </row>
    <row r="2234" spans="4:4" x14ac:dyDescent="0.25">
      <c r="D2234" s="7"/>
    </row>
    <row r="2235" spans="4:4" x14ac:dyDescent="0.25">
      <c r="D2235" s="7"/>
    </row>
    <row r="2236" spans="4:4" x14ac:dyDescent="0.25">
      <c r="D2236" s="7"/>
    </row>
    <row r="2237" spans="4:4" x14ac:dyDescent="0.25">
      <c r="D2237" s="7"/>
    </row>
    <row r="2238" spans="4:4" x14ac:dyDescent="0.25">
      <c r="D2238" s="7"/>
    </row>
    <row r="2239" spans="4:4" x14ac:dyDescent="0.25">
      <c r="D2239" s="7"/>
    </row>
    <row r="2240" spans="4:4" x14ac:dyDescent="0.25">
      <c r="D2240" s="7"/>
    </row>
    <row r="2241" spans="4:4" x14ac:dyDescent="0.25">
      <c r="D2241" s="7"/>
    </row>
    <row r="2242" spans="4:4" x14ac:dyDescent="0.25">
      <c r="D2242" s="7"/>
    </row>
    <row r="2243" spans="4:4" x14ac:dyDescent="0.25">
      <c r="D2243" s="7"/>
    </row>
    <row r="2244" spans="4:4" x14ac:dyDescent="0.25">
      <c r="D2244" s="7"/>
    </row>
    <row r="2245" spans="4:4" x14ac:dyDescent="0.25">
      <c r="D2245" s="7"/>
    </row>
    <row r="2246" spans="4:4" x14ac:dyDescent="0.25">
      <c r="D2246" s="7"/>
    </row>
    <row r="2247" spans="4:4" x14ac:dyDescent="0.25">
      <c r="D2247" s="7"/>
    </row>
    <row r="2248" spans="4:4" x14ac:dyDescent="0.25">
      <c r="D2248" s="7"/>
    </row>
    <row r="2249" spans="4:4" x14ac:dyDescent="0.25">
      <c r="D2249" s="7"/>
    </row>
    <row r="2250" spans="4:4" x14ac:dyDescent="0.25">
      <c r="D2250" s="7"/>
    </row>
    <row r="2251" spans="4:4" x14ac:dyDescent="0.25">
      <c r="D2251" s="7"/>
    </row>
    <row r="2252" spans="4:4" x14ac:dyDescent="0.25">
      <c r="D2252" s="7"/>
    </row>
    <row r="2253" spans="4:4" x14ac:dyDescent="0.25">
      <c r="D2253" s="7"/>
    </row>
    <row r="2254" spans="4:4" x14ac:dyDescent="0.25">
      <c r="D2254" s="7"/>
    </row>
    <row r="2255" spans="4:4" x14ac:dyDescent="0.25">
      <c r="D2255" s="7"/>
    </row>
    <row r="2256" spans="4:4" x14ac:dyDescent="0.25">
      <c r="D2256" s="7"/>
    </row>
    <row r="2257" spans="4:4" x14ac:dyDescent="0.25">
      <c r="D2257" s="7"/>
    </row>
    <row r="2258" spans="4:4" x14ac:dyDescent="0.25">
      <c r="D2258" s="7"/>
    </row>
    <row r="2259" spans="4:4" x14ac:dyDescent="0.25">
      <c r="D2259" s="7"/>
    </row>
    <row r="2260" spans="4:4" x14ac:dyDescent="0.25">
      <c r="D2260" s="7"/>
    </row>
    <row r="2261" spans="4:4" x14ac:dyDescent="0.25">
      <c r="D2261" s="7"/>
    </row>
    <row r="2262" spans="4:4" x14ac:dyDescent="0.25">
      <c r="D2262" s="7"/>
    </row>
    <row r="2263" spans="4:4" x14ac:dyDescent="0.25">
      <c r="D2263" s="7"/>
    </row>
    <row r="2264" spans="4:4" x14ac:dyDescent="0.25">
      <c r="D2264" s="7"/>
    </row>
    <row r="2265" spans="4:4" x14ac:dyDescent="0.25">
      <c r="D2265" s="7"/>
    </row>
    <row r="2266" spans="4:4" x14ac:dyDescent="0.25">
      <c r="D2266" s="7"/>
    </row>
    <row r="2267" spans="4:4" x14ac:dyDescent="0.25">
      <c r="D2267" s="7"/>
    </row>
    <row r="2268" spans="4:4" x14ac:dyDescent="0.25">
      <c r="D2268" s="7"/>
    </row>
    <row r="2269" spans="4:4" x14ac:dyDescent="0.25">
      <c r="D2269" s="7"/>
    </row>
    <row r="2270" spans="4:4" x14ac:dyDescent="0.25">
      <c r="D2270" s="7"/>
    </row>
    <row r="2271" spans="4:4" x14ac:dyDescent="0.25">
      <c r="D2271" s="7"/>
    </row>
    <row r="2272" spans="4:4" x14ac:dyDescent="0.25">
      <c r="D2272" s="7"/>
    </row>
    <row r="2273" spans="4:4" x14ac:dyDescent="0.25">
      <c r="D2273" s="7"/>
    </row>
    <row r="2274" spans="4:4" x14ac:dyDescent="0.25">
      <c r="D2274" s="7"/>
    </row>
    <row r="2275" spans="4:4" x14ac:dyDescent="0.25">
      <c r="D2275" s="7"/>
    </row>
    <row r="2276" spans="4:4" x14ac:dyDescent="0.25">
      <c r="D2276" s="7"/>
    </row>
    <row r="2277" spans="4:4" x14ac:dyDescent="0.25">
      <c r="D2277" s="7"/>
    </row>
    <row r="2278" spans="4:4" x14ac:dyDescent="0.25">
      <c r="D2278" s="7"/>
    </row>
    <row r="2279" spans="4:4" x14ac:dyDescent="0.25">
      <c r="D2279" s="7"/>
    </row>
    <row r="2280" spans="4:4" x14ac:dyDescent="0.25">
      <c r="D2280" s="7"/>
    </row>
    <row r="2281" spans="4:4" x14ac:dyDescent="0.25">
      <c r="D2281" s="7"/>
    </row>
    <row r="2282" spans="4:4" x14ac:dyDescent="0.25">
      <c r="D2282" s="7"/>
    </row>
    <row r="2283" spans="4:4" x14ac:dyDescent="0.25">
      <c r="D2283" s="7"/>
    </row>
    <row r="2284" spans="4:4" x14ac:dyDescent="0.25">
      <c r="D2284" s="7"/>
    </row>
    <row r="2285" spans="4:4" x14ac:dyDescent="0.25">
      <c r="D2285" s="7"/>
    </row>
    <row r="2286" spans="4:4" x14ac:dyDescent="0.25">
      <c r="D2286" s="7"/>
    </row>
    <row r="2287" spans="4:4" x14ac:dyDescent="0.25">
      <c r="D2287" s="7"/>
    </row>
    <row r="2288" spans="4:4" x14ac:dyDescent="0.25">
      <c r="D2288" s="7"/>
    </row>
    <row r="2289" spans="4:4" x14ac:dyDescent="0.25">
      <c r="D2289" s="7"/>
    </row>
    <row r="2290" spans="4:4" x14ac:dyDescent="0.25">
      <c r="D2290" s="7"/>
    </row>
    <row r="2291" spans="4:4" x14ac:dyDescent="0.25">
      <c r="D2291" s="7"/>
    </row>
    <row r="2292" spans="4:4" x14ac:dyDescent="0.25">
      <c r="D2292" s="7"/>
    </row>
    <row r="2293" spans="4:4" x14ac:dyDescent="0.25">
      <c r="D2293" s="7"/>
    </row>
    <row r="2294" spans="4:4" x14ac:dyDescent="0.25">
      <c r="D2294" s="7"/>
    </row>
    <row r="2295" spans="4:4" x14ac:dyDescent="0.25">
      <c r="D2295" s="7"/>
    </row>
    <row r="2296" spans="4:4" x14ac:dyDescent="0.25">
      <c r="D2296" s="7"/>
    </row>
    <row r="2297" spans="4:4" x14ac:dyDescent="0.25">
      <c r="D2297" s="7"/>
    </row>
    <row r="2298" spans="4:4" x14ac:dyDescent="0.25">
      <c r="D2298" s="7"/>
    </row>
    <row r="2299" spans="4:4" x14ac:dyDescent="0.25">
      <c r="D2299" s="7"/>
    </row>
    <row r="2300" spans="4:4" x14ac:dyDescent="0.25">
      <c r="D2300" s="7"/>
    </row>
    <row r="2301" spans="4:4" x14ac:dyDescent="0.25">
      <c r="D2301" s="7"/>
    </row>
    <row r="2302" spans="4:4" x14ac:dyDescent="0.25">
      <c r="D2302" s="7"/>
    </row>
    <row r="2303" spans="4:4" x14ac:dyDescent="0.25">
      <c r="D2303" s="7"/>
    </row>
    <row r="2304" spans="4:4" x14ac:dyDescent="0.25">
      <c r="D2304" s="7"/>
    </row>
    <row r="2305" spans="4:4" x14ac:dyDescent="0.25">
      <c r="D2305" s="7"/>
    </row>
    <row r="2306" spans="4:4" x14ac:dyDescent="0.25">
      <c r="D2306" s="7"/>
    </row>
    <row r="2307" spans="4:4" x14ac:dyDescent="0.25">
      <c r="D2307" s="7"/>
    </row>
    <row r="2308" spans="4:4" x14ac:dyDescent="0.25">
      <c r="D2308" s="7"/>
    </row>
    <row r="2309" spans="4:4" x14ac:dyDescent="0.25">
      <c r="D2309" s="7"/>
    </row>
    <row r="2310" spans="4:4" x14ac:dyDescent="0.25">
      <c r="D2310" s="7"/>
    </row>
    <row r="2311" spans="4:4" x14ac:dyDescent="0.25">
      <c r="D2311" s="7"/>
    </row>
    <row r="2312" spans="4:4" x14ac:dyDescent="0.25">
      <c r="D2312" s="7"/>
    </row>
    <row r="2313" spans="4:4" x14ac:dyDescent="0.25">
      <c r="D2313" s="7"/>
    </row>
    <row r="2314" spans="4:4" x14ac:dyDescent="0.25">
      <c r="D2314" s="7"/>
    </row>
    <row r="2315" spans="4:4" x14ac:dyDescent="0.25">
      <c r="D2315" s="7"/>
    </row>
    <row r="2316" spans="4:4" x14ac:dyDescent="0.25">
      <c r="D2316" s="7"/>
    </row>
    <row r="2317" spans="4:4" x14ac:dyDescent="0.25">
      <c r="D2317" s="7"/>
    </row>
    <row r="2318" spans="4:4" x14ac:dyDescent="0.25">
      <c r="D2318" s="7"/>
    </row>
    <row r="2319" spans="4:4" x14ac:dyDescent="0.25">
      <c r="D2319" s="7"/>
    </row>
    <row r="2320" spans="4:4" x14ac:dyDescent="0.25">
      <c r="D2320" s="7"/>
    </row>
    <row r="2321" spans="4:4" x14ac:dyDescent="0.25">
      <c r="D2321" s="7"/>
    </row>
    <row r="2322" spans="4:4" x14ac:dyDescent="0.25">
      <c r="D2322" s="7"/>
    </row>
    <row r="2323" spans="4:4" x14ac:dyDescent="0.25">
      <c r="D2323" s="7"/>
    </row>
    <row r="2324" spans="4:4" x14ac:dyDescent="0.25">
      <c r="D2324" s="7"/>
    </row>
    <row r="2325" spans="4:4" x14ac:dyDescent="0.25">
      <c r="D2325" s="7"/>
    </row>
    <row r="2326" spans="4:4" x14ac:dyDescent="0.25">
      <c r="D2326" s="7"/>
    </row>
    <row r="2327" spans="4:4" x14ac:dyDescent="0.25">
      <c r="D2327" s="7"/>
    </row>
    <row r="2328" spans="4:4" x14ac:dyDescent="0.25">
      <c r="D2328" s="7"/>
    </row>
    <row r="2329" spans="4:4" x14ac:dyDescent="0.25">
      <c r="D2329" s="7"/>
    </row>
    <row r="2330" spans="4:4" x14ac:dyDescent="0.25">
      <c r="D2330" s="7"/>
    </row>
    <row r="2331" spans="4:4" x14ac:dyDescent="0.25">
      <c r="D2331" s="7"/>
    </row>
    <row r="2332" spans="4:4" x14ac:dyDescent="0.25">
      <c r="D2332" s="7"/>
    </row>
    <row r="2333" spans="4:4" x14ac:dyDescent="0.25">
      <c r="D2333" s="7"/>
    </row>
    <row r="2334" spans="4:4" x14ac:dyDescent="0.25">
      <c r="D2334" s="7"/>
    </row>
    <row r="2335" spans="4:4" x14ac:dyDescent="0.25">
      <c r="D2335" s="7"/>
    </row>
    <row r="2336" spans="4:4" x14ac:dyDescent="0.25">
      <c r="D2336" s="7"/>
    </row>
    <row r="2337" spans="4:4" x14ac:dyDescent="0.25">
      <c r="D2337" s="7"/>
    </row>
    <row r="2338" spans="4:4" x14ac:dyDescent="0.25">
      <c r="D2338" s="7"/>
    </row>
    <row r="2339" spans="4:4" x14ac:dyDescent="0.25">
      <c r="D2339" s="7"/>
    </row>
    <row r="2340" spans="4:4" x14ac:dyDescent="0.25">
      <c r="D2340" s="7"/>
    </row>
    <row r="2341" spans="4:4" x14ac:dyDescent="0.25">
      <c r="D2341" s="7"/>
    </row>
    <row r="2342" spans="4:4" x14ac:dyDescent="0.25">
      <c r="D2342" s="7"/>
    </row>
    <row r="2343" spans="4:4" x14ac:dyDescent="0.25">
      <c r="D2343" s="7"/>
    </row>
    <row r="2344" spans="4:4" x14ac:dyDescent="0.25">
      <c r="D2344" s="7"/>
    </row>
    <row r="2345" spans="4:4" x14ac:dyDescent="0.25">
      <c r="D2345" s="7"/>
    </row>
    <row r="2346" spans="4:4" x14ac:dyDescent="0.25">
      <c r="D2346" s="7"/>
    </row>
    <row r="2347" spans="4:4" x14ac:dyDescent="0.25">
      <c r="D2347" s="7"/>
    </row>
    <row r="2348" spans="4:4" x14ac:dyDescent="0.25">
      <c r="D2348" s="7"/>
    </row>
    <row r="2349" spans="4:4" x14ac:dyDescent="0.25">
      <c r="D2349" s="7"/>
    </row>
    <row r="2350" spans="4:4" x14ac:dyDescent="0.25">
      <c r="D2350" s="7"/>
    </row>
    <row r="2351" spans="4:4" x14ac:dyDescent="0.25">
      <c r="D2351" s="7"/>
    </row>
    <row r="2352" spans="4:4" x14ac:dyDescent="0.25">
      <c r="D2352" s="7"/>
    </row>
    <row r="2353" spans="4:4" x14ac:dyDescent="0.25">
      <c r="D2353" s="7"/>
    </row>
    <row r="2354" spans="4:4" x14ac:dyDescent="0.25">
      <c r="D2354" s="7"/>
    </row>
    <row r="2355" spans="4:4" x14ac:dyDescent="0.25">
      <c r="D2355" s="7"/>
    </row>
    <row r="2356" spans="4:4" x14ac:dyDescent="0.25">
      <c r="D2356" s="7"/>
    </row>
    <row r="2357" spans="4:4" x14ac:dyDescent="0.25">
      <c r="D2357" s="7"/>
    </row>
    <row r="2358" spans="4:4" x14ac:dyDescent="0.25">
      <c r="D2358" s="7"/>
    </row>
    <row r="2359" spans="4:4" x14ac:dyDescent="0.25">
      <c r="D2359" s="7"/>
    </row>
    <row r="2360" spans="4:4" x14ac:dyDescent="0.25">
      <c r="D2360" s="7"/>
    </row>
    <row r="2361" spans="4:4" x14ac:dyDescent="0.25">
      <c r="D2361" s="7"/>
    </row>
    <row r="2362" spans="4:4" x14ac:dyDescent="0.25">
      <c r="D2362" s="7"/>
    </row>
    <row r="2363" spans="4:4" x14ac:dyDescent="0.25">
      <c r="D2363" s="7"/>
    </row>
    <row r="2364" spans="4:4" x14ac:dyDescent="0.25">
      <c r="D2364" s="7"/>
    </row>
    <row r="2365" spans="4:4" x14ac:dyDescent="0.25">
      <c r="D2365" s="7"/>
    </row>
    <row r="2366" spans="4:4" x14ac:dyDescent="0.25">
      <c r="D2366" s="7"/>
    </row>
    <row r="2367" spans="4:4" x14ac:dyDescent="0.25">
      <c r="D2367" s="7"/>
    </row>
    <row r="2368" spans="4:4" x14ac:dyDescent="0.25">
      <c r="D2368" s="7"/>
    </row>
    <row r="2369" spans="4:4" x14ac:dyDescent="0.25">
      <c r="D2369" s="7"/>
    </row>
    <row r="2370" spans="4:4" x14ac:dyDescent="0.25">
      <c r="D2370" s="7"/>
    </row>
    <row r="2371" spans="4:4" x14ac:dyDescent="0.25">
      <c r="D2371" s="7"/>
    </row>
    <row r="2372" spans="4:4" x14ac:dyDescent="0.25">
      <c r="D2372" s="7"/>
    </row>
    <row r="2373" spans="4:4" x14ac:dyDescent="0.25">
      <c r="D2373" s="7"/>
    </row>
    <row r="2374" spans="4:4" x14ac:dyDescent="0.25">
      <c r="D2374" s="7"/>
    </row>
    <row r="2375" spans="4:4" x14ac:dyDescent="0.25">
      <c r="D2375" s="7"/>
    </row>
    <row r="2376" spans="4:4" x14ac:dyDescent="0.25">
      <c r="D2376" s="7"/>
    </row>
    <row r="2377" spans="4:4" x14ac:dyDescent="0.25">
      <c r="D2377" s="7"/>
    </row>
    <row r="2378" spans="4:4" x14ac:dyDescent="0.25">
      <c r="D2378" s="7"/>
    </row>
    <row r="2379" spans="4:4" x14ac:dyDescent="0.25">
      <c r="D2379" s="7"/>
    </row>
    <row r="2380" spans="4:4" x14ac:dyDescent="0.25">
      <c r="D2380" s="7"/>
    </row>
    <row r="2381" spans="4:4" x14ac:dyDescent="0.25">
      <c r="D2381" s="7"/>
    </row>
    <row r="2382" spans="4:4" x14ac:dyDescent="0.25">
      <c r="D2382" s="7"/>
    </row>
    <row r="2383" spans="4:4" x14ac:dyDescent="0.25">
      <c r="D2383" s="7"/>
    </row>
    <row r="2384" spans="4:4" x14ac:dyDescent="0.25">
      <c r="D2384" s="7"/>
    </row>
    <row r="2385" spans="4:4" x14ac:dyDescent="0.25">
      <c r="D2385" s="7"/>
    </row>
    <row r="2386" spans="4:4" x14ac:dyDescent="0.25">
      <c r="D2386" s="7"/>
    </row>
    <row r="2387" spans="4:4" x14ac:dyDescent="0.25">
      <c r="D2387" s="7"/>
    </row>
    <row r="2388" spans="4:4" x14ac:dyDescent="0.25">
      <c r="D2388" s="7"/>
    </row>
    <row r="2389" spans="4:4" x14ac:dyDescent="0.25">
      <c r="D2389" s="7"/>
    </row>
    <row r="2390" spans="4:4" x14ac:dyDescent="0.25">
      <c r="D2390" s="7"/>
    </row>
    <row r="2391" spans="4:4" x14ac:dyDescent="0.25">
      <c r="D2391" s="7"/>
    </row>
    <row r="2392" spans="4:4" x14ac:dyDescent="0.25">
      <c r="D2392" s="7"/>
    </row>
    <row r="2393" spans="4:4" x14ac:dyDescent="0.25">
      <c r="D2393" s="7"/>
    </row>
    <row r="2394" spans="4:4" x14ac:dyDescent="0.25">
      <c r="D2394" s="7"/>
    </row>
    <row r="2395" spans="4:4" x14ac:dyDescent="0.25">
      <c r="D2395" s="7"/>
    </row>
    <row r="2396" spans="4:4" x14ac:dyDescent="0.25">
      <c r="D2396" s="7"/>
    </row>
    <row r="2397" spans="4:4" x14ac:dyDescent="0.25">
      <c r="D2397" s="7"/>
    </row>
    <row r="2398" spans="4:4" x14ac:dyDescent="0.25">
      <c r="D2398" s="7"/>
    </row>
    <row r="2399" spans="4:4" x14ac:dyDescent="0.25">
      <c r="D2399" s="7"/>
    </row>
    <row r="2400" spans="4:4" x14ac:dyDescent="0.25">
      <c r="D2400" s="7"/>
    </row>
    <row r="2401" spans="4:4" x14ac:dyDescent="0.25">
      <c r="D2401" s="7"/>
    </row>
    <row r="2402" spans="4:4" x14ac:dyDescent="0.25">
      <c r="D2402" s="7"/>
    </row>
    <row r="2403" spans="4:4" x14ac:dyDescent="0.25">
      <c r="D2403" s="7"/>
    </row>
    <row r="2404" spans="4:4" x14ac:dyDescent="0.25">
      <c r="D2404" s="7"/>
    </row>
    <row r="2405" spans="4:4" x14ac:dyDescent="0.25">
      <c r="D2405" s="7"/>
    </row>
    <row r="2406" spans="4:4" x14ac:dyDescent="0.25">
      <c r="D2406" s="7"/>
    </row>
    <row r="2407" spans="4:4" x14ac:dyDescent="0.25">
      <c r="D2407" s="7"/>
    </row>
    <row r="2408" spans="4:4" x14ac:dyDescent="0.25">
      <c r="D2408" s="7"/>
    </row>
    <row r="2409" spans="4:4" x14ac:dyDescent="0.25">
      <c r="D2409" s="7"/>
    </row>
    <row r="2410" spans="4:4" x14ac:dyDescent="0.25">
      <c r="D2410" s="7"/>
    </row>
    <row r="2411" spans="4:4" x14ac:dyDescent="0.25">
      <c r="D2411" s="7"/>
    </row>
    <row r="2412" spans="4:4" x14ac:dyDescent="0.25">
      <c r="D2412" s="7"/>
    </row>
    <row r="2413" spans="4:4" x14ac:dyDescent="0.25">
      <c r="D2413" s="7"/>
    </row>
    <row r="2414" spans="4:4" x14ac:dyDescent="0.25">
      <c r="D2414" s="7"/>
    </row>
    <row r="2415" spans="4:4" x14ac:dyDescent="0.25">
      <c r="D2415" s="7"/>
    </row>
    <row r="2416" spans="4:4" x14ac:dyDescent="0.25">
      <c r="D2416" s="7"/>
    </row>
    <row r="2417" spans="4:4" x14ac:dyDescent="0.25">
      <c r="D2417" s="7"/>
    </row>
    <row r="2418" spans="4:4" x14ac:dyDescent="0.25">
      <c r="D2418" s="7"/>
    </row>
    <row r="2419" spans="4:4" x14ac:dyDescent="0.25">
      <c r="D2419" s="7"/>
    </row>
    <row r="2420" spans="4:4" x14ac:dyDescent="0.25">
      <c r="D2420" s="7"/>
    </row>
    <row r="2421" spans="4:4" x14ac:dyDescent="0.25">
      <c r="D2421" s="7"/>
    </row>
    <row r="2422" spans="4:4" x14ac:dyDescent="0.25">
      <c r="D2422" s="7"/>
    </row>
    <row r="2423" spans="4:4" x14ac:dyDescent="0.25">
      <c r="D2423" s="7"/>
    </row>
    <row r="2424" spans="4:4" x14ac:dyDescent="0.25">
      <c r="D2424" s="7"/>
    </row>
    <row r="2425" spans="4:4" x14ac:dyDescent="0.25">
      <c r="D2425" s="7"/>
    </row>
    <row r="2426" spans="4:4" x14ac:dyDescent="0.25">
      <c r="D2426" s="7"/>
    </row>
    <row r="2427" spans="4:4" x14ac:dyDescent="0.25">
      <c r="D2427" s="7"/>
    </row>
    <row r="2428" spans="4:4" x14ac:dyDescent="0.25">
      <c r="D2428" s="7"/>
    </row>
    <row r="2429" spans="4:4" x14ac:dyDescent="0.25">
      <c r="D2429" s="7"/>
    </row>
    <row r="2430" spans="4:4" x14ac:dyDescent="0.25">
      <c r="D2430" s="7"/>
    </row>
    <row r="2431" spans="4:4" x14ac:dyDescent="0.25">
      <c r="D2431" s="7"/>
    </row>
    <row r="2432" spans="4:4" x14ac:dyDescent="0.25">
      <c r="D2432" s="7"/>
    </row>
    <row r="2433" spans="4:4" x14ac:dyDescent="0.25">
      <c r="D2433" s="7"/>
    </row>
    <row r="2434" spans="4:4" x14ac:dyDescent="0.25">
      <c r="D2434" s="7"/>
    </row>
    <row r="2435" spans="4:4" x14ac:dyDescent="0.25">
      <c r="D2435" s="7"/>
    </row>
    <row r="2436" spans="4:4" x14ac:dyDescent="0.25">
      <c r="D2436" s="7"/>
    </row>
    <row r="2437" spans="4:4" x14ac:dyDescent="0.25">
      <c r="D2437" s="7"/>
    </row>
    <row r="2438" spans="4:4" x14ac:dyDescent="0.25">
      <c r="D2438" s="7"/>
    </row>
    <row r="2439" spans="4:4" x14ac:dyDescent="0.25">
      <c r="D2439" s="7"/>
    </row>
    <row r="2440" spans="4:4" x14ac:dyDescent="0.25">
      <c r="D2440" s="7"/>
    </row>
    <row r="2441" spans="4:4" x14ac:dyDescent="0.25">
      <c r="D2441" s="7"/>
    </row>
    <row r="2442" spans="4:4" x14ac:dyDescent="0.25">
      <c r="D2442" s="7"/>
    </row>
    <row r="2443" spans="4:4" x14ac:dyDescent="0.25">
      <c r="D2443" s="7"/>
    </row>
    <row r="2444" spans="4:4" x14ac:dyDescent="0.25">
      <c r="D2444" s="7"/>
    </row>
    <row r="2445" spans="4:4" x14ac:dyDescent="0.25">
      <c r="D2445" s="7"/>
    </row>
    <row r="2446" spans="4:4" x14ac:dyDescent="0.25">
      <c r="D2446" s="7"/>
    </row>
    <row r="2447" spans="4:4" x14ac:dyDescent="0.25">
      <c r="D2447" s="7"/>
    </row>
    <row r="2448" spans="4:4" x14ac:dyDescent="0.25">
      <c r="D2448" s="7"/>
    </row>
    <row r="2449" spans="4:4" x14ac:dyDescent="0.25">
      <c r="D2449" s="7"/>
    </row>
    <row r="2450" spans="4:4" x14ac:dyDescent="0.25">
      <c r="D2450" s="7"/>
    </row>
    <row r="2451" spans="4:4" x14ac:dyDescent="0.25">
      <c r="D2451" s="7"/>
    </row>
    <row r="2452" spans="4:4" x14ac:dyDescent="0.25">
      <c r="D2452" s="7"/>
    </row>
    <row r="2453" spans="4:4" x14ac:dyDescent="0.25">
      <c r="D2453" s="7"/>
    </row>
    <row r="2454" spans="4:4" x14ac:dyDescent="0.25">
      <c r="D2454" s="7"/>
    </row>
    <row r="2455" spans="4:4" x14ac:dyDescent="0.25">
      <c r="D2455" s="7"/>
    </row>
    <row r="2456" spans="4:4" x14ac:dyDescent="0.25">
      <c r="D2456" s="7"/>
    </row>
    <row r="2457" spans="4:4" x14ac:dyDescent="0.25">
      <c r="D2457" s="7"/>
    </row>
    <row r="2458" spans="4:4" x14ac:dyDescent="0.25">
      <c r="D2458" s="7"/>
    </row>
    <row r="2459" spans="4:4" x14ac:dyDescent="0.25">
      <c r="D2459" s="7"/>
    </row>
    <row r="2460" spans="4:4" x14ac:dyDescent="0.25">
      <c r="D2460" s="7"/>
    </row>
    <row r="2461" spans="4:4" x14ac:dyDescent="0.25">
      <c r="D2461" s="7"/>
    </row>
    <row r="2462" spans="4:4" x14ac:dyDescent="0.25">
      <c r="D2462" s="7"/>
    </row>
    <row r="2463" spans="4:4" x14ac:dyDescent="0.25">
      <c r="D2463" s="7"/>
    </row>
    <row r="2464" spans="4:4" x14ac:dyDescent="0.25">
      <c r="D2464" s="7"/>
    </row>
    <row r="2465" spans="4:4" x14ac:dyDescent="0.25">
      <c r="D2465" s="7"/>
    </row>
    <row r="2466" spans="4:4" x14ac:dyDescent="0.25">
      <c r="D2466" s="7"/>
    </row>
    <row r="2467" spans="4:4" x14ac:dyDescent="0.25">
      <c r="D2467" s="7"/>
    </row>
    <row r="2468" spans="4:4" x14ac:dyDescent="0.25">
      <c r="D2468" s="7"/>
    </row>
    <row r="2469" spans="4:4" x14ac:dyDescent="0.25">
      <c r="D2469" s="7"/>
    </row>
    <row r="2470" spans="4:4" x14ac:dyDescent="0.25">
      <c r="D2470" s="7"/>
    </row>
    <row r="2471" spans="4:4" x14ac:dyDescent="0.25">
      <c r="D2471" s="7"/>
    </row>
    <row r="2472" spans="4:4" x14ac:dyDescent="0.25">
      <c r="D2472" s="7"/>
    </row>
    <row r="2473" spans="4:4" x14ac:dyDescent="0.25">
      <c r="D2473" s="7"/>
    </row>
    <row r="2474" spans="4:4" x14ac:dyDescent="0.25">
      <c r="D2474" s="7"/>
    </row>
    <row r="2475" spans="4:4" x14ac:dyDescent="0.25">
      <c r="D2475" s="7"/>
    </row>
    <row r="2476" spans="4:4" x14ac:dyDescent="0.25">
      <c r="D2476" s="7"/>
    </row>
    <row r="2477" spans="4:4" x14ac:dyDescent="0.25">
      <c r="D2477" s="7"/>
    </row>
    <row r="2478" spans="4:4" x14ac:dyDescent="0.25">
      <c r="D2478" s="7"/>
    </row>
    <row r="2479" spans="4:4" x14ac:dyDescent="0.25">
      <c r="D2479" s="7"/>
    </row>
    <row r="2480" spans="4:4" x14ac:dyDescent="0.25">
      <c r="D2480" s="7"/>
    </row>
    <row r="2481" spans="4:4" x14ac:dyDescent="0.25">
      <c r="D2481" s="7"/>
    </row>
    <row r="2482" spans="4:4" x14ac:dyDescent="0.25">
      <c r="D2482" s="7"/>
    </row>
    <row r="2483" spans="4:4" x14ac:dyDescent="0.25">
      <c r="D2483" s="7"/>
    </row>
    <row r="2484" spans="4:4" x14ac:dyDescent="0.25">
      <c r="D2484" s="7"/>
    </row>
    <row r="2485" spans="4:4" x14ac:dyDescent="0.25">
      <c r="D2485" s="7"/>
    </row>
    <row r="2486" spans="4:4" x14ac:dyDescent="0.25">
      <c r="D2486" s="7"/>
    </row>
    <row r="2487" spans="4:4" x14ac:dyDescent="0.25">
      <c r="D2487" s="7"/>
    </row>
    <row r="2488" spans="4:4" x14ac:dyDescent="0.25">
      <c r="D2488" s="7"/>
    </row>
    <row r="2489" spans="4:4" x14ac:dyDescent="0.25">
      <c r="D2489" s="7"/>
    </row>
    <row r="2490" spans="4:4" x14ac:dyDescent="0.25">
      <c r="D2490" s="7"/>
    </row>
    <row r="2491" spans="4:4" x14ac:dyDescent="0.25">
      <c r="D2491" s="7"/>
    </row>
    <row r="2492" spans="4:4" x14ac:dyDescent="0.25">
      <c r="D2492" s="7"/>
    </row>
    <row r="2493" spans="4:4" x14ac:dyDescent="0.25">
      <c r="D2493" s="7"/>
    </row>
    <row r="2494" spans="4:4" x14ac:dyDescent="0.25">
      <c r="D2494" s="7"/>
    </row>
    <row r="2495" spans="4:4" x14ac:dyDescent="0.25">
      <c r="D2495" s="7"/>
    </row>
    <row r="2496" spans="4:4" x14ac:dyDescent="0.25">
      <c r="D2496" s="7"/>
    </row>
    <row r="2497" spans="4:4" x14ac:dyDescent="0.25">
      <c r="D2497" s="7"/>
    </row>
    <row r="2498" spans="4:4" x14ac:dyDescent="0.25">
      <c r="D2498" s="7"/>
    </row>
    <row r="2499" spans="4:4" x14ac:dyDescent="0.25">
      <c r="D2499" s="7"/>
    </row>
    <row r="2500" spans="4:4" x14ac:dyDescent="0.25">
      <c r="D2500" s="7"/>
    </row>
    <row r="2501" spans="4:4" x14ac:dyDescent="0.25">
      <c r="D2501" s="7"/>
    </row>
    <row r="2502" spans="4:4" x14ac:dyDescent="0.25">
      <c r="D2502" s="7"/>
    </row>
    <row r="2503" spans="4:4" x14ac:dyDescent="0.25">
      <c r="D2503" s="7"/>
    </row>
    <row r="2504" spans="4:4" x14ac:dyDescent="0.25">
      <c r="D2504" s="7"/>
    </row>
    <row r="2505" spans="4:4" x14ac:dyDescent="0.25">
      <c r="D2505" s="7"/>
    </row>
    <row r="2506" spans="4:4" x14ac:dyDescent="0.25">
      <c r="D2506" s="7"/>
    </row>
    <row r="2507" spans="4:4" x14ac:dyDescent="0.25">
      <c r="D2507" s="7"/>
    </row>
    <row r="2508" spans="4:4" x14ac:dyDescent="0.25">
      <c r="D2508" s="7"/>
    </row>
    <row r="2509" spans="4:4" x14ac:dyDescent="0.25">
      <c r="D2509" s="7"/>
    </row>
    <row r="2510" spans="4:4" x14ac:dyDescent="0.25">
      <c r="D2510" s="7"/>
    </row>
    <row r="2511" spans="4:4" x14ac:dyDescent="0.25">
      <c r="D2511" s="7"/>
    </row>
    <row r="2512" spans="4:4" x14ac:dyDescent="0.25">
      <c r="D2512" s="7"/>
    </row>
    <row r="2513" spans="4:4" x14ac:dyDescent="0.25">
      <c r="D2513" s="7"/>
    </row>
    <row r="2514" spans="4:4" x14ac:dyDescent="0.25">
      <c r="D2514" s="7"/>
    </row>
    <row r="2515" spans="4:4" x14ac:dyDescent="0.25">
      <c r="D2515" s="7"/>
    </row>
    <row r="2516" spans="4:4" x14ac:dyDescent="0.25">
      <c r="D2516" s="7"/>
    </row>
    <row r="2517" spans="4:4" x14ac:dyDescent="0.25">
      <c r="D2517" s="7"/>
    </row>
    <row r="2518" spans="4:4" x14ac:dyDescent="0.25">
      <c r="D2518" s="7"/>
    </row>
    <row r="2519" spans="4:4" x14ac:dyDescent="0.25">
      <c r="D2519" s="7"/>
    </row>
    <row r="2520" spans="4:4" x14ac:dyDescent="0.25">
      <c r="D2520" s="7"/>
    </row>
    <row r="2521" spans="4:4" x14ac:dyDescent="0.25">
      <c r="D2521" s="7"/>
    </row>
    <row r="2522" spans="4:4" x14ac:dyDescent="0.25">
      <c r="D2522" s="7"/>
    </row>
    <row r="2523" spans="4:4" x14ac:dyDescent="0.25">
      <c r="D2523" s="7"/>
    </row>
    <row r="2524" spans="4:4" x14ac:dyDescent="0.25">
      <c r="D2524" s="7"/>
    </row>
    <row r="2525" spans="4:4" x14ac:dyDescent="0.25">
      <c r="D2525" s="7"/>
    </row>
    <row r="2526" spans="4:4" x14ac:dyDescent="0.25">
      <c r="D2526" s="7"/>
    </row>
    <row r="2527" spans="4:4" x14ac:dyDescent="0.25">
      <c r="D2527" s="7"/>
    </row>
    <row r="2528" spans="4:4" x14ac:dyDescent="0.25">
      <c r="D2528" s="7"/>
    </row>
    <row r="2529" spans="4:4" x14ac:dyDescent="0.25">
      <c r="D2529" s="7"/>
    </row>
    <row r="2530" spans="4:4" x14ac:dyDescent="0.25">
      <c r="D2530" s="7"/>
    </row>
    <row r="2531" spans="4:4" x14ac:dyDescent="0.25">
      <c r="D2531" s="7"/>
    </row>
    <row r="2532" spans="4:4" x14ac:dyDescent="0.25">
      <c r="D2532" s="7"/>
    </row>
    <row r="2533" spans="4:4" x14ac:dyDescent="0.25">
      <c r="D2533" s="7"/>
    </row>
    <row r="2534" spans="4:4" x14ac:dyDescent="0.25">
      <c r="D2534" s="7"/>
    </row>
    <row r="2535" spans="4:4" x14ac:dyDescent="0.25">
      <c r="D2535" s="7"/>
    </row>
    <row r="2536" spans="4:4" x14ac:dyDescent="0.25">
      <c r="D2536" s="7"/>
    </row>
    <row r="2537" spans="4:4" x14ac:dyDescent="0.25">
      <c r="D2537" s="7"/>
    </row>
    <row r="2538" spans="4:4" x14ac:dyDescent="0.25">
      <c r="D2538" s="7"/>
    </row>
    <row r="2539" spans="4:4" x14ac:dyDescent="0.25">
      <c r="D2539" s="7"/>
    </row>
    <row r="2540" spans="4:4" x14ac:dyDescent="0.25">
      <c r="D2540" s="7"/>
    </row>
    <row r="2541" spans="4:4" x14ac:dyDescent="0.25">
      <c r="D2541" s="7"/>
    </row>
    <row r="2542" spans="4:4" x14ac:dyDescent="0.25">
      <c r="D2542" s="7"/>
    </row>
    <row r="2543" spans="4:4" x14ac:dyDescent="0.25">
      <c r="D2543" s="7"/>
    </row>
    <row r="2544" spans="4:4" x14ac:dyDescent="0.25">
      <c r="D2544" s="7"/>
    </row>
    <row r="2545" spans="4:4" x14ac:dyDescent="0.25">
      <c r="D2545" s="7"/>
    </row>
    <row r="2546" spans="4:4" x14ac:dyDescent="0.25">
      <c r="D2546" s="7"/>
    </row>
    <row r="2547" spans="4:4" x14ac:dyDescent="0.25">
      <c r="D2547" s="7"/>
    </row>
    <row r="2548" spans="4:4" x14ac:dyDescent="0.25">
      <c r="D2548" s="7"/>
    </row>
    <row r="2549" spans="4:4" x14ac:dyDescent="0.25">
      <c r="D2549" s="7"/>
    </row>
    <row r="2550" spans="4:4" x14ac:dyDescent="0.25">
      <c r="D2550" s="7"/>
    </row>
    <row r="2551" spans="4:4" x14ac:dyDescent="0.25">
      <c r="D2551" s="7"/>
    </row>
    <row r="2552" spans="4:4" x14ac:dyDescent="0.25">
      <c r="D2552" s="7"/>
    </row>
    <row r="2553" spans="4:4" x14ac:dyDescent="0.25">
      <c r="D2553" s="7"/>
    </row>
    <row r="2554" spans="4:4" x14ac:dyDescent="0.25">
      <c r="D2554" s="7"/>
    </row>
    <row r="2555" spans="4:4" x14ac:dyDescent="0.25">
      <c r="D2555" s="7"/>
    </row>
    <row r="2556" spans="4:4" x14ac:dyDescent="0.25">
      <c r="D2556" s="7"/>
    </row>
    <row r="2557" spans="4:4" x14ac:dyDescent="0.25">
      <c r="D2557" s="7"/>
    </row>
    <row r="2558" spans="4:4" x14ac:dyDescent="0.25">
      <c r="D2558" s="7"/>
    </row>
    <row r="2559" spans="4:4" x14ac:dyDescent="0.25">
      <c r="D2559" s="7"/>
    </row>
    <row r="2560" spans="4:4" x14ac:dyDescent="0.25">
      <c r="D2560" s="7"/>
    </row>
    <row r="2561" spans="4:4" x14ac:dyDescent="0.25">
      <c r="D2561" s="7"/>
    </row>
    <row r="2562" spans="4:4" x14ac:dyDescent="0.25">
      <c r="D2562" s="7"/>
    </row>
    <row r="2563" spans="4:4" x14ac:dyDescent="0.25">
      <c r="D2563" s="7"/>
    </row>
    <row r="2564" spans="4:4" x14ac:dyDescent="0.25">
      <c r="D2564" s="7"/>
    </row>
    <row r="2565" spans="4:4" x14ac:dyDescent="0.25">
      <c r="D2565" s="7"/>
    </row>
    <row r="2566" spans="4:4" x14ac:dyDescent="0.25">
      <c r="D2566" s="7"/>
    </row>
    <row r="2567" spans="4:4" x14ac:dyDescent="0.25">
      <c r="D2567" s="7"/>
    </row>
    <row r="2568" spans="4:4" x14ac:dyDescent="0.25">
      <c r="D2568" s="7"/>
    </row>
    <row r="2569" spans="4:4" x14ac:dyDescent="0.25">
      <c r="D2569" s="7"/>
    </row>
    <row r="2570" spans="4:4" x14ac:dyDescent="0.25">
      <c r="D2570" s="7"/>
    </row>
    <row r="2571" spans="4:4" x14ac:dyDescent="0.25">
      <c r="D2571" s="7"/>
    </row>
    <row r="2572" spans="4:4" x14ac:dyDescent="0.25">
      <c r="D2572" s="7"/>
    </row>
    <row r="2573" spans="4:4" x14ac:dyDescent="0.25">
      <c r="D2573" s="7"/>
    </row>
    <row r="2574" spans="4:4" x14ac:dyDescent="0.25">
      <c r="D2574" s="7"/>
    </row>
    <row r="2575" spans="4:4" x14ac:dyDescent="0.25">
      <c r="D2575" s="7"/>
    </row>
    <row r="2576" spans="4:4" x14ac:dyDescent="0.25">
      <c r="D2576" s="7"/>
    </row>
    <row r="2577" spans="4:4" x14ac:dyDescent="0.25">
      <c r="D2577" s="7"/>
    </row>
    <row r="2578" spans="4:4" x14ac:dyDescent="0.25">
      <c r="D2578" s="7"/>
    </row>
    <row r="2579" spans="4:4" x14ac:dyDescent="0.25">
      <c r="D2579" s="7"/>
    </row>
    <row r="2580" spans="4:4" x14ac:dyDescent="0.25">
      <c r="D2580" s="7"/>
    </row>
    <row r="2581" spans="4:4" x14ac:dyDescent="0.25">
      <c r="D2581" s="7"/>
    </row>
    <row r="2582" spans="4:4" x14ac:dyDescent="0.25">
      <c r="D2582" s="7"/>
    </row>
    <row r="2583" spans="4:4" x14ac:dyDescent="0.25">
      <c r="D2583" s="7"/>
    </row>
    <row r="2584" spans="4:4" x14ac:dyDescent="0.25">
      <c r="D2584" s="7"/>
    </row>
    <row r="2585" spans="4:4" x14ac:dyDescent="0.25">
      <c r="D2585" s="7"/>
    </row>
    <row r="2586" spans="4:4" x14ac:dyDescent="0.25">
      <c r="D2586" s="7"/>
    </row>
    <row r="2587" spans="4:4" x14ac:dyDescent="0.25">
      <c r="D2587" s="7"/>
    </row>
    <row r="2588" spans="4:4" x14ac:dyDescent="0.25">
      <c r="D2588" s="7"/>
    </row>
    <row r="2589" spans="4:4" x14ac:dyDescent="0.25">
      <c r="D2589" s="7"/>
    </row>
    <row r="2590" spans="4:4" x14ac:dyDescent="0.25">
      <c r="D2590" s="7"/>
    </row>
    <row r="2591" spans="4:4" x14ac:dyDescent="0.25">
      <c r="D2591" s="7"/>
    </row>
    <row r="2592" spans="4:4" x14ac:dyDescent="0.25">
      <c r="D2592" s="7"/>
    </row>
    <row r="2593" spans="4:4" x14ac:dyDescent="0.25">
      <c r="D2593" s="7"/>
    </row>
    <row r="2594" spans="4:4" x14ac:dyDescent="0.25">
      <c r="D2594" s="7"/>
    </row>
    <row r="2595" spans="4:4" x14ac:dyDescent="0.25">
      <c r="D2595" s="7"/>
    </row>
    <row r="2596" spans="4:4" x14ac:dyDescent="0.25">
      <c r="D2596" s="7"/>
    </row>
    <row r="2597" spans="4:4" x14ac:dyDescent="0.25">
      <c r="D2597" s="7"/>
    </row>
    <row r="2598" spans="4:4" x14ac:dyDescent="0.25">
      <c r="D2598" s="7"/>
    </row>
    <row r="2599" spans="4:4" x14ac:dyDescent="0.25">
      <c r="D2599" s="7"/>
    </row>
    <row r="2600" spans="4:4" x14ac:dyDescent="0.25">
      <c r="D2600" s="7"/>
    </row>
    <row r="2601" spans="4:4" x14ac:dyDescent="0.25">
      <c r="D2601" s="7"/>
    </row>
    <row r="2602" spans="4:4" x14ac:dyDescent="0.25">
      <c r="D2602" s="7"/>
    </row>
    <row r="2603" spans="4:4" x14ac:dyDescent="0.25">
      <c r="D2603" s="7"/>
    </row>
    <row r="2604" spans="4:4" x14ac:dyDescent="0.25">
      <c r="D2604" s="7"/>
    </row>
    <row r="2605" spans="4:4" x14ac:dyDescent="0.25">
      <c r="D2605" s="7"/>
    </row>
    <row r="2606" spans="4:4" x14ac:dyDescent="0.25">
      <c r="D2606" s="7"/>
    </row>
    <row r="2607" spans="4:4" x14ac:dyDescent="0.25">
      <c r="D2607" s="7"/>
    </row>
    <row r="2608" spans="4:4" x14ac:dyDescent="0.25">
      <c r="D2608" s="7"/>
    </row>
    <row r="2609" spans="4:4" x14ac:dyDescent="0.25">
      <c r="D2609" s="7"/>
    </row>
    <row r="2610" spans="4:4" x14ac:dyDescent="0.25">
      <c r="D2610" s="7"/>
    </row>
    <row r="2611" spans="4:4" x14ac:dyDescent="0.25">
      <c r="D2611" s="7"/>
    </row>
    <row r="2612" spans="4:4" x14ac:dyDescent="0.25">
      <c r="D2612" s="7"/>
    </row>
    <row r="2613" spans="4:4" x14ac:dyDescent="0.25">
      <c r="D2613" s="7"/>
    </row>
    <row r="2614" spans="4:4" x14ac:dyDescent="0.25">
      <c r="D2614" s="7"/>
    </row>
    <row r="2615" spans="4:4" x14ac:dyDescent="0.25">
      <c r="D2615" s="7"/>
    </row>
    <row r="2616" spans="4:4" x14ac:dyDescent="0.25">
      <c r="D2616" s="7"/>
    </row>
    <row r="2617" spans="4:4" x14ac:dyDescent="0.25">
      <c r="D2617" s="7"/>
    </row>
    <row r="2618" spans="4:4" x14ac:dyDescent="0.25">
      <c r="D2618" s="7"/>
    </row>
    <row r="2619" spans="4:4" x14ac:dyDescent="0.25">
      <c r="D2619" s="7"/>
    </row>
    <row r="2620" spans="4:4" x14ac:dyDescent="0.25">
      <c r="D2620" s="7"/>
    </row>
    <row r="2621" spans="4:4" x14ac:dyDescent="0.25">
      <c r="D2621" s="7"/>
    </row>
    <row r="2622" spans="4:4" x14ac:dyDescent="0.25">
      <c r="D2622" s="7"/>
    </row>
    <row r="2623" spans="4:4" x14ac:dyDescent="0.25">
      <c r="D2623" s="7"/>
    </row>
    <row r="2624" spans="4:4" x14ac:dyDescent="0.25">
      <c r="D2624" s="7"/>
    </row>
    <row r="2625" spans="4:4" x14ac:dyDescent="0.25">
      <c r="D2625" s="7"/>
    </row>
    <row r="2626" spans="4:4" x14ac:dyDescent="0.25">
      <c r="D2626" s="7"/>
    </row>
    <row r="2627" spans="4:4" x14ac:dyDescent="0.25">
      <c r="D2627" s="7"/>
    </row>
    <row r="2628" spans="4:4" x14ac:dyDescent="0.25">
      <c r="D2628" s="7"/>
    </row>
    <row r="2629" spans="4:4" x14ac:dyDescent="0.25">
      <c r="D2629" s="7"/>
    </row>
    <row r="2630" spans="4:4" x14ac:dyDescent="0.25">
      <c r="D2630" s="7"/>
    </row>
    <row r="2631" spans="4:4" x14ac:dyDescent="0.25">
      <c r="D2631" s="7"/>
    </row>
    <row r="2632" spans="4:4" x14ac:dyDescent="0.25">
      <c r="D2632" s="7"/>
    </row>
    <row r="2633" spans="4:4" x14ac:dyDescent="0.25">
      <c r="D2633" s="7"/>
    </row>
    <row r="2634" spans="4:4" x14ac:dyDescent="0.25">
      <c r="D2634" s="7"/>
    </row>
    <row r="2635" spans="4:4" x14ac:dyDescent="0.25">
      <c r="D2635" s="7"/>
    </row>
    <row r="2636" spans="4:4" x14ac:dyDescent="0.25">
      <c r="D2636" s="7"/>
    </row>
    <row r="2637" spans="4:4" x14ac:dyDescent="0.25">
      <c r="D2637" s="7"/>
    </row>
    <row r="2638" spans="4:4" x14ac:dyDescent="0.25">
      <c r="D2638" s="7"/>
    </row>
    <row r="2639" spans="4:4" x14ac:dyDescent="0.25">
      <c r="D2639" s="7"/>
    </row>
    <row r="2640" spans="4:4" x14ac:dyDescent="0.25">
      <c r="D2640" s="7"/>
    </row>
    <row r="2641" spans="4:4" x14ac:dyDescent="0.25">
      <c r="D2641" s="7"/>
    </row>
    <row r="2642" spans="4:4" x14ac:dyDescent="0.25">
      <c r="D2642" s="7"/>
    </row>
    <row r="2643" spans="4:4" x14ac:dyDescent="0.25">
      <c r="D2643" s="7"/>
    </row>
    <row r="2644" spans="4:4" x14ac:dyDescent="0.25">
      <c r="D2644" s="7"/>
    </row>
    <row r="2645" spans="4:4" x14ac:dyDescent="0.25">
      <c r="D2645" s="7"/>
    </row>
    <row r="2646" spans="4:4" x14ac:dyDescent="0.25">
      <c r="D2646" s="7"/>
    </row>
    <row r="2647" spans="4:4" x14ac:dyDescent="0.25">
      <c r="D2647" s="7"/>
    </row>
    <row r="2648" spans="4:4" x14ac:dyDescent="0.25">
      <c r="D2648" s="7"/>
    </row>
    <row r="2649" spans="4:4" x14ac:dyDescent="0.25">
      <c r="D2649" s="7"/>
    </row>
    <row r="2650" spans="4:4" x14ac:dyDescent="0.25">
      <c r="D2650" s="7"/>
    </row>
    <row r="2651" spans="4:4" x14ac:dyDescent="0.25">
      <c r="D2651" s="7"/>
    </row>
    <row r="2652" spans="4:4" x14ac:dyDescent="0.25">
      <c r="D2652" s="7"/>
    </row>
    <row r="2653" spans="4:4" x14ac:dyDescent="0.25">
      <c r="D2653" s="7"/>
    </row>
    <row r="2654" spans="4:4" x14ac:dyDescent="0.25">
      <c r="D2654" s="7"/>
    </row>
    <row r="2655" spans="4:4" x14ac:dyDescent="0.25">
      <c r="D2655" s="7"/>
    </row>
    <row r="2656" spans="4:4" x14ac:dyDescent="0.25">
      <c r="D2656" s="7"/>
    </row>
    <row r="2657" spans="4:4" x14ac:dyDescent="0.25">
      <c r="D2657" s="7"/>
    </row>
    <row r="2658" spans="4:4" x14ac:dyDescent="0.25">
      <c r="D2658" s="7"/>
    </row>
    <row r="2659" spans="4:4" x14ac:dyDescent="0.25">
      <c r="D2659" s="7"/>
    </row>
    <row r="2660" spans="4:4" x14ac:dyDescent="0.25">
      <c r="D2660" s="7"/>
    </row>
    <row r="2661" spans="4:4" x14ac:dyDescent="0.25">
      <c r="D2661" s="7"/>
    </row>
    <row r="2662" spans="4:4" x14ac:dyDescent="0.25">
      <c r="D2662" s="7"/>
    </row>
    <row r="2663" spans="4:4" x14ac:dyDescent="0.25">
      <c r="D2663" s="7"/>
    </row>
    <row r="2664" spans="4:4" x14ac:dyDescent="0.25">
      <c r="D2664" s="7"/>
    </row>
    <row r="2665" spans="4:4" x14ac:dyDescent="0.25">
      <c r="D2665" s="7"/>
    </row>
    <row r="2666" spans="4:4" x14ac:dyDescent="0.25">
      <c r="D2666" s="7"/>
    </row>
    <row r="2667" spans="4:4" x14ac:dyDescent="0.25">
      <c r="D2667" s="7"/>
    </row>
    <row r="2668" spans="4:4" x14ac:dyDescent="0.25">
      <c r="D2668" s="7"/>
    </row>
    <row r="2669" spans="4:4" x14ac:dyDescent="0.25">
      <c r="D2669" s="7"/>
    </row>
    <row r="2670" spans="4:4" x14ac:dyDescent="0.25">
      <c r="D2670" s="7"/>
    </row>
    <row r="2671" spans="4:4" x14ac:dyDescent="0.25">
      <c r="D2671" s="7"/>
    </row>
    <row r="2672" spans="4:4" x14ac:dyDescent="0.25">
      <c r="D2672" s="7"/>
    </row>
    <row r="2673" spans="4:4" x14ac:dyDescent="0.25">
      <c r="D2673" s="7"/>
    </row>
    <row r="2674" spans="4:4" x14ac:dyDescent="0.25">
      <c r="D2674" s="7"/>
    </row>
    <row r="2675" spans="4:4" x14ac:dyDescent="0.25">
      <c r="D2675" s="7"/>
    </row>
    <row r="2676" spans="4:4" x14ac:dyDescent="0.25">
      <c r="D2676" s="7"/>
    </row>
    <row r="2677" spans="4:4" x14ac:dyDescent="0.25">
      <c r="D2677" s="7"/>
    </row>
    <row r="2678" spans="4:4" x14ac:dyDescent="0.25">
      <c r="D2678" s="7"/>
    </row>
    <row r="2679" spans="4:4" x14ac:dyDescent="0.25">
      <c r="D2679" s="7"/>
    </row>
    <row r="2680" spans="4:4" x14ac:dyDescent="0.25">
      <c r="D2680" s="7"/>
    </row>
    <row r="2681" spans="4:4" x14ac:dyDescent="0.25">
      <c r="D2681" s="7"/>
    </row>
    <row r="2682" spans="4:4" x14ac:dyDescent="0.25">
      <c r="D2682" s="7"/>
    </row>
    <row r="2683" spans="4:4" x14ac:dyDescent="0.25">
      <c r="D2683" s="7"/>
    </row>
    <row r="2684" spans="4:4" x14ac:dyDescent="0.25">
      <c r="D2684" s="7"/>
    </row>
    <row r="2685" spans="4:4" x14ac:dyDescent="0.25">
      <c r="D2685" s="7"/>
    </row>
    <row r="2686" spans="4:4" x14ac:dyDescent="0.25">
      <c r="D2686" s="7"/>
    </row>
    <row r="2687" spans="4:4" x14ac:dyDescent="0.25">
      <c r="D2687" s="7"/>
    </row>
    <row r="2688" spans="4:4" x14ac:dyDescent="0.25">
      <c r="D2688" s="7"/>
    </row>
    <row r="2689" spans="4:4" x14ac:dyDescent="0.25">
      <c r="D2689" s="7"/>
    </row>
    <row r="2690" spans="4:4" x14ac:dyDescent="0.25">
      <c r="D2690" s="7"/>
    </row>
    <row r="2691" spans="4:4" x14ac:dyDescent="0.25">
      <c r="D2691" s="7"/>
    </row>
    <row r="2692" spans="4:4" x14ac:dyDescent="0.25">
      <c r="D2692" s="7"/>
    </row>
    <row r="2693" spans="4:4" x14ac:dyDescent="0.25">
      <c r="D2693" s="7"/>
    </row>
    <row r="2694" spans="4:4" x14ac:dyDescent="0.25">
      <c r="D2694" s="7"/>
    </row>
    <row r="2695" spans="4:4" x14ac:dyDescent="0.25">
      <c r="D2695" s="7"/>
    </row>
    <row r="2696" spans="4:4" x14ac:dyDescent="0.25">
      <c r="D2696" s="7"/>
    </row>
    <row r="2697" spans="4:4" x14ac:dyDescent="0.25">
      <c r="D2697" s="7"/>
    </row>
    <row r="2698" spans="4:4" x14ac:dyDescent="0.25">
      <c r="D2698" s="7"/>
    </row>
    <row r="2699" spans="4:4" x14ac:dyDescent="0.25">
      <c r="D2699" s="7"/>
    </row>
    <row r="2700" spans="4:4" x14ac:dyDescent="0.25">
      <c r="D2700" s="7"/>
    </row>
    <row r="2701" spans="4:4" x14ac:dyDescent="0.25">
      <c r="D2701" s="7"/>
    </row>
    <row r="2702" spans="4:4" x14ac:dyDescent="0.25">
      <c r="D2702" s="7"/>
    </row>
    <row r="2703" spans="4:4" x14ac:dyDescent="0.25">
      <c r="D2703" s="7"/>
    </row>
    <row r="2704" spans="4:4" x14ac:dyDescent="0.25">
      <c r="D2704" s="7"/>
    </row>
    <row r="2705" spans="4:4" x14ac:dyDescent="0.25">
      <c r="D2705" s="7"/>
    </row>
    <row r="2706" spans="4:4" x14ac:dyDescent="0.25">
      <c r="D2706" s="7"/>
    </row>
    <row r="2707" spans="4:4" x14ac:dyDescent="0.25">
      <c r="D2707" s="7"/>
    </row>
    <row r="2708" spans="4:4" x14ac:dyDescent="0.25">
      <c r="D2708" s="7"/>
    </row>
    <row r="2709" spans="4:4" x14ac:dyDescent="0.25">
      <c r="D2709" s="7"/>
    </row>
    <row r="2710" spans="4:4" x14ac:dyDescent="0.25">
      <c r="D2710" s="7"/>
    </row>
    <row r="2711" spans="4:4" x14ac:dyDescent="0.25">
      <c r="D2711" s="7"/>
    </row>
    <row r="2712" spans="4:4" x14ac:dyDescent="0.25">
      <c r="D2712" s="7"/>
    </row>
    <row r="2713" spans="4:4" x14ac:dyDescent="0.25">
      <c r="D2713" s="7"/>
    </row>
    <row r="2714" spans="4:4" x14ac:dyDescent="0.25">
      <c r="D2714" s="7"/>
    </row>
    <row r="2715" spans="4:4" x14ac:dyDescent="0.25">
      <c r="D2715" s="7"/>
    </row>
    <row r="2716" spans="4:4" x14ac:dyDescent="0.25">
      <c r="D2716" s="7"/>
    </row>
    <row r="2717" spans="4:4" x14ac:dyDescent="0.25">
      <c r="D2717" s="7"/>
    </row>
    <row r="2718" spans="4:4" x14ac:dyDescent="0.25">
      <c r="D2718" s="7"/>
    </row>
    <row r="2719" spans="4:4" x14ac:dyDescent="0.25">
      <c r="D2719" s="7"/>
    </row>
    <row r="2720" spans="4:4" x14ac:dyDescent="0.25">
      <c r="D2720" s="7"/>
    </row>
    <row r="2721" spans="4:4" x14ac:dyDescent="0.25">
      <c r="D2721" s="7"/>
    </row>
    <row r="2722" spans="4:4" x14ac:dyDescent="0.25">
      <c r="D2722" s="7"/>
    </row>
    <row r="2723" spans="4:4" x14ac:dyDescent="0.25">
      <c r="D2723" s="7"/>
    </row>
    <row r="2724" spans="4:4" x14ac:dyDescent="0.25">
      <c r="D2724" s="7"/>
    </row>
    <row r="2725" spans="4:4" x14ac:dyDescent="0.25">
      <c r="D2725" s="7"/>
    </row>
    <row r="2726" spans="4:4" x14ac:dyDescent="0.25">
      <c r="D2726" s="7"/>
    </row>
    <row r="2727" spans="4:4" x14ac:dyDescent="0.25">
      <c r="D2727" s="7"/>
    </row>
    <row r="2728" spans="4:4" x14ac:dyDescent="0.25">
      <c r="D2728" s="7"/>
    </row>
    <row r="2729" spans="4:4" x14ac:dyDescent="0.25">
      <c r="D2729" s="7"/>
    </row>
    <row r="2730" spans="4:4" x14ac:dyDescent="0.25">
      <c r="D2730" s="7"/>
    </row>
    <row r="2731" spans="4:4" x14ac:dyDescent="0.25">
      <c r="D2731" s="7"/>
    </row>
    <row r="2732" spans="4:4" x14ac:dyDescent="0.25">
      <c r="D2732" s="7"/>
    </row>
    <row r="2733" spans="4:4" x14ac:dyDescent="0.25">
      <c r="D2733" s="7"/>
    </row>
    <row r="2734" spans="4:4" x14ac:dyDescent="0.25">
      <c r="D2734" s="7"/>
    </row>
    <row r="2735" spans="4:4" x14ac:dyDescent="0.25">
      <c r="D2735" s="7"/>
    </row>
    <row r="2736" spans="4:4" x14ac:dyDescent="0.25">
      <c r="D2736" s="7"/>
    </row>
    <row r="2737" spans="4:4" x14ac:dyDescent="0.25">
      <c r="D2737" s="7"/>
    </row>
    <row r="2738" spans="4:4" x14ac:dyDescent="0.25">
      <c r="D2738" s="7"/>
    </row>
    <row r="2739" spans="4:4" x14ac:dyDescent="0.25">
      <c r="D2739" s="7"/>
    </row>
    <row r="2740" spans="4:4" x14ac:dyDescent="0.25">
      <c r="D2740" s="7"/>
    </row>
    <row r="2741" spans="4:4" x14ac:dyDescent="0.25">
      <c r="D2741" s="7"/>
    </row>
    <row r="2742" spans="4:4" x14ac:dyDescent="0.25">
      <c r="D2742" s="7"/>
    </row>
    <row r="2743" spans="4:4" x14ac:dyDescent="0.25">
      <c r="D2743" s="7"/>
    </row>
    <row r="2744" spans="4:4" x14ac:dyDescent="0.25">
      <c r="D2744" s="7"/>
    </row>
    <row r="2745" spans="4:4" x14ac:dyDescent="0.25">
      <c r="D2745" s="7"/>
    </row>
    <row r="2746" spans="4:4" x14ac:dyDescent="0.25">
      <c r="D2746" s="7"/>
    </row>
    <row r="2747" spans="4:4" x14ac:dyDescent="0.25">
      <c r="D2747" s="7"/>
    </row>
    <row r="2748" spans="4:4" x14ac:dyDescent="0.25">
      <c r="D2748" s="7"/>
    </row>
    <row r="2749" spans="4:4" x14ac:dyDescent="0.25">
      <c r="D2749" s="7"/>
    </row>
    <row r="2750" spans="4:4" x14ac:dyDescent="0.25">
      <c r="D2750" s="7"/>
    </row>
    <row r="2751" spans="4:4" x14ac:dyDescent="0.25">
      <c r="D2751" s="7"/>
    </row>
    <row r="2752" spans="4:4" x14ac:dyDescent="0.25">
      <c r="D2752" s="7"/>
    </row>
    <row r="2753" spans="4:4" x14ac:dyDescent="0.25">
      <c r="D2753" s="7"/>
    </row>
    <row r="2754" spans="4:4" x14ac:dyDescent="0.25">
      <c r="D2754" s="7"/>
    </row>
    <row r="2755" spans="4:4" x14ac:dyDescent="0.25">
      <c r="D2755" s="7"/>
    </row>
    <row r="2756" spans="4:4" x14ac:dyDescent="0.25">
      <c r="D2756" s="7"/>
    </row>
    <row r="2757" spans="4:4" x14ac:dyDescent="0.25">
      <c r="D2757" s="7"/>
    </row>
    <row r="2758" spans="4:4" x14ac:dyDescent="0.25">
      <c r="D2758" s="7"/>
    </row>
    <row r="2759" spans="4:4" x14ac:dyDescent="0.25">
      <c r="D2759" s="7"/>
    </row>
    <row r="2760" spans="4:4" x14ac:dyDescent="0.25">
      <c r="D2760" s="7"/>
    </row>
    <row r="2761" spans="4:4" x14ac:dyDescent="0.25">
      <c r="D2761" s="7"/>
    </row>
    <row r="2762" spans="4:4" x14ac:dyDescent="0.25">
      <c r="D2762" s="7"/>
    </row>
    <row r="2763" spans="4:4" x14ac:dyDescent="0.25">
      <c r="D2763" s="7"/>
    </row>
    <row r="2764" spans="4:4" x14ac:dyDescent="0.25">
      <c r="D2764" s="7"/>
    </row>
    <row r="2765" spans="4:4" x14ac:dyDescent="0.25">
      <c r="D2765" s="7"/>
    </row>
    <row r="2766" spans="4:4" x14ac:dyDescent="0.25">
      <c r="D2766" s="7"/>
    </row>
    <row r="2767" spans="4:4" x14ac:dyDescent="0.25">
      <c r="D2767" s="7"/>
    </row>
    <row r="2768" spans="4:4" x14ac:dyDescent="0.25">
      <c r="D2768" s="7"/>
    </row>
    <row r="2769" spans="4:4" x14ac:dyDescent="0.25">
      <c r="D2769" s="7"/>
    </row>
    <row r="2770" spans="4:4" x14ac:dyDescent="0.25">
      <c r="D2770" s="7"/>
    </row>
    <row r="2771" spans="4:4" x14ac:dyDescent="0.25">
      <c r="D2771" s="7"/>
    </row>
    <row r="2772" spans="4:4" x14ac:dyDescent="0.25">
      <c r="D2772" s="7"/>
    </row>
    <row r="2773" spans="4:4" x14ac:dyDescent="0.25">
      <c r="D2773" s="7"/>
    </row>
    <row r="2774" spans="4:4" x14ac:dyDescent="0.25">
      <c r="D2774" s="7"/>
    </row>
    <row r="2775" spans="4:4" x14ac:dyDescent="0.25">
      <c r="D2775" s="7"/>
    </row>
    <row r="2776" spans="4:4" x14ac:dyDescent="0.25">
      <c r="D2776" s="7"/>
    </row>
    <row r="2777" spans="4:4" x14ac:dyDescent="0.25">
      <c r="D2777" s="7"/>
    </row>
    <row r="2778" spans="4:4" x14ac:dyDescent="0.25">
      <c r="D2778" s="7"/>
    </row>
    <row r="2779" spans="4:4" x14ac:dyDescent="0.25">
      <c r="D2779" s="7"/>
    </row>
    <row r="2780" spans="4:4" x14ac:dyDescent="0.25">
      <c r="D2780" s="7"/>
    </row>
    <row r="2781" spans="4:4" x14ac:dyDescent="0.25">
      <c r="D2781" s="7"/>
    </row>
    <row r="2782" spans="4:4" x14ac:dyDescent="0.25">
      <c r="D2782" s="7"/>
    </row>
    <row r="2783" spans="4:4" x14ac:dyDescent="0.25">
      <c r="D2783" s="7"/>
    </row>
    <row r="2784" spans="4:4" x14ac:dyDescent="0.25">
      <c r="D2784" s="7"/>
    </row>
    <row r="2785" spans="4:4" x14ac:dyDescent="0.25">
      <c r="D2785" s="7"/>
    </row>
    <row r="2786" spans="4:4" x14ac:dyDescent="0.25">
      <c r="D2786" s="7"/>
    </row>
    <row r="2787" spans="4:4" x14ac:dyDescent="0.25">
      <c r="D2787" s="7"/>
    </row>
    <row r="2788" spans="4:4" x14ac:dyDescent="0.25">
      <c r="D2788" s="7"/>
    </row>
    <row r="2789" spans="4:4" x14ac:dyDescent="0.25">
      <c r="D2789" s="7"/>
    </row>
    <row r="2790" spans="4:4" x14ac:dyDescent="0.25">
      <c r="D2790" s="7"/>
    </row>
    <row r="2791" spans="4:4" x14ac:dyDescent="0.25">
      <c r="D2791" s="7"/>
    </row>
    <row r="2792" spans="4:4" x14ac:dyDescent="0.25">
      <c r="D2792" s="7"/>
    </row>
    <row r="2793" spans="4:4" x14ac:dyDescent="0.25">
      <c r="D2793" s="7"/>
    </row>
    <row r="2794" spans="4:4" x14ac:dyDescent="0.25">
      <c r="D2794" s="7"/>
    </row>
    <row r="2795" spans="4:4" x14ac:dyDescent="0.25">
      <c r="D2795" s="7"/>
    </row>
    <row r="2796" spans="4:4" x14ac:dyDescent="0.25">
      <c r="D2796" s="7"/>
    </row>
    <row r="2797" spans="4:4" x14ac:dyDescent="0.25">
      <c r="D2797" s="7"/>
    </row>
    <row r="2798" spans="4:4" x14ac:dyDescent="0.25">
      <c r="D2798" s="7"/>
    </row>
    <row r="2799" spans="4:4" x14ac:dyDescent="0.25">
      <c r="D2799" s="7"/>
    </row>
    <row r="2800" spans="4:4" x14ac:dyDescent="0.25">
      <c r="D2800" s="7"/>
    </row>
    <row r="2801" spans="4:4" x14ac:dyDescent="0.25">
      <c r="D2801" s="7"/>
    </row>
    <row r="2802" spans="4:4" x14ac:dyDescent="0.25">
      <c r="D2802" s="7"/>
    </row>
    <row r="2803" spans="4:4" x14ac:dyDescent="0.25">
      <c r="D2803" s="7"/>
    </row>
    <row r="2804" spans="4:4" x14ac:dyDescent="0.25">
      <c r="D2804" s="7"/>
    </row>
    <row r="2805" spans="4:4" x14ac:dyDescent="0.25">
      <c r="D2805" s="7"/>
    </row>
    <row r="2806" spans="4:4" x14ac:dyDescent="0.25">
      <c r="D2806" s="7"/>
    </row>
    <row r="2807" spans="4:4" x14ac:dyDescent="0.25">
      <c r="D2807" s="7"/>
    </row>
    <row r="2808" spans="4:4" x14ac:dyDescent="0.25">
      <c r="D2808" s="7"/>
    </row>
    <row r="2809" spans="4:4" x14ac:dyDescent="0.25">
      <c r="D2809" s="7"/>
    </row>
    <row r="2810" spans="4:4" x14ac:dyDescent="0.25">
      <c r="D2810" s="7"/>
    </row>
    <row r="2811" spans="4:4" x14ac:dyDescent="0.25">
      <c r="D2811" s="7"/>
    </row>
    <row r="2812" spans="4:4" x14ac:dyDescent="0.25">
      <c r="D2812" s="7"/>
    </row>
    <row r="2813" spans="4:4" x14ac:dyDescent="0.25">
      <c r="D2813" s="7"/>
    </row>
    <row r="2814" spans="4:4" x14ac:dyDescent="0.25">
      <c r="D2814" s="7"/>
    </row>
    <row r="2815" spans="4:4" x14ac:dyDescent="0.25">
      <c r="D2815" s="7"/>
    </row>
    <row r="2816" spans="4:4" x14ac:dyDescent="0.25">
      <c r="D2816" s="7"/>
    </row>
    <row r="2817" spans="4:4" x14ac:dyDescent="0.25">
      <c r="D2817" s="7"/>
    </row>
    <row r="2818" spans="4:4" x14ac:dyDescent="0.25">
      <c r="D2818" s="7"/>
    </row>
    <row r="2819" spans="4:4" x14ac:dyDescent="0.25">
      <c r="D2819" s="7"/>
    </row>
    <row r="2820" spans="4:4" x14ac:dyDescent="0.25">
      <c r="D2820" s="7"/>
    </row>
    <row r="2821" spans="4:4" x14ac:dyDescent="0.25">
      <c r="D2821" s="7"/>
    </row>
    <row r="2822" spans="4:4" x14ac:dyDescent="0.25">
      <c r="D2822" s="7"/>
    </row>
    <row r="2823" spans="4:4" x14ac:dyDescent="0.25">
      <c r="D2823" s="7"/>
    </row>
    <row r="2824" spans="4:4" x14ac:dyDescent="0.25">
      <c r="D2824" s="7"/>
    </row>
    <row r="2825" spans="4:4" x14ac:dyDescent="0.25">
      <c r="D2825" s="7"/>
    </row>
    <row r="2826" spans="4:4" x14ac:dyDescent="0.25">
      <c r="D2826" s="7"/>
    </row>
    <row r="2827" spans="4:4" x14ac:dyDescent="0.25">
      <c r="D2827" s="7"/>
    </row>
    <row r="2828" spans="4:4" x14ac:dyDescent="0.25">
      <c r="D2828" s="7"/>
    </row>
    <row r="2829" spans="4:4" x14ac:dyDescent="0.25">
      <c r="D2829" s="7"/>
    </row>
    <row r="2830" spans="4:4" x14ac:dyDescent="0.25">
      <c r="D2830" s="7"/>
    </row>
    <row r="2831" spans="4:4" x14ac:dyDescent="0.25">
      <c r="D2831" s="7"/>
    </row>
    <row r="2832" spans="4:4" x14ac:dyDescent="0.25">
      <c r="D2832" s="7"/>
    </row>
    <row r="2833" spans="4:4" x14ac:dyDescent="0.25">
      <c r="D2833" s="7"/>
    </row>
    <row r="2834" spans="4:4" x14ac:dyDescent="0.25">
      <c r="D2834" s="7"/>
    </row>
    <row r="2835" spans="4:4" x14ac:dyDescent="0.25">
      <c r="D2835" s="7"/>
    </row>
    <row r="2836" spans="4:4" x14ac:dyDescent="0.25">
      <c r="D2836" s="7"/>
    </row>
    <row r="2837" spans="4:4" x14ac:dyDescent="0.25">
      <c r="D2837" s="7"/>
    </row>
    <row r="2838" spans="4:4" x14ac:dyDescent="0.25">
      <c r="D2838" s="7"/>
    </row>
    <row r="2839" spans="4:4" x14ac:dyDescent="0.25">
      <c r="D2839" s="7"/>
    </row>
    <row r="2840" spans="4:4" x14ac:dyDescent="0.25">
      <c r="D2840" s="7"/>
    </row>
    <row r="2841" spans="4:4" x14ac:dyDescent="0.25">
      <c r="D2841" s="7"/>
    </row>
    <row r="2842" spans="4:4" x14ac:dyDescent="0.25">
      <c r="D2842" s="7"/>
    </row>
    <row r="2843" spans="4:4" x14ac:dyDescent="0.25">
      <c r="D2843" s="7"/>
    </row>
    <row r="2844" spans="4:4" x14ac:dyDescent="0.25">
      <c r="D2844" s="7"/>
    </row>
    <row r="2845" spans="4:4" x14ac:dyDescent="0.25">
      <c r="D2845" s="7"/>
    </row>
    <row r="2846" spans="4:4" x14ac:dyDescent="0.25">
      <c r="D2846" s="7"/>
    </row>
    <row r="2847" spans="4:4" x14ac:dyDescent="0.25">
      <c r="D2847" s="7"/>
    </row>
    <row r="2848" spans="4:4" x14ac:dyDescent="0.25">
      <c r="D2848" s="7"/>
    </row>
    <row r="2849" spans="4:4" x14ac:dyDescent="0.25">
      <c r="D2849" s="7"/>
    </row>
    <row r="2850" spans="4:4" x14ac:dyDescent="0.25">
      <c r="D2850" s="7"/>
    </row>
    <row r="2851" spans="4:4" x14ac:dyDescent="0.25">
      <c r="D2851" s="7"/>
    </row>
    <row r="2852" spans="4:4" x14ac:dyDescent="0.25">
      <c r="D2852" s="7"/>
    </row>
    <row r="2853" spans="4:4" x14ac:dyDescent="0.25">
      <c r="D2853" s="7"/>
    </row>
    <row r="2854" spans="4:4" x14ac:dyDescent="0.25">
      <c r="D2854" s="7"/>
    </row>
    <row r="2855" spans="4:4" x14ac:dyDescent="0.25">
      <c r="D2855" s="7"/>
    </row>
    <row r="2856" spans="4:4" x14ac:dyDescent="0.25">
      <c r="D2856" s="7"/>
    </row>
    <row r="2857" spans="4:4" x14ac:dyDescent="0.25">
      <c r="D2857" s="7"/>
    </row>
    <row r="2858" spans="4:4" x14ac:dyDescent="0.25">
      <c r="D2858" s="7"/>
    </row>
    <row r="2859" spans="4:4" x14ac:dyDescent="0.25">
      <c r="D2859" s="7"/>
    </row>
    <row r="2860" spans="4:4" x14ac:dyDescent="0.25">
      <c r="D2860" s="7"/>
    </row>
    <row r="2861" spans="4:4" x14ac:dyDescent="0.25">
      <c r="D2861" s="7"/>
    </row>
    <row r="2862" spans="4:4" x14ac:dyDescent="0.25">
      <c r="D2862" s="7"/>
    </row>
    <row r="2863" spans="4:4" x14ac:dyDescent="0.25">
      <c r="D2863" s="7"/>
    </row>
    <row r="2864" spans="4:4" x14ac:dyDescent="0.25">
      <c r="D2864" s="7"/>
    </row>
    <row r="2865" spans="4:4" x14ac:dyDescent="0.25">
      <c r="D2865" s="7"/>
    </row>
    <row r="2866" spans="4:4" x14ac:dyDescent="0.25">
      <c r="D2866" s="7"/>
    </row>
    <row r="2867" spans="4:4" x14ac:dyDescent="0.25">
      <c r="D2867" s="7"/>
    </row>
    <row r="2868" spans="4:4" x14ac:dyDescent="0.25">
      <c r="D2868" s="7"/>
    </row>
    <row r="2869" spans="4:4" x14ac:dyDescent="0.25">
      <c r="D2869" s="7"/>
    </row>
    <row r="2870" spans="4:4" x14ac:dyDescent="0.25">
      <c r="D2870" s="7"/>
    </row>
    <row r="2871" spans="4:4" x14ac:dyDescent="0.25">
      <c r="D2871" s="7"/>
    </row>
    <row r="2872" spans="4:4" x14ac:dyDescent="0.25">
      <c r="D2872" s="7"/>
    </row>
    <row r="2873" spans="4:4" x14ac:dyDescent="0.25">
      <c r="D2873" s="7"/>
    </row>
    <row r="2874" spans="4:4" x14ac:dyDescent="0.25">
      <c r="D2874" s="7"/>
    </row>
    <row r="2875" spans="4:4" x14ac:dyDescent="0.25">
      <c r="D2875" s="7"/>
    </row>
    <row r="2876" spans="4:4" x14ac:dyDescent="0.25">
      <c r="D2876" s="7"/>
    </row>
    <row r="2877" spans="4:4" x14ac:dyDescent="0.25">
      <c r="D2877" s="7"/>
    </row>
    <row r="2878" spans="4:4" x14ac:dyDescent="0.25">
      <c r="D2878" s="7"/>
    </row>
    <row r="2879" spans="4:4" x14ac:dyDescent="0.25">
      <c r="D2879" s="7"/>
    </row>
    <row r="2880" spans="4:4" x14ac:dyDescent="0.25">
      <c r="D2880" s="7"/>
    </row>
    <row r="2881" spans="4:4" x14ac:dyDescent="0.25">
      <c r="D2881" s="7"/>
    </row>
    <row r="2882" spans="4:4" x14ac:dyDescent="0.25">
      <c r="D2882" s="7"/>
    </row>
    <row r="2883" spans="4:4" x14ac:dyDescent="0.25">
      <c r="D2883" s="7"/>
    </row>
    <row r="2884" spans="4:4" x14ac:dyDescent="0.25">
      <c r="D2884" s="7"/>
    </row>
    <row r="2885" spans="4:4" x14ac:dyDescent="0.25">
      <c r="D2885" s="7"/>
    </row>
    <row r="2886" spans="4:4" x14ac:dyDescent="0.25">
      <c r="D2886" s="7"/>
    </row>
    <row r="2887" spans="4:4" x14ac:dyDescent="0.25">
      <c r="D2887" s="7"/>
    </row>
    <row r="2888" spans="4:4" x14ac:dyDescent="0.25">
      <c r="D2888" s="7"/>
    </row>
    <row r="2889" spans="4:4" x14ac:dyDescent="0.25">
      <c r="D2889" s="7"/>
    </row>
    <row r="2890" spans="4:4" x14ac:dyDescent="0.25">
      <c r="D2890" s="7"/>
    </row>
    <row r="2891" spans="4:4" x14ac:dyDescent="0.25">
      <c r="D2891" s="7"/>
    </row>
    <row r="2892" spans="4:4" x14ac:dyDescent="0.25">
      <c r="D2892" s="7"/>
    </row>
    <row r="2893" spans="4:4" x14ac:dyDescent="0.25">
      <c r="D2893" s="7"/>
    </row>
    <row r="2894" spans="4:4" x14ac:dyDescent="0.25">
      <c r="D2894" s="7"/>
    </row>
    <row r="2895" spans="4:4" x14ac:dyDescent="0.25">
      <c r="D2895" s="7"/>
    </row>
    <row r="2896" spans="4:4" x14ac:dyDescent="0.25">
      <c r="D2896" s="7"/>
    </row>
    <row r="2897" spans="4:4" x14ac:dyDescent="0.25">
      <c r="D2897" s="7"/>
    </row>
    <row r="2898" spans="4:4" x14ac:dyDescent="0.25">
      <c r="D2898" s="7"/>
    </row>
    <row r="2899" spans="4:4" x14ac:dyDescent="0.25">
      <c r="D2899" s="7"/>
    </row>
    <row r="2900" spans="4:4" x14ac:dyDescent="0.25">
      <c r="D2900" s="7"/>
    </row>
    <row r="2901" spans="4:4" x14ac:dyDescent="0.25">
      <c r="D2901" s="7"/>
    </row>
    <row r="2902" spans="4:4" x14ac:dyDescent="0.25">
      <c r="D2902" s="7"/>
    </row>
    <row r="2903" spans="4:4" x14ac:dyDescent="0.25">
      <c r="D2903" s="7"/>
    </row>
    <row r="2904" spans="4:4" x14ac:dyDescent="0.25">
      <c r="D2904" s="7"/>
    </row>
    <row r="2905" spans="4:4" x14ac:dyDescent="0.25">
      <c r="D2905" s="7"/>
    </row>
    <row r="2906" spans="4:4" x14ac:dyDescent="0.25">
      <c r="D2906" s="7"/>
    </row>
    <row r="2907" spans="4:4" x14ac:dyDescent="0.25">
      <c r="D2907" s="7"/>
    </row>
    <row r="2908" spans="4:4" x14ac:dyDescent="0.25">
      <c r="D2908" s="7"/>
    </row>
    <row r="2909" spans="4:4" x14ac:dyDescent="0.25">
      <c r="D2909" s="7"/>
    </row>
    <row r="2910" spans="4:4" x14ac:dyDescent="0.25">
      <c r="D2910" s="7"/>
    </row>
    <row r="2911" spans="4:4" x14ac:dyDescent="0.25">
      <c r="D2911" s="7"/>
    </row>
    <row r="2912" spans="4:4" x14ac:dyDescent="0.25">
      <c r="D2912" s="7"/>
    </row>
    <row r="2913" spans="4:4" x14ac:dyDescent="0.25">
      <c r="D2913" s="7"/>
    </row>
    <row r="2914" spans="4:4" x14ac:dyDescent="0.25">
      <c r="D2914" s="7"/>
    </row>
    <row r="2915" spans="4:4" x14ac:dyDescent="0.25">
      <c r="D2915" s="7"/>
    </row>
    <row r="2916" spans="4:4" x14ac:dyDescent="0.25">
      <c r="D2916" s="7"/>
    </row>
    <row r="2917" spans="4:4" x14ac:dyDescent="0.25">
      <c r="D2917" s="7"/>
    </row>
    <row r="2918" spans="4:4" x14ac:dyDescent="0.25">
      <c r="D2918" s="7"/>
    </row>
    <row r="2919" spans="4:4" x14ac:dyDescent="0.25">
      <c r="D2919" s="7"/>
    </row>
    <row r="2920" spans="4:4" x14ac:dyDescent="0.25">
      <c r="D2920" s="7"/>
    </row>
    <row r="2921" spans="4:4" x14ac:dyDescent="0.25">
      <c r="D2921" s="7"/>
    </row>
    <row r="2922" spans="4:4" x14ac:dyDescent="0.25">
      <c r="D2922" s="7"/>
    </row>
    <row r="2923" spans="4:4" x14ac:dyDescent="0.25">
      <c r="D2923" s="7"/>
    </row>
    <row r="2924" spans="4:4" x14ac:dyDescent="0.25">
      <c r="D2924" s="7"/>
    </row>
    <row r="2925" spans="4:4" x14ac:dyDescent="0.25">
      <c r="D2925" s="7"/>
    </row>
    <row r="2926" spans="4:4" x14ac:dyDescent="0.25">
      <c r="D2926" s="7"/>
    </row>
    <row r="2927" spans="4:4" x14ac:dyDescent="0.25">
      <c r="D2927" s="7"/>
    </row>
    <row r="2928" spans="4:4" x14ac:dyDescent="0.25">
      <c r="D2928" s="7"/>
    </row>
    <row r="2929" spans="4:4" x14ac:dyDescent="0.25">
      <c r="D2929" s="7"/>
    </row>
    <row r="2930" spans="4:4" x14ac:dyDescent="0.25">
      <c r="D2930" s="7"/>
    </row>
    <row r="2931" spans="4:4" x14ac:dyDescent="0.25">
      <c r="D2931" s="7"/>
    </row>
    <row r="2932" spans="4:4" x14ac:dyDescent="0.25">
      <c r="D2932" s="7"/>
    </row>
    <row r="2933" spans="4:4" x14ac:dyDescent="0.25">
      <c r="D2933" s="7"/>
    </row>
    <row r="2934" spans="4:4" x14ac:dyDescent="0.25">
      <c r="D2934" s="7"/>
    </row>
    <row r="2935" spans="4:4" x14ac:dyDescent="0.25">
      <c r="D2935" s="7"/>
    </row>
    <row r="2936" spans="4:4" x14ac:dyDescent="0.25">
      <c r="D2936" s="7"/>
    </row>
    <row r="2937" spans="4:4" x14ac:dyDescent="0.25">
      <c r="D2937" s="7"/>
    </row>
    <row r="2938" spans="4:4" x14ac:dyDescent="0.25">
      <c r="D2938" s="7"/>
    </row>
    <row r="2939" spans="4:4" x14ac:dyDescent="0.25">
      <c r="D2939" s="7"/>
    </row>
    <row r="2940" spans="4:4" x14ac:dyDescent="0.25">
      <c r="D2940" s="7"/>
    </row>
    <row r="2941" spans="4:4" x14ac:dyDescent="0.25">
      <c r="D2941" s="7"/>
    </row>
    <row r="2942" spans="4:4" x14ac:dyDescent="0.25">
      <c r="D2942" s="7"/>
    </row>
    <row r="2943" spans="4:4" x14ac:dyDescent="0.25">
      <c r="D2943" s="7"/>
    </row>
    <row r="2944" spans="4:4" x14ac:dyDescent="0.25">
      <c r="D2944" s="7"/>
    </row>
    <row r="2945" spans="4:4" x14ac:dyDescent="0.25">
      <c r="D2945" s="7"/>
    </row>
    <row r="2946" spans="4:4" x14ac:dyDescent="0.25">
      <c r="D2946" s="7"/>
    </row>
    <row r="2947" spans="4:4" x14ac:dyDescent="0.25">
      <c r="D2947" s="7"/>
    </row>
    <row r="2948" spans="4:4" x14ac:dyDescent="0.25">
      <c r="D2948" s="7"/>
    </row>
    <row r="2949" spans="4:4" x14ac:dyDescent="0.25">
      <c r="D2949" s="7"/>
    </row>
    <row r="2950" spans="4:4" x14ac:dyDescent="0.25">
      <c r="D2950" s="7"/>
    </row>
    <row r="2951" spans="4:4" x14ac:dyDescent="0.25">
      <c r="D2951" s="7"/>
    </row>
    <row r="2952" spans="4:4" x14ac:dyDescent="0.25">
      <c r="D2952" s="7"/>
    </row>
    <row r="2953" spans="4:4" x14ac:dyDescent="0.25">
      <c r="D2953" s="7"/>
    </row>
    <row r="2954" spans="4:4" x14ac:dyDescent="0.25">
      <c r="D2954" s="7"/>
    </row>
    <row r="2955" spans="4:4" x14ac:dyDescent="0.25">
      <c r="D2955" s="7"/>
    </row>
    <row r="2956" spans="4:4" x14ac:dyDescent="0.25">
      <c r="D2956" s="7"/>
    </row>
    <row r="2957" spans="4:4" x14ac:dyDescent="0.25">
      <c r="D2957" s="7"/>
    </row>
    <row r="2958" spans="4:4" x14ac:dyDescent="0.25">
      <c r="D2958" s="7"/>
    </row>
    <row r="2959" spans="4:4" x14ac:dyDescent="0.25">
      <c r="D2959" s="7"/>
    </row>
    <row r="2960" spans="4:4" x14ac:dyDescent="0.25">
      <c r="D2960" s="7"/>
    </row>
    <row r="2961" spans="4:4" x14ac:dyDescent="0.25">
      <c r="D2961" s="7"/>
    </row>
    <row r="2962" spans="4:4" x14ac:dyDescent="0.25">
      <c r="D2962" s="7"/>
    </row>
    <row r="2963" spans="4:4" x14ac:dyDescent="0.25">
      <c r="D2963" s="7"/>
    </row>
    <row r="2964" spans="4:4" x14ac:dyDescent="0.25">
      <c r="D2964" s="7"/>
    </row>
    <row r="2965" spans="4:4" x14ac:dyDescent="0.25">
      <c r="D2965" s="7"/>
    </row>
    <row r="2966" spans="4:4" x14ac:dyDescent="0.25">
      <c r="D2966" s="7"/>
    </row>
    <row r="2967" spans="4:4" x14ac:dyDescent="0.25">
      <c r="D2967" s="7"/>
    </row>
    <row r="2968" spans="4:4" x14ac:dyDescent="0.25">
      <c r="D2968" s="7"/>
    </row>
    <row r="2969" spans="4:4" x14ac:dyDescent="0.25">
      <c r="D2969" s="7"/>
    </row>
    <row r="2970" spans="4:4" x14ac:dyDescent="0.25">
      <c r="D2970" s="7"/>
    </row>
    <row r="2971" spans="4:4" x14ac:dyDescent="0.25">
      <c r="D2971" s="7"/>
    </row>
    <row r="2972" spans="4:4" x14ac:dyDescent="0.25">
      <c r="D2972" s="7"/>
    </row>
    <row r="2973" spans="4:4" x14ac:dyDescent="0.25">
      <c r="D2973" s="7"/>
    </row>
    <row r="2974" spans="4:4" x14ac:dyDescent="0.25">
      <c r="D2974" s="7"/>
    </row>
    <row r="2975" spans="4:4" x14ac:dyDescent="0.25">
      <c r="D2975" s="7"/>
    </row>
    <row r="2976" spans="4:4" x14ac:dyDescent="0.25">
      <c r="D2976" s="7"/>
    </row>
    <row r="2977" spans="4:4" x14ac:dyDescent="0.25">
      <c r="D2977" s="7"/>
    </row>
    <row r="2978" spans="4:4" x14ac:dyDescent="0.25">
      <c r="D2978" s="7"/>
    </row>
    <row r="2979" spans="4:4" x14ac:dyDescent="0.25">
      <c r="D2979" s="7"/>
    </row>
    <row r="2980" spans="4:4" x14ac:dyDescent="0.25">
      <c r="D2980" s="7"/>
    </row>
    <row r="2981" spans="4:4" x14ac:dyDescent="0.25">
      <c r="D2981" s="7"/>
    </row>
    <row r="2982" spans="4:4" x14ac:dyDescent="0.25">
      <c r="D2982" s="7"/>
    </row>
    <row r="2983" spans="4:4" x14ac:dyDescent="0.25">
      <c r="D2983" s="7"/>
    </row>
    <row r="2984" spans="4:4" x14ac:dyDescent="0.25">
      <c r="D2984" s="7"/>
    </row>
    <row r="2985" spans="4:4" x14ac:dyDescent="0.25">
      <c r="D2985" s="7"/>
    </row>
    <row r="2986" spans="4:4" x14ac:dyDescent="0.25">
      <c r="D2986" s="7"/>
    </row>
    <row r="2987" spans="4:4" x14ac:dyDescent="0.25">
      <c r="D2987" s="7"/>
    </row>
    <row r="2988" spans="4:4" x14ac:dyDescent="0.25">
      <c r="D2988" s="7"/>
    </row>
    <row r="2989" spans="4:4" x14ac:dyDescent="0.25">
      <c r="D2989" s="7"/>
    </row>
    <row r="2990" spans="4:4" x14ac:dyDescent="0.25">
      <c r="D2990" s="7"/>
    </row>
    <row r="2991" spans="4:4" x14ac:dyDescent="0.25">
      <c r="D2991" s="7"/>
    </row>
    <row r="2992" spans="4:4" x14ac:dyDescent="0.25">
      <c r="D2992" s="7"/>
    </row>
    <row r="2993" spans="4:4" x14ac:dyDescent="0.25">
      <c r="D2993" s="7"/>
    </row>
    <row r="2994" spans="4:4" x14ac:dyDescent="0.25">
      <c r="D2994" s="7"/>
    </row>
    <row r="2995" spans="4:4" x14ac:dyDescent="0.25">
      <c r="D2995" s="7"/>
    </row>
    <row r="2996" spans="4:4" x14ac:dyDescent="0.25">
      <c r="D2996" s="7"/>
    </row>
    <row r="2997" spans="4:4" x14ac:dyDescent="0.25">
      <c r="D2997" s="7"/>
    </row>
    <row r="2998" spans="4:4" x14ac:dyDescent="0.25">
      <c r="D2998" s="7"/>
    </row>
    <row r="2999" spans="4:4" x14ac:dyDescent="0.25">
      <c r="D2999" s="7"/>
    </row>
    <row r="3000" spans="4:4" x14ac:dyDescent="0.25">
      <c r="D3000" s="7"/>
    </row>
    <row r="3001" spans="4:4" x14ac:dyDescent="0.25">
      <c r="D3001" s="7"/>
    </row>
    <row r="3002" spans="4:4" x14ac:dyDescent="0.25">
      <c r="D3002" s="7"/>
    </row>
    <row r="3003" spans="4:4" x14ac:dyDescent="0.25">
      <c r="D3003" s="7"/>
    </row>
    <row r="3004" spans="4:4" x14ac:dyDescent="0.25">
      <c r="D3004" s="7"/>
    </row>
    <row r="3005" spans="4:4" x14ac:dyDescent="0.25">
      <c r="D3005" s="7"/>
    </row>
    <row r="3006" spans="4:4" x14ac:dyDescent="0.25">
      <c r="D3006" s="7"/>
    </row>
    <row r="3007" spans="4:4" x14ac:dyDescent="0.25">
      <c r="D3007" s="7"/>
    </row>
    <row r="3008" spans="4:4" x14ac:dyDescent="0.25">
      <c r="D3008" s="7"/>
    </row>
    <row r="3009" spans="4:4" x14ac:dyDescent="0.25">
      <c r="D3009" s="7"/>
    </row>
    <row r="3010" spans="4:4" x14ac:dyDescent="0.25">
      <c r="D3010" s="7"/>
    </row>
    <row r="3011" spans="4:4" x14ac:dyDescent="0.25">
      <c r="D3011" s="7"/>
    </row>
    <row r="3012" spans="4:4" x14ac:dyDescent="0.25">
      <c r="D3012" s="7"/>
    </row>
    <row r="3013" spans="4:4" x14ac:dyDescent="0.25">
      <c r="D3013" s="7"/>
    </row>
    <row r="3014" spans="4:4" x14ac:dyDescent="0.25">
      <c r="D3014" s="7"/>
    </row>
    <row r="3015" spans="4:4" x14ac:dyDescent="0.25">
      <c r="D3015" s="7"/>
    </row>
    <row r="3016" spans="4:4" x14ac:dyDescent="0.25">
      <c r="D3016" s="7"/>
    </row>
    <row r="3017" spans="4:4" x14ac:dyDescent="0.25">
      <c r="D3017" s="7"/>
    </row>
    <row r="3018" spans="4:4" x14ac:dyDescent="0.25">
      <c r="D3018" s="7"/>
    </row>
    <row r="3019" spans="4:4" x14ac:dyDescent="0.25">
      <c r="D3019" s="7"/>
    </row>
    <row r="3020" spans="4:4" x14ac:dyDescent="0.25">
      <c r="D3020" s="7"/>
    </row>
    <row r="3021" spans="4:4" x14ac:dyDescent="0.25">
      <c r="D3021" s="7"/>
    </row>
    <row r="3022" spans="4:4" x14ac:dyDescent="0.25">
      <c r="D3022" s="7"/>
    </row>
    <row r="3023" spans="4:4" x14ac:dyDescent="0.25">
      <c r="D3023" s="7"/>
    </row>
    <row r="3024" spans="4:4" x14ac:dyDescent="0.25">
      <c r="D3024" s="7"/>
    </row>
    <row r="3025" spans="4:4" x14ac:dyDescent="0.25">
      <c r="D3025" s="7"/>
    </row>
    <row r="3026" spans="4:4" x14ac:dyDescent="0.25">
      <c r="D3026" s="7"/>
    </row>
    <row r="3027" spans="4:4" x14ac:dyDescent="0.25">
      <c r="D3027" s="7"/>
    </row>
    <row r="3028" spans="4:4" x14ac:dyDescent="0.25">
      <c r="D3028" s="7"/>
    </row>
    <row r="3029" spans="4:4" x14ac:dyDescent="0.25">
      <c r="D3029" s="7"/>
    </row>
    <row r="3030" spans="4:4" x14ac:dyDescent="0.25">
      <c r="D3030" s="7"/>
    </row>
    <row r="3031" spans="4:4" x14ac:dyDescent="0.25">
      <c r="D3031" s="7"/>
    </row>
    <row r="3032" spans="4:4" x14ac:dyDescent="0.25">
      <c r="D3032" s="7"/>
    </row>
    <row r="3033" spans="4:4" x14ac:dyDescent="0.25">
      <c r="D3033" s="7"/>
    </row>
    <row r="3034" spans="4:4" x14ac:dyDescent="0.25">
      <c r="D3034" s="7"/>
    </row>
    <row r="3035" spans="4:4" x14ac:dyDescent="0.25">
      <c r="D3035" s="7"/>
    </row>
    <row r="3036" spans="4:4" x14ac:dyDescent="0.25">
      <c r="D3036" s="7"/>
    </row>
    <row r="3037" spans="4:4" x14ac:dyDescent="0.25">
      <c r="D3037" s="7"/>
    </row>
    <row r="3038" spans="4:4" x14ac:dyDescent="0.25">
      <c r="D3038" s="7"/>
    </row>
    <row r="3039" spans="4:4" x14ac:dyDescent="0.25">
      <c r="D3039" s="7"/>
    </row>
    <row r="3040" spans="4:4" x14ac:dyDescent="0.25">
      <c r="D3040" s="7"/>
    </row>
    <row r="3041" spans="4:4" x14ac:dyDescent="0.25">
      <c r="D3041" s="7"/>
    </row>
    <row r="3042" spans="4:4" x14ac:dyDescent="0.25">
      <c r="D3042" s="7"/>
    </row>
    <row r="3043" spans="4:4" x14ac:dyDescent="0.25">
      <c r="D3043" s="7"/>
    </row>
    <row r="3044" spans="4:4" x14ac:dyDescent="0.25">
      <c r="D3044" s="7"/>
    </row>
    <row r="3045" spans="4:4" x14ac:dyDescent="0.25">
      <c r="D3045" s="7"/>
    </row>
    <row r="3046" spans="4:4" x14ac:dyDescent="0.25">
      <c r="D3046" s="7"/>
    </row>
    <row r="3047" spans="4:4" x14ac:dyDescent="0.25">
      <c r="D3047" s="7"/>
    </row>
    <row r="3048" spans="4:4" x14ac:dyDescent="0.25">
      <c r="D3048" s="7"/>
    </row>
    <row r="3049" spans="4:4" x14ac:dyDescent="0.25">
      <c r="D3049" s="7"/>
    </row>
    <row r="3050" spans="4:4" x14ac:dyDescent="0.25">
      <c r="D3050" s="7"/>
    </row>
    <row r="3051" spans="4:4" x14ac:dyDescent="0.25">
      <c r="D3051" s="7"/>
    </row>
    <row r="3052" spans="4:4" x14ac:dyDescent="0.25">
      <c r="D3052" s="7"/>
    </row>
    <row r="3053" spans="4:4" x14ac:dyDescent="0.25">
      <c r="D3053" s="7"/>
    </row>
    <row r="3054" spans="4:4" x14ac:dyDescent="0.25">
      <c r="D3054" s="7"/>
    </row>
    <row r="3055" spans="4:4" x14ac:dyDescent="0.25">
      <c r="D3055" s="7"/>
    </row>
    <row r="3056" spans="4:4" x14ac:dyDescent="0.25">
      <c r="D3056" s="7"/>
    </row>
    <row r="3057" spans="4:4" x14ac:dyDescent="0.25">
      <c r="D3057" s="7"/>
    </row>
    <row r="3058" spans="4:4" x14ac:dyDescent="0.25">
      <c r="D3058" s="7"/>
    </row>
    <row r="3059" spans="4:4" x14ac:dyDescent="0.25">
      <c r="D3059" s="7"/>
    </row>
    <row r="3060" spans="4:4" x14ac:dyDescent="0.25">
      <c r="D3060" s="7"/>
    </row>
    <row r="3061" spans="4:4" x14ac:dyDescent="0.25">
      <c r="D3061" s="7"/>
    </row>
    <row r="3062" spans="4:4" x14ac:dyDescent="0.25">
      <c r="D3062" s="7"/>
    </row>
    <row r="3063" spans="4:4" x14ac:dyDescent="0.25">
      <c r="D3063" s="7"/>
    </row>
    <row r="3064" spans="4:4" x14ac:dyDescent="0.25">
      <c r="D3064" s="7"/>
    </row>
    <row r="3065" spans="4:4" x14ac:dyDescent="0.25">
      <c r="D3065" s="7"/>
    </row>
    <row r="3066" spans="4:4" x14ac:dyDescent="0.25">
      <c r="D3066" s="7"/>
    </row>
    <row r="3067" spans="4:4" x14ac:dyDescent="0.25">
      <c r="D3067" s="7"/>
    </row>
    <row r="3068" spans="4:4" x14ac:dyDescent="0.25">
      <c r="D3068" s="7"/>
    </row>
    <row r="3069" spans="4:4" x14ac:dyDescent="0.25">
      <c r="D3069" s="7"/>
    </row>
    <row r="3070" spans="4:4" x14ac:dyDescent="0.25">
      <c r="D3070" s="7"/>
    </row>
    <row r="3071" spans="4:4" x14ac:dyDescent="0.25">
      <c r="D3071" s="7"/>
    </row>
    <row r="3072" spans="4:4" x14ac:dyDescent="0.25">
      <c r="D3072" s="7"/>
    </row>
    <row r="3073" spans="4:4" x14ac:dyDescent="0.25">
      <c r="D3073" s="7"/>
    </row>
    <row r="3074" spans="4:4" x14ac:dyDescent="0.25">
      <c r="D3074" s="7"/>
    </row>
    <row r="3075" spans="4:4" x14ac:dyDescent="0.25">
      <c r="D3075" s="7"/>
    </row>
    <row r="3076" spans="4:4" x14ac:dyDescent="0.25">
      <c r="D3076" s="7"/>
    </row>
    <row r="3077" spans="4:4" x14ac:dyDescent="0.25">
      <c r="D3077" s="7"/>
    </row>
    <row r="3078" spans="4:4" x14ac:dyDescent="0.25">
      <c r="D3078" s="7"/>
    </row>
    <row r="3079" spans="4:4" x14ac:dyDescent="0.25">
      <c r="D3079" s="7"/>
    </row>
    <row r="3080" spans="4:4" x14ac:dyDescent="0.25">
      <c r="D3080" s="7"/>
    </row>
    <row r="3081" spans="4:4" x14ac:dyDescent="0.25">
      <c r="D3081" s="7"/>
    </row>
    <row r="3082" spans="4:4" x14ac:dyDescent="0.25">
      <c r="D3082" s="7"/>
    </row>
    <row r="3083" spans="4:4" x14ac:dyDescent="0.25">
      <c r="D3083" s="7"/>
    </row>
    <row r="3084" spans="4:4" x14ac:dyDescent="0.25">
      <c r="D3084" s="7"/>
    </row>
    <row r="3085" spans="4:4" x14ac:dyDescent="0.25">
      <c r="D3085" s="7"/>
    </row>
    <row r="3086" spans="4:4" x14ac:dyDescent="0.25">
      <c r="D3086" s="7"/>
    </row>
    <row r="3087" spans="4:4" x14ac:dyDescent="0.25">
      <c r="D3087" s="7"/>
    </row>
    <row r="3088" spans="4:4" x14ac:dyDescent="0.25">
      <c r="D3088" s="7"/>
    </row>
    <row r="3089" spans="4:4" x14ac:dyDescent="0.25">
      <c r="D3089" s="7"/>
    </row>
    <row r="3090" spans="4:4" x14ac:dyDescent="0.25">
      <c r="D3090" s="7"/>
    </row>
    <row r="3091" spans="4:4" x14ac:dyDescent="0.25">
      <c r="D3091" s="7"/>
    </row>
    <row r="3092" spans="4:4" x14ac:dyDescent="0.25">
      <c r="D3092" s="7"/>
    </row>
    <row r="3093" spans="4:4" x14ac:dyDescent="0.25">
      <c r="D3093" s="7"/>
    </row>
    <row r="3094" spans="4:4" x14ac:dyDescent="0.25">
      <c r="D3094" s="7"/>
    </row>
    <row r="3095" spans="4:4" x14ac:dyDescent="0.25">
      <c r="D3095" s="7"/>
    </row>
    <row r="3096" spans="4:4" x14ac:dyDescent="0.25">
      <c r="D3096" s="7"/>
    </row>
    <row r="3097" spans="4:4" x14ac:dyDescent="0.25">
      <c r="D3097" s="7"/>
    </row>
    <row r="3098" spans="4:4" x14ac:dyDescent="0.25">
      <c r="D3098" s="7"/>
    </row>
    <row r="3099" spans="4:4" x14ac:dyDescent="0.25">
      <c r="D3099" s="7"/>
    </row>
    <row r="3100" spans="4:4" x14ac:dyDescent="0.25">
      <c r="D3100" s="7"/>
    </row>
    <row r="3101" spans="4:4" x14ac:dyDescent="0.25">
      <c r="D3101" s="7"/>
    </row>
    <row r="3102" spans="4:4" x14ac:dyDescent="0.25">
      <c r="D3102" s="7"/>
    </row>
    <row r="3103" spans="4:4" x14ac:dyDescent="0.25">
      <c r="D3103" s="7"/>
    </row>
    <row r="3104" spans="4:4" x14ac:dyDescent="0.25">
      <c r="D3104" s="7"/>
    </row>
    <row r="3105" spans="4:4" x14ac:dyDescent="0.25">
      <c r="D3105" s="7"/>
    </row>
    <row r="3106" spans="4:4" x14ac:dyDescent="0.25">
      <c r="D3106" s="7"/>
    </row>
    <row r="3107" spans="4:4" x14ac:dyDescent="0.25">
      <c r="D3107" s="7"/>
    </row>
    <row r="3108" spans="4:4" x14ac:dyDescent="0.25">
      <c r="D3108" s="7"/>
    </row>
    <row r="3109" spans="4:4" x14ac:dyDescent="0.25">
      <c r="D3109" s="7"/>
    </row>
    <row r="3110" spans="4:4" x14ac:dyDescent="0.25">
      <c r="D3110" s="7"/>
    </row>
    <row r="3111" spans="4:4" x14ac:dyDescent="0.25">
      <c r="D3111" s="7"/>
    </row>
    <row r="3112" spans="4:4" x14ac:dyDescent="0.25">
      <c r="D3112" s="7"/>
    </row>
    <row r="3113" spans="4:4" x14ac:dyDescent="0.25">
      <c r="D3113" s="7"/>
    </row>
    <row r="3114" spans="4:4" x14ac:dyDescent="0.25">
      <c r="D3114" s="7"/>
    </row>
    <row r="3115" spans="4:4" x14ac:dyDescent="0.25">
      <c r="D3115" s="7"/>
    </row>
    <row r="3116" spans="4:4" x14ac:dyDescent="0.25">
      <c r="D3116" s="7"/>
    </row>
    <row r="3117" spans="4:4" x14ac:dyDescent="0.25">
      <c r="D3117" s="7"/>
    </row>
    <row r="3118" spans="4:4" x14ac:dyDescent="0.25">
      <c r="D3118" s="7"/>
    </row>
    <row r="3119" spans="4:4" x14ac:dyDescent="0.25">
      <c r="D3119" s="7"/>
    </row>
    <row r="3120" spans="4:4" x14ac:dyDescent="0.25">
      <c r="D3120" s="7"/>
    </row>
    <row r="3121" spans="4:4" x14ac:dyDescent="0.25">
      <c r="D3121" s="7"/>
    </row>
    <row r="3122" spans="4:4" x14ac:dyDescent="0.25">
      <c r="D3122" s="7"/>
    </row>
    <row r="3123" spans="4:4" x14ac:dyDescent="0.25">
      <c r="D3123" s="7"/>
    </row>
    <row r="3124" spans="4:4" x14ac:dyDescent="0.25">
      <c r="D3124" s="7"/>
    </row>
    <row r="3125" spans="4:4" x14ac:dyDescent="0.25">
      <c r="D3125" s="7"/>
    </row>
    <row r="3126" spans="4:4" x14ac:dyDescent="0.25">
      <c r="D3126" s="7"/>
    </row>
    <row r="3127" spans="4:4" x14ac:dyDescent="0.25">
      <c r="D3127" s="7"/>
    </row>
    <row r="3128" spans="4:4" x14ac:dyDescent="0.25">
      <c r="D3128" s="7"/>
    </row>
    <row r="3129" spans="4:4" x14ac:dyDescent="0.25">
      <c r="D3129" s="7"/>
    </row>
    <row r="3130" spans="4:4" x14ac:dyDescent="0.25">
      <c r="D3130" s="7"/>
    </row>
    <row r="3131" spans="4:4" x14ac:dyDescent="0.25">
      <c r="D3131" s="7"/>
    </row>
    <row r="3132" spans="4:4" x14ac:dyDescent="0.25">
      <c r="D3132" s="7"/>
    </row>
    <row r="3133" spans="4:4" x14ac:dyDescent="0.25">
      <c r="D3133" s="7"/>
    </row>
    <row r="3134" spans="4:4" x14ac:dyDescent="0.25">
      <c r="D3134" s="7"/>
    </row>
    <row r="3135" spans="4:4" x14ac:dyDescent="0.25">
      <c r="D3135" s="7"/>
    </row>
    <row r="3136" spans="4:4" x14ac:dyDescent="0.25">
      <c r="D3136" s="7"/>
    </row>
    <row r="3137" spans="4:4" x14ac:dyDescent="0.25">
      <c r="D3137" s="7"/>
    </row>
    <row r="3138" spans="4:4" x14ac:dyDescent="0.25">
      <c r="D3138" s="7"/>
    </row>
    <row r="3139" spans="4:4" x14ac:dyDescent="0.25">
      <c r="D3139" s="7"/>
    </row>
    <row r="3140" spans="4:4" x14ac:dyDescent="0.25">
      <c r="D3140" s="7"/>
    </row>
    <row r="3141" spans="4:4" x14ac:dyDescent="0.25">
      <c r="D3141" s="7"/>
    </row>
    <row r="3142" spans="4:4" x14ac:dyDescent="0.25">
      <c r="D3142" s="7"/>
    </row>
    <row r="3143" spans="4:4" x14ac:dyDescent="0.25">
      <c r="D3143" s="7"/>
    </row>
    <row r="3144" spans="4:4" x14ac:dyDescent="0.25">
      <c r="D3144" s="7"/>
    </row>
    <row r="3145" spans="4:4" x14ac:dyDescent="0.25">
      <c r="D3145" s="7"/>
    </row>
    <row r="3146" spans="4:4" x14ac:dyDescent="0.25">
      <c r="D3146" s="7"/>
    </row>
    <row r="3147" spans="4:4" x14ac:dyDescent="0.25">
      <c r="D3147" s="7"/>
    </row>
    <row r="3148" spans="4:4" x14ac:dyDescent="0.25">
      <c r="D3148" s="7"/>
    </row>
    <row r="3149" spans="4:4" x14ac:dyDescent="0.25">
      <c r="D3149" s="7"/>
    </row>
    <row r="3150" spans="4:4" x14ac:dyDescent="0.25">
      <c r="D3150" s="7"/>
    </row>
    <row r="3151" spans="4:4" x14ac:dyDescent="0.25">
      <c r="D3151" s="7"/>
    </row>
    <row r="3152" spans="4:4" x14ac:dyDescent="0.25">
      <c r="D3152" s="7"/>
    </row>
    <row r="3153" spans="4:4" x14ac:dyDescent="0.25">
      <c r="D3153" s="7"/>
    </row>
    <row r="3154" spans="4:4" x14ac:dyDescent="0.25">
      <c r="D3154" s="7"/>
    </row>
    <row r="3155" spans="4:4" x14ac:dyDescent="0.25">
      <c r="D3155" s="7"/>
    </row>
    <row r="3156" spans="4:4" x14ac:dyDescent="0.25">
      <c r="D3156" s="7"/>
    </row>
    <row r="3157" spans="4:4" x14ac:dyDescent="0.25">
      <c r="D3157" s="7"/>
    </row>
    <row r="3158" spans="4:4" x14ac:dyDescent="0.25">
      <c r="D3158" s="7"/>
    </row>
    <row r="3159" spans="4:4" x14ac:dyDescent="0.25">
      <c r="D3159" s="7"/>
    </row>
    <row r="3160" spans="4:4" x14ac:dyDescent="0.25">
      <c r="D3160" s="7"/>
    </row>
    <row r="3161" spans="4:4" x14ac:dyDescent="0.25">
      <c r="D3161" s="7"/>
    </row>
    <row r="3162" spans="4:4" x14ac:dyDescent="0.25">
      <c r="D3162" s="7"/>
    </row>
    <row r="3163" spans="4:4" x14ac:dyDescent="0.25">
      <c r="D3163" s="7"/>
    </row>
    <row r="3164" spans="4:4" x14ac:dyDescent="0.25">
      <c r="D3164" s="7"/>
    </row>
    <row r="3165" spans="4:4" x14ac:dyDescent="0.25">
      <c r="D3165" s="7"/>
    </row>
    <row r="3166" spans="4:4" x14ac:dyDescent="0.25">
      <c r="D3166" s="7"/>
    </row>
    <row r="3167" spans="4:4" x14ac:dyDescent="0.25">
      <c r="D3167" s="7"/>
    </row>
    <row r="3168" spans="4:4" x14ac:dyDescent="0.25">
      <c r="D3168" s="7"/>
    </row>
    <row r="3169" spans="4:4" x14ac:dyDescent="0.25">
      <c r="D3169" s="7"/>
    </row>
    <row r="3170" spans="4:4" x14ac:dyDescent="0.25">
      <c r="D3170" s="7"/>
    </row>
    <row r="3171" spans="4:4" x14ac:dyDescent="0.25">
      <c r="D3171" s="7"/>
    </row>
    <row r="3172" spans="4:4" x14ac:dyDescent="0.25">
      <c r="D3172" s="7"/>
    </row>
    <row r="3173" spans="4:4" x14ac:dyDescent="0.25">
      <c r="D3173" s="7"/>
    </row>
    <row r="3174" spans="4:4" x14ac:dyDescent="0.25">
      <c r="D3174" s="7"/>
    </row>
    <row r="3175" spans="4:4" x14ac:dyDescent="0.25">
      <c r="D3175" s="7"/>
    </row>
    <row r="3176" spans="4:4" x14ac:dyDescent="0.25">
      <c r="D3176" s="7"/>
    </row>
    <row r="3177" spans="4:4" x14ac:dyDescent="0.25">
      <c r="D3177" s="7"/>
    </row>
    <row r="3178" spans="4:4" x14ac:dyDescent="0.25">
      <c r="D3178" s="7"/>
    </row>
    <row r="3179" spans="4:4" x14ac:dyDescent="0.25">
      <c r="D3179" s="7"/>
    </row>
    <row r="3180" spans="4:4" x14ac:dyDescent="0.25">
      <c r="D3180" s="7"/>
    </row>
    <row r="3181" spans="4:4" x14ac:dyDescent="0.25">
      <c r="D3181" s="7"/>
    </row>
    <row r="3182" spans="4:4" x14ac:dyDescent="0.25">
      <c r="D3182" s="7"/>
    </row>
    <row r="3183" spans="4:4" x14ac:dyDescent="0.25">
      <c r="D3183" s="7"/>
    </row>
    <row r="3184" spans="4:4" x14ac:dyDescent="0.25">
      <c r="D3184" s="7"/>
    </row>
    <row r="3185" spans="4:4" x14ac:dyDescent="0.25">
      <c r="D3185" s="7"/>
    </row>
    <row r="3186" spans="4:4" x14ac:dyDescent="0.25">
      <c r="D3186" s="7"/>
    </row>
    <row r="3187" spans="4:4" x14ac:dyDescent="0.25">
      <c r="D3187" s="7"/>
    </row>
    <row r="3188" spans="4:4" x14ac:dyDescent="0.25">
      <c r="D3188" s="7"/>
    </row>
    <row r="3189" spans="4:4" x14ac:dyDescent="0.25">
      <c r="D3189" s="7"/>
    </row>
    <row r="3190" spans="4:4" x14ac:dyDescent="0.25">
      <c r="D3190" s="7"/>
    </row>
    <row r="3191" spans="4:4" x14ac:dyDescent="0.25">
      <c r="D3191" s="7"/>
    </row>
    <row r="3192" spans="4:4" x14ac:dyDescent="0.25">
      <c r="D3192" s="7"/>
    </row>
    <row r="3193" spans="4:4" x14ac:dyDescent="0.25">
      <c r="D3193" s="7"/>
    </row>
    <row r="3194" spans="4:4" x14ac:dyDescent="0.25">
      <c r="D3194" s="7"/>
    </row>
    <row r="3195" spans="4:4" x14ac:dyDescent="0.25">
      <c r="D3195" s="7"/>
    </row>
    <row r="3196" spans="4:4" x14ac:dyDescent="0.25">
      <c r="D3196" s="7"/>
    </row>
    <row r="3197" spans="4:4" x14ac:dyDescent="0.25">
      <c r="D3197" s="7"/>
    </row>
    <row r="3198" spans="4:4" x14ac:dyDescent="0.25">
      <c r="D3198" s="7"/>
    </row>
    <row r="3199" spans="4:4" x14ac:dyDescent="0.25">
      <c r="D3199" s="7"/>
    </row>
    <row r="3200" spans="4:4" x14ac:dyDescent="0.25">
      <c r="D3200" s="7"/>
    </row>
    <row r="3201" spans="4:4" x14ac:dyDescent="0.25">
      <c r="D3201" s="7"/>
    </row>
    <row r="3202" spans="4:4" x14ac:dyDescent="0.25">
      <c r="D3202" s="7"/>
    </row>
    <row r="3203" spans="4:4" x14ac:dyDescent="0.25">
      <c r="D3203" s="7"/>
    </row>
    <row r="3204" spans="4:4" x14ac:dyDescent="0.25">
      <c r="D3204" s="7"/>
    </row>
    <row r="3205" spans="4:4" x14ac:dyDescent="0.25">
      <c r="D3205" s="7"/>
    </row>
    <row r="3206" spans="4:4" x14ac:dyDescent="0.25">
      <c r="D3206" s="7"/>
    </row>
    <row r="3207" spans="4:4" x14ac:dyDescent="0.25">
      <c r="D3207" s="7"/>
    </row>
    <row r="3208" spans="4:4" x14ac:dyDescent="0.25">
      <c r="D3208" s="7"/>
    </row>
    <row r="3209" spans="4:4" x14ac:dyDescent="0.25">
      <c r="D3209" s="7"/>
    </row>
    <row r="3210" spans="4:4" x14ac:dyDescent="0.25">
      <c r="D3210" s="7"/>
    </row>
    <row r="3211" spans="4:4" x14ac:dyDescent="0.25">
      <c r="D3211" s="7"/>
    </row>
    <row r="3212" spans="4:4" x14ac:dyDescent="0.25">
      <c r="D3212" s="7"/>
    </row>
    <row r="3213" spans="4:4" x14ac:dyDescent="0.25">
      <c r="D3213" s="7"/>
    </row>
    <row r="3214" spans="4:4" x14ac:dyDescent="0.25">
      <c r="D3214" s="7"/>
    </row>
    <row r="3215" spans="4:4" x14ac:dyDescent="0.25">
      <c r="D3215" s="7"/>
    </row>
    <row r="3216" spans="4:4" x14ac:dyDescent="0.25">
      <c r="D3216" s="7"/>
    </row>
    <row r="3217" spans="4:4" x14ac:dyDescent="0.25">
      <c r="D3217" s="7"/>
    </row>
    <row r="3218" spans="4:4" x14ac:dyDescent="0.25">
      <c r="D3218" s="7"/>
    </row>
    <row r="3219" spans="4:4" x14ac:dyDescent="0.25">
      <c r="D3219" s="7"/>
    </row>
    <row r="3220" spans="4:4" x14ac:dyDescent="0.25">
      <c r="D3220" s="7"/>
    </row>
    <row r="3221" spans="4:4" x14ac:dyDescent="0.25">
      <c r="D3221" s="7"/>
    </row>
    <row r="3222" spans="4:4" x14ac:dyDescent="0.25">
      <c r="D3222" s="7"/>
    </row>
    <row r="3223" spans="4:4" x14ac:dyDescent="0.25">
      <c r="D3223" s="7"/>
    </row>
    <row r="3224" spans="4:4" x14ac:dyDescent="0.25">
      <c r="D3224" s="7"/>
    </row>
    <row r="3225" spans="4:4" x14ac:dyDescent="0.25">
      <c r="D3225" s="7"/>
    </row>
    <row r="3226" spans="4:4" x14ac:dyDescent="0.25">
      <c r="D3226" s="7"/>
    </row>
    <row r="3227" spans="4:4" x14ac:dyDescent="0.25">
      <c r="D3227" s="7"/>
    </row>
    <row r="3228" spans="4:4" x14ac:dyDescent="0.25">
      <c r="D3228" s="7"/>
    </row>
    <row r="3229" spans="4:4" x14ac:dyDescent="0.25">
      <c r="D3229" s="7"/>
    </row>
    <row r="3230" spans="4:4" x14ac:dyDescent="0.25">
      <c r="D3230" s="7"/>
    </row>
    <row r="3231" spans="4:4" x14ac:dyDescent="0.25">
      <c r="D3231" s="7"/>
    </row>
    <row r="3232" spans="4:4" x14ac:dyDescent="0.25">
      <c r="D3232" s="7"/>
    </row>
    <row r="3233" spans="4:4" x14ac:dyDescent="0.25">
      <c r="D3233" s="7"/>
    </row>
    <row r="3234" spans="4:4" x14ac:dyDescent="0.25">
      <c r="D3234" s="7"/>
    </row>
    <row r="3235" spans="4:4" x14ac:dyDescent="0.25">
      <c r="D3235" s="7"/>
    </row>
    <row r="3236" spans="4:4" x14ac:dyDescent="0.25">
      <c r="D3236" s="7"/>
    </row>
    <row r="3237" spans="4:4" x14ac:dyDescent="0.25">
      <c r="D3237" s="7"/>
    </row>
    <row r="3238" spans="4:4" x14ac:dyDescent="0.25">
      <c r="D3238" s="7"/>
    </row>
    <row r="3239" spans="4:4" x14ac:dyDescent="0.25">
      <c r="D3239" s="7"/>
    </row>
    <row r="3240" spans="4:4" x14ac:dyDescent="0.25">
      <c r="D3240" s="7"/>
    </row>
    <row r="3241" spans="4:4" x14ac:dyDescent="0.25">
      <c r="D3241" s="7"/>
    </row>
    <row r="3242" spans="4:4" x14ac:dyDescent="0.25">
      <c r="D3242" s="7"/>
    </row>
    <row r="3243" spans="4:4" x14ac:dyDescent="0.25">
      <c r="D3243" s="7"/>
    </row>
    <row r="3244" spans="4:4" x14ac:dyDescent="0.25">
      <c r="D3244" s="7"/>
    </row>
    <row r="3245" spans="4:4" x14ac:dyDescent="0.25">
      <c r="D3245" s="7"/>
    </row>
    <row r="3246" spans="4:4" x14ac:dyDescent="0.25">
      <c r="D3246" s="7"/>
    </row>
    <row r="3247" spans="4:4" x14ac:dyDescent="0.25">
      <c r="D3247" s="7"/>
    </row>
    <row r="3248" spans="4:4" x14ac:dyDescent="0.25">
      <c r="D3248" s="7"/>
    </row>
    <row r="3249" spans="4:4" x14ac:dyDescent="0.25">
      <c r="D3249" s="7"/>
    </row>
    <row r="3250" spans="4:4" x14ac:dyDescent="0.25">
      <c r="D3250" s="7"/>
    </row>
    <row r="3251" spans="4:4" x14ac:dyDescent="0.25">
      <c r="D3251" s="7"/>
    </row>
    <row r="3252" spans="4:4" x14ac:dyDescent="0.25">
      <c r="D3252" s="7"/>
    </row>
    <row r="3253" spans="4:4" x14ac:dyDescent="0.25">
      <c r="D3253" s="7"/>
    </row>
    <row r="3254" spans="4:4" x14ac:dyDescent="0.25">
      <c r="D3254" s="7"/>
    </row>
    <row r="3255" spans="4:4" x14ac:dyDescent="0.25">
      <c r="D3255" s="7"/>
    </row>
    <row r="3256" spans="4:4" x14ac:dyDescent="0.25">
      <c r="D3256" s="7"/>
    </row>
    <row r="3257" spans="4:4" x14ac:dyDescent="0.25">
      <c r="D3257" s="7"/>
    </row>
    <row r="3258" spans="4:4" x14ac:dyDescent="0.25">
      <c r="D3258" s="7"/>
    </row>
    <row r="3259" spans="4:4" x14ac:dyDescent="0.25">
      <c r="D3259" s="7"/>
    </row>
    <row r="3260" spans="4:4" x14ac:dyDescent="0.25">
      <c r="D3260" s="7"/>
    </row>
    <row r="3261" spans="4:4" x14ac:dyDescent="0.25">
      <c r="D3261" s="7"/>
    </row>
    <row r="3262" spans="4:4" x14ac:dyDescent="0.25">
      <c r="D3262" s="7"/>
    </row>
    <row r="3263" spans="4:4" x14ac:dyDescent="0.25">
      <c r="D3263" s="7"/>
    </row>
    <row r="3264" spans="4:4" x14ac:dyDescent="0.25">
      <c r="D3264" s="7"/>
    </row>
    <row r="3265" spans="4:4" x14ac:dyDescent="0.25">
      <c r="D3265" s="7"/>
    </row>
    <row r="3266" spans="4:4" x14ac:dyDescent="0.25">
      <c r="D3266" s="7"/>
    </row>
    <row r="3267" spans="4:4" x14ac:dyDescent="0.25">
      <c r="D3267" s="7"/>
    </row>
    <row r="3268" spans="4:4" x14ac:dyDescent="0.25">
      <c r="D3268" s="7"/>
    </row>
    <row r="3269" spans="4:4" x14ac:dyDescent="0.25">
      <c r="D3269" s="7"/>
    </row>
    <row r="3270" spans="4:4" x14ac:dyDescent="0.25">
      <c r="D3270" s="7"/>
    </row>
    <row r="3271" spans="4:4" x14ac:dyDescent="0.25">
      <c r="D3271" s="7"/>
    </row>
    <row r="3272" spans="4:4" x14ac:dyDescent="0.25">
      <c r="D3272" s="7"/>
    </row>
    <row r="3273" spans="4:4" x14ac:dyDescent="0.25">
      <c r="D3273" s="7"/>
    </row>
    <row r="3274" spans="4:4" x14ac:dyDescent="0.25">
      <c r="D3274" s="7"/>
    </row>
    <row r="3275" spans="4:4" x14ac:dyDescent="0.25">
      <c r="D3275" s="7"/>
    </row>
    <row r="3276" spans="4:4" x14ac:dyDescent="0.25">
      <c r="D3276" s="7"/>
    </row>
    <row r="3277" spans="4:4" x14ac:dyDescent="0.25">
      <c r="D3277" s="7"/>
    </row>
    <row r="3278" spans="4:4" x14ac:dyDescent="0.25">
      <c r="D3278" s="7"/>
    </row>
    <row r="3279" spans="4:4" x14ac:dyDescent="0.25">
      <c r="D3279" s="7"/>
    </row>
    <row r="3280" spans="4:4" x14ac:dyDescent="0.25">
      <c r="D3280" s="7"/>
    </row>
    <row r="3281" spans="4:4" x14ac:dyDescent="0.25">
      <c r="D3281" s="7"/>
    </row>
    <row r="3282" spans="4:4" x14ac:dyDescent="0.25">
      <c r="D3282" s="7"/>
    </row>
    <row r="3283" spans="4:4" x14ac:dyDescent="0.25">
      <c r="D3283" s="7"/>
    </row>
    <row r="3284" spans="4:4" x14ac:dyDescent="0.25">
      <c r="D3284" s="7"/>
    </row>
    <row r="3285" spans="4:4" x14ac:dyDescent="0.25">
      <c r="D3285" s="7"/>
    </row>
    <row r="3286" spans="4:4" x14ac:dyDescent="0.25">
      <c r="D3286" s="7"/>
    </row>
    <row r="3287" spans="4:4" x14ac:dyDescent="0.25">
      <c r="D3287" s="7"/>
    </row>
    <row r="3288" spans="4:4" x14ac:dyDescent="0.25">
      <c r="D3288" s="7"/>
    </row>
    <row r="3289" spans="4:4" x14ac:dyDescent="0.25">
      <c r="D3289" s="7"/>
    </row>
    <row r="3290" spans="4:4" x14ac:dyDescent="0.25">
      <c r="D3290" s="7"/>
    </row>
    <row r="3291" spans="4:4" x14ac:dyDescent="0.25">
      <c r="D3291" s="7"/>
    </row>
    <row r="3292" spans="4:4" x14ac:dyDescent="0.25">
      <c r="D3292" s="7"/>
    </row>
    <row r="3293" spans="4:4" x14ac:dyDescent="0.25">
      <c r="D3293" s="7"/>
    </row>
    <row r="3294" spans="4:4" x14ac:dyDescent="0.25">
      <c r="D3294" s="7"/>
    </row>
    <row r="3295" spans="4:4" x14ac:dyDescent="0.25">
      <c r="D3295" s="7"/>
    </row>
    <row r="3296" spans="4:4" x14ac:dyDescent="0.25">
      <c r="D3296" s="7"/>
    </row>
    <row r="3297" spans="4:4" x14ac:dyDescent="0.25">
      <c r="D3297" s="7"/>
    </row>
    <row r="3298" spans="4:4" x14ac:dyDescent="0.25">
      <c r="D3298" s="7"/>
    </row>
    <row r="3299" spans="4:4" x14ac:dyDescent="0.25">
      <c r="D3299" s="7"/>
    </row>
    <row r="3300" spans="4:4" x14ac:dyDescent="0.25">
      <c r="D3300" s="7"/>
    </row>
    <row r="3301" spans="4:4" x14ac:dyDescent="0.25">
      <c r="D3301" s="7"/>
    </row>
    <row r="3302" spans="4:4" x14ac:dyDescent="0.25">
      <c r="D3302" s="7"/>
    </row>
    <row r="3303" spans="4:4" x14ac:dyDescent="0.25">
      <c r="D3303" s="7"/>
    </row>
    <row r="3304" spans="4:4" x14ac:dyDescent="0.25">
      <c r="D3304" s="7"/>
    </row>
    <row r="3305" spans="4:4" x14ac:dyDescent="0.25">
      <c r="D3305" s="7"/>
    </row>
    <row r="3306" spans="4:4" x14ac:dyDescent="0.25">
      <c r="D3306" s="7"/>
    </row>
    <row r="3307" spans="4:4" x14ac:dyDescent="0.25">
      <c r="D3307" s="7"/>
    </row>
    <row r="3308" spans="4:4" x14ac:dyDescent="0.25">
      <c r="D3308" s="7"/>
    </row>
    <row r="3309" spans="4:4" x14ac:dyDescent="0.25">
      <c r="D3309" s="7"/>
    </row>
    <row r="3310" spans="4:4" x14ac:dyDescent="0.25">
      <c r="D3310" s="7"/>
    </row>
    <row r="3311" spans="4:4" x14ac:dyDescent="0.25">
      <c r="D3311" s="7"/>
    </row>
    <row r="3312" spans="4:4" x14ac:dyDescent="0.25">
      <c r="D3312" s="7"/>
    </row>
    <row r="3313" spans="4:4" x14ac:dyDescent="0.25">
      <c r="D3313" s="7"/>
    </row>
    <row r="3314" spans="4:4" x14ac:dyDescent="0.25">
      <c r="D3314" s="7"/>
    </row>
    <row r="3315" spans="4:4" x14ac:dyDescent="0.25">
      <c r="D3315" s="7"/>
    </row>
    <row r="3316" spans="4:4" x14ac:dyDescent="0.25">
      <c r="D3316" s="7"/>
    </row>
    <row r="3317" spans="4:4" x14ac:dyDescent="0.25">
      <c r="D3317" s="7"/>
    </row>
    <row r="3318" spans="4:4" x14ac:dyDescent="0.25">
      <c r="D3318" s="7"/>
    </row>
    <row r="3319" spans="4:4" x14ac:dyDescent="0.25">
      <c r="D3319" s="7"/>
    </row>
    <row r="3320" spans="4:4" x14ac:dyDescent="0.25">
      <c r="D3320" s="7"/>
    </row>
    <row r="3321" spans="4:4" x14ac:dyDescent="0.25">
      <c r="D3321" s="7"/>
    </row>
    <row r="3322" spans="4:4" x14ac:dyDescent="0.25">
      <c r="D3322" s="7"/>
    </row>
    <row r="3323" spans="4:4" x14ac:dyDescent="0.25">
      <c r="D3323" s="7"/>
    </row>
    <row r="3324" spans="4:4" x14ac:dyDescent="0.25">
      <c r="D3324" s="7"/>
    </row>
    <row r="3325" spans="4:4" x14ac:dyDescent="0.25">
      <c r="D3325" s="7"/>
    </row>
    <row r="3326" spans="4:4" x14ac:dyDescent="0.25">
      <c r="D3326" s="7"/>
    </row>
    <row r="3327" spans="4:4" x14ac:dyDescent="0.25">
      <c r="D3327" s="7"/>
    </row>
    <row r="3328" spans="4:4" x14ac:dyDescent="0.25">
      <c r="D3328" s="7"/>
    </row>
    <row r="3329" spans="4:4" x14ac:dyDescent="0.25">
      <c r="D3329" s="7"/>
    </row>
    <row r="3330" spans="4:4" x14ac:dyDescent="0.25">
      <c r="D3330" s="7"/>
    </row>
    <row r="3331" spans="4:4" x14ac:dyDescent="0.25">
      <c r="D3331" s="7"/>
    </row>
    <row r="3332" spans="4:4" x14ac:dyDescent="0.25">
      <c r="D3332" s="7"/>
    </row>
    <row r="3333" spans="4:4" x14ac:dyDescent="0.25">
      <c r="D3333" s="7"/>
    </row>
    <row r="3334" spans="4:4" x14ac:dyDescent="0.25">
      <c r="D3334" s="7"/>
    </row>
    <row r="3335" spans="4:4" x14ac:dyDescent="0.25">
      <c r="D3335" s="7"/>
    </row>
    <row r="3336" spans="4:4" x14ac:dyDescent="0.25">
      <c r="D3336" s="7"/>
    </row>
    <row r="3337" spans="4:4" x14ac:dyDescent="0.25">
      <c r="D3337" s="7"/>
    </row>
    <row r="3338" spans="4:4" x14ac:dyDescent="0.25">
      <c r="D3338" s="7"/>
    </row>
    <row r="3339" spans="4:4" x14ac:dyDescent="0.25">
      <c r="D3339" s="7"/>
    </row>
    <row r="3340" spans="4:4" x14ac:dyDescent="0.25">
      <c r="D3340" s="7"/>
    </row>
    <row r="3341" spans="4:4" x14ac:dyDescent="0.25">
      <c r="D3341" s="7"/>
    </row>
    <row r="3342" spans="4:4" x14ac:dyDescent="0.25">
      <c r="D3342" s="7"/>
    </row>
    <row r="3343" spans="4:4" x14ac:dyDescent="0.25">
      <c r="D3343" s="7"/>
    </row>
    <row r="3344" spans="4:4" x14ac:dyDescent="0.25">
      <c r="D3344" s="7"/>
    </row>
    <row r="3345" spans="4:4" x14ac:dyDescent="0.25">
      <c r="D3345" s="7"/>
    </row>
    <row r="3346" spans="4:4" x14ac:dyDescent="0.25">
      <c r="D3346" s="7"/>
    </row>
    <row r="3347" spans="4:4" x14ac:dyDescent="0.25">
      <c r="D3347" s="7"/>
    </row>
    <row r="3348" spans="4:4" x14ac:dyDescent="0.25">
      <c r="D3348" s="7"/>
    </row>
    <row r="3349" spans="4:4" x14ac:dyDescent="0.25">
      <c r="D3349" s="7"/>
    </row>
    <row r="3350" spans="4:4" x14ac:dyDescent="0.25">
      <c r="D3350" s="7"/>
    </row>
    <row r="3351" spans="4:4" x14ac:dyDescent="0.25">
      <c r="D3351" s="7"/>
    </row>
    <row r="3352" spans="4:4" x14ac:dyDescent="0.25">
      <c r="D3352" s="7"/>
    </row>
    <row r="3353" spans="4:4" x14ac:dyDescent="0.25">
      <c r="D3353" s="7"/>
    </row>
    <row r="3354" spans="4:4" x14ac:dyDescent="0.25">
      <c r="D3354" s="7"/>
    </row>
    <row r="3355" spans="4:4" x14ac:dyDescent="0.25">
      <c r="D3355" s="7"/>
    </row>
    <row r="3356" spans="4:4" x14ac:dyDescent="0.25">
      <c r="D3356" s="7"/>
    </row>
    <row r="3357" spans="4:4" x14ac:dyDescent="0.25">
      <c r="D3357" s="7"/>
    </row>
    <row r="3358" spans="4:4" x14ac:dyDescent="0.25">
      <c r="D3358" s="7"/>
    </row>
    <row r="3359" spans="4:4" x14ac:dyDescent="0.25">
      <c r="D3359" s="7"/>
    </row>
    <row r="3360" spans="4:4" x14ac:dyDescent="0.25">
      <c r="D3360" s="7"/>
    </row>
    <row r="3361" spans="4:4" x14ac:dyDescent="0.25">
      <c r="D3361" s="7"/>
    </row>
    <row r="3362" spans="4:4" x14ac:dyDescent="0.25">
      <c r="D3362" s="7"/>
    </row>
    <row r="3363" spans="4:4" x14ac:dyDescent="0.25">
      <c r="D3363" s="7"/>
    </row>
    <row r="3364" spans="4:4" x14ac:dyDescent="0.25">
      <c r="D3364" s="7"/>
    </row>
    <row r="3365" spans="4:4" x14ac:dyDescent="0.25">
      <c r="D3365" s="7"/>
    </row>
    <row r="3366" spans="4:4" x14ac:dyDescent="0.25">
      <c r="D3366" s="7"/>
    </row>
    <row r="3367" spans="4:4" x14ac:dyDescent="0.25">
      <c r="D3367" s="7"/>
    </row>
    <row r="3368" spans="4:4" x14ac:dyDescent="0.25">
      <c r="D3368" s="7"/>
    </row>
    <row r="3369" spans="4:4" x14ac:dyDescent="0.25">
      <c r="D3369" s="7"/>
    </row>
    <row r="3370" spans="4:4" x14ac:dyDescent="0.25">
      <c r="D3370" s="7"/>
    </row>
    <row r="3371" spans="4:4" x14ac:dyDescent="0.25">
      <c r="D3371" s="7"/>
    </row>
    <row r="3372" spans="4:4" x14ac:dyDescent="0.25">
      <c r="D3372" s="7"/>
    </row>
    <row r="3373" spans="4:4" x14ac:dyDescent="0.25">
      <c r="D3373" s="7"/>
    </row>
    <row r="3374" spans="4:4" x14ac:dyDescent="0.25">
      <c r="D3374" s="7"/>
    </row>
    <row r="3375" spans="4:4" x14ac:dyDescent="0.25">
      <c r="D3375" s="7"/>
    </row>
    <row r="3376" spans="4:4" x14ac:dyDescent="0.25">
      <c r="D3376" s="7"/>
    </row>
    <row r="3377" spans="4:4" x14ac:dyDescent="0.25">
      <c r="D3377" s="7"/>
    </row>
    <row r="3378" spans="4:4" x14ac:dyDescent="0.25">
      <c r="D3378" s="7"/>
    </row>
    <row r="3379" spans="4:4" x14ac:dyDescent="0.25">
      <c r="D3379" s="7"/>
    </row>
    <row r="3380" spans="4:4" x14ac:dyDescent="0.25">
      <c r="D3380" s="7"/>
    </row>
    <row r="3381" spans="4:4" x14ac:dyDescent="0.25">
      <c r="D3381" s="7"/>
    </row>
    <row r="3382" spans="4:4" x14ac:dyDescent="0.25">
      <c r="D3382" s="7"/>
    </row>
    <row r="3383" spans="4:4" x14ac:dyDescent="0.25">
      <c r="D3383" s="7"/>
    </row>
    <row r="3384" spans="4:4" x14ac:dyDescent="0.25">
      <c r="D3384" s="7"/>
    </row>
    <row r="3385" spans="4:4" x14ac:dyDescent="0.25">
      <c r="D3385" s="7"/>
    </row>
    <row r="3386" spans="4:4" x14ac:dyDescent="0.25">
      <c r="D3386" s="7"/>
    </row>
    <row r="3387" spans="4:4" x14ac:dyDescent="0.25">
      <c r="D3387" s="7"/>
    </row>
    <row r="3388" spans="4:4" x14ac:dyDescent="0.25">
      <c r="D3388" s="7"/>
    </row>
    <row r="3389" spans="4:4" x14ac:dyDescent="0.25">
      <c r="D3389" s="7"/>
    </row>
    <row r="3390" spans="4:4" x14ac:dyDescent="0.25">
      <c r="D3390" s="7"/>
    </row>
    <row r="3391" spans="4:4" x14ac:dyDescent="0.25">
      <c r="D3391" s="7"/>
    </row>
    <row r="3392" spans="4:4" x14ac:dyDescent="0.25">
      <c r="D3392" s="7"/>
    </row>
    <row r="3393" spans="4:4" x14ac:dyDescent="0.25">
      <c r="D3393" s="7"/>
    </row>
    <row r="3394" spans="4:4" x14ac:dyDescent="0.25">
      <c r="D3394" s="7"/>
    </row>
    <row r="3395" spans="4:4" x14ac:dyDescent="0.25">
      <c r="D3395" s="7"/>
    </row>
    <row r="3396" spans="4:4" x14ac:dyDescent="0.25">
      <c r="D3396" s="7"/>
    </row>
    <row r="3397" spans="4:4" x14ac:dyDescent="0.25">
      <c r="D3397" s="7"/>
    </row>
    <row r="3398" spans="4:4" x14ac:dyDescent="0.25">
      <c r="D3398" s="7"/>
    </row>
    <row r="3399" spans="4:4" x14ac:dyDescent="0.25">
      <c r="D3399" s="7"/>
    </row>
    <row r="3400" spans="4:4" x14ac:dyDescent="0.25">
      <c r="D3400" s="7"/>
    </row>
    <row r="3401" spans="4:4" x14ac:dyDescent="0.25">
      <c r="D3401" s="7"/>
    </row>
    <row r="3402" spans="4:4" x14ac:dyDescent="0.25">
      <c r="D3402" s="7"/>
    </row>
    <row r="3403" spans="4:4" x14ac:dyDescent="0.25">
      <c r="D3403" s="7"/>
    </row>
    <row r="3404" spans="4:4" x14ac:dyDescent="0.25">
      <c r="D3404" s="7"/>
    </row>
    <row r="3405" spans="4:4" x14ac:dyDescent="0.25">
      <c r="D3405" s="7"/>
    </row>
    <row r="3406" spans="4:4" x14ac:dyDescent="0.25">
      <c r="D3406" s="7"/>
    </row>
    <row r="3407" spans="4:4" x14ac:dyDescent="0.25">
      <c r="D3407" s="7"/>
    </row>
    <row r="3408" spans="4:4" x14ac:dyDescent="0.25">
      <c r="D3408" s="7"/>
    </row>
    <row r="3409" spans="4:4" x14ac:dyDescent="0.25">
      <c r="D3409" s="7"/>
    </row>
    <row r="3410" spans="4:4" x14ac:dyDescent="0.25">
      <c r="D3410" s="7"/>
    </row>
    <row r="3411" spans="4:4" x14ac:dyDescent="0.25">
      <c r="D3411" s="7"/>
    </row>
    <row r="3412" spans="4:4" x14ac:dyDescent="0.25">
      <c r="D3412" s="7"/>
    </row>
    <row r="3413" spans="4:4" x14ac:dyDescent="0.25">
      <c r="D3413" s="7"/>
    </row>
    <row r="3414" spans="4:4" x14ac:dyDescent="0.25">
      <c r="D3414" s="7"/>
    </row>
    <row r="3415" spans="4:4" x14ac:dyDescent="0.25">
      <c r="D3415" s="7"/>
    </row>
    <row r="3416" spans="4:4" x14ac:dyDescent="0.25">
      <c r="D3416" s="7"/>
    </row>
    <row r="3417" spans="4:4" x14ac:dyDescent="0.25">
      <c r="D3417" s="7"/>
    </row>
    <row r="3418" spans="4:4" x14ac:dyDescent="0.25">
      <c r="D3418" s="7"/>
    </row>
    <row r="3419" spans="4:4" x14ac:dyDescent="0.25">
      <c r="D3419" s="7"/>
    </row>
    <row r="3420" spans="4:4" x14ac:dyDescent="0.25">
      <c r="D3420" s="7"/>
    </row>
    <row r="3421" spans="4:4" x14ac:dyDescent="0.25">
      <c r="D3421" s="7"/>
    </row>
    <row r="3422" spans="4:4" x14ac:dyDescent="0.25">
      <c r="D3422" s="7"/>
    </row>
    <row r="3423" spans="4:4" x14ac:dyDescent="0.25">
      <c r="D3423" s="7"/>
    </row>
    <row r="3424" spans="4:4" x14ac:dyDescent="0.25">
      <c r="D3424" s="7"/>
    </row>
    <row r="3425" spans="4:4" x14ac:dyDescent="0.25">
      <c r="D3425" s="7"/>
    </row>
    <row r="3426" spans="4:4" x14ac:dyDescent="0.25">
      <c r="D3426" s="7"/>
    </row>
    <row r="3427" spans="4:4" x14ac:dyDescent="0.25">
      <c r="D3427" s="7"/>
    </row>
    <row r="3428" spans="4:4" x14ac:dyDescent="0.25">
      <c r="D3428" s="7"/>
    </row>
    <row r="3429" spans="4:4" x14ac:dyDescent="0.25">
      <c r="D3429" s="7"/>
    </row>
    <row r="3430" spans="4:4" x14ac:dyDescent="0.25">
      <c r="D3430" s="7"/>
    </row>
    <row r="3431" spans="4:4" x14ac:dyDescent="0.25">
      <c r="D3431" s="7"/>
    </row>
    <row r="3432" spans="4:4" x14ac:dyDescent="0.25">
      <c r="D3432" s="7"/>
    </row>
    <row r="3433" spans="4:4" x14ac:dyDescent="0.25">
      <c r="D3433" s="7"/>
    </row>
    <row r="3434" spans="4:4" x14ac:dyDescent="0.25">
      <c r="D3434" s="7"/>
    </row>
    <row r="3435" spans="4:4" x14ac:dyDescent="0.25">
      <c r="D3435" s="7"/>
    </row>
    <row r="3436" spans="4:4" x14ac:dyDescent="0.25">
      <c r="D3436" s="7"/>
    </row>
    <row r="3437" spans="4:4" x14ac:dyDescent="0.25">
      <c r="D3437" s="7"/>
    </row>
    <row r="3438" spans="4:4" x14ac:dyDescent="0.25">
      <c r="D3438" s="7"/>
    </row>
    <row r="3439" spans="4:4" x14ac:dyDescent="0.25">
      <c r="D3439" s="7"/>
    </row>
    <row r="3440" spans="4:4" x14ac:dyDescent="0.25">
      <c r="D3440" s="7"/>
    </row>
    <row r="3441" spans="4:4" x14ac:dyDescent="0.25">
      <c r="D3441" s="7"/>
    </row>
    <row r="3442" spans="4:4" x14ac:dyDescent="0.25">
      <c r="D3442" s="7"/>
    </row>
    <row r="3443" spans="4:4" x14ac:dyDescent="0.25">
      <c r="D3443" s="7"/>
    </row>
    <row r="3444" spans="4:4" x14ac:dyDescent="0.25">
      <c r="D3444" s="7"/>
    </row>
    <row r="3445" spans="4:4" x14ac:dyDescent="0.25">
      <c r="D3445" s="7"/>
    </row>
    <row r="3446" spans="4:4" x14ac:dyDescent="0.25">
      <c r="D3446" s="7"/>
    </row>
    <row r="3447" spans="4:4" x14ac:dyDescent="0.25">
      <c r="D3447" s="7"/>
    </row>
    <row r="3448" spans="4:4" x14ac:dyDescent="0.25">
      <c r="D3448" s="7"/>
    </row>
    <row r="3449" spans="4:4" x14ac:dyDescent="0.25">
      <c r="D3449" s="7"/>
    </row>
    <row r="3450" spans="4:4" x14ac:dyDescent="0.25">
      <c r="D3450" s="7"/>
    </row>
    <row r="3451" spans="4:4" x14ac:dyDescent="0.25">
      <c r="D3451" s="7"/>
    </row>
    <row r="3452" spans="4:4" x14ac:dyDescent="0.25">
      <c r="D3452" s="7"/>
    </row>
    <row r="3453" spans="4:4" x14ac:dyDescent="0.25">
      <c r="D3453" s="7"/>
    </row>
    <row r="3454" spans="4:4" x14ac:dyDescent="0.25">
      <c r="D3454" s="7"/>
    </row>
    <row r="3455" spans="4:4" x14ac:dyDescent="0.25">
      <c r="D3455" s="7"/>
    </row>
    <row r="3456" spans="4:4" x14ac:dyDescent="0.25">
      <c r="D3456" s="7"/>
    </row>
    <row r="3457" spans="4:4" x14ac:dyDescent="0.25">
      <c r="D3457" s="7"/>
    </row>
    <row r="3458" spans="4:4" x14ac:dyDescent="0.25">
      <c r="D3458" s="7"/>
    </row>
    <row r="3459" spans="4:4" x14ac:dyDescent="0.25">
      <c r="D3459" s="7"/>
    </row>
    <row r="3460" spans="4:4" x14ac:dyDescent="0.25">
      <c r="D3460" s="7"/>
    </row>
    <row r="3461" spans="4:4" x14ac:dyDescent="0.25">
      <c r="D3461" s="7"/>
    </row>
    <row r="3462" spans="4:4" x14ac:dyDescent="0.25">
      <c r="D3462" s="7"/>
    </row>
    <row r="3463" spans="4:4" x14ac:dyDescent="0.25">
      <c r="D3463" s="7"/>
    </row>
    <row r="3464" spans="4:4" x14ac:dyDescent="0.25">
      <c r="D3464" s="7"/>
    </row>
    <row r="3465" spans="4:4" x14ac:dyDescent="0.25">
      <c r="D3465" s="7"/>
    </row>
    <row r="3466" spans="4:4" x14ac:dyDescent="0.25">
      <c r="D3466" s="7"/>
    </row>
    <row r="3467" spans="4:4" x14ac:dyDescent="0.25">
      <c r="D3467" s="7"/>
    </row>
    <row r="3468" spans="4:4" x14ac:dyDescent="0.25">
      <c r="D3468" s="7"/>
    </row>
    <row r="3469" spans="4:4" x14ac:dyDescent="0.25">
      <c r="D3469" s="7"/>
    </row>
    <row r="3470" spans="4:4" x14ac:dyDescent="0.25">
      <c r="D3470" s="7"/>
    </row>
    <row r="3471" spans="4:4" x14ac:dyDescent="0.25">
      <c r="D3471" s="7"/>
    </row>
    <row r="3472" spans="4:4" x14ac:dyDescent="0.25">
      <c r="D3472" s="7"/>
    </row>
    <row r="3473" spans="4:4" x14ac:dyDescent="0.25">
      <c r="D3473" s="7"/>
    </row>
    <row r="3474" spans="4:4" x14ac:dyDescent="0.25">
      <c r="D3474" s="7"/>
    </row>
    <row r="3475" spans="4:4" x14ac:dyDescent="0.25">
      <c r="D3475" s="7"/>
    </row>
    <row r="3476" spans="4:4" x14ac:dyDescent="0.25">
      <c r="D3476" s="7"/>
    </row>
    <row r="3477" spans="4:4" x14ac:dyDescent="0.25">
      <c r="D3477" s="7"/>
    </row>
    <row r="3478" spans="4:4" x14ac:dyDescent="0.25">
      <c r="D3478" s="7"/>
    </row>
    <row r="3479" spans="4:4" x14ac:dyDescent="0.25">
      <c r="D3479" s="7"/>
    </row>
    <row r="3480" spans="4:4" x14ac:dyDescent="0.25">
      <c r="D3480" s="7"/>
    </row>
    <row r="3481" spans="4:4" x14ac:dyDescent="0.25">
      <c r="D3481" s="7"/>
    </row>
    <row r="3482" spans="4:4" x14ac:dyDescent="0.25">
      <c r="D3482" s="7"/>
    </row>
    <row r="3483" spans="4:4" x14ac:dyDescent="0.25">
      <c r="D3483" s="7"/>
    </row>
    <row r="3484" spans="4:4" x14ac:dyDescent="0.25">
      <c r="D3484" s="7"/>
    </row>
    <row r="3485" spans="4:4" x14ac:dyDescent="0.25">
      <c r="D3485" s="7"/>
    </row>
    <row r="3486" spans="4:4" x14ac:dyDescent="0.25">
      <c r="D3486" s="7"/>
    </row>
    <row r="3487" spans="4:4" x14ac:dyDescent="0.25">
      <c r="D3487" s="7"/>
    </row>
    <row r="3488" spans="4:4" x14ac:dyDescent="0.25">
      <c r="D3488" s="7"/>
    </row>
    <row r="3489" spans="4:4" x14ac:dyDescent="0.25">
      <c r="D3489" s="7"/>
    </row>
    <row r="3490" spans="4:4" x14ac:dyDescent="0.25">
      <c r="D3490" s="7"/>
    </row>
    <row r="3491" spans="4:4" x14ac:dyDescent="0.25">
      <c r="D3491" s="7"/>
    </row>
    <row r="3492" spans="4:4" x14ac:dyDescent="0.25">
      <c r="D3492" s="7"/>
    </row>
    <row r="3493" spans="4:4" x14ac:dyDescent="0.25">
      <c r="D3493" s="7"/>
    </row>
    <row r="3494" spans="4:4" x14ac:dyDescent="0.25">
      <c r="D3494" s="7"/>
    </row>
    <row r="3495" spans="4:4" x14ac:dyDescent="0.25">
      <c r="D3495" s="7"/>
    </row>
    <row r="3496" spans="4:4" x14ac:dyDescent="0.25">
      <c r="D3496" s="7"/>
    </row>
    <row r="3497" spans="4:4" x14ac:dyDescent="0.25">
      <c r="D3497" s="7"/>
    </row>
    <row r="3498" spans="4:4" x14ac:dyDescent="0.25">
      <c r="D3498" s="7"/>
    </row>
    <row r="3499" spans="4:4" x14ac:dyDescent="0.25">
      <c r="D3499" s="7"/>
    </row>
    <row r="3500" spans="4:4" x14ac:dyDescent="0.25">
      <c r="D3500" s="7"/>
    </row>
    <row r="3501" spans="4:4" x14ac:dyDescent="0.25">
      <c r="D3501" s="7"/>
    </row>
    <row r="3502" spans="4:4" x14ac:dyDescent="0.25">
      <c r="D3502" s="7"/>
    </row>
    <row r="3503" spans="4:4" x14ac:dyDescent="0.25">
      <c r="D3503" s="7"/>
    </row>
    <row r="3504" spans="4:4" x14ac:dyDescent="0.25">
      <c r="D3504" s="7"/>
    </row>
    <row r="3505" spans="4:4" x14ac:dyDescent="0.25">
      <c r="D3505" s="7"/>
    </row>
    <row r="3506" spans="4:4" x14ac:dyDescent="0.25">
      <c r="D3506" s="7"/>
    </row>
    <row r="3507" spans="4:4" x14ac:dyDescent="0.25">
      <c r="D3507" s="7"/>
    </row>
    <row r="3508" spans="4:4" x14ac:dyDescent="0.25">
      <c r="D3508" s="7"/>
    </row>
    <row r="3509" spans="4:4" x14ac:dyDescent="0.25">
      <c r="D3509" s="7"/>
    </row>
    <row r="3510" spans="4:4" x14ac:dyDescent="0.25">
      <c r="D3510" s="7"/>
    </row>
    <row r="3511" spans="4:4" x14ac:dyDescent="0.25">
      <c r="D3511" s="7"/>
    </row>
    <row r="3512" spans="4:4" x14ac:dyDescent="0.25">
      <c r="D3512" s="7"/>
    </row>
    <row r="3513" spans="4:4" x14ac:dyDescent="0.25">
      <c r="D3513" s="7"/>
    </row>
    <row r="3514" spans="4:4" x14ac:dyDescent="0.25">
      <c r="D3514" s="7"/>
    </row>
    <row r="3515" spans="4:4" x14ac:dyDescent="0.25">
      <c r="D3515" s="7"/>
    </row>
    <row r="3516" spans="4:4" x14ac:dyDescent="0.25">
      <c r="D3516" s="7"/>
    </row>
    <row r="3517" spans="4:4" x14ac:dyDescent="0.25">
      <c r="D3517" s="7"/>
    </row>
    <row r="3518" spans="4:4" x14ac:dyDescent="0.25">
      <c r="D3518" s="7"/>
    </row>
    <row r="3519" spans="4:4" x14ac:dyDescent="0.25">
      <c r="D3519" s="7"/>
    </row>
    <row r="3520" spans="4:4" x14ac:dyDescent="0.25">
      <c r="D3520" s="7"/>
    </row>
    <row r="3521" spans="4:4" x14ac:dyDescent="0.25">
      <c r="D3521" s="7"/>
    </row>
    <row r="3522" spans="4:4" x14ac:dyDescent="0.25">
      <c r="D3522" s="7"/>
    </row>
    <row r="3523" spans="4:4" x14ac:dyDescent="0.25">
      <c r="D3523" s="7"/>
    </row>
    <row r="3524" spans="4:4" x14ac:dyDescent="0.25">
      <c r="D3524" s="7"/>
    </row>
    <row r="3525" spans="4:4" x14ac:dyDescent="0.25">
      <c r="D3525" s="7"/>
    </row>
    <row r="3526" spans="4:4" x14ac:dyDescent="0.25">
      <c r="D3526" s="7"/>
    </row>
    <row r="3527" spans="4:4" x14ac:dyDescent="0.25">
      <c r="D3527" s="7"/>
    </row>
    <row r="3528" spans="4:4" x14ac:dyDescent="0.25">
      <c r="D3528" s="7"/>
    </row>
    <row r="3529" spans="4:4" x14ac:dyDescent="0.25">
      <c r="D3529" s="7"/>
    </row>
    <row r="3530" spans="4:4" x14ac:dyDescent="0.25">
      <c r="D3530" s="7"/>
    </row>
    <row r="3531" spans="4:4" x14ac:dyDescent="0.25">
      <c r="D3531" s="7"/>
    </row>
    <row r="3532" spans="4:4" x14ac:dyDescent="0.25">
      <c r="D3532" s="7"/>
    </row>
    <row r="3533" spans="4:4" x14ac:dyDescent="0.25">
      <c r="D3533" s="7"/>
    </row>
    <row r="3534" spans="4:4" x14ac:dyDescent="0.25">
      <c r="D3534" s="7"/>
    </row>
    <row r="3535" spans="4:4" x14ac:dyDescent="0.25">
      <c r="D3535" s="7"/>
    </row>
    <row r="3536" spans="4:4" x14ac:dyDescent="0.25">
      <c r="D3536" s="7"/>
    </row>
    <row r="3537" spans="4:4" x14ac:dyDescent="0.25">
      <c r="D3537" s="7"/>
    </row>
    <row r="3538" spans="4:4" x14ac:dyDescent="0.25">
      <c r="D3538" s="7"/>
    </row>
    <row r="3539" spans="4:4" x14ac:dyDescent="0.25">
      <c r="D3539" s="7"/>
    </row>
    <row r="3540" spans="4:4" x14ac:dyDescent="0.25">
      <c r="D3540" s="7"/>
    </row>
    <row r="3541" spans="4:4" x14ac:dyDescent="0.25">
      <c r="D3541" s="7"/>
    </row>
    <row r="3542" spans="4:4" x14ac:dyDescent="0.25">
      <c r="D3542" s="7"/>
    </row>
    <row r="3543" spans="4:4" x14ac:dyDescent="0.25">
      <c r="D3543" s="7"/>
    </row>
    <row r="3544" spans="4:4" x14ac:dyDescent="0.25">
      <c r="D3544" s="7"/>
    </row>
    <row r="3545" spans="4:4" x14ac:dyDescent="0.25">
      <c r="D3545" s="7"/>
    </row>
    <row r="3546" spans="4:4" x14ac:dyDescent="0.25">
      <c r="D3546" s="7"/>
    </row>
    <row r="3547" spans="4:4" x14ac:dyDescent="0.25">
      <c r="D3547" s="7"/>
    </row>
    <row r="3548" spans="4:4" x14ac:dyDescent="0.25">
      <c r="D3548" s="7"/>
    </row>
    <row r="3549" spans="4:4" x14ac:dyDescent="0.25">
      <c r="D3549" s="7"/>
    </row>
    <row r="3550" spans="4:4" x14ac:dyDescent="0.25">
      <c r="D3550" s="7"/>
    </row>
    <row r="3551" spans="4:4" x14ac:dyDescent="0.25">
      <c r="D3551" s="7"/>
    </row>
    <row r="3552" spans="4:4" x14ac:dyDescent="0.25">
      <c r="D3552" s="7"/>
    </row>
    <row r="3553" spans="4:4" x14ac:dyDescent="0.25">
      <c r="D3553" s="7"/>
    </row>
    <row r="3554" spans="4:4" x14ac:dyDescent="0.25">
      <c r="D3554" s="7"/>
    </row>
    <row r="3555" spans="4:4" x14ac:dyDescent="0.25">
      <c r="D3555" s="7"/>
    </row>
    <row r="3556" spans="4:4" x14ac:dyDescent="0.25">
      <c r="D3556" s="7"/>
    </row>
    <row r="3557" spans="4:4" x14ac:dyDescent="0.25">
      <c r="D3557" s="7"/>
    </row>
    <row r="3558" spans="4:4" x14ac:dyDescent="0.25">
      <c r="D3558" s="7"/>
    </row>
    <row r="3559" spans="4:4" x14ac:dyDescent="0.25">
      <c r="D3559" s="7"/>
    </row>
    <row r="3560" spans="4:4" x14ac:dyDescent="0.25">
      <c r="D3560" s="7"/>
    </row>
    <row r="3561" spans="4:4" x14ac:dyDescent="0.25">
      <c r="D3561" s="7"/>
    </row>
    <row r="3562" spans="4:4" x14ac:dyDescent="0.25">
      <c r="D3562" s="7"/>
    </row>
    <row r="3563" spans="4:4" x14ac:dyDescent="0.25">
      <c r="D3563" s="7"/>
    </row>
    <row r="3564" spans="4:4" x14ac:dyDescent="0.25">
      <c r="D3564" s="7"/>
    </row>
    <row r="3565" spans="4:4" x14ac:dyDescent="0.25">
      <c r="D3565" s="7"/>
    </row>
    <row r="3566" spans="4:4" x14ac:dyDescent="0.25">
      <c r="D3566" s="7"/>
    </row>
    <row r="3567" spans="4:4" x14ac:dyDescent="0.25">
      <c r="D3567" s="7"/>
    </row>
    <row r="3568" spans="4:4" x14ac:dyDescent="0.25">
      <c r="D3568" s="7"/>
    </row>
    <row r="3569" spans="4:4" x14ac:dyDescent="0.25">
      <c r="D3569" s="7"/>
    </row>
    <row r="3570" spans="4:4" x14ac:dyDescent="0.25">
      <c r="D3570" s="7"/>
    </row>
    <row r="3571" spans="4:4" x14ac:dyDescent="0.25">
      <c r="D3571" s="7"/>
    </row>
    <row r="3572" spans="4:4" x14ac:dyDescent="0.25">
      <c r="D3572" s="7"/>
    </row>
    <row r="3573" spans="4:4" x14ac:dyDescent="0.25">
      <c r="D3573" s="7"/>
    </row>
    <row r="3574" spans="4:4" x14ac:dyDescent="0.25">
      <c r="D3574" s="7"/>
    </row>
    <row r="3575" spans="4:4" x14ac:dyDescent="0.25">
      <c r="D3575" s="7"/>
    </row>
    <row r="3576" spans="4:4" x14ac:dyDescent="0.25">
      <c r="D3576" s="7"/>
    </row>
    <row r="3577" spans="4:4" x14ac:dyDescent="0.25">
      <c r="D3577" s="7"/>
    </row>
    <row r="3578" spans="4:4" x14ac:dyDescent="0.25">
      <c r="D3578" s="7"/>
    </row>
    <row r="3579" spans="4:4" x14ac:dyDescent="0.25">
      <c r="D3579" s="7"/>
    </row>
    <row r="3580" spans="4:4" x14ac:dyDescent="0.25">
      <c r="D3580" s="7"/>
    </row>
    <row r="3581" spans="4:4" x14ac:dyDescent="0.25">
      <c r="D3581" s="7"/>
    </row>
    <row r="3582" spans="4:4" x14ac:dyDescent="0.25">
      <c r="D3582" s="7"/>
    </row>
    <row r="3583" spans="4:4" x14ac:dyDescent="0.25">
      <c r="D3583" s="7"/>
    </row>
    <row r="3584" spans="4:4" x14ac:dyDescent="0.25">
      <c r="D3584" s="7"/>
    </row>
    <row r="3585" spans="4:4" x14ac:dyDescent="0.25">
      <c r="D3585" s="7"/>
    </row>
    <row r="3586" spans="4:4" x14ac:dyDescent="0.25">
      <c r="D3586" s="7"/>
    </row>
    <row r="3587" spans="4:4" x14ac:dyDescent="0.25">
      <c r="D3587" s="7"/>
    </row>
    <row r="3588" spans="4:4" x14ac:dyDescent="0.25">
      <c r="D3588" s="7"/>
    </row>
    <row r="3589" spans="4:4" x14ac:dyDescent="0.25">
      <c r="D3589" s="7"/>
    </row>
    <row r="3590" spans="4:4" x14ac:dyDescent="0.25">
      <c r="D3590" s="7"/>
    </row>
    <row r="3591" spans="4:4" x14ac:dyDescent="0.25">
      <c r="D3591" s="7"/>
    </row>
    <row r="3592" spans="4:4" x14ac:dyDescent="0.25">
      <c r="D3592" s="7"/>
    </row>
    <row r="3593" spans="4:4" x14ac:dyDescent="0.25">
      <c r="D3593" s="7"/>
    </row>
    <row r="3594" spans="4:4" x14ac:dyDescent="0.25">
      <c r="D3594" s="7"/>
    </row>
    <row r="3595" spans="4:4" x14ac:dyDescent="0.25">
      <c r="D3595" s="7"/>
    </row>
    <row r="3596" spans="4:4" x14ac:dyDescent="0.25">
      <c r="D3596" s="7"/>
    </row>
    <row r="3597" spans="4:4" x14ac:dyDescent="0.25">
      <c r="D3597" s="7"/>
    </row>
    <row r="3598" spans="4:4" x14ac:dyDescent="0.25">
      <c r="D3598" s="7"/>
    </row>
    <row r="3599" spans="4:4" x14ac:dyDescent="0.25">
      <c r="D3599" s="7"/>
    </row>
    <row r="3600" spans="4:4" x14ac:dyDescent="0.25">
      <c r="D3600" s="7"/>
    </row>
    <row r="3601" spans="4:4" x14ac:dyDescent="0.25">
      <c r="D3601" s="7"/>
    </row>
    <row r="3602" spans="4:4" x14ac:dyDescent="0.25">
      <c r="D3602" s="7"/>
    </row>
    <row r="3603" spans="4:4" x14ac:dyDescent="0.25">
      <c r="D3603" s="7"/>
    </row>
    <row r="3604" spans="4:4" x14ac:dyDescent="0.25">
      <c r="D3604" s="7"/>
    </row>
    <row r="3605" spans="4:4" x14ac:dyDescent="0.25">
      <c r="D3605" s="7"/>
    </row>
    <row r="3606" spans="4:4" x14ac:dyDescent="0.25">
      <c r="D3606" s="7"/>
    </row>
    <row r="3607" spans="4:4" x14ac:dyDescent="0.25">
      <c r="D3607" s="7"/>
    </row>
    <row r="3608" spans="4:4" x14ac:dyDescent="0.25">
      <c r="D3608" s="7"/>
    </row>
    <row r="3609" spans="4:4" x14ac:dyDescent="0.25">
      <c r="D3609" s="7"/>
    </row>
    <row r="3610" spans="4:4" x14ac:dyDescent="0.25">
      <c r="D3610" s="7"/>
    </row>
    <row r="3611" spans="4:4" x14ac:dyDescent="0.25">
      <c r="D3611" s="7"/>
    </row>
    <row r="3612" spans="4:4" x14ac:dyDescent="0.25">
      <c r="D3612" s="7"/>
    </row>
    <row r="3613" spans="4:4" x14ac:dyDescent="0.25">
      <c r="D3613" s="7"/>
    </row>
    <row r="3614" spans="4:4" x14ac:dyDescent="0.25">
      <c r="D3614" s="7"/>
    </row>
    <row r="3615" spans="4:4" x14ac:dyDescent="0.25">
      <c r="D3615" s="7"/>
    </row>
    <row r="3616" spans="4:4" x14ac:dyDescent="0.25">
      <c r="D3616" s="7"/>
    </row>
    <row r="3617" spans="4:4" x14ac:dyDescent="0.25">
      <c r="D3617" s="7"/>
    </row>
    <row r="3618" spans="4:4" x14ac:dyDescent="0.25">
      <c r="D3618" s="7"/>
    </row>
    <row r="3619" spans="4:4" x14ac:dyDescent="0.25">
      <c r="D3619" s="7"/>
    </row>
    <row r="3620" spans="4:4" x14ac:dyDescent="0.25">
      <c r="D3620" s="7"/>
    </row>
    <row r="3621" spans="4:4" x14ac:dyDescent="0.25">
      <c r="D3621" s="7"/>
    </row>
    <row r="3622" spans="4:4" x14ac:dyDescent="0.25">
      <c r="D3622" s="7"/>
    </row>
    <row r="3623" spans="4:4" x14ac:dyDescent="0.25">
      <c r="D3623" s="7"/>
    </row>
    <row r="3624" spans="4:4" x14ac:dyDescent="0.25">
      <c r="D3624" s="7"/>
    </row>
    <row r="3625" spans="4:4" x14ac:dyDescent="0.25">
      <c r="D3625" s="7"/>
    </row>
    <row r="3626" spans="4:4" x14ac:dyDescent="0.25">
      <c r="D3626" s="7"/>
    </row>
    <row r="3627" spans="4:4" x14ac:dyDescent="0.25">
      <c r="D3627" s="7"/>
    </row>
    <row r="3628" spans="4:4" x14ac:dyDescent="0.25">
      <c r="D3628" s="7"/>
    </row>
    <row r="3629" spans="4:4" x14ac:dyDescent="0.25">
      <c r="D3629" s="7"/>
    </row>
    <row r="3630" spans="4:4" x14ac:dyDescent="0.25">
      <c r="D3630" s="7"/>
    </row>
    <row r="3631" spans="4:4" x14ac:dyDescent="0.25">
      <c r="D3631" s="7"/>
    </row>
    <row r="3632" spans="4:4" x14ac:dyDescent="0.25">
      <c r="D3632" s="7"/>
    </row>
    <row r="3633" spans="4:4" x14ac:dyDescent="0.25">
      <c r="D3633" s="7"/>
    </row>
    <row r="3634" spans="4:4" x14ac:dyDescent="0.25">
      <c r="D3634" s="7"/>
    </row>
    <row r="3635" spans="4:4" x14ac:dyDescent="0.25">
      <c r="D3635" s="7"/>
    </row>
    <row r="3636" spans="4:4" x14ac:dyDescent="0.25">
      <c r="D3636" s="7"/>
    </row>
    <row r="3637" spans="4:4" x14ac:dyDescent="0.25">
      <c r="D3637" s="7"/>
    </row>
    <row r="3638" spans="4:4" x14ac:dyDescent="0.25">
      <c r="D3638" s="7"/>
    </row>
    <row r="3639" spans="4:4" x14ac:dyDescent="0.25">
      <c r="D3639" s="7"/>
    </row>
    <row r="3640" spans="4:4" x14ac:dyDescent="0.25">
      <c r="D3640" s="7"/>
    </row>
    <row r="3641" spans="4:4" x14ac:dyDescent="0.25">
      <c r="D3641" s="7"/>
    </row>
    <row r="3642" spans="4:4" x14ac:dyDescent="0.25">
      <c r="D3642" s="7"/>
    </row>
    <row r="3643" spans="4:4" x14ac:dyDescent="0.25">
      <c r="D3643" s="7"/>
    </row>
    <row r="3644" spans="4:4" x14ac:dyDescent="0.25">
      <c r="D3644" s="7"/>
    </row>
    <row r="3645" spans="4:4" x14ac:dyDescent="0.25">
      <c r="D3645" s="7"/>
    </row>
    <row r="3646" spans="4:4" x14ac:dyDescent="0.25">
      <c r="D3646" s="7"/>
    </row>
    <row r="3647" spans="4:4" x14ac:dyDescent="0.25">
      <c r="D3647" s="7"/>
    </row>
    <row r="3648" spans="4:4" x14ac:dyDescent="0.25">
      <c r="D3648" s="7"/>
    </row>
    <row r="3649" spans="4:4" x14ac:dyDescent="0.25">
      <c r="D3649" s="7"/>
    </row>
    <row r="3650" spans="4:4" x14ac:dyDescent="0.25">
      <c r="D3650" s="7"/>
    </row>
    <row r="3651" spans="4:4" x14ac:dyDescent="0.25">
      <c r="D3651" s="7"/>
    </row>
    <row r="3652" spans="4:4" x14ac:dyDescent="0.25">
      <c r="D3652" s="7"/>
    </row>
    <row r="3653" spans="4:4" x14ac:dyDescent="0.25">
      <c r="D3653" s="7"/>
    </row>
    <row r="3654" spans="4:4" x14ac:dyDescent="0.25">
      <c r="D3654" s="7"/>
    </row>
    <row r="3655" spans="4:4" x14ac:dyDescent="0.25">
      <c r="D3655" s="7"/>
    </row>
    <row r="3656" spans="4:4" x14ac:dyDescent="0.25">
      <c r="D3656" s="7"/>
    </row>
    <row r="3657" spans="4:4" x14ac:dyDescent="0.25">
      <c r="D3657" s="7"/>
    </row>
    <row r="3658" spans="4:4" x14ac:dyDescent="0.25">
      <c r="D3658" s="7"/>
    </row>
    <row r="3659" spans="4:4" x14ac:dyDescent="0.25">
      <c r="D3659" s="7"/>
    </row>
    <row r="3660" spans="4:4" x14ac:dyDescent="0.25">
      <c r="D3660" s="7"/>
    </row>
    <row r="3661" spans="4:4" x14ac:dyDescent="0.25">
      <c r="D3661" s="7"/>
    </row>
    <row r="3662" spans="4:4" x14ac:dyDescent="0.25">
      <c r="D3662" s="7"/>
    </row>
    <row r="3663" spans="4:4" x14ac:dyDescent="0.25">
      <c r="D3663" s="7"/>
    </row>
    <row r="3664" spans="4:4" x14ac:dyDescent="0.25">
      <c r="D3664" s="7"/>
    </row>
    <row r="3665" spans="4:4" x14ac:dyDescent="0.25">
      <c r="D3665" s="7"/>
    </row>
    <row r="3666" spans="4:4" x14ac:dyDescent="0.25">
      <c r="D3666" s="7"/>
    </row>
    <row r="3667" spans="4:4" x14ac:dyDescent="0.25">
      <c r="D3667" s="7"/>
    </row>
    <row r="3668" spans="4:4" x14ac:dyDescent="0.25">
      <c r="D3668" s="7"/>
    </row>
    <row r="3669" spans="4:4" x14ac:dyDescent="0.25">
      <c r="D3669" s="7"/>
    </row>
    <row r="3670" spans="4:4" x14ac:dyDescent="0.25">
      <c r="D3670" s="7"/>
    </row>
    <row r="3671" spans="4:4" x14ac:dyDescent="0.25">
      <c r="D3671" s="7"/>
    </row>
    <row r="3672" spans="4:4" x14ac:dyDescent="0.25">
      <c r="D3672" s="7"/>
    </row>
    <row r="3673" spans="4:4" x14ac:dyDescent="0.25">
      <c r="D3673" s="7"/>
    </row>
    <row r="3674" spans="4:4" x14ac:dyDescent="0.25">
      <c r="D3674" s="7"/>
    </row>
    <row r="3675" spans="4:4" x14ac:dyDescent="0.25">
      <c r="D3675" s="7"/>
    </row>
    <row r="3676" spans="4:4" x14ac:dyDescent="0.25">
      <c r="D3676" s="7"/>
    </row>
    <row r="3677" spans="4:4" x14ac:dyDescent="0.25">
      <c r="D3677" s="7"/>
    </row>
    <row r="3678" spans="4:4" x14ac:dyDescent="0.25">
      <c r="D3678" s="7"/>
    </row>
    <row r="3679" spans="4:4" x14ac:dyDescent="0.25">
      <c r="D3679" s="7"/>
    </row>
    <row r="3680" spans="4:4" x14ac:dyDescent="0.25">
      <c r="D3680" s="7"/>
    </row>
    <row r="3681" spans="4:4" x14ac:dyDescent="0.25">
      <c r="D3681" s="7"/>
    </row>
    <row r="3682" spans="4:4" x14ac:dyDescent="0.25">
      <c r="D3682" s="7"/>
    </row>
    <row r="3683" spans="4:4" x14ac:dyDescent="0.25">
      <c r="D3683" s="7"/>
    </row>
    <row r="3684" spans="4:4" x14ac:dyDescent="0.25">
      <c r="D3684" s="7"/>
    </row>
    <row r="3685" spans="4:4" x14ac:dyDescent="0.25">
      <c r="D3685" s="7"/>
    </row>
    <row r="3686" spans="4:4" x14ac:dyDescent="0.25">
      <c r="D3686" s="7"/>
    </row>
    <row r="3687" spans="4:4" x14ac:dyDescent="0.25">
      <c r="D3687" s="7"/>
    </row>
    <row r="3688" spans="4:4" x14ac:dyDescent="0.25">
      <c r="D3688" s="7"/>
    </row>
    <row r="3689" spans="4:4" x14ac:dyDescent="0.25">
      <c r="D3689" s="7"/>
    </row>
    <row r="3690" spans="4:4" x14ac:dyDescent="0.25">
      <c r="D3690" s="7"/>
    </row>
    <row r="3691" spans="4:4" x14ac:dyDescent="0.25">
      <c r="D3691" s="7"/>
    </row>
    <row r="3692" spans="4:4" x14ac:dyDescent="0.25">
      <c r="D3692" s="7"/>
    </row>
    <row r="3693" spans="4:4" x14ac:dyDescent="0.25">
      <c r="D3693" s="7"/>
    </row>
    <row r="3694" spans="4:4" x14ac:dyDescent="0.25">
      <c r="D3694" s="7"/>
    </row>
    <row r="3695" spans="4:4" x14ac:dyDescent="0.25">
      <c r="D3695" s="7"/>
    </row>
    <row r="3696" spans="4:4" x14ac:dyDescent="0.25">
      <c r="D3696" s="7"/>
    </row>
    <row r="3697" spans="4:4" x14ac:dyDescent="0.25">
      <c r="D3697" s="7"/>
    </row>
    <row r="3698" spans="4:4" x14ac:dyDescent="0.25">
      <c r="D3698" s="7"/>
    </row>
    <row r="3699" spans="4:4" x14ac:dyDescent="0.25">
      <c r="D3699" s="7"/>
    </row>
    <row r="3700" spans="4:4" x14ac:dyDescent="0.25">
      <c r="D3700" s="7"/>
    </row>
    <row r="3701" spans="4:4" x14ac:dyDescent="0.25">
      <c r="D3701" s="7"/>
    </row>
    <row r="3702" spans="4:4" x14ac:dyDescent="0.25">
      <c r="D3702" s="7"/>
    </row>
    <row r="3703" spans="4:4" x14ac:dyDescent="0.25">
      <c r="D3703" s="7"/>
    </row>
    <row r="3704" spans="4:4" x14ac:dyDescent="0.25">
      <c r="D3704" s="7"/>
    </row>
    <row r="3705" spans="4:4" x14ac:dyDescent="0.25">
      <c r="D3705" s="7"/>
    </row>
    <row r="3706" spans="4:4" x14ac:dyDescent="0.25">
      <c r="D3706" s="7"/>
    </row>
    <row r="3707" spans="4:4" x14ac:dyDescent="0.25">
      <c r="D3707" s="7"/>
    </row>
    <row r="3708" spans="4:4" x14ac:dyDescent="0.25">
      <c r="D3708" s="7"/>
    </row>
    <row r="3709" spans="4:4" x14ac:dyDescent="0.25">
      <c r="D3709" s="7"/>
    </row>
    <row r="3710" spans="4:4" x14ac:dyDescent="0.25">
      <c r="D3710" s="7"/>
    </row>
    <row r="3711" spans="4:4" x14ac:dyDescent="0.25">
      <c r="D3711" s="7"/>
    </row>
    <row r="3712" spans="4:4" x14ac:dyDescent="0.25">
      <c r="D3712" s="7"/>
    </row>
    <row r="3713" spans="4:4" x14ac:dyDescent="0.25">
      <c r="D3713" s="7"/>
    </row>
    <row r="3714" spans="4:4" x14ac:dyDescent="0.25">
      <c r="D3714" s="7"/>
    </row>
    <row r="3715" spans="4:4" x14ac:dyDescent="0.25">
      <c r="D3715" s="7"/>
    </row>
    <row r="3716" spans="4:4" x14ac:dyDescent="0.25">
      <c r="D3716" s="7"/>
    </row>
    <row r="3717" spans="4:4" x14ac:dyDescent="0.25">
      <c r="D3717" s="7"/>
    </row>
    <row r="3718" spans="4:4" x14ac:dyDescent="0.25">
      <c r="D3718" s="7"/>
    </row>
    <row r="3719" spans="4:4" x14ac:dyDescent="0.25">
      <c r="D3719" s="7"/>
    </row>
    <row r="3720" spans="4:4" x14ac:dyDescent="0.25">
      <c r="D3720" s="7"/>
    </row>
    <row r="3721" spans="4:4" x14ac:dyDescent="0.25">
      <c r="D3721" s="7"/>
    </row>
    <row r="3722" spans="4:4" x14ac:dyDescent="0.25">
      <c r="D3722" s="7"/>
    </row>
    <row r="3723" spans="4:4" x14ac:dyDescent="0.25">
      <c r="D3723" s="7"/>
    </row>
    <row r="3724" spans="4:4" x14ac:dyDescent="0.25">
      <c r="D3724" s="7"/>
    </row>
    <row r="3725" spans="4:4" x14ac:dyDescent="0.25">
      <c r="D3725" s="7"/>
    </row>
    <row r="3726" spans="4:4" x14ac:dyDescent="0.25">
      <c r="D3726" s="7"/>
    </row>
    <row r="3727" spans="4:4" x14ac:dyDescent="0.25">
      <c r="D3727" s="7"/>
    </row>
    <row r="3728" spans="4:4" x14ac:dyDescent="0.25">
      <c r="D3728" s="7"/>
    </row>
    <row r="3729" spans="4:4" x14ac:dyDescent="0.25">
      <c r="D3729" s="7"/>
    </row>
    <row r="3730" spans="4:4" x14ac:dyDescent="0.25">
      <c r="D3730" s="7"/>
    </row>
    <row r="3731" spans="4:4" x14ac:dyDescent="0.25">
      <c r="D3731" s="7"/>
    </row>
    <row r="3732" spans="4:4" x14ac:dyDescent="0.25">
      <c r="D3732" s="7"/>
    </row>
    <row r="3733" spans="4:4" x14ac:dyDescent="0.25">
      <c r="D3733" s="7"/>
    </row>
    <row r="3734" spans="4:4" x14ac:dyDescent="0.25">
      <c r="D3734" s="7"/>
    </row>
    <row r="3735" spans="4:4" x14ac:dyDescent="0.25">
      <c r="D3735" s="7"/>
    </row>
    <row r="3736" spans="4:4" x14ac:dyDescent="0.25">
      <c r="D3736" s="7"/>
    </row>
    <row r="3737" spans="4:4" x14ac:dyDescent="0.25">
      <c r="D3737" s="7"/>
    </row>
    <row r="3738" spans="4:4" x14ac:dyDescent="0.25">
      <c r="D3738" s="7"/>
    </row>
    <row r="3739" spans="4:4" x14ac:dyDescent="0.25">
      <c r="D3739" s="7"/>
    </row>
    <row r="3740" spans="4:4" x14ac:dyDescent="0.25">
      <c r="D3740" s="7"/>
    </row>
    <row r="3741" spans="4:4" x14ac:dyDescent="0.25">
      <c r="D3741" s="7"/>
    </row>
    <row r="3742" spans="4:4" x14ac:dyDescent="0.25">
      <c r="D3742" s="7"/>
    </row>
    <row r="3743" spans="4:4" x14ac:dyDescent="0.25">
      <c r="D3743" s="7"/>
    </row>
    <row r="3744" spans="4:4" x14ac:dyDescent="0.25">
      <c r="D3744" s="7"/>
    </row>
    <row r="3745" spans="4:4" x14ac:dyDescent="0.25">
      <c r="D3745" s="7"/>
    </row>
    <row r="3746" spans="4:4" x14ac:dyDescent="0.25">
      <c r="D3746" s="7"/>
    </row>
    <row r="3747" spans="4:4" x14ac:dyDescent="0.25">
      <c r="D3747" s="7"/>
    </row>
    <row r="3748" spans="4:4" x14ac:dyDescent="0.25">
      <c r="D3748" s="7"/>
    </row>
    <row r="3749" spans="4:4" x14ac:dyDescent="0.25">
      <c r="D3749" s="7"/>
    </row>
    <row r="3750" spans="4:4" x14ac:dyDescent="0.25">
      <c r="D3750" s="7"/>
    </row>
    <row r="3751" spans="4:4" x14ac:dyDescent="0.25">
      <c r="D3751" s="7"/>
    </row>
    <row r="3752" spans="4:4" x14ac:dyDescent="0.25">
      <c r="D3752" s="7"/>
    </row>
    <row r="3753" spans="4:4" x14ac:dyDescent="0.25">
      <c r="D3753" s="7"/>
    </row>
    <row r="3754" spans="4:4" x14ac:dyDescent="0.25">
      <c r="D3754" s="7"/>
    </row>
    <row r="3755" spans="4:4" x14ac:dyDescent="0.25">
      <c r="D3755" s="7"/>
    </row>
    <row r="3756" spans="4:4" x14ac:dyDescent="0.25">
      <c r="D3756" s="7"/>
    </row>
    <row r="3757" spans="4:4" x14ac:dyDescent="0.25">
      <c r="D3757" s="7"/>
    </row>
    <row r="3758" spans="4:4" x14ac:dyDescent="0.25">
      <c r="D3758" s="7"/>
    </row>
    <row r="3759" spans="4:4" x14ac:dyDescent="0.25">
      <c r="D3759" s="7"/>
    </row>
    <row r="3760" spans="4:4" x14ac:dyDescent="0.25">
      <c r="D3760" s="7"/>
    </row>
    <row r="3761" spans="4:4" x14ac:dyDescent="0.25">
      <c r="D3761" s="7"/>
    </row>
    <row r="3762" spans="4:4" x14ac:dyDescent="0.25">
      <c r="D3762" s="7"/>
    </row>
    <row r="3763" spans="4:4" x14ac:dyDescent="0.25">
      <c r="D3763" s="7"/>
    </row>
    <row r="3764" spans="4:4" x14ac:dyDescent="0.25">
      <c r="D3764" s="7"/>
    </row>
    <row r="3765" spans="4:4" x14ac:dyDescent="0.25">
      <c r="D3765" s="7"/>
    </row>
    <row r="3766" spans="4:4" x14ac:dyDescent="0.25">
      <c r="D3766" s="7"/>
    </row>
    <row r="3767" spans="4:4" x14ac:dyDescent="0.25">
      <c r="D3767" s="7"/>
    </row>
    <row r="3768" spans="4:4" x14ac:dyDescent="0.25">
      <c r="D3768" s="7"/>
    </row>
    <row r="3769" spans="4:4" x14ac:dyDescent="0.25">
      <c r="D3769" s="7"/>
    </row>
    <row r="3770" spans="4:4" x14ac:dyDescent="0.25">
      <c r="D3770" s="7"/>
    </row>
    <row r="3771" spans="4:4" x14ac:dyDescent="0.25">
      <c r="D3771" s="7"/>
    </row>
    <row r="3772" spans="4:4" x14ac:dyDescent="0.25">
      <c r="D3772" s="7"/>
    </row>
    <row r="3773" spans="4:4" x14ac:dyDescent="0.25">
      <c r="D3773" s="7"/>
    </row>
    <row r="3774" spans="4:4" x14ac:dyDescent="0.25">
      <c r="D3774" s="7"/>
    </row>
    <row r="3775" spans="4:4" x14ac:dyDescent="0.25">
      <c r="D3775" s="7"/>
    </row>
    <row r="3776" spans="4:4" x14ac:dyDescent="0.25">
      <c r="D3776" s="7"/>
    </row>
    <row r="3777" spans="4:4" x14ac:dyDescent="0.25">
      <c r="D3777" s="7"/>
    </row>
    <row r="3778" spans="4:4" x14ac:dyDescent="0.25">
      <c r="D3778" s="7"/>
    </row>
    <row r="3779" spans="4:4" x14ac:dyDescent="0.25">
      <c r="D3779" s="7"/>
    </row>
    <row r="3780" spans="4:4" x14ac:dyDescent="0.25">
      <c r="D3780" s="7"/>
    </row>
    <row r="3781" spans="4:4" x14ac:dyDescent="0.25">
      <c r="D3781" s="7"/>
    </row>
    <row r="3782" spans="4:4" x14ac:dyDescent="0.25">
      <c r="D3782" s="7"/>
    </row>
    <row r="3783" spans="4:4" x14ac:dyDescent="0.25">
      <c r="D3783" s="7"/>
    </row>
    <row r="3784" spans="4:4" x14ac:dyDescent="0.25">
      <c r="D3784" s="7"/>
    </row>
    <row r="3785" spans="4:4" x14ac:dyDescent="0.25">
      <c r="D3785" s="7"/>
    </row>
    <row r="3786" spans="4:4" x14ac:dyDescent="0.25">
      <c r="D3786" s="7"/>
    </row>
    <row r="3787" spans="4:4" x14ac:dyDescent="0.25">
      <c r="D3787" s="7"/>
    </row>
    <row r="3788" spans="4:4" x14ac:dyDescent="0.25">
      <c r="D3788" s="7"/>
    </row>
    <row r="3789" spans="4:4" x14ac:dyDescent="0.25">
      <c r="D3789" s="7"/>
    </row>
    <row r="3790" spans="4:4" x14ac:dyDescent="0.25">
      <c r="D3790" s="7"/>
    </row>
    <row r="3791" spans="4:4" x14ac:dyDescent="0.25">
      <c r="D3791" s="7"/>
    </row>
    <row r="3792" spans="4:4" x14ac:dyDescent="0.25">
      <c r="D3792" s="7"/>
    </row>
    <row r="3793" spans="4:4" x14ac:dyDescent="0.25">
      <c r="D3793" s="7"/>
    </row>
    <row r="3794" spans="4:4" x14ac:dyDescent="0.25">
      <c r="D3794" s="7"/>
    </row>
    <row r="3795" spans="4:4" x14ac:dyDescent="0.25">
      <c r="D3795" s="7"/>
    </row>
    <row r="3796" spans="4:4" x14ac:dyDescent="0.25">
      <c r="D3796" s="7"/>
    </row>
    <row r="3797" spans="4:4" x14ac:dyDescent="0.25">
      <c r="D3797" s="7"/>
    </row>
    <row r="3798" spans="4:4" x14ac:dyDescent="0.25">
      <c r="D3798" s="7"/>
    </row>
    <row r="3799" spans="4:4" x14ac:dyDescent="0.25">
      <c r="D3799" s="7"/>
    </row>
    <row r="3800" spans="4:4" x14ac:dyDescent="0.25">
      <c r="D3800" s="7"/>
    </row>
    <row r="3801" spans="4:4" x14ac:dyDescent="0.25">
      <c r="D3801" s="7"/>
    </row>
    <row r="3802" spans="4:4" x14ac:dyDescent="0.25">
      <c r="D3802" s="7"/>
    </row>
    <row r="3803" spans="4:4" x14ac:dyDescent="0.25">
      <c r="D3803" s="7"/>
    </row>
    <row r="3804" spans="4:4" x14ac:dyDescent="0.25">
      <c r="D3804" s="7"/>
    </row>
    <row r="3805" spans="4:4" x14ac:dyDescent="0.25">
      <c r="D3805" s="7"/>
    </row>
    <row r="3806" spans="4:4" x14ac:dyDescent="0.25">
      <c r="D3806" s="7"/>
    </row>
    <row r="3807" spans="4:4" x14ac:dyDescent="0.25">
      <c r="D3807" s="7"/>
    </row>
    <row r="3808" spans="4:4" x14ac:dyDescent="0.25">
      <c r="D3808" s="7"/>
    </row>
    <row r="3809" spans="4:4" x14ac:dyDescent="0.25">
      <c r="D3809" s="7"/>
    </row>
    <row r="3810" spans="4:4" x14ac:dyDescent="0.25">
      <c r="D3810" s="7"/>
    </row>
    <row r="3811" spans="4:4" x14ac:dyDescent="0.25">
      <c r="D3811" s="7"/>
    </row>
    <row r="3812" spans="4:4" x14ac:dyDescent="0.25">
      <c r="D3812" s="7"/>
    </row>
    <row r="3813" spans="4:4" x14ac:dyDescent="0.25">
      <c r="D3813" s="7"/>
    </row>
    <row r="3814" spans="4:4" x14ac:dyDescent="0.25">
      <c r="D3814" s="7"/>
    </row>
    <row r="3815" spans="4:4" x14ac:dyDescent="0.25">
      <c r="D3815" s="7"/>
    </row>
    <row r="3816" spans="4:4" x14ac:dyDescent="0.25">
      <c r="D3816" s="7"/>
    </row>
    <row r="3817" spans="4:4" x14ac:dyDescent="0.25">
      <c r="D3817" s="7"/>
    </row>
    <row r="3818" spans="4:4" x14ac:dyDescent="0.25">
      <c r="D3818" s="7"/>
    </row>
    <row r="3819" spans="4:4" x14ac:dyDescent="0.25">
      <c r="D3819" s="7"/>
    </row>
    <row r="3820" spans="4:4" x14ac:dyDescent="0.25">
      <c r="D3820" s="7"/>
    </row>
    <row r="3821" spans="4:4" x14ac:dyDescent="0.25">
      <c r="D3821" s="7"/>
    </row>
    <row r="3822" spans="4:4" x14ac:dyDescent="0.25">
      <c r="D3822" s="7"/>
    </row>
    <row r="3823" spans="4:4" x14ac:dyDescent="0.25">
      <c r="D3823" s="7"/>
    </row>
    <row r="3824" spans="4:4" x14ac:dyDescent="0.25">
      <c r="D3824" s="7"/>
    </row>
    <row r="3825" spans="4:4" x14ac:dyDescent="0.25">
      <c r="D3825" s="7"/>
    </row>
    <row r="3826" spans="4:4" x14ac:dyDescent="0.25">
      <c r="D3826" s="7"/>
    </row>
    <row r="3827" spans="4:4" x14ac:dyDescent="0.25">
      <c r="D3827" s="7"/>
    </row>
    <row r="3828" spans="4:4" x14ac:dyDescent="0.25">
      <c r="D3828" s="7"/>
    </row>
    <row r="3829" spans="4:4" x14ac:dyDescent="0.25">
      <c r="D3829" s="7"/>
    </row>
    <row r="3830" spans="4:4" x14ac:dyDescent="0.25">
      <c r="D3830" s="7"/>
    </row>
    <row r="3831" spans="4:4" x14ac:dyDescent="0.25">
      <c r="D3831" s="7"/>
    </row>
    <row r="3832" spans="4:4" x14ac:dyDescent="0.25">
      <c r="D3832" s="7"/>
    </row>
    <row r="3833" spans="4:4" x14ac:dyDescent="0.25">
      <c r="D3833" s="7"/>
    </row>
    <row r="3834" spans="4:4" x14ac:dyDescent="0.25">
      <c r="D3834" s="7"/>
    </row>
    <row r="3835" spans="4:4" x14ac:dyDescent="0.25">
      <c r="D3835" s="7"/>
    </row>
    <row r="3836" spans="4:4" x14ac:dyDescent="0.25">
      <c r="D3836" s="7"/>
    </row>
    <row r="3837" spans="4:4" x14ac:dyDescent="0.25">
      <c r="D3837" s="7"/>
    </row>
    <row r="3838" spans="4:4" x14ac:dyDescent="0.25">
      <c r="D3838" s="7"/>
    </row>
    <row r="3839" spans="4:4" x14ac:dyDescent="0.25">
      <c r="D3839" s="7"/>
    </row>
    <row r="3840" spans="4:4" x14ac:dyDescent="0.25">
      <c r="D3840" s="7"/>
    </row>
    <row r="3841" spans="4:4" x14ac:dyDescent="0.25">
      <c r="D3841" s="7"/>
    </row>
    <row r="3842" spans="4:4" x14ac:dyDescent="0.25">
      <c r="D3842" s="7"/>
    </row>
    <row r="3843" spans="4:4" x14ac:dyDescent="0.25">
      <c r="D3843" s="7"/>
    </row>
    <row r="3844" spans="4:4" x14ac:dyDescent="0.25">
      <c r="D3844" s="7"/>
    </row>
    <row r="3845" spans="4:4" x14ac:dyDescent="0.25">
      <c r="D3845" s="7"/>
    </row>
    <row r="3846" spans="4:4" x14ac:dyDescent="0.25">
      <c r="D3846" s="7"/>
    </row>
    <row r="3847" spans="4:4" x14ac:dyDescent="0.25">
      <c r="D3847" s="7"/>
    </row>
    <row r="3848" spans="4:4" x14ac:dyDescent="0.25">
      <c r="D3848" s="7"/>
    </row>
    <row r="3849" spans="4:4" x14ac:dyDescent="0.25">
      <c r="D3849" s="7"/>
    </row>
    <row r="3850" spans="4:4" x14ac:dyDescent="0.25">
      <c r="D3850" s="7"/>
    </row>
    <row r="3851" spans="4:4" x14ac:dyDescent="0.25">
      <c r="D3851" s="7"/>
    </row>
    <row r="3852" spans="4:4" x14ac:dyDescent="0.25">
      <c r="D3852" s="7"/>
    </row>
    <row r="3853" spans="4:4" x14ac:dyDescent="0.25">
      <c r="D3853" s="7"/>
    </row>
    <row r="3854" spans="4:4" x14ac:dyDescent="0.25">
      <c r="D3854" s="7"/>
    </row>
    <row r="3855" spans="4:4" x14ac:dyDescent="0.25">
      <c r="D3855" s="7"/>
    </row>
    <row r="3856" spans="4:4" x14ac:dyDescent="0.25">
      <c r="D3856" s="7"/>
    </row>
    <row r="3857" spans="4:4" x14ac:dyDescent="0.25">
      <c r="D3857" s="7"/>
    </row>
    <row r="3858" spans="4:4" x14ac:dyDescent="0.25">
      <c r="D3858" s="7"/>
    </row>
    <row r="3859" spans="4:4" x14ac:dyDescent="0.25">
      <c r="D3859" s="7"/>
    </row>
    <row r="3860" spans="4:4" x14ac:dyDescent="0.25">
      <c r="D3860" s="7"/>
    </row>
    <row r="3861" spans="4:4" x14ac:dyDescent="0.25">
      <c r="D3861" s="7"/>
    </row>
    <row r="3862" spans="4:4" x14ac:dyDescent="0.25">
      <c r="D3862" s="7"/>
    </row>
    <row r="3863" spans="4:4" x14ac:dyDescent="0.25">
      <c r="D3863" s="7"/>
    </row>
    <row r="3864" spans="4:4" x14ac:dyDescent="0.25">
      <c r="D3864" s="7"/>
    </row>
    <row r="3865" spans="4:4" x14ac:dyDescent="0.25">
      <c r="D3865" s="7"/>
    </row>
    <row r="3866" spans="4:4" x14ac:dyDescent="0.25">
      <c r="D3866" s="7"/>
    </row>
    <row r="3867" spans="4:4" x14ac:dyDescent="0.25">
      <c r="D3867" s="7"/>
    </row>
    <row r="3868" spans="4:4" x14ac:dyDescent="0.25">
      <c r="D3868" s="7"/>
    </row>
    <row r="3869" spans="4:4" x14ac:dyDescent="0.25">
      <c r="D3869" s="7"/>
    </row>
    <row r="3870" spans="4:4" x14ac:dyDescent="0.25">
      <c r="D3870" s="7"/>
    </row>
    <row r="3871" spans="4:4" x14ac:dyDescent="0.25">
      <c r="D3871" s="7"/>
    </row>
    <row r="3872" spans="4:4" x14ac:dyDescent="0.25">
      <c r="D3872" s="7"/>
    </row>
    <row r="3873" spans="4:4" x14ac:dyDescent="0.25">
      <c r="D3873" s="7"/>
    </row>
    <row r="3874" spans="4:4" x14ac:dyDescent="0.25">
      <c r="D3874" s="7"/>
    </row>
    <row r="3875" spans="4:4" x14ac:dyDescent="0.25">
      <c r="D3875" s="7"/>
    </row>
    <row r="3876" spans="4:4" x14ac:dyDescent="0.25">
      <c r="D3876" s="7"/>
    </row>
    <row r="3877" spans="4:4" x14ac:dyDescent="0.25">
      <c r="D3877" s="7"/>
    </row>
    <row r="3878" spans="4:4" x14ac:dyDescent="0.25">
      <c r="D3878" s="7"/>
    </row>
    <row r="3879" spans="4:4" x14ac:dyDescent="0.25">
      <c r="D3879" s="7"/>
    </row>
    <row r="3880" spans="4:4" x14ac:dyDescent="0.25">
      <c r="D3880" s="7"/>
    </row>
    <row r="3881" spans="4:4" x14ac:dyDescent="0.25">
      <c r="D3881" s="7"/>
    </row>
    <row r="3882" spans="4:4" x14ac:dyDescent="0.25">
      <c r="D3882" s="7"/>
    </row>
    <row r="3883" spans="4:4" x14ac:dyDescent="0.25">
      <c r="D3883" s="7"/>
    </row>
    <row r="3884" spans="4:4" x14ac:dyDescent="0.25">
      <c r="D3884" s="7"/>
    </row>
    <row r="3885" spans="4:4" x14ac:dyDescent="0.25">
      <c r="D3885" s="7"/>
    </row>
    <row r="3886" spans="4:4" x14ac:dyDescent="0.25">
      <c r="D3886" s="7"/>
    </row>
    <row r="3887" spans="4:4" x14ac:dyDescent="0.25">
      <c r="D3887" s="7"/>
    </row>
    <row r="3888" spans="4:4" x14ac:dyDescent="0.25">
      <c r="D3888" s="7"/>
    </row>
    <row r="3889" spans="4:4" x14ac:dyDescent="0.25">
      <c r="D3889" s="7"/>
    </row>
    <row r="3890" spans="4:4" x14ac:dyDescent="0.25">
      <c r="D3890" s="7"/>
    </row>
    <row r="3891" spans="4:4" x14ac:dyDescent="0.25">
      <c r="D3891" s="7"/>
    </row>
    <row r="3892" spans="4:4" x14ac:dyDescent="0.25">
      <c r="D3892" s="7"/>
    </row>
    <row r="3893" spans="4:4" x14ac:dyDescent="0.25">
      <c r="D3893" s="7"/>
    </row>
    <row r="3894" spans="4:4" x14ac:dyDescent="0.25">
      <c r="D3894" s="7"/>
    </row>
    <row r="3895" spans="4:4" x14ac:dyDescent="0.25">
      <c r="D3895" s="7"/>
    </row>
    <row r="3896" spans="4:4" x14ac:dyDescent="0.25">
      <c r="D3896" s="7"/>
    </row>
    <row r="3897" spans="4:4" x14ac:dyDescent="0.25">
      <c r="D3897" s="7"/>
    </row>
    <row r="3898" spans="4:4" x14ac:dyDescent="0.25">
      <c r="D3898" s="7"/>
    </row>
    <row r="3899" spans="4:4" x14ac:dyDescent="0.25">
      <c r="D3899" s="7"/>
    </row>
    <row r="3900" spans="4:4" x14ac:dyDescent="0.25">
      <c r="D3900" s="7"/>
    </row>
    <row r="3901" spans="4:4" x14ac:dyDescent="0.25">
      <c r="D3901" s="7"/>
    </row>
    <row r="3902" spans="4:4" x14ac:dyDescent="0.25">
      <c r="D3902" s="7"/>
    </row>
    <row r="3903" spans="4:4" x14ac:dyDescent="0.25">
      <c r="D3903" s="7"/>
    </row>
    <row r="3904" spans="4:4" x14ac:dyDescent="0.25">
      <c r="D3904" s="7"/>
    </row>
    <row r="3905" spans="4:4" x14ac:dyDescent="0.25">
      <c r="D3905" s="7"/>
    </row>
    <row r="3906" spans="4:4" x14ac:dyDescent="0.25">
      <c r="D3906" s="7"/>
    </row>
    <row r="3907" spans="4:4" x14ac:dyDescent="0.25">
      <c r="D3907" s="7"/>
    </row>
    <row r="3908" spans="4:4" x14ac:dyDescent="0.25">
      <c r="D3908" s="7"/>
    </row>
    <row r="3909" spans="4:4" x14ac:dyDescent="0.25">
      <c r="D3909" s="7"/>
    </row>
    <row r="3910" spans="4:4" x14ac:dyDescent="0.25">
      <c r="D3910" s="7"/>
    </row>
    <row r="3911" spans="4:4" x14ac:dyDescent="0.25">
      <c r="D3911" s="7"/>
    </row>
    <row r="3912" spans="4:4" x14ac:dyDescent="0.25">
      <c r="D3912" s="7"/>
    </row>
    <row r="3913" spans="4:4" x14ac:dyDescent="0.25">
      <c r="D3913" s="7"/>
    </row>
    <row r="3914" spans="4:4" x14ac:dyDescent="0.25">
      <c r="D3914" s="7"/>
    </row>
    <row r="3915" spans="4:4" x14ac:dyDescent="0.25">
      <c r="D3915" s="7"/>
    </row>
    <row r="3916" spans="4:4" x14ac:dyDescent="0.25">
      <c r="D3916" s="7"/>
    </row>
    <row r="3917" spans="4:4" x14ac:dyDescent="0.25">
      <c r="D3917" s="7"/>
    </row>
    <row r="3918" spans="4:4" x14ac:dyDescent="0.25">
      <c r="D3918" s="7"/>
    </row>
    <row r="3919" spans="4:4" x14ac:dyDescent="0.25">
      <c r="D3919" s="7"/>
    </row>
    <row r="3920" spans="4:4" x14ac:dyDescent="0.25">
      <c r="D3920" s="7"/>
    </row>
    <row r="3921" spans="4:4" x14ac:dyDescent="0.25">
      <c r="D3921" s="7"/>
    </row>
    <row r="3922" spans="4:4" x14ac:dyDescent="0.25">
      <c r="D3922" s="7"/>
    </row>
    <row r="3923" spans="4:4" x14ac:dyDescent="0.25">
      <c r="D3923" s="7"/>
    </row>
    <row r="3924" spans="4:4" x14ac:dyDescent="0.25">
      <c r="D3924" s="7"/>
    </row>
    <row r="3925" spans="4:4" x14ac:dyDescent="0.25">
      <c r="D3925" s="7"/>
    </row>
    <row r="3926" spans="4:4" x14ac:dyDescent="0.25">
      <c r="D3926" s="7"/>
    </row>
    <row r="3927" spans="4:4" x14ac:dyDescent="0.25">
      <c r="D3927" s="7"/>
    </row>
    <row r="3928" spans="4:4" x14ac:dyDescent="0.25">
      <c r="D3928" s="7"/>
    </row>
    <row r="3929" spans="4:4" x14ac:dyDescent="0.25">
      <c r="D3929" s="7"/>
    </row>
    <row r="3930" spans="4:4" x14ac:dyDescent="0.25">
      <c r="D3930" s="7"/>
    </row>
    <row r="3931" spans="4:4" x14ac:dyDescent="0.25">
      <c r="D3931" s="7"/>
    </row>
    <row r="3932" spans="4:4" x14ac:dyDescent="0.25">
      <c r="D3932" s="7"/>
    </row>
    <row r="3933" spans="4:4" x14ac:dyDescent="0.25">
      <c r="D3933" s="7"/>
    </row>
    <row r="3934" spans="4:4" x14ac:dyDescent="0.25">
      <c r="D3934" s="7"/>
    </row>
    <row r="3935" spans="4:4" x14ac:dyDescent="0.25">
      <c r="D3935" s="7"/>
    </row>
    <row r="3936" spans="4:4" x14ac:dyDescent="0.25">
      <c r="D3936" s="7"/>
    </row>
    <row r="3937" spans="4:4" x14ac:dyDescent="0.25">
      <c r="D3937" s="7"/>
    </row>
    <row r="3938" spans="4:4" x14ac:dyDescent="0.25">
      <c r="D3938" s="7"/>
    </row>
    <row r="3939" spans="4:4" x14ac:dyDescent="0.25">
      <c r="D3939" s="7"/>
    </row>
    <row r="3940" spans="4:4" x14ac:dyDescent="0.25">
      <c r="D3940" s="7"/>
    </row>
    <row r="3941" spans="4:4" x14ac:dyDescent="0.25">
      <c r="D3941" s="7"/>
    </row>
    <row r="3942" spans="4:4" x14ac:dyDescent="0.25">
      <c r="D3942" s="7"/>
    </row>
    <row r="3943" spans="4:4" x14ac:dyDescent="0.25">
      <c r="D3943" s="7"/>
    </row>
    <row r="3944" spans="4:4" x14ac:dyDescent="0.25">
      <c r="D3944" s="7"/>
    </row>
    <row r="3945" spans="4:4" x14ac:dyDescent="0.25">
      <c r="D3945" s="7"/>
    </row>
    <row r="3946" spans="4:4" x14ac:dyDescent="0.25">
      <c r="D3946" s="7"/>
    </row>
    <row r="3947" spans="4:4" x14ac:dyDescent="0.25">
      <c r="D3947" s="7"/>
    </row>
    <row r="3948" spans="4:4" x14ac:dyDescent="0.25">
      <c r="D3948" s="7"/>
    </row>
    <row r="3949" spans="4:4" x14ac:dyDescent="0.25">
      <c r="D3949" s="7"/>
    </row>
    <row r="3950" spans="4:4" x14ac:dyDescent="0.25">
      <c r="D3950" s="7"/>
    </row>
    <row r="3951" spans="4:4" x14ac:dyDescent="0.25">
      <c r="D3951" s="7"/>
    </row>
    <row r="3952" spans="4:4" x14ac:dyDescent="0.25">
      <c r="D3952" s="7"/>
    </row>
    <row r="3953" spans="4:4" x14ac:dyDescent="0.25">
      <c r="D3953" s="7"/>
    </row>
    <row r="3954" spans="4:4" x14ac:dyDescent="0.25">
      <c r="D3954" s="7"/>
    </row>
    <row r="3955" spans="4:4" x14ac:dyDescent="0.25">
      <c r="D3955" s="7"/>
    </row>
    <row r="3956" spans="4:4" x14ac:dyDescent="0.25">
      <c r="D3956" s="7"/>
    </row>
    <row r="3957" spans="4:4" x14ac:dyDescent="0.25">
      <c r="D3957" s="7"/>
    </row>
    <row r="3958" spans="4:4" x14ac:dyDescent="0.25">
      <c r="D3958" s="7"/>
    </row>
    <row r="3959" spans="4:4" x14ac:dyDescent="0.25">
      <c r="D3959" s="7"/>
    </row>
    <row r="3960" spans="4:4" x14ac:dyDescent="0.25">
      <c r="D3960" s="7"/>
    </row>
    <row r="3961" spans="4:4" x14ac:dyDescent="0.25">
      <c r="D3961" s="7"/>
    </row>
    <row r="3962" spans="4:4" x14ac:dyDescent="0.25">
      <c r="D3962" s="7"/>
    </row>
    <row r="3963" spans="4:4" x14ac:dyDescent="0.25">
      <c r="D3963" s="7"/>
    </row>
    <row r="3964" spans="4:4" x14ac:dyDescent="0.25">
      <c r="D3964" s="7"/>
    </row>
    <row r="3965" spans="4:4" x14ac:dyDescent="0.25">
      <c r="D3965" s="7"/>
    </row>
    <row r="3966" spans="4:4" x14ac:dyDescent="0.25">
      <c r="D3966" s="7"/>
    </row>
    <row r="3967" spans="4:4" x14ac:dyDescent="0.25">
      <c r="D3967" s="7"/>
    </row>
    <row r="3968" spans="4:4" x14ac:dyDescent="0.25">
      <c r="D3968" s="7"/>
    </row>
    <row r="3969" spans="4:4" x14ac:dyDescent="0.25">
      <c r="D3969" s="7"/>
    </row>
    <row r="3970" spans="4:4" x14ac:dyDescent="0.25">
      <c r="D3970" s="7"/>
    </row>
    <row r="3971" spans="4:4" x14ac:dyDescent="0.25">
      <c r="D3971" s="7"/>
    </row>
    <row r="3972" spans="4:4" x14ac:dyDescent="0.25">
      <c r="D3972" s="7"/>
    </row>
    <row r="3973" spans="4:4" x14ac:dyDescent="0.25">
      <c r="D3973" s="7"/>
    </row>
    <row r="3974" spans="4:4" x14ac:dyDescent="0.25">
      <c r="D3974" s="7"/>
    </row>
    <row r="3975" spans="4:4" x14ac:dyDescent="0.25">
      <c r="D3975" s="7"/>
    </row>
    <row r="3976" spans="4:4" x14ac:dyDescent="0.25">
      <c r="D3976" s="7"/>
    </row>
    <row r="3977" spans="4:4" x14ac:dyDescent="0.25">
      <c r="D3977" s="7"/>
    </row>
    <row r="3978" spans="4:4" x14ac:dyDescent="0.25">
      <c r="D3978" s="7"/>
    </row>
    <row r="3979" spans="4:4" x14ac:dyDescent="0.25">
      <c r="D3979" s="7"/>
    </row>
    <row r="3980" spans="4:4" x14ac:dyDescent="0.25">
      <c r="D3980" s="7"/>
    </row>
    <row r="3981" spans="4:4" x14ac:dyDescent="0.25">
      <c r="D3981" s="7"/>
    </row>
    <row r="3982" spans="4:4" x14ac:dyDescent="0.25">
      <c r="D3982" s="7"/>
    </row>
    <row r="3983" spans="4:4" x14ac:dyDescent="0.25">
      <c r="D3983" s="7"/>
    </row>
    <row r="3984" spans="4:4" x14ac:dyDescent="0.25">
      <c r="D3984" s="7"/>
    </row>
    <row r="3985" spans="4:4" x14ac:dyDescent="0.25">
      <c r="D3985" s="7"/>
    </row>
    <row r="3986" spans="4:4" x14ac:dyDescent="0.25">
      <c r="D3986" s="7"/>
    </row>
    <row r="3987" spans="4:4" x14ac:dyDescent="0.25">
      <c r="D3987" s="7"/>
    </row>
    <row r="3988" spans="4:4" x14ac:dyDescent="0.25">
      <c r="D3988" s="7"/>
    </row>
    <row r="3989" spans="4:4" x14ac:dyDescent="0.25">
      <c r="D3989" s="7"/>
    </row>
    <row r="3990" spans="4:4" x14ac:dyDescent="0.25">
      <c r="D3990" s="7"/>
    </row>
    <row r="3991" spans="4:4" x14ac:dyDescent="0.25">
      <c r="D3991" s="7"/>
    </row>
    <row r="3992" spans="4:4" x14ac:dyDescent="0.25">
      <c r="D3992" s="7"/>
    </row>
    <row r="3993" spans="4:4" x14ac:dyDescent="0.25">
      <c r="D3993" s="7"/>
    </row>
    <row r="3994" spans="4:4" x14ac:dyDescent="0.25">
      <c r="D3994" s="7"/>
    </row>
    <row r="3995" spans="4:4" x14ac:dyDescent="0.25">
      <c r="D3995" s="7"/>
    </row>
    <row r="3996" spans="4:4" x14ac:dyDescent="0.25">
      <c r="D3996" s="7"/>
    </row>
    <row r="3997" spans="4:4" x14ac:dyDescent="0.25">
      <c r="D3997" s="7"/>
    </row>
    <row r="3998" spans="4:4" x14ac:dyDescent="0.25">
      <c r="D3998" s="7"/>
    </row>
    <row r="3999" spans="4:4" x14ac:dyDescent="0.25">
      <c r="D3999" s="7"/>
    </row>
    <row r="4000" spans="4:4" x14ac:dyDescent="0.25">
      <c r="D4000" s="7"/>
    </row>
    <row r="4001" spans="4:4" x14ac:dyDescent="0.25">
      <c r="D4001" s="7"/>
    </row>
    <row r="4002" spans="4:4" x14ac:dyDescent="0.25">
      <c r="D4002" s="7"/>
    </row>
    <row r="4003" spans="4:4" x14ac:dyDescent="0.25">
      <c r="D4003" s="7"/>
    </row>
    <row r="4004" spans="4:4" x14ac:dyDescent="0.25">
      <c r="D4004" s="7"/>
    </row>
    <row r="4005" spans="4:4" x14ac:dyDescent="0.25">
      <c r="D4005" s="7"/>
    </row>
    <row r="4006" spans="4:4" x14ac:dyDescent="0.25">
      <c r="D4006" s="7"/>
    </row>
    <row r="4007" spans="4:4" x14ac:dyDescent="0.25">
      <c r="D4007" s="7"/>
    </row>
    <row r="4008" spans="4:4" x14ac:dyDescent="0.25">
      <c r="D4008" s="7"/>
    </row>
    <row r="4009" spans="4:4" x14ac:dyDescent="0.25">
      <c r="D4009" s="7"/>
    </row>
    <row r="4010" spans="4:4" x14ac:dyDescent="0.25">
      <c r="D4010" s="7"/>
    </row>
    <row r="4011" spans="4:4" x14ac:dyDescent="0.25">
      <c r="D4011" s="7"/>
    </row>
    <row r="4012" spans="4:4" x14ac:dyDescent="0.25">
      <c r="D4012" s="7"/>
    </row>
    <row r="4013" spans="4:4" x14ac:dyDescent="0.25">
      <c r="D4013" s="7"/>
    </row>
    <row r="4014" spans="4:4" x14ac:dyDescent="0.25">
      <c r="D4014" s="7"/>
    </row>
    <row r="4015" spans="4:4" x14ac:dyDescent="0.25">
      <c r="D4015" s="7"/>
    </row>
    <row r="4016" spans="4:4" x14ac:dyDescent="0.25">
      <c r="D4016" s="7"/>
    </row>
    <row r="4017" spans="4:4" x14ac:dyDescent="0.25">
      <c r="D4017" s="7"/>
    </row>
    <row r="4018" spans="4:4" x14ac:dyDescent="0.25">
      <c r="D4018" s="7"/>
    </row>
    <row r="4019" spans="4:4" x14ac:dyDescent="0.25">
      <c r="D4019" s="7"/>
    </row>
    <row r="4020" spans="4:4" x14ac:dyDescent="0.25">
      <c r="D4020" s="7"/>
    </row>
    <row r="4021" spans="4:4" x14ac:dyDescent="0.25">
      <c r="D4021" s="7"/>
    </row>
    <row r="4022" spans="4:4" x14ac:dyDescent="0.25">
      <c r="D4022" s="7"/>
    </row>
    <row r="4023" spans="4:4" x14ac:dyDescent="0.25">
      <c r="D4023" s="7"/>
    </row>
    <row r="4024" spans="4:4" x14ac:dyDescent="0.25">
      <c r="D4024" s="7"/>
    </row>
    <row r="4025" spans="4:4" x14ac:dyDescent="0.25">
      <c r="D4025" s="7"/>
    </row>
    <row r="4026" spans="4:4" x14ac:dyDescent="0.25">
      <c r="D4026" s="7"/>
    </row>
    <row r="4027" spans="4:4" x14ac:dyDescent="0.25">
      <c r="D4027" s="7"/>
    </row>
    <row r="4028" spans="4:4" x14ac:dyDescent="0.25">
      <c r="D4028" s="7"/>
    </row>
    <row r="4029" spans="4:4" x14ac:dyDescent="0.25">
      <c r="D4029" s="7"/>
    </row>
    <row r="4030" spans="4:4" x14ac:dyDescent="0.25">
      <c r="D4030" s="7"/>
    </row>
    <row r="4031" spans="4:4" x14ac:dyDescent="0.25">
      <c r="D4031" s="7"/>
    </row>
    <row r="4032" spans="4:4" x14ac:dyDescent="0.25">
      <c r="D4032" s="7"/>
    </row>
    <row r="4033" spans="4:4" x14ac:dyDescent="0.25">
      <c r="D4033" s="7"/>
    </row>
    <row r="4034" spans="4:4" x14ac:dyDescent="0.25">
      <c r="D4034" s="7"/>
    </row>
    <row r="4035" spans="4:4" x14ac:dyDescent="0.25">
      <c r="D4035" s="7"/>
    </row>
    <row r="4036" spans="4:4" x14ac:dyDescent="0.25">
      <c r="D4036" s="7"/>
    </row>
    <row r="4037" spans="4:4" x14ac:dyDescent="0.25">
      <c r="D4037" s="7"/>
    </row>
    <row r="4038" spans="4:4" x14ac:dyDescent="0.25">
      <c r="D4038" s="7"/>
    </row>
    <row r="4039" spans="4:4" x14ac:dyDescent="0.25">
      <c r="D4039" s="7"/>
    </row>
    <row r="4040" spans="4:4" x14ac:dyDescent="0.25">
      <c r="D4040" s="7"/>
    </row>
    <row r="4041" spans="4:4" x14ac:dyDescent="0.25">
      <c r="D4041" s="7"/>
    </row>
    <row r="4042" spans="4:4" x14ac:dyDescent="0.25">
      <c r="D4042" s="7"/>
    </row>
    <row r="4043" spans="4:4" x14ac:dyDescent="0.25">
      <c r="D4043" s="7"/>
    </row>
    <row r="4044" spans="4:4" x14ac:dyDescent="0.25">
      <c r="D4044" s="7"/>
    </row>
    <row r="4045" spans="4:4" x14ac:dyDescent="0.25">
      <c r="D4045" s="7"/>
    </row>
    <row r="4046" spans="4:4" x14ac:dyDescent="0.25">
      <c r="D4046" s="7"/>
    </row>
    <row r="4047" spans="4:4" x14ac:dyDescent="0.25">
      <c r="D4047" s="7"/>
    </row>
    <row r="4048" spans="4:4" x14ac:dyDescent="0.25">
      <c r="D4048" s="7"/>
    </row>
    <row r="4049" spans="4:4" x14ac:dyDescent="0.25">
      <c r="D4049" s="7"/>
    </row>
    <row r="4050" spans="4:4" x14ac:dyDescent="0.25">
      <c r="D4050" s="7"/>
    </row>
    <row r="4051" spans="4:4" x14ac:dyDescent="0.25">
      <c r="D4051" s="7"/>
    </row>
    <row r="4052" spans="4:4" x14ac:dyDescent="0.25">
      <c r="D4052" s="7"/>
    </row>
    <row r="4053" spans="4:4" x14ac:dyDescent="0.25">
      <c r="D4053" s="7"/>
    </row>
    <row r="4054" spans="4:4" x14ac:dyDescent="0.25">
      <c r="D4054" s="7"/>
    </row>
    <row r="4055" spans="4:4" x14ac:dyDescent="0.25">
      <c r="D4055" s="7"/>
    </row>
    <row r="4056" spans="4:4" x14ac:dyDescent="0.25">
      <c r="D4056" s="7"/>
    </row>
    <row r="4057" spans="4:4" x14ac:dyDescent="0.25">
      <c r="D4057" s="7"/>
    </row>
    <row r="4058" spans="4:4" x14ac:dyDescent="0.25">
      <c r="D4058" s="7"/>
    </row>
    <row r="4059" spans="4:4" x14ac:dyDescent="0.25">
      <c r="D4059" s="7"/>
    </row>
    <row r="4060" spans="4:4" x14ac:dyDescent="0.25">
      <c r="D4060" s="7"/>
    </row>
    <row r="4061" spans="4:4" x14ac:dyDescent="0.25">
      <c r="D4061" s="7"/>
    </row>
    <row r="4062" spans="4:4" x14ac:dyDescent="0.25">
      <c r="D4062" s="7"/>
    </row>
    <row r="4063" spans="4:4" x14ac:dyDescent="0.25">
      <c r="D4063" s="7"/>
    </row>
    <row r="4064" spans="4:4" x14ac:dyDescent="0.25">
      <c r="D4064" s="7"/>
    </row>
    <row r="4065" spans="4:4" x14ac:dyDescent="0.25">
      <c r="D4065" s="7"/>
    </row>
    <row r="4066" spans="4:4" x14ac:dyDescent="0.25">
      <c r="D4066" s="7"/>
    </row>
    <row r="4067" spans="4:4" x14ac:dyDescent="0.25">
      <c r="D4067" s="7"/>
    </row>
    <row r="4068" spans="4:4" x14ac:dyDescent="0.25">
      <c r="D4068" s="7"/>
    </row>
    <row r="4069" spans="4:4" x14ac:dyDescent="0.25">
      <c r="D4069" s="7"/>
    </row>
    <row r="4070" spans="4:4" x14ac:dyDescent="0.25">
      <c r="D4070" s="7"/>
    </row>
    <row r="4071" spans="4:4" x14ac:dyDescent="0.25">
      <c r="D4071" s="7"/>
    </row>
    <row r="4072" spans="4:4" x14ac:dyDescent="0.25">
      <c r="D4072" s="7"/>
    </row>
    <row r="4073" spans="4:4" x14ac:dyDescent="0.25">
      <c r="D4073" s="7"/>
    </row>
    <row r="4074" spans="4:4" x14ac:dyDescent="0.25">
      <c r="D4074" s="7"/>
    </row>
    <row r="4075" spans="4:4" x14ac:dyDescent="0.25">
      <c r="D4075" s="7"/>
    </row>
    <row r="4076" spans="4:4" x14ac:dyDescent="0.25">
      <c r="D4076" s="7"/>
    </row>
    <row r="4077" spans="4:4" x14ac:dyDescent="0.25">
      <c r="D4077" s="7"/>
    </row>
    <row r="4078" spans="4:4" x14ac:dyDescent="0.25">
      <c r="D4078" s="7"/>
    </row>
    <row r="4079" spans="4:4" x14ac:dyDescent="0.25">
      <c r="D4079" s="7"/>
    </row>
    <row r="4080" spans="4:4" x14ac:dyDescent="0.25">
      <c r="D4080" s="7"/>
    </row>
    <row r="4081" spans="4:4" x14ac:dyDescent="0.25">
      <c r="D4081" s="7"/>
    </row>
    <row r="4082" spans="4:4" x14ac:dyDescent="0.25">
      <c r="D4082" s="7"/>
    </row>
    <row r="4083" spans="4:4" x14ac:dyDescent="0.25">
      <c r="D4083" s="7"/>
    </row>
    <row r="4084" spans="4:4" x14ac:dyDescent="0.25">
      <c r="D4084" s="7"/>
    </row>
    <row r="4085" spans="4:4" x14ac:dyDescent="0.25">
      <c r="D4085" s="7"/>
    </row>
    <row r="4086" spans="4:4" x14ac:dyDescent="0.25">
      <c r="D4086" s="7"/>
    </row>
    <row r="4087" spans="4:4" x14ac:dyDescent="0.25">
      <c r="D4087" s="7"/>
    </row>
    <row r="4088" spans="4:4" x14ac:dyDescent="0.25">
      <c r="D4088" s="7"/>
    </row>
    <row r="4089" spans="4:4" x14ac:dyDescent="0.25">
      <c r="D4089" s="7"/>
    </row>
    <row r="4090" spans="4:4" x14ac:dyDescent="0.25">
      <c r="D4090" s="7"/>
    </row>
    <row r="4091" spans="4:4" x14ac:dyDescent="0.25">
      <c r="D4091" s="7"/>
    </row>
    <row r="4092" spans="4:4" x14ac:dyDescent="0.25">
      <c r="D4092" s="7"/>
    </row>
    <row r="4093" spans="4:4" x14ac:dyDescent="0.25">
      <c r="D4093" s="7"/>
    </row>
    <row r="4094" spans="4:4" x14ac:dyDescent="0.25">
      <c r="D4094" s="7"/>
    </row>
    <row r="4095" spans="4:4" x14ac:dyDescent="0.25">
      <c r="D4095" s="7"/>
    </row>
    <row r="4096" spans="4:4" x14ac:dyDescent="0.25">
      <c r="D4096" s="7"/>
    </row>
    <row r="4097" spans="4:4" x14ac:dyDescent="0.25">
      <c r="D4097" s="7"/>
    </row>
    <row r="4098" spans="4:4" x14ac:dyDescent="0.25">
      <c r="D4098" s="7"/>
    </row>
    <row r="4099" spans="4:4" x14ac:dyDescent="0.25">
      <c r="D4099" s="7"/>
    </row>
    <row r="4100" spans="4:4" x14ac:dyDescent="0.25">
      <c r="D4100" s="7"/>
    </row>
    <row r="4101" spans="4:4" x14ac:dyDescent="0.25">
      <c r="D4101" s="7"/>
    </row>
    <row r="4102" spans="4:4" x14ac:dyDescent="0.25">
      <c r="D4102" s="7"/>
    </row>
    <row r="4103" spans="4:4" x14ac:dyDescent="0.25">
      <c r="D4103" s="7"/>
    </row>
    <row r="4104" spans="4:4" x14ac:dyDescent="0.25">
      <c r="D4104" s="7"/>
    </row>
    <row r="4105" spans="4:4" x14ac:dyDescent="0.25">
      <c r="D4105" s="7"/>
    </row>
    <row r="4106" spans="4:4" x14ac:dyDescent="0.25">
      <c r="D4106" s="7"/>
    </row>
    <row r="4107" spans="4:4" x14ac:dyDescent="0.25">
      <c r="D4107" s="7"/>
    </row>
    <row r="4108" spans="4:4" x14ac:dyDescent="0.25">
      <c r="D4108" s="7"/>
    </row>
    <row r="4109" spans="4:4" x14ac:dyDescent="0.25">
      <c r="D4109" s="7"/>
    </row>
    <row r="4110" spans="4:4" x14ac:dyDescent="0.25">
      <c r="D4110" s="7"/>
    </row>
    <row r="4111" spans="4:4" x14ac:dyDescent="0.25">
      <c r="D4111" s="7"/>
    </row>
    <row r="4112" spans="4:4" x14ac:dyDescent="0.25">
      <c r="D4112" s="7"/>
    </row>
    <row r="4113" spans="4:4" x14ac:dyDescent="0.25">
      <c r="D4113" s="7"/>
    </row>
    <row r="4114" spans="4:4" x14ac:dyDescent="0.25">
      <c r="D4114" s="7"/>
    </row>
    <row r="4115" spans="4:4" x14ac:dyDescent="0.25">
      <c r="D4115" s="7"/>
    </row>
    <row r="4116" spans="4:4" x14ac:dyDescent="0.25">
      <c r="D4116" s="7"/>
    </row>
    <row r="4117" spans="4:4" x14ac:dyDescent="0.25">
      <c r="D4117" s="7"/>
    </row>
    <row r="4118" spans="4:4" x14ac:dyDescent="0.25">
      <c r="D4118" s="7"/>
    </row>
    <row r="4119" spans="4:4" x14ac:dyDescent="0.25">
      <c r="D4119" s="7"/>
    </row>
    <row r="4120" spans="4:4" x14ac:dyDescent="0.25">
      <c r="D4120" s="7"/>
    </row>
    <row r="4121" spans="4:4" x14ac:dyDescent="0.25">
      <c r="D4121" s="7"/>
    </row>
    <row r="4122" spans="4:4" x14ac:dyDescent="0.25">
      <c r="D4122" s="7"/>
    </row>
    <row r="4123" spans="4:4" x14ac:dyDescent="0.25">
      <c r="D4123" s="7"/>
    </row>
    <row r="4124" spans="4:4" x14ac:dyDescent="0.25">
      <c r="D4124" s="7"/>
    </row>
    <row r="4125" spans="4:4" x14ac:dyDescent="0.25">
      <c r="D4125" s="7"/>
    </row>
    <row r="4126" spans="4:4" x14ac:dyDescent="0.25">
      <c r="D4126" s="7"/>
    </row>
    <row r="4127" spans="4:4" x14ac:dyDescent="0.25">
      <c r="D4127" s="7"/>
    </row>
    <row r="4128" spans="4:4" x14ac:dyDescent="0.25">
      <c r="D4128" s="7"/>
    </row>
    <row r="4129" spans="4:4" x14ac:dyDescent="0.25">
      <c r="D4129" s="7"/>
    </row>
    <row r="4130" spans="4:4" x14ac:dyDescent="0.25">
      <c r="D4130" s="7"/>
    </row>
    <row r="4131" spans="4:4" x14ac:dyDescent="0.25">
      <c r="D4131" s="7"/>
    </row>
    <row r="4132" spans="4:4" x14ac:dyDescent="0.25">
      <c r="D4132" s="7"/>
    </row>
    <row r="4133" spans="4:4" x14ac:dyDescent="0.25">
      <c r="D4133" s="7"/>
    </row>
    <row r="4134" spans="4:4" x14ac:dyDescent="0.25">
      <c r="D4134" s="7"/>
    </row>
    <row r="4135" spans="4:4" x14ac:dyDescent="0.25">
      <c r="D4135" s="7"/>
    </row>
    <row r="4136" spans="4:4" x14ac:dyDescent="0.25">
      <c r="D4136" s="7"/>
    </row>
    <row r="4137" spans="4:4" x14ac:dyDescent="0.25">
      <c r="D4137" s="7"/>
    </row>
    <row r="4138" spans="4:4" x14ac:dyDescent="0.25">
      <c r="D4138" s="7"/>
    </row>
    <row r="4139" spans="4:4" x14ac:dyDescent="0.25">
      <c r="D4139" s="7"/>
    </row>
    <row r="4140" spans="4:4" x14ac:dyDescent="0.25">
      <c r="D4140" s="7"/>
    </row>
    <row r="4141" spans="4:4" x14ac:dyDescent="0.25">
      <c r="D4141" s="7"/>
    </row>
    <row r="4142" spans="4:4" x14ac:dyDescent="0.25">
      <c r="D4142" s="7"/>
    </row>
    <row r="4143" spans="4:4" x14ac:dyDescent="0.25">
      <c r="D4143" s="7"/>
    </row>
    <row r="4144" spans="4:4" x14ac:dyDescent="0.25">
      <c r="D4144" s="7"/>
    </row>
    <row r="4145" spans="4:4" x14ac:dyDescent="0.25">
      <c r="D4145" s="7"/>
    </row>
    <row r="4146" spans="4:4" x14ac:dyDescent="0.25">
      <c r="D4146" s="7"/>
    </row>
    <row r="4147" spans="4:4" x14ac:dyDescent="0.25">
      <c r="D4147" s="7"/>
    </row>
    <row r="4148" spans="4:4" x14ac:dyDescent="0.25">
      <c r="D4148" s="7"/>
    </row>
    <row r="4149" spans="4:4" x14ac:dyDescent="0.25">
      <c r="D4149" s="7"/>
    </row>
    <row r="4150" spans="4:4" x14ac:dyDescent="0.25">
      <c r="D4150" s="7"/>
    </row>
    <row r="4151" spans="4:4" x14ac:dyDescent="0.25">
      <c r="D4151" s="7"/>
    </row>
    <row r="4152" spans="4:4" x14ac:dyDescent="0.25">
      <c r="D4152" s="7"/>
    </row>
    <row r="4153" spans="4:4" x14ac:dyDescent="0.25">
      <c r="D4153" s="7"/>
    </row>
    <row r="4154" spans="4:4" x14ac:dyDescent="0.25">
      <c r="D4154" s="7"/>
    </row>
    <row r="4155" spans="4:4" x14ac:dyDescent="0.25">
      <c r="D4155" s="7"/>
    </row>
    <row r="4156" spans="4:4" x14ac:dyDescent="0.25">
      <c r="D4156" s="7"/>
    </row>
    <row r="4157" spans="4:4" x14ac:dyDescent="0.25">
      <c r="D4157" s="7"/>
    </row>
    <row r="4158" spans="4:4" x14ac:dyDescent="0.25">
      <c r="D4158" s="7"/>
    </row>
    <row r="4159" spans="4:4" x14ac:dyDescent="0.25">
      <c r="D4159" s="7"/>
    </row>
    <row r="4160" spans="4:4" x14ac:dyDescent="0.25">
      <c r="D4160" s="7"/>
    </row>
    <row r="4161" spans="4:4" x14ac:dyDescent="0.25">
      <c r="D4161" s="7"/>
    </row>
    <row r="4162" spans="4:4" x14ac:dyDescent="0.25">
      <c r="D4162" s="7"/>
    </row>
    <row r="4163" spans="4:4" x14ac:dyDescent="0.25">
      <c r="D4163" s="7"/>
    </row>
    <row r="4164" spans="4:4" x14ac:dyDescent="0.25">
      <c r="D4164" s="7"/>
    </row>
    <row r="4165" spans="4:4" x14ac:dyDescent="0.25">
      <c r="D4165" s="7"/>
    </row>
    <row r="4166" spans="4:4" x14ac:dyDescent="0.25">
      <c r="D4166" s="7"/>
    </row>
    <row r="4167" spans="4:4" x14ac:dyDescent="0.25">
      <c r="D4167" s="7"/>
    </row>
    <row r="4168" spans="4:4" x14ac:dyDescent="0.25">
      <c r="D4168" s="7"/>
    </row>
    <row r="4169" spans="4:4" x14ac:dyDescent="0.25">
      <c r="D4169" s="7"/>
    </row>
    <row r="4170" spans="4:4" x14ac:dyDescent="0.25">
      <c r="D4170" s="7"/>
    </row>
    <row r="4171" spans="4:4" x14ac:dyDescent="0.25">
      <c r="D4171" s="7"/>
    </row>
    <row r="4172" spans="4:4" x14ac:dyDescent="0.25">
      <c r="D4172" s="7"/>
    </row>
    <row r="4173" spans="4:4" x14ac:dyDescent="0.25">
      <c r="D4173" s="7"/>
    </row>
    <row r="4174" spans="4:4" x14ac:dyDescent="0.25">
      <c r="D4174" s="7"/>
    </row>
    <row r="4175" spans="4:4" x14ac:dyDescent="0.25">
      <c r="D4175" s="7"/>
    </row>
    <row r="4176" spans="4:4" x14ac:dyDescent="0.25">
      <c r="D4176" s="7"/>
    </row>
    <row r="4177" spans="4:4" x14ac:dyDescent="0.25">
      <c r="D4177" s="7"/>
    </row>
    <row r="4178" spans="4:4" x14ac:dyDescent="0.25">
      <c r="D4178" s="7"/>
    </row>
    <row r="4179" spans="4:4" x14ac:dyDescent="0.25">
      <c r="D4179" s="7"/>
    </row>
    <row r="4180" spans="4:4" x14ac:dyDescent="0.25">
      <c r="D4180" s="7"/>
    </row>
    <row r="4181" spans="4:4" x14ac:dyDescent="0.25">
      <c r="D4181" s="7"/>
    </row>
    <row r="4182" spans="4:4" x14ac:dyDescent="0.25">
      <c r="D4182" s="7"/>
    </row>
    <row r="4183" spans="4:4" x14ac:dyDescent="0.25">
      <c r="D4183" s="7"/>
    </row>
    <row r="4184" spans="4:4" x14ac:dyDescent="0.25">
      <c r="D4184" s="7"/>
    </row>
    <row r="4185" spans="4:4" x14ac:dyDescent="0.25">
      <c r="D4185" s="7"/>
    </row>
    <row r="4186" spans="4:4" x14ac:dyDescent="0.25">
      <c r="D4186" s="7"/>
    </row>
    <row r="4187" spans="4:4" x14ac:dyDescent="0.25">
      <c r="D4187" s="7"/>
    </row>
    <row r="4188" spans="4:4" x14ac:dyDescent="0.25">
      <c r="D4188" s="7"/>
    </row>
    <row r="4189" spans="4:4" x14ac:dyDescent="0.25">
      <c r="D4189" s="7"/>
    </row>
    <row r="4190" spans="4:4" x14ac:dyDescent="0.25">
      <c r="D4190" s="7"/>
    </row>
    <row r="4191" spans="4:4" x14ac:dyDescent="0.25">
      <c r="D4191" s="7"/>
    </row>
    <row r="4192" spans="4:4" x14ac:dyDescent="0.25">
      <c r="D4192" s="7"/>
    </row>
    <row r="4193" spans="4:4" x14ac:dyDescent="0.25">
      <c r="D4193" s="7"/>
    </row>
    <row r="4194" spans="4:4" x14ac:dyDescent="0.25">
      <c r="D4194" s="7"/>
    </row>
    <row r="4195" spans="4:4" x14ac:dyDescent="0.25">
      <c r="D4195" s="7"/>
    </row>
    <row r="4196" spans="4:4" x14ac:dyDescent="0.25">
      <c r="D4196" s="7"/>
    </row>
    <row r="4197" spans="4:4" x14ac:dyDescent="0.25">
      <c r="D4197" s="7"/>
    </row>
    <row r="4198" spans="4:4" x14ac:dyDescent="0.25">
      <c r="D4198" s="7"/>
    </row>
    <row r="4199" spans="4:4" x14ac:dyDescent="0.25">
      <c r="D4199" s="7"/>
    </row>
    <row r="4200" spans="4:4" x14ac:dyDescent="0.25">
      <c r="D4200" s="7"/>
    </row>
    <row r="4201" spans="4:4" x14ac:dyDescent="0.25">
      <c r="D4201" s="7"/>
    </row>
    <row r="4202" spans="4:4" x14ac:dyDescent="0.25">
      <c r="D4202" s="7"/>
    </row>
    <row r="4203" spans="4:4" x14ac:dyDescent="0.25">
      <c r="D4203" s="7"/>
    </row>
    <row r="4204" spans="4:4" x14ac:dyDescent="0.25">
      <c r="D4204" s="7"/>
    </row>
    <row r="4205" spans="4:4" x14ac:dyDescent="0.25">
      <c r="D4205" s="7"/>
    </row>
    <row r="4206" spans="4:4" x14ac:dyDescent="0.25">
      <c r="D4206" s="7"/>
    </row>
    <row r="4207" spans="4:4" x14ac:dyDescent="0.25">
      <c r="D4207" s="7"/>
    </row>
    <row r="4208" spans="4:4" x14ac:dyDescent="0.25">
      <c r="D4208" s="7"/>
    </row>
    <row r="4209" spans="4:4" x14ac:dyDescent="0.25">
      <c r="D4209" s="7"/>
    </row>
    <row r="4210" spans="4:4" x14ac:dyDescent="0.25">
      <c r="D4210" s="7"/>
    </row>
    <row r="4211" spans="4:4" x14ac:dyDescent="0.25">
      <c r="D4211" s="7"/>
    </row>
    <row r="4212" spans="4:4" x14ac:dyDescent="0.25">
      <c r="D4212" s="7"/>
    </row>
    <row r="4213" spans="4:4" x14ac:dyDescent="0.25">
      <c r="D4213" s="7"/>
    </row>
    <row r="4214" spans="4:4" x14ac:dyDescent="0.25">
      <c r="D4214" s="7"/>
    </row>
    <row r="4215" spans="4:4" x14ac:dyDescent="0.25">
      <c r="D4215" s="7"/>
    </row>
    <row r="4216" spans="4:4" x14ac:dyDescent="0.25">
      <c r="D4216" s="7"/>
    </row>
    <row r="4217" spans="4:4" x14ac:dyDescent="0.25">
      <c r="D4217" s="7"/>
    </row>
    <row r="4218" spans="4:4" x14ac:dyDescent="0.25">
      <c r="D4218" s="7"/>
    </row>
    <row r="4219" spans="4:4" x14ac:dyDescent="0.25">
      <c r="D4219" s="7"/>
    </row>
    <row r="4220" spans="4:4" x14ac:dyDescent="0.25">
      <c r="D4220" s="7"/>
    </row>
    <row r="4221" spans="4:4" x14ac:dyDescent="0.25">
      <c r="D4221" s="7"/>
    </row>
    <row r="4222" spans="4:4" x14ac:dyDescent="0.25">
      <c r="D4222" s="7"/>
    </row>
    <row r="4223" spans="4:4" x14ac:dyDescent="0.25">
      <c r="D4223" s="7"/>
    </row>
    <row r="4224" spans="4:4" x14ac:dyDescent="0.25">
      <c r="D4224" s="7"/>
    </row>
    <row r="4225" spans="4:4" x14ac:dyDescent="0.25">
      <c r="D4225" s="7"/>
    </row>
    <row r="4226" spans="4:4" x14ac:dyDescent="0.25">
      <c r="D4226" s="7"/>
    </row>
    <row r="4227" spans="4:4" x14ac:dyDescent="0.25">
      <c r="D4227" s="7"/>
    </row>
    <row r="4228" spans="4:4" x14ac:dyDescent="0.25">
      <c r="D4228" s="7"/>
    </row>
    <row r="4229" spans="4:4" x14ac:dyDescent="0.25">
      <c r="D4229" s="7"/>
    </row>
    <row r="4230" spans="4:4" x14ac:dyDescent="0.25">
      <c r="D4230" s="7"/>
    </row>
    <row r="4231" spans="4:4" x14ac:dyDescent="0.25">
      <c r="D4231" s="7"/>
    </row>
    <row r="4232" spans="4:4" x14ac:dyDescent="0.25">
      <c r="D4232" s="7"/>
    </row>
    <row r="4233" spans="4:4" x14ac:dyDescent="0.25">
      <c r="D4233" s="7"/>
    </row>
    <row r="4234" spans="4:4" x14ac:dyDescent="0.25">
      <c r="D4234" s="7"/>
    </row>
    <row r="4235" spans="4:4" x14ac:dyDescent="0.25">
      <c r="D4235" s="7"/>
    </row>
    <row r="4236" spans="4:4" x14ac:dyDescent="0.25">
      <c r="D4236" s="7"/>
    </row>
    <row r="4237" spans="4:4" x14ac:dyDescent="0.25">
      <c r="D4237" s="7"/>
    </row>
    <row r="4238" spans="4:4" x14ac:dyDescent="0.25">
      <c r="D4238" s="7"/>
    </row>
    <row r="4239" spans="4:4" x14ac:dyDescent="0.25">
      <c r="D4239" s="7"/>
    </row>
    <row r="4240" spans="4:4" x14ac:dyDescent="0.25">
      <c r="D4240" s="7"/>
    </row>
    <row r="4241" spans="4:4" x14ac:dyDescent="0.25">
      <c r="D4241" s="7"/>
    </row>
    <row r="4242" spans="4:4" x14ac:dyDescent="0.25">
      <c r="D4242" s="7"/>
    </row>
    <row r="4243" spans="4:4" x14ac:dyDescent="0.25">
      <c r="D4243" s="7"/>
    </row>
    <row r="4244" spans="4:4" x14ac:dyDescent="0.25">
      <c r="D4244" s="7"/>
    </row>
    <row r="4245" spans="4:4" x14ac:dyDescent="0.25">
      <c r="D4245" s="7"/>
    </row>
    <row r="4246" spans="4:4" x14ac:dyDescent="0.25">
      <c r="D4246" s="7"/>
    </row>
    <row r="4247" spans="4:4" x14ac:dyDescent="0.25">
      <c r="D4247" s="7"/>
    </row>
    <row r="4248" spans="4:4" x14ac:dyDescent="0.25">
      <c r="D4248" s="7"/>
    </row>
    <row r="4249" spans="4:4" x14ac:dyDescent="0.25">
      <c r="D4249" s="7"/>
    </row>
    <row r="4250" spans="4:4" x14ac:dyDescent="0.25">
      <c r="D4250" s="7"/>
    </row>
    <row r="4251" spans="4:4" x14ac:dyDescent="0.25">
      <c r="D4251" s="7"/>
    </row>
    <row r="4252" spans="4:4" x14ac:dyDescent="0.25">
      <c r="D4252" s="7"/>
    </row>
    <row r="4253" spans="4:4" x14ac:dyDescent="0.25">
      <c r="D4253" s="7"/>
    </row>
    <row r="4254" spans="4:4" x14ac:dyDescent="0.25">
      <c r="D4254" s="7"/>
    </row>
    <row r="4255" spans="4:4" x14ac:dyDescent="0.25">
      <c r="D4255" s="7"/>
    </row>
    <row r="4256" spans="4:4" x14ac:dyDescent="0.25">
      <c r="D4256" s="7"/>
    </row>
    <row r="4257" spans="4:4" x14ac:dyDescent="0.25">
      <c r="D4257" s="7"/>
    </row>
    <row r="4258" spans="4:4" x14ac:dyDescent="0.25">
      <c r="D4258" s="7"/>
    </row>
    <row r="4259" spans="4:4" x14ac:dyDescent="0.25">
      <c r="D4259" s="7"/>
    </row>
    <row r="4260" spans="4:4" x14ac:dyDescent="0.25">
      <c r="D4260" s="7"/>
    </row>
    <row r="4261" spans="4:4" x14ac:dyDescent="0.25">
      <c r="D4261" s="7"/>
    </row>
    <row r="4262" spans="4:4" x14ac:dyDescent="0.25">
      <c r="D4262" s="7"/>
    </row>
    <row r="4263" spans="4:4" x14ac:dyDescent="0.25">
      <c r="D4263" s="7"/>
    </row>
    <row r="4264" spans="4:4" x14ac:dyDescent="0.25">
      <c r="D4264" s="7"/>
    </row>
    <row r="4265" spans="4:4" x14ac:dyDescent="0.25">
      <c r="D4265" s="7"/>
    </row>
    <row r="4266" spans="4:4" x14ac:dyDescent="0.25">
      <c r="D4266" s="7"/>
    </row>
    <row r="4267" spans="4:4" x14ac:dyDescent="0.25">
      <c r="D4267" s="7"/>
    </row>
    <row r="4268" spans="4:4" x14ac:dyDescent="0.25">
      <c r="D4268" s="7"/>
    </row>
    <row r="4269" spans="4:4" x14ac:dyDescent="0.25">
      <c r="D4269" s="7"/>
    </row>
    <row r="4270" spans="4:4" x14ac:dyDescent="0.25">
      <c r="D4270" s="7"/>
    </row>
    <row r="4271" spans="4:4" x14ac:dyDescent="0.25">
      <c r="D4271" s="7"/>
    </row>
    <row r="4272" spans="4:4" x14ac:dyDescent="0.25">
      <c r="D4272" s="7"/>
    </row>
    <row r="4273" spans="4:4" x14ac:dyDescent="0.25">
      <c r="D4273" s="7"/>
    </row>
    <row r="4274" spans="4:4" x14ac:dyDescent="0.25">
      <c r="D4274" s="7"/>
    </row>
    <row r="4275" spans="4:4" x14ac:dyDescent="0.25">
      <c r="D4275" s="7"/>
    </row>
    <row r="4276" spans="4:4" x14ac:dyDescent="0.25">
      <c r="D4276" s="7"/>
    </row>
    <row r="4277" spans="4:4" x14ac:dyDescent="0.25">
      <c r="D4277" s="7"/>
    </row>
    <row r="4278" spans="4:4" x14ac:dyDescent="0.25">
      <c r="D4278" s="7"/>
    </row>
    <row r="4279" spans="4:4" x14ac:dyDescent="0.25">
      <c r="D4279" s="7"/>
    </row>
    <row r="4280" spans="4:4" x14ac:dyDescent="0.25">
      <c r="D4280" s="7"/>
    </row>
    <row r="4281" spans="4:4" x14ac:dyDescent="0.25">
      <c r="D4281" s="7"/>
    </row>
    <row r="4282" spans="4:4" x14ac:dyDescent="0.25">
      <c r="D4282" s="7"/>
    </row>
    <row r="4283" spans="4:4" x14ac:dyDescent="0.25">
      <c r="D4283" s="7"/>
    </row>
    <row r="4284" spans="4:4" x14ac:dyDescent="0.25">
      <c r="D4284" s="7"/>
    </row>
    <row r="4285" spans="4:4" x14ac:dyDescent="0.25">
      <c r="D4285" s="7"/>
    </row>
    <row r="4286" spans="4:4" x14ac:dyDescent="0.25">
      <c r="D4286" s="7"/>
    </row>
    <row r="4287" spans="4:4" x14ac:dyDescent="0.25">
      <c r="D4287" s="7"/>
    </row>
    <row r="4288" spans="4:4" x14ac:dyDescent="0.25">
      <c r="D4288" s="7"/>
    </row>
    <row r="4289" spans="4:4" x14ac:dyDescent="0.25">
      <c r="D4289" s="7"/>
    </row>
    <row r="4290" spans="4:4" x14ac:dyDescent="0.25">
      <c r="D4290" s="7"/>
    </row>
    <row r="4291" spans="4:4" x14ac:dyDescent="0.25">
      <c r="D4291" s="7"/>
    </row>
    <row r="4292" spans="4:4" x14ac:dyDescent="0.25">
      <c r="D4292" s="7"/>
    </row>
    <row r="4293" spans="4:4" x14ac:dyDescent="0.25">
      <c r="D4293" s="7"/>
    </row>
    <row r="4294" spans="4:4" x14ac:dyDescent="0.25">
      <c r="D4294" s="7"/>
    </row>
    <row r="4295" spans="4:4" x14ac:dyDescent="0.25">
      <c r="D4295" s="7"/>
    </row>
    <row r="4296" spans="4:4" x14ac:dyDescent="0.25">
      <c r="D4296" s="7"/>
    </row>
    <row r="4297" spans="4:4" x14ac:dyDescent="0.25">
      <c r="D4297" s="7"/>
    </row>
    <row r="4298" spans="4:4" x14ac:dyDescent="0.25">
      <c r="D4298" s="7"/>
    </row>
    <row r="4299" spans="4:4" x14ac:dyDescent="0.25">
      <c r="D4299" s="7"/>
    </row>
    <row r="4300" spans="4:4" x14ac:dyDescent="0.25">
      <c r="D4300" s="7"/>
    </row>
    <row r="4301" spans="4:4" x14ac:dyDescent="0.25">
      <c r="D4301" s="7"/>
    </row>
    <row r="4302" spans="4:4" x14ac:dyDescent="0.25">
      <c r="D4302" s="7"/>
    </row>
    <row r="4303" spans="4:4" x14ac:dyDescent="0.25">
      <c r="D4303" s="7"/>
    </row>
    <row r="4304" spans="4:4" x14ac:dyDescent="0.25">
      <c r="D4304" s="7"/>
    </row>
    <row r="4305" spans="4:4" x14ac:dyDescent="0.25">
      <c r="D4305" s="7"/>
    </row>
    <row r="4306" spans="4:4" x14ac:dyDescent="0.25">
      <c r="D4306" s="7"/>
    </row>
    <row r="4307" spans="4:4" x14ac:dyDescent="0.25">
      <c r="D4307" s="7"/>
    </row>
    <row r="4308" spans="4:4" x14ac:dyDescent="0.25">
      <c r="D4308" s="7"/>
    </row>
    <row r="4309" spans="4:4" x14ac:dyDescent="0.25">
      <c r="D4309" s="7"/>
    </row>
    <row r="4310" spans="4:4" x14ac:dyDescent="0.25">
      <c r="D4310" s="7"/>
    </row>
    <row r="4311" spans="4:4" x14ac:dyDescent="0.25">
      <c r="D4311" s="7"/>
    </row>
    <row r="4312" spans="4:4" x14ac:dyDescent="0.25">
      <c r="D4312" s="7"/>
    </row>
    <row r="4313" spans="4:4" x14ac:dyDescent="0.25">
      <c r="D4313" s="7"/>
    </row>
    <row r="4314" spans="4:4" x14ac:dyDescent="0.25">
      <c r="D4314" s="7"/>
    </row>
    <row r="4315" spans="4:4" x14ac:dyDescent="0.25">
      <c r="D4315" s="7"/>
    </row>
    <row r="4316" spans="4:4" x14ac:dyDescent="0.25">
      <c r="D4316" s="7"/>
    </row>
    <row r="4317" spans="4:4" x14ac:dyDescent="0.25">
      <c r="D4317" s="7"/>
    </row>
    <row r="4318" spans="4:4" x14ac:dyDescent="0.25">
      <c r="D4318" s="7"/>
    </row>
    <row r="4319" spans="4:4" x14ac:dyDescent="0.25">
      <c r="D4319" s="7"/>
    </row>
    <row r="4320" spans="4:4" x14ac:dyDescent="0.25">
      <c r="D4320" s="7"/>
    </row>
    <row r="4321" spans="4:4" x14ac:dyDescent="0.25">
      <c r="D4321" s="7"/>
    </row>
    <row r="4322" spans="4:4" x14ac:dyDescent="0.25">
      <c r="D4322" s="7"/>
    </row>
    <row r="4323" spans="4:4" x14ac:dyDescent="0.25">
      <c r="D4323" s="7"/>
    </row>
    <row r="4324" spans="4:4" x14ac:dyDescent="0.25">
      <c r="D4324" s="7"/>
    </row>
    <row r="4325" spans="4:4" x14ac:dyDescent="0.25">
      <c r="D4325" s="7"/>
    </row>
    <row r="4326" spans="4:4" x14ac:dyDescent="0.25">
      <c r="D4326" s="7"/>
    </row>
    <row r="4327" spans="4:4" x14ac:dyDescent="0.25">
      <c r="D4327" s="7"/>
    </row>
    <row r="4328" spans="4:4" x14ac:dyDescent="0.25">
      <c r="D4328" s="7"/>
    </row>
    <row r="4329" spans="4:4" x14ac:dyDescent="0.25">
      <c r="D4329" s="7"/>
    </row>
    <row r="4330" spans="4:4" x14ac:dyDescent="0.25">
      <c r="D4330" s="7"/>
    </row>
    <row r="4331" spans="4:4" x14ac:dyDescent="0.25">
      <c r="D4331" s="7"/>
    </row>
    <row r="4332" spans="4:4" x14ac:dyDescent="0.25">
      <c r="D4332" s="7"/>
    </row>
    <row r="4333" spans="4:4" x14ac:dyDescent="0.25">
      <c r="D4333" s="7"/>
    </row>
    <row r="4334" spans="4:4" x14ac:dyDescent="0.25">
      <c r="D4334" s="7"/>
    </row>
    <row r="4335" spans="4:4" x14ac:dyDescent="0.25">
      <c r="D4335" s="7"/>
    </row>
    <row r="4336" spans="4:4" x14ac:dyDescent="0.25">
      <c r="D4336" s="7"/>
    </row>
    <row r="4337" spans="4:4" x14ac:dyDescent="0.25">
      <c r="D4337" s="7"/>
    </row>
    <row r="4338" spans="4:4" x14ac:dyDescent="0.25">
      <c r="D4338" s="7"/>
    </row>
    <row r="4339" spans="4:4" x14ac:dyDescent="0.25">
      <c r="D4339" s="7"/>
    </row>
    <row r="4340" spans="4:4" x14ac:dyDescent="0.25">
      <c r="D4340" s="7"/>
    </row>
    <row r="4341" spans="4:4" x14ac:dyDescent="0.25">
      <c r="D4341" s="7"/>
    </row>
    <row r="4342" spans="4:4" x14ac:dyDescent="0.25">
      <c r="D4342" s="7"/>
    </row>
    <row r="4343" spans="4:4" x14ac:dyDescent="0.25">
      <c r="D4343" s="7"/>
    </row>
    <row r="4344" spans="4:4" x14ac:dyDescent="0.25">
      <c r="D4344" s="7"/>
    </row>
    <row r="4345" spans="4:4" x14ac:dyDescent="0.25">
      <c r="D4345" s="7"/>
    </row>
    <row r="4346" spans="4:4" x14ac:dyDescent="0.25">
      <c r="D4346" s="7"/>
    </row>
    <row r="4347" spans="4:4" x14ac:dyDescent="0.25">
      <c r="D4347" s="7"/>
    </row>
    <row r="4348" spans="4:4" x14ac:dyDescent="0.25">
      <c r="D4348" s="7"/>
    </row>
    <row r="4349" spans="4:4" x14ac:dyDescent="0.25">
      <c r="D4349" s="7"/>
    </row>
    <row r="4350" spans="4:4" x14ac:dyDescent="0.25">
      <c r="D4350" s="7"/>
    </row>
    <row r="4351" spans="4:4" x14ac:dyDescent="0.25">
      <c r="D4351" s="7"/>
    </row>
    <row r="4352" spans="4:4" x14ac:dyDescent="0.25">
      <c r="D4352" s="7"/>
    </row>
    <row r="4353" spans="4:4" x14ac:dyDescent="0.25">
      <c r="D4353" s="7"/>
    </row>
    <row r="4354" spans="4:4" x14ac:dyDescent="0.25">
      <c r="D4354" s="7"/>
    </row>
    <row r="4355" spans="4:4" x14ac:dyDescent="0.25">
      <c r="D4355" s="7"/>
    </row>
    <row r="4356" spans="4:4" x14ac:dyDescent="0.25">
      <c r="D4356" s="7"/>
    </row>
    <row r="4357" spans="4:4" x14ac:dyDescent="0.25">
      <c r="D4357" s="7"/>
    </row>
    <row r="4358" spans="4:4" x14ac:dyDescent="0.25">
      <c r="D4358" s="7"/>
    </row>
    <row r="4359" spans="4:4" x14ac:dyDescent="0.25">
      <c r="D4359" s="7"/>
    </row>
    <row r="4360" spans="4:4" x14ac:dyDescent="0.25">
      <c r="D4360" s="7"/>
    </row>
    <row r="4361" spans="4:4" x14ac:dyDescent="0.25">
      <c r="D4361" s="7"/>
    </row>
    <row r="4362" spans="4:4" x14ac:dyDescent="0.25">
      <c r="D4362" s="7"/>
    </row>
    <row r="4363" spans="4:4" x14ac:dyDescent="0.25">
      <c r="D4363" s="7"/>
    </row>
    <row r="4364" spans="4:4" x14ac:dyDescent="0.25">
      <c r="D4364" s="7"/>
    </row>
    <row r="4365" spans="4:4" x14ac:dyDescent="0.25">
      <c r="D4365" s="7"/>
    </row>
    <row r="4366" spans="4:4" x14ac:dyDescent="0.25">
      <c r="D4366" s="7"/>
    </row>
    <row r="4367" spans="4:4" x14ac:dyDescent="0.25">
      <c r="D4367" s="7"/>
    </row>
    <row r="4368" spans="4:4" x14ac:dyDescent="0.25">
      <c r="D4368" s="7"/>
    </row>
    <row r="4369" spans="4:4" x14ac:dyDescent="0.25">
      <c r="D4369" s="7"/>
    </row>
    <row r="4370" spans="4:4" x14ac:dyDescent="0.25">
      <c r="D4370" s="7"/>
    </row>
    <row r="4371" spans="4:4" x14ac:dyDescent="0.25">
      <c r="D4371" s="7"/>
    </row>
    <row r="4372" spans="4:4" x14ac:dyDescent="0.25">
      <c r="D4372" s="7"/>
    </row>
    <row r="4373" spans="4:4" x14ac:dyDescent="0.25">
      <c r="D4373" s="7"/>
    </row>
    <row r="4374" spans="4:4" x14ac:dyDescent="0.25">
      <c r="D4374" s="7"/>
    </row>
    <row r="4375" spans="4:4" x14ac:dyDescent="0.25">
      <c r="D4375" s="7"/>
    </row>
    <row r="4376" spans="4:4" x14ac:dyDescent="0.25">
      <c r="D4376" s="7"/>
    </row>
    <row r="4377" spans="4:4" x14ac:dyDescent="0.25">
      <c r="D4377" s="7"/>
    </row>
    <row r="4378" spans="4:4" x14ac:dyDescent="0.25">
      <c r="D4378" s="7"/>
    </row>
    <row r="4379" spans="4:4" x14ac:dyDescent="0.25">
      <c r="D4379" s="7"/>
    </row>
    <row r="4380" spans="4:4" x14ac:dyDescent="0.25">
      <c r="D4380" s="7"/>
    </row>
    <row r="4381" spans="4:4" x14ac:dyDescent="0.25">
      <c r="D4381" s="7"/>
    </row>
    <row r="4382" spans="4:4" x14ac:dyDescent="0.25">
      <c r="D4382" s="7"/>
    </row>
    <row r="4383" spans="4:4" x14ac:dyDescent="0.25">
      <c r="D4383" s="7"/>
    </row>
    <row r="4384" spans="4:4" x14ac:dyDescent="0.25">
      <c r="D4384" s="7"/>
    </row>
    <row r="4385" spans="4:4" x14ac:dyDescent="0.25">
      <c r="D4385" s="7"/>
    </row>
    <row r="4386" spans="4:4" x14ac:dyDescent="0.25">
      <c r="D4386" s="7"/>
    </row>
    <row r="4387" spans="4:4" x14ac:dyDescent="0.25">
      <c r="D4387" s="7"/>
    </row>
    <row r="4388" spans="4:4" x14ac:dyDescent="0.25">
      <c r="D4388" s="7"/>
    </row>
    <row r="4389" spans="4:4" x14ac:dyDescent="0.25">
      <c r="D4389" s="7"/>
    </row>
    <row r="4390" spans="4:4" x14ac:dyDescent="0.25">
      <c r="D4390" s="7"/>
    </row>
    <row r="4391" spans="4:4" x14ac:dyDescent="0.25">
      <c r="D4391" s="7"/>
    </row>
    <row r="4392" spans="4:4" x14ac:dyDescent="0.25">
      <c r="D4392" s="7"/>
    </row>
    <row r="4393" spans="4:4" x14ac:dyDescent="0.25">
      <c r="D4393" s="7"/>
    </row>
    <row r="4394" spans="4:4" x14ac:dyDescent="0.25">
      <c r="D4394" s="7"/>
    </row>
    <row r="4395" spans="4:4" x14ac:dyDescent="0.25">
      <c r="D4395" s="7"/>
    </row>
    <row r="4396" spans="4:4" x14ac:dyDescent="0.25">
      <c r="D4396" s="7"/>
    </row>
    <row r="4397" spans="4:4" x14ac:dyDescent="0.25">
      <c r="D4397" s="7"/>
    </row>
    <row r="4398" spans="4:4" x14ac:dyDescent="0.25">
      <c r="D4398" s="7"/>
    </row>
    <row r="4399" spans="4:4" x14ac:dyDescent="0.25">
      <c r="D4399" s="7"/>
    </row>
    <row r="4400" spans="4:4" x14ac:dyDescent="0.25">
      <c r="D4400" s="7"/>
    </row>
    <row r="4401" spans="4:4" x14ac:dyDescent="0.25">
      <c r="D4401" s="7"/>
    </row>
    <row r="4402" spans="4:4" x14ac:dyDescent="0.25">
      <c r="D4402" s="7"/>
    </row>
    <row r="4403" spans="4:4" x14ac:dyDescent="0.25">
      <c r="D4403" s="7"/>
    </row>
    <row r="4404" spans="4:4" x14ac:dyDescent="0.25">
      <c r="D4404" s="7"/>
    </row>
    <row r="4405" spans="4:4" x14ac:dyDescent="0.25">
      <c r="D4405" s="7"/>
    </row>
    <row r="4406" spans="4:4" x14ac:dyDescent="0.25">
      <c r="D4406" s="7"/>
    </row>
    <row r="4407" spans="4:4" x14ac:dyDescent="0.25">
      <c r="D4407" s="7"/>
    </row>
    <row r="4408" spans="4:4" x14ac:dyDescent="0.25">
      <c r="D4408" s="7"/>
    </row>
    <row r="4409" spans="4:4" x14ac:dyDescent="0.25">
      <c r="D4409" s="7"/>
    </row>
    <row r="4410" spans="4:4" x14ac:dyDescent="0.25">
      <c r="D4410" s="7"/>
    </row>
    <row r="4411" spans="4:4" x14ac:dyDescent="0.25">
      <c r="D4411" s="7"/>
    </row>
    <row r="4412" spans="4:4" x14ac:dyDescent="0.25">
      <c r="D4412" s="7"/>
    </row>
    <row r="4413" spans="4:4" x14ac:dyDescent="0.25">
      <c r="D4413" s="7"/>
    </row>
    <row r="4414" spans="4:4" x14ac:dyDescent="0.25">
      <c r="D4414" s="7"/>
    </row>
    <row r="4415" spans="4:4" x14ac:dyDescent="0.25">
      <c r="D4415" s="7"/>
    </row>
    <row r="4416" spans="4:4" x14ac:dyDescent="0.25">
      <c r="D4416" s="7"/>
    </row>
    <row r="4417" spans="4:4" x14ac:dyDescent="0.25">
      <c r="D4417" s="7"/>
    </row>
    <row r="4418" spans="4:4" x14ac:dyDescent="0.25">
      <c r="D4418" s="7"/>
    </row>
    <row r="4419" spans="4:4" x14ac:dyDescent="0.25">
      <c r="D4419" s="7"/>
    </row>
    <row r="4420" spans="4:4" x14ac:dyDescent="0.25">
      <c r="D4420" s="7"/>
    </row>
    <row r="4421" spans="4:4" x14ac:dyDescent="0.25">
      <c r="D4421" s="7"/>
    </row>
    <row r="4422" spans="4:4" x14ac:dyDescent="0.25">
      <c r="D4422" s="7"/>
    </row>
    <row r="4423" spans="4:4" x14ac:dyDescent="0.25">
      <c r="D4423" s="7"/>
    </row>
    <row r="4424" spans="4:4" x14ac:dyDescent="0.25">
      <c r="D4424" s="7"/>
    </row>
    <row r="4425" spans="4:4" x14ac:dyDescent="0.25">
      <c r="D4425" s="7"/>
    </row>
    <row r="4426" spans="4:4" x14ac:dyDescent="0.25">
      <c r="D4426" s="7"/>
    </row>
    <row r="4427" spans="4:4" x14ac:dyDescent="0.25">
      <c r="D4427" s="7"/>
    </row>
    <row r="4428" spans="4:4" x14ac:dyDescent="0.25">
      <c r="D4428" s="7"/>
    </row>
    <row r="4429" spans="4:4" x14ac:dyDescent="0.25">
      <c r="D4429" s="7"/>
    </row>
    <row r="4430" spans="4:4" x14ac:dyDescent="0.25">
      <c r="D4430" s="7"/>
    </row>
    <row r="4431" spans="4:4" x14ac:dyDescent="0.25">
      <c r="D4431" s="7"/>
    </row>
    <row r="4432" spans="4:4" x14ac:dyDescent="0.25">
      <c r="D4432" s="7"/>
    </row>
    <row r="4433" spans="4:4" x14ac:dyDescent="0.25">
      <c r="D4433" s="7"/>
    </row>
    <row r="4434" spans="4:4" x14ac:dyDescent="0.25">
      <c r="D4434" s="7"/>
    </row>
    <row r="4435" spans="4:4" x14ac:dyDescent="0.25">
      <c r="D4435" s="7"/>
    </row>
    <row r="4436" spans="4:4" x14ac:dyDescent="0.25">
      <c r="D4436" s="7"/>
    </row>
    <row r="4437" spans="4:4" x14ac:dyDescent="0.25">
      <c r="D4437" s="7"/>
    </row>
    <row r="4438" spans="4:4" x14ac:dyDescent="0.25">
      <c r="D4438" s="7"/>
    </row>
    <row r="4439" spans="4:4" x14ac:dyDescent="0.25">
      <c r="D4439" s="7"/>
    </row>
    <row r="4440" spans="4:4" x14ac:dyDescent="0.25">
      <c r="D4440" s="7"/>
    </row>
    <row r="4441" spans="4:4" x14ac:dyDescent="0.25">
      <c r="D4441" s="7"/>
    </row>
    <row r="4442" spans="4:4" x14ac:dyDescent="0.25">
      <c r="D4442" s="7"/>
    </row>
    <row r="4443" spans="4:4" x14ac:dyDescent="0.25">
      <c r="D4443" s="7"/>
    </row>
    <row r="4444" spans="4:4" x14ac:dyDescent="0.25">
      <c r="D4444" s="7"/>
    </row>
    <row r="4445" spans="4:4" x14ac:dyDescent="0.25">
      <c r="D4445" s="7"/>
    </row>
    <row r="4446" spans="4:4" x14ac:dyDescent="0.25">
      <c r="D4446" s="7"/>
    </row>
    <row r="4447" spans="4:4" x14ac:dyDescent="0.25">
      <c r="D4447" s="7"/>
    </row>
    <row r="4448" spans="4:4" x14ac:dyDescent="0.25">
      <c r="D4448" s="7"/>
    </row>
    <row r="4449" spans="4:4" x14ac:dyDescent="0.25">
      <c r="D4449" s="7"/>
    </row>
    <row r="4450" spans="4:4" x14ac:dyDescent="0.25">
      <c r="D4450" s="7"/>
    </row>
    <row r="4451" spans="4:4" x14ac:dyDescent="0.25">
      <c r="D4451" s="7"/>
    </row>
    <row r="4452" spans="4:4" x14ac:dyDescent="0.25">
      <c r="D4452" s="7"/>
    </row>
    <row r="4453" spans="4:4" x14ac:dyDescent="0.25">
      <c r="D4453" s="7"/>
    </row>
    <row r="4454" spans="4:4" x14ac:dyDescent="0.25">
      <c r="D4454" s="7"/>
    </row>
    <row r="4455" spans="4:4" x14ac:dyDescent="0.25">
      <c r="D4455" s="7"/>
    </row>
    <row r="4456" spans="4:4" x14ac:dyDescent="0.25">
      <c r="D4456" s="7"/>
    </row>
    <row r="4457" spans="4:4" x14ac:dyDescent="0.25">
      <c r="D4457" s="7"/>
    </row>
    <row r="4458" spans="4:4" x14ac:dyDescent="0.25">
      <c r="D4458" s="7"/>
    </row>
    <row r="4459" spans="4:4" x14ac:dyDescent="0.25">
      <c r="D4459" s="7"/>
    </row>
    <row r="4460" spans="4:4" x14ac:dyDescent="0.25">
      <c r="D4460" s="7"/>
    </row>
    <row r="4461" spans="4:4" x14ac:dyDescent="0.25">
      <c r="D4461" s="7"/>
    </row>
    <row r="4462" spans="4:4" x14ac:dyDescent="0.25">
      <c r="D4462" s="7"/>
    </row>
    <row r="4463" spans="4:4" x14ac:dyDescent="0.25">
      <c r="D4463" s="7"/>
    </row>
    <row r="4464" spans="4:4" x14ac:dyDescent="0.25">
      <c r="D4464" s="7"/>
    </row>
    <row r="4465" spans="4:4" x14ac:dyDescent="0.25">
      <c r="D4465" s="7"/>
    </row>
    <row r="4466" spans="4:4" x14ac:dyDescent="0.25">
      <c r="D4466" s="7"/>
    </row>
    <row r="4467" spans="4:4" x14ac:dyDescent="0.25">
      <c r="D4467" s="7"/>
    </row>
    <row r="4468" spans="4:4" x14ac:dyDescent="0.25">
      <c r="D4468" s="7"/>
    </row>
    <row r="4469" spans="4:4" x14ac:dyDescent="0.25">
      <c r="D4469" s="7"/>
    </row>
    <row r="4470" spans="4:4" x14ac:dyDescent="0.25">
      <c r="D4470" s="7"/>
    </row>
    <row r="4471" spans="4:4" x14ac:dyDescent="0.25">
      <c r="D4471" s="7"/>
    </row>
    <row r="4472" spans="4:4" x14ac:dyDescent="0.25">
      <c r="D4472" s="7"/>
    </row>
    <row r="4473" spans="4:4" x14ac:dyDescent="0.25">
      <c r="D4473" s="7"/>
    </row>
    <row r="4474" spans="4:4" x14ac:dyDescent="0.25">
      <c r="D4474" s="7"/>
    </row>
    <row r="4475" spans="4:4" x14ac:dyDescent="0.25">
      <c r="D4475" s="7"/>
    </row>
    <row r="4476" spans="4:4" x14ac:dyDescent="0.25">
      <c r="D4476" s="7"/>
    </row>
    <row r="4477" spans="4:4" x14ac:dyDescent="0.25">
      <c r="D4477" s="7"/>
    </row>
    <row r="4478" spans="4:4" x14ac:dyDescent="0.25">
      <c r="D4478" s="7"/>
    </row>
    <row r="4479" spans="4:4" x14ac:dyDescent="0.25">
      <c r="D4479" s="7"/>
    </row>
    <row r="4480" spans="4:4" x14ac:dyDescent="0.25">
      <c r="D4480" s="7"/>
    </row>
    <row r="4481" spans="4:4" x14ac:dyDescent="0.25">
      <c r="D4481" s="7"/>
    </row>
    <row r="4482" spans="4:4" x14ac:dyDescent="0.25">
      <c r="D4482" s="7"/>
    </row>
    <row r="4483" spans="4:4" x14ac:dyDescent="0.25">
      <c r="D4483" s="7"/>
    </row>
    <row r="4484" spans="4:4" x14ac:dyDescent="0.25">
      <c r="D4484" s="7"/>
    </row>
    <row r="4485" spans="4:4" x14ac:dyDescent="0.25">
      <c r="D4485" s="7"/>
    </row>
    <row r="4486" spans="4:4" x14ac:dyDescent="0.25">
      <c r="D4486" s="7"/>
    </row>
    <row r="4487" spans="4:4" x14ac:dyDescent="0.25">
      <c r="D4487" s="7"/>
    </row>
    <row r="4488" spans="4:4" x14ac:dyDescent="0.25">
      <c r="D4488" s="7"/>
    </row>
    <row r="4489" spans="4:4" x14ac:dyDescent="0.25">
      <c r="D4489" s="7"/>
    </row>
    <row r="4490" spans="4:4" x14ac:dyDescent="0.25">
      <c r="D4490" s="7"/>
    </row>
    <row r="4491" spans="4:4" x14ac:dyDescent="0.25">
      <c r="D4491" s="7"/>
    </row>
    <row r="4492" spans="4:4" x14ac:dyDescent="0.25">
      <c r="D4492" s="7"/>
    </row>
    <row r="4493" spans="4:4" x14ac:dyDescent="0.25">
      <c r="D4493" s="7"/>
    </row>
    <row r="4494" spans="4:4" x14ac:dyDescent="0.25">
      <c r="D4494" s="7"/>
    </row>
    <row r="4495" spans="4:4" x14ac:dyDescent="0.25">
      <c r="D4495" s="7"/>
    </row>
    <row r="4496" spans="4:4" x14ac:dyDescent="0.25">
      <c r="D4496" s="7"/>
    </row>
    <row r="4497" spans="4:4" x14ac:dyDescent="0.25">
      <c r="D4497" s="7"/>
    </row>
    <row r="4498" spans="4:4" x14ac:dyDescent="0.25">
      <c r="D4498" s="7"/>
    </row>
    <row r="4499" spans="4:4" x14ac:dyDescent="0.25">
      <c r="D4499" s="7"/>
    </row>
    <row r="4500" spans="4:4" x14ac:dyDescent="0.25">
      <c r="D4500" s="7"/>
    </row>
    <row r="4501" spans="4:4" x14ac:dyDescent="0.25">
      <c r="D4501" s="7"/>
    </row>
    <row r="4502" spans="4:4" x14ac:dyDescent="0.25">
      <c r="D4502" s="7"/>
    </row>
    <row r="4503" spans="4:4" x14ac:dyDescent="0.25">
      <c r="D4503" s="7"/>
    </row>
    <row r="4504" spans="4:4" x14ac:dyDescent="0.25">
      <c r="D4504" s="7"/>
    </row>
    <row r="4505" spans="4:4" x14ac:dyDescent="0.25">
      <c r="D4505" s="7"/>
    </row>
    <row r="4506" spans="4:4" x14ac:dyDescent="0.25">
      <c r="D4506" s="7"/>
    </row>
    <row r="4507" spans="4:4" x14ac:dyDescent="0.25">
      <c r="D4507" s="7"/>
    </row>
    <row r="4508" spans="4:4" x14ac:dyDescent="0.25">
      <c r="D4508" s="7"/>
    </row>
    <row r="4509" spans="4:4" x14ac:dyDescent="0.25">
      <c r="D4509" s="7"/>
    </row>
    <row r="4510" spans="4:4" x14ac:dyDescent="0.25">
      <c r="D4510" s="7"/>
    </row>
    <row r="4511" spans="4:4" x14ac:dyDescent="0.25">
      <c r="D4511" s="7"/>
    </row>
    <row r="4512" spans="4:4" x14ac:dyDescent="0.25">
      <c r="D4512" s="7"/>
    </row>
    <row r="4513" spans="4:4" x14ac:dyDescent="0.25">
      <c r="D4513" s="7"/>
    </row>
    <row r="4514" spans="4:4" x14ac:dyDescent="0.25">
      <c r="D4514" s="7"/>
    </row>
    <row r="4515" spans="4:4" x14ac:dyDescent="0.25">
      <c r="D4515" s="7"/>
    </row>
    <row r="4516" spans="4:4" x14ac:dyDescent="0.25">
      <c r="D4516" s="7"/>
    </row>
    <row r="4517" spans="4:4" x14ac:dyDescent="0.25">
      <c r="D4517" s="7"/>
    </row>
    <row r="4518" spans="4:4" x14ac:dyDescent="0.25">
      <c r="D4518" s="7"/>
    </row>
    <row r="4519" spans="4:4" x14ac:dyDescent="0.25">
      <c r="D4519" s="7"/>
    </row>
    <row r="4520" spans="4:4" x14ac:dyDescent="0.25">
      <c r="D4520" s="7"/>
    </row>
    <row r="4521" spans="4:4" x14ac:dyDescent="0.25">
      <c r="D4521" s="7"/>
    </row>
    <row r="4522" spans="4:4" x14ac:dyDescent="0.25">
      <c r="D4522" s="7"/>
    </row>
    <row r="4523" spans="4:4" x14ac:dyDescent="0.25">
      <c r="D4523" s="7"/>
    </row>
    <row r="4524" spans="4:4" x14ac:dyDescent="0.25">
      <c r="D4524" s="7"/>
    </row>
    <row r="4525" spans="4:4" x14ac:dyDescent="0.25">
      <c r="D4525" s="7"/>
    </row>
    <row r="4526" spans="4:4" x14ac:dyDescent="0.25">
      <c r="D4526" s="7"/>
    </row>
    <row r="4527" spans="4:4" x14ac:dyDescent="0.25">
      <c r="D4527" s="7"/>
    </row>
    <row r="4528" spans="4:4" x14ac:dyDescent="0.25">
      <c r="D4528" s="7"/>
    </row>
    <row r="4529" spans="4:4" x14ac:dyDescent="0.25">
      <c r="D4529" s="7"/>
    </row>
    <row r="4530" spans="4:4" x14ac:dyDescent="0.25">
      <c r="D4530" s="7"/>
    </row>
    <row r="4531" spans="4:4" x14ac:dyDescent="0.25">
      <c r="D4531" s="7"/>
    </row>
    <row r="4532" spans="4:4" x14ac:dyDescent="0.25">
      <c r="D4532" s="7"/>
    </row>
    <row r="4533" spans="4:4" x14ac:dyDescent="0.25">
      <c r="D4533" s="7"/>
    </row>
    <row r="4534" spans="4:4" x14ac:dyDescent="0.25">
      <c r="D4534" s="7"/>
    </row>
    <row r="4535" spans="4:4" x14ac:dyDescent="0.25">
      <c r="D4535" s="7"/>
    </row>
    <row r="4536" spans="4:4" x14ac:dyDescent="0.25">
      <c r="D4536" s="7"/>
    </row>
    <row r="4537" spans="4:4" x14ac:dyDescent="0.25">
      <c r="D4537" s="7"/>
    </row>
    <row r="4538" spans="4:4" x14ac:dyDescent="0.25">
      <c r="D4538" s="7"/>
    </row>
    <row r="4539" spans="4:4" x14ac:dyDescent="0.25">
      <c r="D4539" s="7"/>
    </row>
    <row r="4540" spans="4:4" x14ac:dyDescent="0.25">
      <c r="D4540" s="7"/>
    </row>
    <row r="4541" spans="4:4" x14ac:dyDescent="0.25">
      <c r="D4541" s="7"/>
    </row>
    <row r="4542" spans="4:4" x14ac:dyDescent="0.25">
      <c r="D4542" s="7"/>
    </row>
    <row r="4543" spans="4:4" x14ac:dyDescent="0.25">
      <c r="D4543" s="7"/>
    </row>
    <row r="4544" spans="4:4" x14ac:dyDescent="0.25">
      <c r="D4544" s="7"/>
    </row>
    <row r="4545" spans="4:4" x14ac:dyDescent="0.25">
      <c r="D4545" s="7"/>
    </row>
    <row r="4546" spans="4:4" x14ac:dyDescent="0.25">
      <c r="D4546" s="7"/>
    </row>
    <row r="4547" spans="4:4" x14ac:dyDescent="0.25">
      <c r="D4547" s="7"/>
    </row>
    <row r="4548" spans="4:4" x14ac:dyDescent="0.25">
      <c r="D4548" s="7"/>
    </row>
    <row r="4549" spans="4:4" x14ac:dyDescent="0.25">
      <c r="D4549" s="7"/>
    </row>
    <row r="4550" spans="4:4" x14ac:dyDescent="0.25">
      <c r="D4550" s="7"/>
    </row>
    <row r="4551" spans="4:4" x14ac:dyDescent="0.25">
      <c r="D4551" s="7"/>
    </row>
    <row r="4552" spans="4:4" x14ac:dyDescent="0.25">
      <c r="D4552" s="7"/>
    </row>
    <row r="4553" spans="4:4" x14ac:dyDescent="0.25">
      <c r="D4553" s="7"/>
    </row>
    <row r="4554" spans="4:4" x14ac:dyDescent="0.25">
      <c r="D4554" s="7"/>
    </row>
    <row r="4555" spans="4:4" x14ac:dyDescent="0.25">
      <c r="D4555" s="7"/>
    </row>
    <row r="4556" spans="4:4" x14ac:dyDescent="0.25">
      <c r="D4556" s="7"/>
    </row>
    <row r="4557" spans="4:4" x14ac:dyDescent="0.25">
      <c r="D4557" s="7"/>
    </row>
    <row r="4558" spans="4:4" x14ac:dyDescent="0.25">
      <c r="D4558" s="7"/>
    </row>
    <row r="4559" spans="4:4" x14ac:dyDescent="0.25">
      <c r="D4559" s="7"/>
    </row>
    <row r="4560" spans="4:4" x14ac:dyDescent="0.25">
      <c r="D4560" s="7"/>
    </row>
    <row r="4561" spans="4:4" x14ac:dyDescent="0.25">
      <c r="D4561" s="7"/>
    </row>
    <row r="4562" spans="4:4" x14ac:dyDescent="0.25">
      <c r="D4562" s="7"/>
    </row>
    <row r="4563" spans="4:4" x14ac:dyDescent="0.25">
      <c r="D4563" s="7"/>
    </row>
    <row r="4564" spans="4:4" x14ac:dyDescent="0.25">
      <c r="D4564" s="7"/>
    </row>
    <row r="4565" spans="4:4" x14ac:dyDescent="0.25">
      <c r="D4565" s="7"/>
    </row>
    <row r="4566" spans="4:4" x14ac:dyDescent="0.25">
      <c r="D4566" s="7"/>
    </row>
    <row r="4567" spans="4:4" x14ac:dyDescent="0.25">
      <c r="D4567" s="7"/>
    </row>
    <row r="4568" spans="4:4" x14ac:dyDescent="0.25">
      <c r="D4568" s="7"/>
    </row>
    <row r="4569" spans="4:4" x14ac:dyDescent="0.25">
      <c r="D4569" s="7"/>
    </row>
    <row r="4570" spans="4:4" x14ac:dyDescent="0.25">
      <c r="D4570" s="7"/>
    </row>
    <row r="4571" spans="4:4" x14ac:dyDescent="0.25">
      <c r="D4571" s="7"/>
    </row>
    <row r="4572" spans="4:4" x14ac:dyDescent="0.25">
      <c r="D4572" s="7"/>
    </row>
    <row r="4573" spans="4:4" x14ac:dyDescent="0.25">
      <c r="D4573" s="7"/>
    </row>
    <row r="4574" spans="4:4" x14ac:dyDescent="0.25">
      <c r="D4574" s="7"/>
    </row>
    <row r="4575" spans="4:4" x14ac:dyDescent="0.25">
      <c r="D4575" s="7"/>
    </row>
    <row r="4576" spans="4:4" x14ac:dyDescent="0.25">
      <c r="D4576" s="7"/>
    </row>
    <row r="4577" spans="4:4" x14ac:dyDescent="0.25">
      <c r="D4577" s="7"/>
    </row>
    <row r="4578" spans="4:4" x14ac:dyDescent="0.25">
      <c r="D4578" s="7"/>
    </row>
    <row r="4579" spans="4:4" x14ac:dyDescent="0.25">
      <c r="D4579" s="7"/>
    </row>
    <row r="4580" spans="4:4" x14ac:dyDescent="0.25">
      <c r="D4580" s="7"/>
    </row>
    <row r="4581" spans="4:4" x14ac:dyDescent="0.25">
      <c r="D4581" s="7"/>
    </row>
    <row r="4582" spans="4:4" x14ac:dyDescent="0.25">
      <c r="D4582" s="7"/>
    </row>
    <row r="4583" spans="4:4" x14ac:dyDescent="0.25">
      <c r="D4583" s="7"/>
    </row>
    <row r="4584" spans="4:4" x14ac:dyDescent="0.25">
      <c r="D4584" s="7"/>
    </row>
    <row r="4585" spans="4:4" x14ac:dyDescent="0.25">
      <c r="D4585" s="7"/>
    </row>
    <row r="4586" spans="4:4" x14ac:dyDescent="0.25">
      <c r="D4586" s="7"/>
    </row>
    <row r="4587" spans="4:4" x14ac:dyDescent="0.25">
      <c r="D4587" s="7"/>
    </row>
    <row r="4588" spans="4:4" x14ac:dyDescent="0.25">
      <c r="D4588" s="7"/>
    </row>
    <row r="4589" spans="4:4" x14ac:dyDescent="0.25">
      <c r="D4589" s="7"/>
    </row>
    <row r="4590" spans="4:4" x14ac:dyDescent="0.25">
      <c r="D4590" s="7"/>
    </row>
    <row r="4591" spans="4:4" x14ac:dyDescent="0.25">
      <c r="D4591" s="7"/>
    </row>
    <row r="4592" spans="4:4" x14ac:dyDescent="0.25">
      <c r="D4592" s="7"/>
    </row>
    <row r="4593" spans="4:4" x14ac:dyDescent="0.25">
      <c r="D4593" s="7"/>
    </row>
    <row r="4594" spans="4:4" x14ac:dyDescent="0.25">
      <c r="D4594" s="7"/>
    </row>
    <row r="4595" spans="4:4" x14ac:dyDescent="0.25">
      <c r="D4595" s="7"/>
    </row>
    <row r="4596" spans="4:4" x14ac:dyDescent="0.25">
      <c r="D4596" s="7"/>
    </row>
    <row r="4597" spans="4:4" x14ac:dyDescent="0.25">
      <c r="D4597" s="7"/>
    </row>
    <row r="4598" spans="4:4" x14ac:dyDescent="0.25">
      <c r="D4598" s="7"/>
    </row>
    <row r="4599" spans="4:4" x14ac:dyDescent="0.25">
      <c r="D4599" s="7"/>
    </row>
    <row r="4600" spans="4:4" x14ac:dyDescent="0.25">
      <c r="D4600" s="7"/>
    </row>
    <row r="4601" spans="4:4" x14ac:dyDescent="0.25">
      <c r="D4601" s="7"/>
    </row>
    <row r="4602" spans="4:4" x14ac:dyDescent="0.25">
      <c r="D4602" s="7"/>
    </row>
    <row r="4603" spans="4:4" x14ac:dyDescent="0.25">
      <c r="D4603" s="7"/>
    </row>
    <row r="4604" spans="4:4" x14ac:dyDescent="0.25">
      <c r="D4604" s="7"/>
    </row>
    <row r="4605" spans="4:4" x14ac:dyDescent="0.25">
      <c r="D4605" s="7"/>
    </row>
    <row r="4606" spans="4:4" x14ac:dyDescent="0.25">
      <c r="D4606" s="7"/>
    </row>
    <row r="4607" spans="4:4" x14ac:dyDescent="0.25">
      <c r="D4607" s="7"/>
    </row>
    <row r="4608" spans="4:4" x14ac:dyDescent="0.25">
      <c r="D4608" s="7"/>
    </row>
    <row r="4609" spans="4:4" x14ac:dyDescent="0.25">
      <c r="D4609" s="7"/>
    </row>
    <row r="4610" spans="4:4" x14ac:dyDescent="0.25">
      <c r="D4610" s="7"/>
    </row>
    <row r="4611" spans="4:4" x14ac:dyDescent="0.25">
      <c r="D4611" s="7"/>
    </row>
    <row r="4612" spans="4:4" x14ac:dyDescent="0.25">
      <c r="D4612" s="7"/>
    </row>
    <row r="4613" spans="4:4" x14ac:dyDescent="0.25">
      <c r="D4613" s="7"/>
    </row>
    <row r="4614" spans="4:4" x14ac:dyDescent="0.25">
      <c r="D4614" s="7"/>
    </row>
    <row r="4615" spans="4:4" x14ac:dyDescent="0.25">
      <c r="D4615" s="7"/>
    </row>
    <row r="4616" spans="4:4" x14ac:dyDescent="0.25">
      <c r="D4616" s="7"/>
    </row>
    <row r="4617" spans="4:4" x14ac:dyDescent="0.25">
      <c r="D4617" s="7"/>
    </row>
    <row r="4618" spans="4:4" x14ac:dyDescent="0.25">
      <c r="D4618" s="7"/>
    </row>
    <row r="4619" spans="4:4" x14ac:dyDescent="0.25">
      <c r="D4619" s="7"/>
    </row>
    <row r="4620" spans="4:4" x14ac:dyDescent="0.25">
      <c r="D4620" s="7"/>
    </row>
    <row r="4621" spans="4:4" x14ac:dyDescent="0.25">
      <c r="D4621" s="7"/>
    </row>
    <row r="4622" spans="4:4" x14ac:dyDescent="0.25">
      <c r="D4622" s="7"/>
    </row>
    <row r="4623" spans="4:4" x14ac:dyDescent="0.25">
      <c r="D4623" s="7"/>
    </row>
    <row r="4624" spans="4:4" x14ac:dyDescent="0.25">
      <c r="D4624" s="7"/>
    </row>
    <row r="4625" spans="4:4" x14ac:dyDescent="0.25">
      <c r="D4625" s="7"/>
    </row>
    <row r="4626" spans="4:4" x14ac:dyDescent="0.25">
      <c r="D4626" s="7"/>
    </row>
    <row r="4627" spans="4:4" x14ac:dyDescent="0.25">
      <c r="D4627" s="7"/>
    </row>
    <row r="4628" spans="4:4" x14ac:dyDescent="0.25">
      <c r="D4628" s="7"/>
    </row>
    <row r="4629" spans="4:4" x14ac:dyDescent="0.25">
      <c r="D4629" s="7"/>
    </row>
    <row r="4630" spans="4:4" x14ac:dyDescent="0.25">
      <c r="D4630" s="7"/>
    </row>
    <row r="4631" spans="4:4" x14ac:dyDescent="0.25">
      <c r="D4631" s="7"/>
    </row>
    <row r="4632" spans="4:4" x14ac:dyDescent="0.25">
      <c r="D4632" s="7"/>
    </row>
    <row r="4633" spans="4:4" x14ac:dyDescent="0.25">
      <c r="D4633" s="7"/>
    </row>
    <row r="4634" spans="4:4" x14ac:dyDescent="0.25">
      <c r="D4634" s="7"/>
    </row>
    <row r="4635" spans="4:4" x14ac:dyDescent="0.25">
      <c r="D4635" s="7"/>
    </row>
    <row r="4636" spans="4:4" x14ac:dyDescent="0.25">
      <c r="D4636" s="7"/>
    </row>
    <row r="4637" spans="4:4" x14ac:dyDescent="0.25">
      <c r="D4637" s="7"/>
    </row>
    <row r="4638" spans="4:4" x14ac:dyDescent="0.25">
      <c r="D4638" s="7"/>
    </row>
    <row r="4639" spans="4:4" x14ac:dyDescent="0.25">
      <c r="D4639" s="7"/>
    </row>
    <row r="4640" spans="4:4" x14ac:dyDescent="0.25">
      <c r="D4640" s="7"/>
    </row>
    <row r="4641" spans="4:4" x14ac:dyDescent="0.25">
      <c r="D4641" s="7"/>
    </row>
    <row r="4642" spans="4:4" x14ac:dyDescent="0.25">
      <c r="D4642" s="7"/>
    </row>
    <row r="4643" spans="4:4" x14ac:dyDescent="0.25">
      <c r="D4643" s="7"/>
    </row>
    <row r="4644" spans="4:4" x14ac:dyDescent="0.25">
      <c r="D4644" s="7"/>
    </row>
    <row r="4645" spans="4:4" x14ac:dyDescent="0.25">
      <c r="D4645" s="7"/>
    </row>
    <row r="4646" spans="4:4" x14ac:dyDescent="0.25">
      <c r="D4646" s="7"/>
    </row>
    <row r="4647" spans="4:4" x14ac:dyDescent="0.25">
      <c r="D4647" s="7"/>
    </row>
    <row r="4648" spans="4:4" x14ac:dyDescent="0.25">
      <c r="D4648" s="7"/>
    </row>
    <row r="4649" spans="4:4" x14ac:dyDescent="0.25">
      <c r="D4649" s="7"/>
    </row>
    <row r="4650" spans="4:4" x14ac:dyDescent="0.25">
      <c r="D4650" s="7"/>
    </row>
    <row r="4651" spans="4:4" x14ac:dyDescent="0.25">
      <c r="D4651" s="7"/>
    </row>
    <row r="4652" spans="4:4" x14ac:dyDescent="0.25">
      <c r="D4652" s="7"/>
    </row>
    <row r="4653" spans="4:4" x14ac:dyDescent="0.25">
      <c r="D4653" s="7"/>
    </row>
    <row r="4654" spans="4:4" x14ac:dyDescent="0.25">
      <c r="D4654" s="7"/>
    </row>
    <row r="4655" spans="4:4" x14ac:dyDescent="0.25">
      <c r="D4655" s="7"/>
    </row>
    <row r="4656" spans="4:4" x14ac:dyDescent="0.25">
      <c r="D4656" s="7"/>
    </row>
    <row r="4657" spans="4:4" x14ac:dyDescent="0.25">
      <c r="D4657" s="7"/>
    </row>
    <row r="4658" spans="4:4" x14ac:dyDescent="0.25">
      <c r="D4658" s="7"/>
    </row>
    <row r="4659" spans="4:4" x14ac:dyDescent="0.25">
      <c r="D4659" s="7"/>
    </row>
    <row r="4660" spans="4:4" x14ac:dyDescent="0.25">
      <c r="D4660" s="7"/>
    </row>
    <row r="4661" spans="4:4" x14ac:dyDescent="0.25">
      <c r="D4661" s="7"/>
    </row>
    <row r="4662" spans="4:4" x14ac:dyDescent="0.25">
      <c r="D4662" s="7"/>
    </row>
    <row r="4663" spans="4:4" x14ac:dyDescent="0.25">
      <c r="D4663" s="7"/>
    </row>
    <row r="4664" spans="4:4" x14ac:dyDescent="0.25">
      <c r="D4664" s="7"/>
    </row>
    <row r="4665" spans="4:4" x14ac:dyDescent="0.25">
      <c r="D4665" s="7"/>
    </row>
    <row r="4666" spans="4:4" x14ac:dyDescent="0.25">
      <c r="D4666" s="7"/>
    </row>
    <row r="4667" spans="4:4" x14ac:dyDescent="0.25">
      <c r="D4667" s="7"/>
    </row>
    <row r="4668" spans="4:4" x14ac:dyDescent="0.25">
      <c r="D4668" s="7"/>
    </row>
    <row r="4669" spans="4:4" x14ac:dyDescent="0.25">
      <c r="D4669" s="7"/>
    </row>
    <row r="4670" spans="4:4" x14ac:dyDescent="0.25">
      <c r="D4670" s="7"/>
    </row>
    <row r="4671" spans="4:4" x14ac:dyDescent="0.25">
      <c r="D4671" s="7"/>
    </row>
    <row r="4672" spans="4:4" x14ac:dyDescent="0.25">
      <c r="D4672" s="7"/>
    </row>
    <row r="4673" spans="4:4" x14ac:dyDescent="0.25">
      <c r="D4673" s="7"/>
    </row>
    <row r="4674" spans="4:4" x14ac:dyDescent="0.25">
      <c r="D4674" s="7"/>
    </row>
    <row r="4675" spans="4:4" x14ac:dyDescent="0.25">
      <c r="D4675" s="7"/>
    </row>
    <row r="4676" spans="4:4" x14ac:dyDescent="0.25">
      <c r="D4676" s="7"/>
    </row>
    <row r="4677" spans="4:4" x14ac:dyDescent="0.25">
      <c r="D4677" s="7"/>
    </row>
    <row r="4678" spans="4:4" x14ac:dyDescent="0.25">
      <c r="D4678" s="7"/>
    </row>
    <row r="4679" spans="4:4" x14ac:dyDescent="0.25">
      <c r="D4679" s="7"/>
    </row>
    <row r="4680" spans="4:4" x14ac:dyDescent="0.25">
      <c r="D4680" s="7"/>
    </row>
    <row r="4681" spans="4:4" x14ac:dyDescent="0.25">
      <c r="D4681" s="7"/>
    </row>
    <row r="4682" spans="4:4" x14ac:dyDescent="0.25">
      <c r="D4682" s="7"/>
    </row>
    <row r="4683" spans="4:4" x14ac:dyDescent="0.25">
      <c r="D4683" s="7"/>
    </row>
    <row r="4684" spans="4:4" x14ac:dyDescent="0.25">
      <c r="D4684" s="7"/>
    </row>
    <row r="4685" spans="4:4" x14ac:dyDescent="0.25">
      <c r="D4685" s="7"/>
    </row>
    <row r="4686" spans="4:4" x14ac:dyDescent="0.25">
      <c r="D4686" s="7"/>
    </row>
    <row r="4687" spans="4:4" x14ac:dyDescent="0.25">
      <c r="D4687" s="7"/>
    </row>
    <row r="4688" spans="4:4" x14ac:dyDescent="0.25">
      <c r="D4688" s="7"/>
    </row>
    <row r="4689" spans="4:4" x14ac:dyDescent="0.25">
      <c r="D4689" s="7"/>
    </row>
    <row r="4690" spans="4:4" x14ac:dyDescent="0.25">
      <c r="D4690" s="7"/>
    </row>
    <row r="4691" spans="4:4" x14ac:dyDescent="0.25">
      <c r="D4691" s="7"/>
    </row>
    <row r="4692" spans="4:4" x14ac:dyDescent="0.25">
      <c r="D4692" s="7"/>
    </row>
    <row r="4693" spans="4:4" x14ac:dyDescent="0.25">
      <c r="D4693" s="7"/>
    </row>
    <row r="4694" spans="4:4" x14ac:dyDescent="0.25">
      <c r="D4694" s="7"/>
    </row>
    <row r="4695" spans="4:4" x14ac:dyDescent="0.25">
      <c r="D4695" s="7"/>
    </row>
    <row r="4696" spans="4:4" x14ac:dyDescent="0.25">
      <c r="D4696" s="7"/>
    </row>
    <row r="4697" spans="4:4" x14ac:dyDescent="0.25">
      <c r="D4697" s="7"/>
    </row>
    <row r="4698" spans="4:4" x14ac:dyDescent="0.25">
      <c r="D4698" s="7"/>
    </row>
    <row r="4699" spans="4:4" x14ac:dyDescent="0.25">
      <c r="D4699" s="7"/>
    </row>
    <row r="4700" spans="4:4" x14ac:dyDescent="0.25">
      <c r="D4700" s="7"/>
    </row>
    <row r="4701" spans="4:4" x14ac:dyDescent="0.25">
      <c r="D4701" s="7"/>
    </row>
    <row r="4702" spans="4:4" x14ac:dyDescent="0.25">
      <c r="D4702" s="7"/>
    </row>
    <row r="4703" spans="4:4" x14ac:dyDescent="0.25">
      <c r="D4703" s="7"/>
    </row>
    <row r="4704" spans="4:4" x14ac:dyDescent="0.25">
      <c r="D4704" s="7"/>
    </row>
    <row r="4705" spans="4:4" x14ac:dyDescent="0.25">
      <c r="D4705" s="7"/>
    </row>
    <row r="4706" spans="4:4" x14ac:dyDescent="0.25">
      <c r="D4706" s="7"/>
    </row>
    <row r="4707" spans="4:4" x14ac:dyDescent="0.25">
      <c r="D4707" s="7"/>
    </row>
    <row r="4708" spans="4:4" x14ac:dyDescent="0.25">
      <c r="D4708" s="7"/>
    </row>
    <row r="4709" spans="4:4" x14ac:dyDescent="0.25">
      <c r="D4709" s="7"/>
    </row>
    <row r="4710" spans="4:4" x14ac:dyDescent="0.25">
      <c r="D4710" s="7"/>
    </row>
    <row r="4711" spans="4:4" x14ac:dyDescent="0.25">
      <c r="D4711" s="7"/>
    </row>
    <row r="4712" spans="4:4" x14ac:dyDescent="0.25">
      <c r="D4712" s="7"/>
    </row>
    <row r="4713" spans="4:4" x14ac:dyDescent="0.25">
      <c r="D4713" s="7"/>
    </row>
    <row r="4714" spans="4:4" x14ac:dyDescent="0.25">
      <c r="D4714" s="7"/>
    </row>
    <row r="4715" spans="4:4" x14ac:dyDescent="0.25">
      <c r="D4715" s="7"/>
    </row>
    <row r="4716" spans="4:4" x14ac:dyDescent="0.25">
      <c r="D4716" s="7"/>
    </row>
    <row r="4717" spans="4:4" x14ac:dyDescent="0.25">
      <c r="D4717" s="7"/>
    </row>
    <row r="4718" spans="4:4" x14ac:dyDescent="0.25">
      <c r="D4718" s="7"/>
    </row>
    <row r="4719" spans="4:4" x14ac:dyDescent="0.25">
      <c r="D4719" s="7"/>
    </row>
    <row r="4720" spans="4:4" x14ac:dyDescent="0.25">
      <c r="D4720" s="7"/>
    </row>
    <row r="4721" spans="4:4" x14ac:dyDescent="0.25">
      <c r="D4721" s="7"/>
    </row>
    <row r="4722" spans="4:4" x14ac:dyDescent="0.25">
      <c r="D4722" s="7"/>
    </row>
    <row r="4723" spans="4:4" x14ac:dyDescent="0.25">
      <c r="D4723" s="7"/>
    </row>
    <row r="4724" spans="4:4" x14ac:dyDescent="0.25">
      <c r="D4724" s="7"/>
    </row>
    <row r="4725" spans="4:4" x14ac:dyDescent="0.25">
      <c r="D4725" s="7"/>
    </row>
    <row r="4726" spans="4:4" x14ac:dyDescent="0.25">
      <c r="D4726" s="7"/>
    </row>
    <row r="4727" spans="4:4" x14ac:dyDescent="0.25">
      <c r="D4727" s="7"/>
    </row>
    <row r="4728" spans="4:4" x14ac:dyDescent="0.25">
      <c r="D4728" s="7"/>
    </row>
    <row r="4729" spans="4:4" x14ac:dyDescent="0.25">
      <c r="D4729" s="7"/>
    </row>
    <row r="4730" spans="4:4" x14ac:dyDescent="0.25">
      <c r="D4730" s="7"/>
    </row>
    <row r="4731" spans="4:4" x14ac:dyDescent="0.25">
      <c r="D4731" s="7"/>
    </row>
    <row r="4732" spans="4:4" x14ac:dyDescent="0.25">
      <c r="D4732" s="7"/>
    </row>
    <row r="4733" spans="4:4" x14ac:dyDescent="0.25">
      <c r="D4733" s="7"/>
    </row>
    <row r="4734" spans="4:4" x14ac:dyDescent="0.25">
      <c r="D4734" s="7"/>
    </row>
    <row r="4735" spans="4:4" x14ac:dyDescent="0.25">
      <c r="D4735" s="7"/>
    </row>
    <row r="4736" spans="4:4" x14ac:dyDescent="0.25">
      <c r="D4736" s="7"/>
    </row>
    <row r="4737" spans="4:4" x14ac:dyDescent="0.25">
      <c r="D4737" s="7"/>
    </row>
    <row r="4738" spans="4:4" x14ac:dyDescent="0.25">
      <c r="D4738" s="7"/>
    </row>
    <row r="4739" spans="4:4" x14ac:dyDescent="0.25">
      <c r="D4739" s="7"/>
    </row>
    <row r="4740" spans="4:4" x14ac:dyDescent="0.25">
      <c r="D4740" s="7"/>
    </row>
    <row r="4741" spans="4:4" x14ac:dyDescent="0.25">
      <c r="D4741" s="7"/>
    </row>
    <row r="4742" spans="4:4" x14ac:dyDescent="0.25">
      <c r="D4742" s="7"/>
    </row>
    <row r="4743" spans="4:4" x14ac:dyDescent="0.25">
      <c r="D4743" s="7"/>
    </row>
    <row r="4744" spans="4:4" x14ac:dyDescent="0.25">
      <c r="D4744" s="7"/>
    </row>
    <row r="4745" spans="4:4" x14ac:dyDescent="0.25">
      <c r="D4745" s="7"/>
    </row>
    <row r="4746" spans="4:4" x14ac:dyDescent="0.25">
      <c r="D4746" s="7"/>
    </row>
    <row r="4747" spans="4:4" x14ac:dyDescent="0.25">
      <c r="D4747" s="7"/>
    </row>
    <row r="4748" spans="4:4" x14ac:dyDescent="0.25">
      <c r="D4748" s="7"/>
    </row>
    <row r="4749" spans="4:4" x14ac:dyDescent="0.25">
      <c r="D4749" s="7"/>
    </row>
    <row r="4750" spans="4:4" x14ac:dyDescent="0.25">
      <c r="D4750" s="7"/>
    </row>
    <row r="4751" spans="4:4" x14ac:dyDescent="0.25">
      <c r="D4751" s="7"/>
    </row>
    <row r="4752" spans="4:4" x14ac:dyDescent="0.25">
      <c r="D4752" s="7"/>
    </row>
    <row r="4753" spans="4:4" x14ac:dyDescent="0.25">
      <c r="D4753" s="7"/>
    </row>
    <row r="4754" spans="4:4" x14ac:dyDescent="0.25">
      <c r="D4754" s="7"/>
    </row>
    <row r="4755" spans="4:4" x14ac:dyDescent="0.25">
      <c r="D4755" s="7"/>
    </row>
    <row r="4756" spans="4:4" x14ac:dyDescent="0.25">
      <c r="D4756" s="7"/>
    </row>
    <row r="4757" spans="4:4" x14ac:dyDescent="0.25">
      <c r="D4757" s="7"/>
    </row>
    <row r="4758" spans="4:4" x14ac:dyDescent="0.25">
      <c r="D4758" s="7"/>
    </row>
    <row r="4759" spans="4:4" x14ac:dyDescent="0.25">
      <c r="D4759" s="7"/>
    </row>
    <row r="4760" spans="4:4" x14ac:dyDescent="0.25">
      <c r="D4760" s="7"/>
    </row>
    <row r="4761" spans="4:4" x14ac:dyDescent="0.25">
      <c r="D4761" s="7"/>
    </row>
    <row r="4762" spans="4:4" x14ac:dyDescent="0.25">
      <c r="D4762" s="7"/>
    </row>
    <row r="4763" spans="4:4" x14ac:dyDescent="0.25">
      <c r="D4763" s="7"/>
    </row>
    <row r="4764" spans="4:4" x14ac:dyDescent="0.25">
      <c r="D4764" s="7"/>
    </row>
    <row r="4765" spans="4:4" x14ac:dyDescent="0.25">
      <c r="D4765" s="7"/>
    </row>
    <row r="4766" spans="4:4" x14ac:dyDescent="0.25">
      <c r="D4766" s="7"/>
    </row>
    <row r="4767" spans="4:4" x14ac:dyDescent="0.25">
      <c r="D4767" s="7"/>
    </row>
    <row r="4768" spans="4:4" x14ac:dyDescent="0.25">
      <c r="D4768" s="7"/>
    </row>
    <row r="4769" spans="4:4" x14ac:dyDescent="0.25">
      <c r="D4769" s="7"/>
    </row>
    <row r="4770" spans="4:4" x14ac:dyDescent="0.25">
      <c r="D4770" s="7"/>
    </row>
    <row r="4771" spans="4:4" x14ac:dyDescent="0.25">
      <c r="D4771" s="7"/>
    </row>
    <row r="4772" spans="4:4" x14ac:dyDescent="0.25">
      <c r="D4772" s="7"/>
    </row>
    <row r="4773" spans="4:4" x14ac:dyDescent="0.25">
      <c r="D4773" s="7"/>
    </row>
    <row r="4774" spans="4:4" x14ac:dyDescent="0.25">
      <c r="D4774" s="7"/>
    </row>
    <row r="4775" spans="4:4" x14ac:dyDescent="0.25">
      <c r="D4775" s="7"/>
    </row>
    <row r="4776" spans="4:4" x14ac:dyDescent="0.25">
      <c r="D4776" s="7"/>
    </row>
    <row r="4777" spans="4:4" x14ac:dyDescent="0.25">
      <c r="D4777" s="7"/>
    </row>
    <row r="4778" spans="4:4" x14ac:dyDescent="0.25">
      <c r="D4778" s="7"/>
    </row>
    <row r="4779" spans="4:4" x14ac:dyDescent="0.25">
      <c r="D4779" s="7"/>
    </row>
    <row r="4780" spans="4:4" x14ac:dyDescent="0.25">
      <c r="D4780" s="7"/>
    </row>
    <row r="4781" spans="4:4" x14ac:dyDescent="0.25">
      <c r="D4781" s="7"/>
    </row>
    <row r="4782" spans="4:4" x14ac:dyDescent="0.25">
      <c r="D4782" s="7"/>
    </row>
    <row r="4783" spans="4:4" x14ac:dyDescent="0.25">
      <c r="D4783" s="7"/>
    </row>
    <row r="4784" spans="4:4" x14ac:dyDescent="0.25">
      <c r="D4784" s="7"/>
    </row>
    <row r="4785" spans="4:4" x14ac:dyDescent="0.25">
      <c r="D4785" s="7"/>
    </row>
    <row r="4786" spans="4:4" x14ac:dyDescent="0.25">
      <c r="D4786" s="7"/>
    </row>
    <row r="4787" spans="4:4" x14ac:dyDescent="0.25">
      <c r="D4787" s="7"/>
    </row>
    <row r="4788" spans="4:4" x14ac:dyDescent="0.25">
      <c r="D4788" s="7"/>
    </row>
    <row r="4789" spans="4:4" x14ac:dyDescent="0.25">
      <c r="D4789" s="7"/>
    </row>
    <row r="4790" spans="4:4" x14ac:dyDescent="0.25">
      <c r="D4790" s="7"/>
    </row>
    <row r="4791" spans="4:4" x14ac:dyDescent="0.25">
      <c r="D4791" s="7"/>
    </row>
    <row r="4792" spans="4:4" x14ac:dyDescent="0.25">
      <c r="D4792" s="7"/>
    </row>
    <row r="4793" spans="4:4" x14ac:dyDescent="0.25">
      <c r="D4793" s="7"/>
    </row>
    <row r="4794" spans="4:4" x14ac:dyDescent="0.25">
      <c r="D4794" s="7"/>
    </row>
    <row r="4795" spans="4:4" x14ac:dyDescent="0.25">
      <c r="D4795" s="7"/>
    </row>
    <row r="4796" spans="4:4" x14ac:dyDescent="0.25">
      <c r="D4796" s="7"/>
    </row>
    <row r="4797" spans="4:4" x14ac:dyDescent="0.25">
      <c r="D4797" s="7"/>
    </row>
    <row r="4798" spans="4:4" x14ac:dyDescent="0.25">
      <c r="D4798" s="7"/>
    </row>
    <row r="4799" spans="4:4" x14ac:dyDescent="0.25">
      <c r="D4799" s="7"/>
    </row>
    <row r="4800" spans="4:4" x14ac:dyDescent="0.25">
      <c r="D4800" s="7"/>
    </row>
    <row r="4801" spans="4:4" x14ac:dyDescent="0.25">
      <c r="D4801" s="7"/>
    </row>
    <row r="4802" spans="4:4" x14ac:dyDescent="0.25">
      <c r="D4802" s="7"/>
    </row>
    <row r="4803" spans="4:4" x14ac:dyDescent="0.25">
      <c r="D4803" s="7"/>
    </row>
    <row r="4804" spans="4:4" x14ac:dyDescent="0.25">
      <c r="D4804" s="7"/>
    </row>
    <row r="4805" spans="4:4" x14ac:dyDescent="0.25">
      <c r="D4805" s="7"/>
    </row>
    <row r="4806" spans="4:4" x14ac:dyDescent="0.25">
      <c r="D4806" s="7"/>
    </row>
    <row r="4807" spans="4:4" x14ac:dyDescent="0.25">
      <c r="D4807" s="7"/>
    </row>
    <row r="4808" spans="4:4" x14ac:dyDescent="0.25">
      <c r="D4808" s="7"/>
    </row>
    <row r="4809" spans="4:4" x14ac:dyDescent="0.25">
      <c r="D4809" s="7"/>
    </row>
    <row r="4810" spans="4:4" x14ac:dyDescent="0.25">
      <c r="D4810" s="7"/>
    </row>
    <row r="4811" spans="4:4" x14ac:dyDescent="0.25">
      <c r="D4811" s="7"/>
    </row>
    <row r="4812" spans="4:4" x14ac:dyDescent="0.25">
      <c r="D4812" s="7"/>
    </row>
    <row r="4813" spans="4:4" x14ac:dyDescent="0.25">
      <c r="D4813" s="7"/>
    </row>
    <row r="4814" spans="4:4" x14ac:dyDescent="0.25">
      <c r="D4814" s="7"/>
    </row>
    <row r="4815" spans="4:4" x14ac:dyDescent="0.25">
      <c r="D4815" s="7"/>
    </row>
    <row r="4816" spans="4:4" x14ac:dyDescent="0.25">
      <c r="D4816" s="7"/>
    </row>
    <row r="4817" spans="4:4" x14ac:dyDescent="0.25">
      <c r="D4817" s="7"/>
    </row>
    <row r="4818" spans="4:4" x14ac:dyDescent="0.25">
      <c r="D4818" s="7"/>
    </row>
    <row r="4819" spans="4:4" x14ac:dyDescent="0.25">
      <c r="D4819" s="7"/>
    </row>
    <row r="4820" spans="4:4" x14ac:dyDescent="0.25">
      <c r="D4820" s="7"/>
    </row>
    <row r="4821" spans="4:4" x14ac:dyDescent="0.25">
      <c r="D4821" s="7"/>
    </row>
    <row r="4822" spans="4:4" x14ac:dyDescent="0.25">
      <c r="D4822" s="7"/>
    </row>
    <row r="4823" spans="4:4" x14ac:dyDescent="0.25">
      <c r="D4823" s="7"/>
    </row>
    <row r="4824" spans="4:4" x14ac:dyDescent="0.25">
      <c r="D4824" s="7"/>
    </row>
    <row r="4825" spans="4:4" x14ac:dyDescent="0.25">
      <c r="D4825" s="7"/>
    </row>
    <row r="4826" spans="4:4" x14ac:dyDescent="0.25">
      <c r="D4826" s="7"/>
    </row>
    <row r="4827" spans="4:4" x14ac:dyDescent="0.25">
      <c r="D4827" s="7"/>
    </row>
    <row r="4828" spans="4:4" x14ac:dyDescent="0.25">
      <c r="D4828" s="7"/>
    </row>
    <row r="4829" spans="4:4" x14ac:dyDescent="0.25">
      <c r="D4829" s="7"/>
    </row>
    <row r="4830" spans="4:4" x14ac:dyDescent="0.25">
      <c r="D4830" s="7"/>
    </row>
    <row r="4831" spans="4:4" x14ac:dyDescent="0.25">
      <c r="D4831" s="7"/>
    </row>
    <row r="4832" spans="4:4" x14ac:dyDescent="0.25">
      <c r="D4832" s="7"/>
    </row>
    <row r="4833" spans="4:4" x14ac:dyDescent="0.25">
      <c r="D4833" s="7"/>
    </row>
    <row r="4834" spans="4:4" x14ac:dyDescent="0.25">
      <c r="D4834" s="7"/>
    </row>
    <row r="4835" spans="4:4" x14ac:dyDescent="0.25">
      <c r="D4835" s="7"/>
    </row>
    <row r="4836" spans="4:4" x14ac:dyDescent="0.25">
      <c r="D4836" s="7"/>
    </row>
    <row r="4837" spans="4:4" x14ac:dyDescent="0.25">
      <c r="D4837" s="7"/>
    </row>
    <row r="4838" spans="4:4" x14ac:dyDescent="0.25">
      <c r="D4838" s="7"/>
    </row>
    <row r="4839" spans="4:4" x14ac:dyDescent="0.25">
      <c r="D4839" s="7"/>
    </row>
    <row r="4840" spans="4:4" x14ac:dyDescent="0.25">
      <c r="D4840" s="7"/>
    </row>
    <row r="4841" spans="4:4" x14ac:dyDescent="0.25">
      <c r="D4841" s="7"/>
    </row>
    <row r="4842" spans="4:4" x14ac:dyDescent="0.25">
      <c r="D4842" s="7"/>
    </row>
    <row r="4843" spans="4:4" x14ac:dyDescent="0.25">
      <c r="D4843" s="7"/>
    </row>
    <row r="4844" spans="4:4" x14ac:dyDescent="0.25">
      <c r="D4844" s="7"/>
    </row>
    <row r="4845" spans="4:4" x14ac:dyDescent="0.25">
      <c r="D4845" s="7"/>
    </row>
    <row r="4846" spans="4:4" x14ac:dyDescent="0.25">
      <c r="D4846" s="7"/>
    </row>
    <row r="4847" spans="4:4" x14ac:dyDescent="0.25">
      <c r="D4847" s="7"/>
    </row>
    <row r="4848" spans="4:4" x14ac:dyDescent="0.25">
      <c r="D4848" s="7"/>
    </row>
    <row r="4849" spans="4:4" x14ac:dyDescent="0.25">
      <c r="D4849" s="7"/>
    </row>
    <row r="4850" spans="4:4" x14ac:dyDescent="0.25">
      <c r="D4850" s="7"/>
    </row>
    <row r="4851" spans="4:4" x14ac:dyDescent="0.25">
      <c r="D4851" s="7"/>
    </row>
    <row r="4852" spans="4:4" x14ac:dyDescent="0.25">
      <c r="D4852" s="7"/>
    </row>
    <row r="4853" spans="4:4" x14ac:dyDescent="0.25">
      <c r="D4853" s="7"/>
    </row>
    <row r="4854" spans="4:4" x14ac:dyDescent="0.25">
      <c r="D4854" s="7"/>
    </row>
    <row r="4855" spans="4:4" x14ac:dyDescent="0.25">
      <c r="D4855" s="7"/>
    </row>
    <row r="4856" spans="4:4" x14ac:dyDescent="0.25">
      <c r="D4856" s="7"/>
    </row>
    <row r="4857" spans="4:4" x14ac:dyDescent="0.25">
      <c r="D4857" s="7"/>
    </row>
    <row r="4858" spans="4:4" x14ac:dyDescent="0.25">
      <c r="D4858" s="7"/>
    </row>
    <row r="4859" spans="4:4" x14ac:dyDescent="0.25">
      <c r="D4859" s="7"/>
    </row>
    <row r="4860" spans="4:4" x14ac:dyDescent="0.25">
      <c r="D4860" s="7"/>
    </row>
    <row r="4861" spans="4:4" x14ac:dyDescent="0.25">
      <c r="D4861" s="7"/>
    </row>
    <row r="4862" spans="4:4" x14ac:dyDescent="0.25">
      <c r="D4862" s="7"/>
    </row>
    <row r="4863" spans="4:4" x14ac:dyDescent="0.25">
      <c r="D4863" s="7"/>
    </row>
    <row r="4864" spans="4:4" x14ac:dyDescent="0.25">
      <c r="D4864" s="7"/>
    </row>
    <row r="4865" spans="4:4" x14ac:dyDescent="0.25">
      <c r="D4865" s="7"/>
    </row>
    <row r="4866" spans="4:4" x14ac:dyDescent="0.25">
      <c r="D4866" s="7"/>
    </row>
    <row r="4867" spans="4:4" x14ac:dyDescent="0.25">
      <c r="D4867" s="7"/>
    </row>
    <row r="4868" spans="4:4" x14ac:dyDescent="0.25">
      <c r="D4868" s="7"/>
    </row>
    <row r="4869" spans="4:4" x14ac:dyDescent="0.25">
      <c r="D4869" s="7"/>
    </row>
    <row r="4870" spans="4:4" x14ac:dyDescent="0.25">
      <c r="D4870" s="7"/>
    </row>
    <row r="4871" spans="4:4" x14ac:dyDescent="0.25">
      <c r="D4871" s="7"/>
    </row>
    <row r="4872" spans="4:4" x14ac:dyDescent="0.25">
      <c r="D4872" s="7"/>
    </row>
    <row r="4873" spans="4:4" x14ac:dyDescent="0.25">
      <c r="D4873" s="7"/>
    </row>
    <row r="4874" spans="4:4" x14ac:dyDescent="0.25">
      <c r="D4874" s="7"/>
    </row>
    <row r="4875" spans="4:4" x14ac:dyDescent="0.25">
      <c r="D4875" s="7"/>
    </row>
    <row r="4876" spans="4:4" x14ac:dyDescent="0.25">
      <c r="D4876" s="7"/>
    </row>
    <row r="4877" spans="4:4" x14ac:dyDescent="0.25">
      <c r="D4877" s="7"/>
    </row>
    <row r="4878" spans="4:4" x14ac:dyDescent="0.25">
      <c r="D4878" s="7"/>
    </row>
    <row r="4879" spans="4:4" x14ac:dyDescent="0.25">
      <c r="D4879" s="7"/>
    </row>
    <row r="4880" spans="4:4" x14ac:dyDescent="0.25">
      <c r="D4880" s="7"/>
    </row>
    <row r="4881" spans="4:4" x14ac:dyDescent="0.25">
      <c r="D4881" s="7"/>
    </row>
    <row r="4882" spans="4:4" x14ac:dyDescent="0.25">
      <c r="D4882" s="7"/>
    </row>
    <row r="4883" spans="4:4" x14ac:dyDescent="0.25">
      <c r="D4883" s="7"/>
    </row>
    <row r="4884" spans="4:4" x14ac:dyDescent="0.25">
      <c r="D4884" s="7"/>
    </row>
    <row r="4885" spans="4:4" x14ac:dyDescent="0.25">
      <c r="D4885" s="7"/>
    </row>
    <row r="4886" spans="4:4" x14ac:dyDescent="0.25">
      <c r="D4886" s="7"/>
    </row>
    <row r="4887" spans="4:4" x14ac:dyDescent="0.25">
      <c r="D4887" s="7"/>
    </row>
    <row r="4888" spans="4:4" x14ac:dyDescent="0.25">
      <c r="D4888" s="7"/>
    </row>
    <row r="4889" spans="4:4" x14ac:dyDescent="0.25">
      <c r="D4889" s="7"/>
    </row>
    <row r="4890" spans="4:4" x14ac:dyDescent="0.25">
      <c r="D4890" s="7"/>
    </row>
    <row r="4891" spans="4:4" x14ac:dyDescent="0.25">
      <c r="D4891" s="7"/>
    </row>
    <row r="4892" spans="4:4" x14ac:dyDescent="0.25">
      <c r="D4892" s="7"/>
    </row>
    <row r="4893" spans="4:4" x14ac:dyDescent="0.25">
      <c r="D4893" s="7"/>
    </row>
    <row r="4894" spans="4:4" x14ac:dyDescent="0.25">
      <c r="D4894" s="7"/>
    </row>
    <row r="4895" spans="4:4" x14ac:dyDescent="0.25">
      <c r="D4895" s="7"/>
    </row>
    <row r="4896" spans="4:4" x14ac:dyDescent="0.25">
      <c r="D4896" s="7"/>
    </row>
    <row r="4897" spans="4:4" x14ac:dyDescent="0.25">
      <c r="D4897" s="7"/>
    </row>
    <row r="4898" spans="4:4" x14ac:dyDescent="0.25">
      <c r="D4898" s="7"/>
    </row>
    <row r="4899" spans="4:4" x14ac:dyDescent="0.25">
      <c r="D4899" s="7"/>
    </row>
    <row r="4900" spans="4:4" x14ac:dyDescent="0.25">
      <c r="D4900" s="7"/>
    </row>
    <row r="4901" spans="4:4" x14ac:dyDescent="0.25">
      <c r="D4901" s="7"/>
    </row>
    <row r="4902" spans="4:4" x14ac:dyDescent="0.25">
      <c r="D4902" s="7"/>
    </row>
    <row r="4903" spans="4:4" x14ac:dyDescent="0.25">
      <c r="D4903" s="7"/>
    </row>
    <row r="4904" spans="4:4" x14ac:dyDescent="0.25">
      <c r="D4904" s="7"/>
    </row>
    <row r="4905" spans="4:4" x14ac:dyDescent="0.25">
      <c r="D4905" s="7"/>
    </row>
    <row r="4906" spans="4:4" x14ac:dyDescent="0.25">
      <c r="D4906" s="7"/>
    </row>
    <row r="4907" spans="4:4" x14ac:dyDescent="0.25">
      <c r="D4907" s="7"/>
    </row>
    <row r="4908" spans="4:4" x14ac:dyDescent="0.25">
      <c r="D4908" s="7"/>
    </row>
    <row r="4909" spans="4:4" x14ac:dyDescent="0.25">
      <c r="D4909" s="7"/>
    </row>
    <row r="4910" spans="4:4" x14ac:dyDescent="0.25">
      <c r="D4910" s="7"/>
    </row>
    <row r="4911" spans="4:4" x14ac:dyDescent="0.25">
      <c r="D4911" s="7"/>
    </row>
    <row r="4912" spans="4:4" x14ac:dyDescent="0.25">
      <c r="D4912" s="7"/>
    </row>
    <row r="4913" spans="4:4" x14ac:dyDescent="0.25">
      <c r="D4913" s="7"/>
    </row>
    <row r="4914" spans="4:4" x14ac:dyDescent="0.25">
      <c r="D4914" s="7"/>
    </row>
    <row r="4915" spans="4:4" x14ac:dyDescent="0.25">
      <c r="D4915" s="7"/>
    </row>
    <row r="4916" spans="4:4" x14ac:dyDescent="0.25">
      <c r="D4916" s="7"/>
    </row>
    <row r="4917" spans="4:4" x14ac:dyDescent="0.25">
      <c r="D4917" s="7"/>
    </row>
    <row r="4918" spans="4:4" x14ac:dyDescent="0.25">
      <c r="D4918" s="7"/>
    </row>
    <row r="4919" spans="4:4" x14ac:dyDescent="0.25">
      <c r="D4919" s="7"/>
    </row>
    <row r="4920" spans="4:4" x14ac:dyDescent="0.25">
      <c r="D4920" s="7"/>
    </row>
    <row r="4921" spans="4:4" x14ac:dyDescent="0.25">
      <c r="D4921" s="7"/>
    </row>
    <row r="4922" spans="4:4" x14ac:dyDescent="0.25">
      <c r="D4922" s="7"/>
    </row>
    <row r="4923" spans="4:4" x14ac:dyDescent="0.25">
      <c r="D4923" s="7"/>
    </row>
    <row r="4924" spans="4:4" x14ac:dyDescent="0.25">
      <c r="D4924" s="7"/>
    </row>
    <row r="4925" spans="4:4" x14ac:dyDescent="0.25">
      <c r="D4925" s="7"/>
    </row>
    <row r="4926" spans="4:4" x14ac:dyDescent="0.25">
      <c r="D4926" s="7"/>
    </row>
    <row r="4927" spans="4:4" x14ac:dyDescent="0.25">
      <c r="D4927" s="7"/>
    </row>
    <row r="4928" spans="4:4" x14ac:dyDescent="0.25">
      <c r="D4928" s="7"/>
    </row>
    <row r="4929" spans="4:4" x14ac:dyDescent="0.25">
      <c r="D4929" s="7"/>
    </row>
    <row r="4930" spans="4:4" x14ac:dyDescent="0.25">
      <c r="D4930" s="7"/>
    </row>
    <row r="4931" spans="4:4" x14ac:dyDescent="0.25">
      <c r="D4931" s="7"/>
    </row>
    <row r="4932" spans="4:4" x14ac:dyDescent="0.25">
      <c r="D4932" s="7"/>
    </row>
    <row r="4933" spans="4:4" x14ac:dyDescent="0.25">
      <c r="D4933" s="7"/>
    </row>
    <row r="4934" spans="4:4" x14ac:dyDescent="0.25">
      <c r="D4934" s="7"/>
    </row>
    <row r="4935" spans="4:4" x14ac:dyDescent="0.25">
      <c r="D4935" s="7"/>
    </row>
    <row r="4936" spans="4:4" x14ac:dyDescent="0.25">
      <c r="D4936" s="7"/>
    </row>
    <row r="4937" spans="4:4" x14ac:dyDescent="0.25">
      <c r="D4937" s="7"/>
    </row>
    <row r="4938" spans="4:4" x14ac:dyDescent="0.25">
      <c r="D4938" s="7"/>
    </row>
    <row r="4939" spans="4:4" x14ac:dyDescent="0.25">
      <c r="D4939" s="7"/>
    </row>
    <row r="4940" spans="4:4" x14ac:dyDescent="0.25">
      <c r="D4940" s="7"/>
    </row>
    <row r="4941" spans="4:4" x14ac:dyDescent="0.25">
      <c r="D4941" s="7"/>
    </row>
    <row r="4942" spans="4:4" x14ac:dyDescent="0.25">
      <c r="D4942" s="7"/>
    </row>
    <row r="4943" spans="4:4" x14ac:dyDescent="0.25">
      <c r="D4943" s="7"/>
    </row>
    <row r="4944" spans="4:4" x14ac:dyDescent="0.25">
      <c r="D4944" s="7"/>
    </row>
    <row r="4945" spans="4:4" x14ac:dyDescent="0.25">
      <c r="D4945" s="7"/>
    </row>
    <row r="4946" spans="4:4" x14ac:dyDescent="0.25">
      <c r="D4946" s="7"/>
    </row>
    <row r="4947" spans="4:4" x14ac:dyDescent="0.25">
      <c r="D4947" s="7"/>
    </row>
    <row r="4948" spans="4:4" x14ac:dyDescent="0.25">
      <c r="D4948" s="7"/>
    </row>
    <row r="4949" spans="4:4" x14ac:dyDescent="0.25">
      <c r="D4949" s="7"/>
    </row>
    <row r="4950" spans="4:4" x14ac:dyDescent="0.25">
      <c r="D4950" s="7"/>
    </row>
    <row r="4951" spans="4:4" x14ac:dyDescent="0.25">
      <c r="D4951" s="7"/>
    </row>
    <row r="4952" spans="4:4" x14ac:dyDescent="0.25">
      <c r="D4952" s="7"/>
    </row>
    <row r="4953" spans="4:4" x14ac:dyDescent="0.25">
      <c r="D4953" s="7"/>
    </row>
    <row r="4954" spans="4:4" x14ac:dyDescent="0.25">
      <c r="D4954" s="7"/>
    </row>
    <row r="4955" spans="4:4" x14ac:dyDescent="0.25">
      <c r="D4955" s="7"/>
    </row>
    <row r="4956" spans="4:4" x14ac:dyDescent="0.25">
      <c r="D4956" s="7"/>
    </row>
    <row r="4957" spans="4:4" x14ac:dyDescent="0.25">
      <c r="D4957" s="7"/>
    </row>
    <row r="4958" spans="4:4" x14ac:dyDescent="0.25">
      <c r="D4958" s="7"/>
    </row>
    <row r="4959" spans="4:4" x14ac:dyDescent="0.25">
      <c r="D4959" s="7"/>
    </row>
    <row r="4960" spans="4:4" x14ac:dyDescent="0.25">
      <c r="D4960" s="7"/>
    </row>
    <row r="4961" spans="4:4" x14ac:dyDescent="0.25">
      <c r="D4961" s="7"/>
    </row>
    <row r="4962" spans="4:4" x14ac:dyDescent="0.25">
      <c r="D4962" s="7"/>
    </row>
    <row r="4963" spans="4:4" x14ac:dyDescent="0.25">
      <c r="D4963" s="7"/>
    </row>
    <row r="4964" spans="4:4" x14ac:dyDescent="0.25">
      <c r="D4964" s="7"/>
    </row>
    <row r="4965" spans="4:4" x14ac:dyDescent="0.25">
      <c r="D4965" s="7"/>
    </row>
    <row r="4966" spans="4:4" x14ac:dyDescent="0.25">
      <c r="D4966" s="7"/>
    </row>
    <row r="4967" spans="4:4" x14ac:dyDescent="0.25">
      <c r="D4967" s="7"/>
    </row>
    <row r="4968" spans="4:4" x14ac:dyDescent="0.25">
      <c r="D4968" s="7"/>
    </row>
    <row r="4969" spans="4:4" x14ac:dyDescent="0.25">
      <c r="D4969" s="7"/>
    </row>
    <row r="4970" spans="4:4" x14ac:dyDescent="0.25">
      <c r="D4970" s="7"/>
    </row>
    <row r="4971" spans="4:4" x14ac:dyDescent="0.25">
      <c r="D4971" s="7"/>
    </row>
    <row r="4972" spans="4:4" x14ac:dyDescent="0.25">
      <c r="D4972" s="7"/>
    </row>
    <row r="4973" spans="4:4" x14ac:dyDescent="0.25">
      <c r="D4973" s="7"/>
    </row>
    <row r="4974" spans="4:4" x14ac:dyDescent="0.25">
      <c r="D4974" s="7"/>
    </row>
    <row r="4975" spans="4:4" x14ac:dyDescent="0.25">
      <c r="D4975" s="7"/>
    </row>
    <row r="4976" spans="4:4" x14ac:dyDescent="0.25">
      <c r="D4976" s="7"/>
    </row>
    <row r="4977" spans="4:4" x14ac:dyDescent="0.25">
      <c r="D4977" s="7"/>
    </row>
    <row r="4978" spans="4:4" x14ac:dyDescent="0.25">
      <c r="D4978" s="7"/>
    </row>
    <row r="4979" spans="4:4" x14ac:dyDescent="0.25">
      <c r="D4979" s="7"/>
    </row>
    <row r="4980" spans="4:4" x14ac:dyDescent="0.25">
      <c r="D4980" s="7"/>
    </row>
    <row r="4981" spans="4:4" x14ac:dyDescent="0.25">
      <c r="D4981" s="7"/>
    </row>
    <row r="4982" spans="4:4" x14ac:dyDescent="0.25">
      <c r="D4982" s="7"/>
    </row>
    <row r="4983" spans="4:4" x14ac:dyDescent="0.25">
      <c r="D4983" s="7"/>
    </row>
    <row r="4984" spans="4:4" x14ac:dyDescent="0.25">
      <c r="D4984" s="7"/>
    </row>
    <row r="4985" spans="4:4" x14ac:dyDescent="0.25">
      <c r="D4985" s="7"/>
    </row>
    <row r="4986" spans="4:4" x14ac:dyDescent="0.25">
      <c r="D4986" s="7"/>
    </row>
    <row r="4987" spans="4:4" x14ac:dyDescent="0.25">
      <c r="D4987" s="7"/>
    </row>
    <row r="4988" spans="4:4" x14ac:dyDescent="0.25">
      <c r="D4988" s="7"/>
    </row>
    <row r="4989" spans="4:4" x14ac:dyDescent="0.25">
      <c r="D4989" s="7"/>
    </row>
    <row r="4990" spans="4:4" x14ac:dyDescent="0.25">
      <c r="D4990" s="7"/>
    </row>
    <row r="4991" spans="4:4" x14ac:dyDescent="0.25">
      <c r="D4991" s="7"/>
    </row>
    <row r="4992" spans="4:4" x14ac:dyDescent="0.25">
      <c r="D4992" s="7"/>
    </row>
    <row r="4993" spans="4:4" x14ac:dyDescent="0.25">
      <c r="D4993" s="7"/>
    </row>
    <row r="4994" spans="4:4" x14ac:dyDescent="0.25">
      <c r="D4994" s="7"/>
    </row>
    <row r="4995" spans="4:4" x14ac:dyDescent="0.25">
      <c r="D4995" s="7"/>
    </row>
    <row r="4996" spans="4:4" x14ac:dyDescent="0.25">
      <c r="D4996" s="7"/>
    </row>
    <row r="4997" spans="4:4" x14ac:dyDescent="0.25">
      <c r="D4997" s="7"/>
    </row>
    <row r="4998" spans="4:4" x14ac:dyDescent="0.25">
      <c r="D4998" s="7"/>
    </row>
    <row r="4999" spans="4:4" x14ac:dyDescent="0.25">
      <c r="D4999" s="7"/>
    </row>
    <row r="5000" spans="4:4" x14ac:dyDescent="0.25">
      <c r="D5000" s="7"/>
    </row>
  </sheetData>
  <mergeCells count="6">
    <mergeCell ref="A54:G58"/>
    <mergeCell ref="A1:G1"/>
    <mergeCell ref="C2:G2"/>
    <mergeCell ref="C3:G3"/>
    <mergeCell ref="C4:G4"/>
    <mergeCell ref="A53:C53"/>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199CA-CC9D-4C84-9DDE-F9BD1D205932}">
  <sheetPr>
    <outlinePr summaryBelow="0"/>
  </sheetPr>
  <dimension ref="A1:AG5000"/>
  <sheetViews>
    <sheetView workbookViewId="0">
      <pane ySplit="7" topLeftCell="A8" activePane="bottomLeft" state="frozen"/>
      <selection activeCell="E8" sqref="E8"/>
      <selection pane="bottomLeft" activeCell="A8" sqref="A8"/>
    </sheetView>
  </sheetViews>
  <sheetFormatPr defaultRowHeight="13.2" x14ac:dyDescent="0.25"/>
  <cols>
    <col min="1" max="1" width="3.44140625" customWidth="1"/>
    <col min="2" max="2" width="12.5546875" style="58" customWidth="1"/>
    <col min="3" max="3" width="38.33203125" style="58" customWidth="1"/>
    <col min="4" max="4" width="4.88671875" customWidth="1"/>
    <col min="5" max="5" width="10.5546875" customWidth="1"/>
    <col min="6" max="6" width="9.88671875" customWidth="1"/>
    <col min="7" max="7" width="12.6640625" customWidth="1"/>
    <col min="8" max="24" width="0" hidden="1" customWidth="1"/>
    <col min="29" max="29" width="0" hidden="1" customWidth="1"/>
    <col min="31" max="41" width="0" hidden="1" customWidth="1"/>
  </cols>
  <sheetData>
    <row r="1" spans="1:33" ht="15.75" customHeight="1" x14ac:dyDescent="0.3">
      <c r="A1" s="410" t="s">
        <v>7</v>
      </c>
      <c r="B1" s="410"/>
      <c r="C1" s="410"/>
      <c r="D1" s="410"/>
      <c r="E1" s="410"/>
      <c r="F1" s="410"/>
      <c r="G1" s="410"/>
      <c r="AG1" t="s">
        <v>137</v>
      </c>
    </row>
    <row r="2" spans="1:33" ht="24.9" customHeight="1" x14ac:dyDescent="0.25">
      <c r="A2" s="110" t="s">
        <v>8</v>
      </c>
      <c r="B2" s="111" t="s">
        <v>37</v>
      </c>
      <c r="C2" s="419" t="s">
        <v>38</v>
      </c>
      <c r="D2" s="420"/>
      <c r="E2" s="420"/>
      <c r="F2" s="420"/>
      <c r="G2" s="421"/>
      <c r="AG2" t="s">
        <v>138</v>
      </c>
    </row>
    <row r="3" spans="1:33" ht="24.9" customHeight="1" x14ac:dyDescent="0.25">
      <c r="A3" s="110" t="s">
        <v>9</v>
      </c>
      <c r="B3" s="111" t="s">
        <v>68</v>
      </c>
      <c r="C3" s="419" t="s">
        <v>69</v>
      </c>
      <c r="D3" s="420"/>
      <c r="E3" s="420"/>
      <c r="F3" s="420"/>
      <c r="G3" s="421"/>
      <c r="AC3" s="58" t="s">
        <v>138</v>
      </c>
      <c r="AG3" t="s">
        <v>139</v>
      </c>
    </row>
    <row r="4" spans="1:33" ht="24.9" customHeight="1" x14ac:dyDescent="0.25">
      <c r="A4" s="112" t="s">
        <v>10</v>
      </c>
      <c r="B4" s="113" t="s">
        <v>68</v>
      </c>
      <c r="C4" s="422" t="s">
        <v>69</v>
      </c>
      <c r="D4" s="423"/>
      <c r="E4" s="423"/>
      <c r="F4" s="423"/>
      <c r="G4" s="424"/>
      <c r="AG4" t="s">
        <v>140</v>
      </c>
    </row>
    <row r="5" spans="1:33" x14ac:dyDescent="0.25">
      <c r="D5" s="7"/>
    </row>
    <row r="6" spans="1:33" ht="39.6" x14ac:dyDescent="0.25">
      <c r="A6" s="114" t="s">
        <v>141</v>
      </c>
      <c r="B6" s="115" t="s">
        <v>142</v>
      </c>
      <c r="C6" s="115" t="s">
        <v>143</v>
      </c>
      <c r="D6" s="116" t="s">
        <v>144</v>
      </c>
      <c r="E6" s="114" t="s">
        <v>145</v>
      </c>
      <c r="F6" s="117" t="s">
        <v>146</v>
      </c>
      <c r="G6" s="114" t="s">
        <v>27</v>
      </c>
      <c r="H6" s="118" t="s">
        <v>28</v>
      </c>
      <c r="I6" s="118" t="s">
        <v>147</v>
      </c>
      <c r="J6" s="118" t="s">
        <v>29</v>
      </c>
      <c r="K6" s="118" t="s">
        <v>148</v>
      </c>
      <c r="L6" s="118" t="s">
        <v>149</v>
      </c>
      <c r="M6" s="118" t="s">
        <v>150</v>
      </c>
      <c r="N6" s="118" t="s">
        <v>151</v>
      </c>
      <c r="O6" s="118" t="s">
        <v>152</v>
      </c>
      <c r="P6" s="118" t="s">
        <v>153</v>
      </c>
      <c r="Q6" s="118" t="s">
        <v>154</v>
      </c>
      <c r="R6" s="118" t="s">
        <v>155</v>
      </c>
      <c r="S6" s="118" t="s">
        <v>156</v>
      </c>
      <c r="T6" s="118" t="s">
        <v>157</v>
      </c>
      <c r="U6" s="118" t="s">
        <v>158</v>
      </c>
      <c r="V6" s="118" t="s">
        <v>159</v>
      </c>
      <c r="W6" s="118" t="s">
        <v>160</v>
      </c>
      <c r="X6" s="118" t="s">
        <v>161</v>
      </c>
      <c r="Y6" s="66" t="s">
        <v>155</v>
      </c>
      <c r="Z6" s="66" t="s">
        <v>156</v>
      </c>
      <c r="AA6" s="66" t="s">
        <v>157</v>
      </c>
    </row>
    <row r="7" spans="1:33" hidden="1" x14ac:dyDescent="0.25">
      <c r="A7" s="109"/>
      <c r="B7" s="3"/>
      <c r="C7" s="3"/>
      <c r="D7" s="119"/>
      <c r="E7" s="120"/>
      <c r="F7" s="121"/>
      <c r="G7" s="121"/>
      <c r="H7" s="121"/>
      <c r="I7" s="121"/>
      <c r="J7" s="121"/>
      <c r="K7" s="121"/>
      <c r="L7" s="121"/>
      <c r="M7" s="121"/>
      <c r="N7" s="121"/>
      <c r="O7" s="121"/>
      <c r="P7" s="121"/>
      <c r="Q7" s="121"/>
      <c r="R7" s="121"/>
      <c r="S7" s="121"/>
      <c r="T7" s="121"/>
      <c r="U7" s="121"/>
      <c r="V7" s="121"/>
      <c r="W7" s="121"/>
      <c r="X7" s="121"/>
    </row>
    <row r="8" spans="1:33" ht="132" x14ac:dyDescent="0.25">
      <c r="A8" s="122">
        <v>1</v>
      </c>
      <c r="B8" s="123" t="s">
        <v>62</v>
      </c>
      <c r="C8" s="124" t="s">
        <v>2235</v>
      </c>
      <c r="D8" s="125" t="s">
        <v>228</v>
      </c>
      <c r="E8" s="126">
        <v>13.47</v>
      </c>
      <c r="F8" s="336"/>
      <c r="G8" s="332">
        <f t="shared" ref="G8:G17" si="0">E8*F8</f>
        <v>0</v>
      </c>
      <c r="H8" s="127"/>
      <c r="I8" s="127"/>
      <c r="J8" s="127"/>
      <c r="K8" s="127"/>
      <c r="L8" s="127"/>
      <c r="M8" s="127"/>
      <c r="N8" s="127"/>
      <c r="O8" s="127"/>
      <c r="P8" s="127"/>
      <c r="Q8" s="127"/>
      <c r="R8" s="127"/>
      <c r="S8" s="127"/>
      <c r="T8" s="127"/>
      <c r="U8" s="127"/>
      <c r="V8" s="127"/>
      <c r="W8" s="127"/>
      <c r="X8" s="127"/>
      <c r="Z8" s="76" t="s">
        <v>178</v>
      </c>
      <c r="AA8" s="76" t="s">
        <v>179</v>
      </c>
      <c r="AE8">
        <v>15</v>
      </c>
      <c r="AF8">
        <v>21</v>
      </c>
      <c r="AG8" t="s">
        <v>149</v>
      </c>
    </row>
    <row r="9" spans="1:33" ht="132" x14ac:dyDescent="0.25">
      <c r="A9" s="122">
        <v>2</v>
      </c>
      <c r="B9" s="123" t="s">
        <v>62</v>
      </c>
      <c r="C9" s="124" t="s">
        <v>2236</v>
      </c>
      <c r="D9" s="125" t="s">
        <v>228</v>
      </c>
      <c r="E9" s="126">
        <v>16.079999999999998</v>
      </c>
      <c r="F9" s="336"/>
      <c r="G9" s="332">
        <f t="shared" si="0"/>
        <v>0</v>
      </c>
      <c r="Z9" s="76" t="s">
        <v>178</v>
      </c>
      <c r="AA9" s="76" t="s">
        <v>179</v>
      </c>
      <c r="AG9" t="s">
        <v>1164</v>
      </c>
    </row>
    <row r="10" spans="1:33" ht="132" x14ac:dyDescent="0.25">
      <c r="A10" s="122">
        <v>3</v>
      </c>
      <c r="B10" s="123" t="s">
        <v>2237</v>
      </c>
      <c r="C10" s="124" t="s">
        <v>2238</v>
      </c>
      <c r="D10" s="125" t="s">
        <v>228</v>
      </c>
      <c r="E10" s="126">
        <v>25.37</v>
      </c>
      <c r="F10" s="336"/>
      <c r="G10" s="332">
        <f t="shared" si="0"/>
        <v>0</v>
      </c>
    </row>
    <row r="11" spans="1:33" ht="145.19999999999999" x14ac:dyDescent="0.25">
      <c r="A11" s="122">
        <v>4</v>
      </c>
      <c r="B11" s="123" t="s">
        <v>2237</v>
      </c>
      <c r="C11" s="124" t="s">
        <v>2239</v>
      </c>
      <c r="D11" s="125" t="s">
        <v>228</v>
      </c>
      <c r="E11" s="126">
        <v>5</v>
      </c>
      <c r="F11" s="336"/>
      <c r="G11" s="332">
        <f t="shared" si="0"/>
        <v>0</v>
      </c>
      <c r="Z11" s="76" t="s">
        <v>178</v>
      </c>
      <c r="AA11" s="76" t="s">
        <v>179</v>
      </c>
    </row>
    <row r="12" spans="1:33" ht="132" x14ac:dyDescent="0.25">
      <c r="A12" s="122">
        <v>5</v>
      </c>
      <c r="B12" s="123" t="s">
        <v>64</v>
      </c>
      <c r="C12" s="124" t="s">
        <v>2240</v>
      </c>
      <c r="D12" s="125" t="s">
        <v>228</v>
      </c>
      <c r="E12" s="126">
        <v>26.7</v>
      </c>
      <c r="F12" s="336"/>
      <c r="G12" s="332">
        <f t="shared" si="0"/>
        <v>0</v>
      </c>
      <c r="Z12" s="76" t="s">
        <v>178</v>
      </c>
      <c r="AA12" s="76" t="s">
        <v>179</v>
      </c>
    </row>
    <row r="13" spans="1:33" ht="145.19999999999999" x14ac:dyDescent="0.25">
      <c r="A13" s="122">
        <v>6</v>
      </c>
      <c r="B13" s="123" t="s">
        <v>64</v>
      </c>
      <c r="C13" s="124" t="s">
        <v>2241</v>
      </c>
      <c r="D13" s="125" t="s">
        <v>228</v>
      </c>
      <c r="E13" s="126">
        <v>5</v>
      </c>
      <c r="F13" s="336"/>
      <c r="G13" s="332">
        <f t="shared" si="0"/>
        <v>0</v>
      </c>
    </row>
    <row r="14" spans="1:33" ht="132" x14ac:dyDescent="0.25">
      <c r="A14" s="122">
        <v>7</v>
      </c>
      <c r="B14" s="123" t="s">
        <v>2242</v>
      </c>
      <c r="C14" s="124" t="s">
        <v>2243</v>
      </c>
      <c r="D14" s="125" t="s">
        <v>228</v>
      </c>
      <c r="E14" s="126">
        <v>73.94</v>
      </c>
      <c r="F14" s="336"/>
      <c r="G14" s="332">
        <f t="shared" si="0"/>
        <v>0</v>
      </c>
      <c r="Z14" s="76" t="s">
        <v>178</v>
      </c>
      <c r="AA14" s="76" t="s">
        <v>179</v>
      </c>
    </row>
    <row r="15" spans="1:33" ht="145.19999999999999" x14ac:dyDescent="0.25">
      <c r="A15" s="122">
        <v>8</v>
      </c>
      <c r="B15" s="123" t="s">
        <v>2242</v>
      </c>
      <c r="C15" s="124" t="s">
        <v>2244</v>
      </c>
      <c r="D15" s="125" t="s">
        <v>228</v>
      </c>
      <c r="E15" s="126">
        <v>10</v>
      </c>
      <c r="F15" s="336"/>
      <c r="G15" s="332">
        <f t="shared" si="0"/>
        <v>0</v>
      </c>
      <c r="Z15" s="76" t="s">
        <v>178</v>
      </c>
      <c r="AA15" s="76" t="s">
        <v>179</v>
      </c>
    </row>
    <row r="16" spans="1:33" ht="132" x14ac:dyDescent="0.25">
      <c r="A16" s="122">
        <v>9</v>
      </c>
      <c r="B16" s="123" t="s">
        <v>2245</v>
      </c>
      <c r="C16" s="124" t="s">
        <v>2246</v>
      </c>
      <c r="D16" s="125" t="s">
        <v>228</v>
      </c>
      <c r="E16" s="126">
        <v>20.190000000000001</v>
      </c>
      <c r="F16" s="336"/>
      <c r="G16" s="332">
        <f t="shared" si="0"/>
        <v>0</v>
      </c>
    </row>
    <row r="17" spans="1:7" ht="145.80000000000001" thickBot="1" x14ac:dyDescent="0.3">
      <c r="A17" s="128">
        <v>10</v>
      </c>
      <c r="B17" s="129" t="s">
        <v>2245</v>
      </c>
      <c r="C17" s="130" t="s">
        <v>2247</v>
      </c>
      <c r="D17" s="131" t="s">
        <v>228</v>
      </c>
      <c r="E17" s="132">
        <v>5</v>
      </c>
      <c r="F17" s="337"/>
      <c r="G17" s="333">
        <f t="shared" si="0"/>
        <v>0</v>
      </c>
    </row>
    <row r="18" spans="1:7" ht="13.8" thickBot="1" x14ac:dyDescent="0.3">
      <c r="A18" s="133"/>
      <c r="B18" s="134" t="s">
        <v>68</v>
      </c>
      <c r="C18" s="134" t="s">
        <v>2248</v>
      </c>
      <c r="D18" s="135"/>
      <c r="E18" s="136"/>
      <c r="F18" s="334"/>
      <c r="G18" s="335">
        <f>SUM(G8:G17)</f>
        <v>0</v>
      </c>
    </row>
    <row r="19" spans="1:7" x14ac:dyDescent="0.25">
      <c r="D19" s="7"/>
    </row>
    <row r="20" spans="1:7" x14ac:dyDescent="0.25">
      <c r="D20" s="7"/>
    </row>
    <row r="21" spans="1:7" x14ac:dyDescent="0.25">
      <c r="D21" s="7"/>
    </row>
    <row r="22" spans="1:7" x14ac:dyDescent="0.25">
      <c r="D22" s="7"/>
    </row>
    <row r="23" spans="1:7" x14ac:dyDescent="0.25">
      <c r="D23" s="7"/>
    </row>
    <row r="24" spans="1:7" x14ac:dyDescent="0.25">
      <c r="D24" s="7"/>
    </row>
    <row r="25" spans="1:7" x14ac:dyDescent="0.25">
      <c r="D25" s="7"/>
    </row>
    <row r="26" spans="1:7" x14ac:dyDescent="0.25">
      <c r="D26" s="7"/>
    </row>
    <row r="27" spans="1:7" x14ac:dyDescent="0.25">
      <c r="D27" s="7"/>
    </row>
    <row r="28" spans="1:7" x14ac:dyDescent="0.25">
      <c r="D28" s="7"/>
    </row>
    <row r="29" spans="1:7" x14ac:dyDescent="0.25">
      <c r="D29" s="7"/>
    </row>
    <row r="30" spans="1:7" x14ac:dyDescent="0.25">
      <c r="D30" s="7"/>
    </row>
    <row r="31" spans="1:7" x14ac:dyDescent="0.25">
      <c r="D31" s="7"/>
    </row>
    <row r="32" spans="1:7" x14ac:dyDescent="0.25">
      <c r="D32" s="7"/>
    </row>
    <row r="33" spans="4:4" x14ac:dyDescent="0.25">
      <c r="D33" s="7"/>
    </row>
    <row r="34" spans="4:4" x14ac:dyDescent="0.25">
      <c r="D34" s="7"/>
    </row>
    <row r="35" spans="4:4" x14ac:dyDescent="0.25">
      <c r="D35" s="7"/>
    </row>
    <row r="36" spans="4:4" x14ac:dyDescent="0.25">
      <c r="D36" s="7"/>
    </row>
    <row r="37" spans="4:4" x14ac:dyDescent="0.25">
      <c r="D37" s="7"/>
    </row>
    <row r="38" spans="4:4" x14ac:dyDescent="0.25">
      <c r="D38" s="7"/>
    </row>
    <row r="39" spans="4:4" x14ac:dyDescent="0.25">
      <c r="D39" s="7"/>
    </row>
    <row r="40" spans="4:4" x14ac:dyDescent="0.25">
      <c r="D40" s="7"/>
    </row>
    <row r="41" spans="4:4" x14ac:dyDescent="0.25">
      <c r="D41" s="7"/>
    </row>
    <row r="42" spans="4:4" x14ac:dyDescent="0.25">
      <c r="D42" s="7"/>
    </row>
    <row r="43" spans="4:4" x14ac:dyDescent="0.25">
      <c r="D43" s="7"/>
    </row>
    <row r="44" spans="4:4" x14ac:dyDescent="0.25">
      <c r="D44" s="7"/>
    </row>
    <row r="45" spans="4:4" x14ac:dyDescent="0.25">
      <c r="D45" s="7"/>
    </row>
    <row r="46" spans="4:4" x14ac:dyDescent="0.25">
      <c r="D46" s="7"/>
    </row>
    <row r="47" spans="4:4" x14ac:dyDescent="0.25">
      <c r="D47" s="7"/>
    </row>
    <row r="48" spans="4:4" x14ac:dyDescent="0.25">
      <c r="D48" s="7"/>
    </row>
    <row r="49" spans="4:4" x14ac:dyDescent="0.25">
      <c r="D49" s="7"/>
    </row>
    <row r="50" spans="4:4" x14ac:dyDescent="0.25">
      <c r="D50" s="7"/>
    </row>
    <row r="51" spans="4:4" x14ac:dyDescent="0.25">
      <c r="D51" s="7"/>
    </row>
    <row r="52" spans="4:4" x14ac:dyDescent="0.25">
      <c r="D52" s="7"/>
    </row>
    <row r="53" spans="4:4" x14ac:dyDescent="0.25">
      <c r="D53" s="7"/>
    </row>
    <row r="54" spans="4:4" x14ac:dyDescent="0.25">
      <c r="D54" s="7"/>
    </row>
    <row r="55" spans="4:4" x14ac:dyDescent="0.25">
      <c r="D55" s="7"/>
    </row>
    <row r="56" spans="4:4" x14ac:dyDescent="0.25">
      <c r="D56" s="7"/>
    </row>
    <row r="57" spans="4:4" x14ac:dyDescent="0.25">
      <c r="D57" s="7"/>
    </row>
    <row r="58" spans="4:4" x14ac:dyDescent="0.25">
      <c r="D58" s="7"/>
    </row>
    <row r="59" spans="4:4" x14ac:dyDescent="0.25">
      <c r="D59" s="7"/>
    </row>
    <row r="60" spans="4:4" x14ac:dyDescent="0.25">
      <c r="D60" s="7"/>
    </row>
    <row r="61" spans="4:4" x14ac:dyDescent="0.25">
      <c r="D61" s="7"/>
    </row>
    <row r="62" spans="4:4" x14ac:dyDescent="0.25">
      <c r="D62" s="7"/>
    </row>
    <row r="63" spans="4:4" x14ac:dyDescent="0.25">
      <c r="D63" s="7"/>
    </row>
    <row r="64" spans="4:4" x14ac:dyDescent="0.25">
      <c r="D64" s="7"/>
    </row>
    <row r="65" spans="4:4" x14ac:dyDescent="0.25">
      <c r="D65" s="7"/>
    </row>
    <row r="66" spans="4:4" x14ac:dyDescent="0.25">
      <c r="D66" s="7"/>
    </row>
    <row r="67" spans="4:4" x14ac:dyDescent="0.25">
      <c r="D67" s="7"/>
    </row>
    <row r="68" spans="4:4" x14ac:dyDescent="0.25">
      <c r="D68" s="7"/>
    </row>
    <row r="69" spans="4:4" x14ac:dyDescent="0.25">
      <c r="D69" s="7"/>
    </row>
    <row r="70" spans="4:4" x14ac:dyDescent="0.25">
      <c r="D70" s="7"/>
    </row>
    <row r="71" spans="4:4" x14ac:dyDescent="0.25">
      <c r="D71" s="7"/>
    </row>
    <row r="72" spans="4:4" x14ac:dyDescent="0.25">
      <c r="D72" s="7"/>
    </row>
    <row r="73" spans="4:4" x14ac:dyDescent="0.25">
      <c r="D73" s="7"/>
    </row>
    <row r="74" spans="4:4" x14ac:dyDescent="0.25">
      <c r="D74" s="7"/>
    </row>
    <row r="75" spans="4:4" x14ac:dyDescent="0.25">
      <c r="D75" s="7"/>
    </row>
    <row r="76" spans="4:4" x14ac:dyDescent="0.25">
      <c r="D76" s="7"/>
    </row>
    <row r="77" spans="4:4" x14ac:dyDescent="0.25">
      <c r="D77" s="7"/>
    </row>
    <row r="78" spans="4:4" x14ac:dyDescent="0.25">
      <c r="D78" s="7"/>
    </row>
    <row r="79" spans="4:4" x14ac:dyDescent="0.25">
      <c r="D79" s="7"/>
    </row>
    <row r="80" spans="4:4" x14ac:dyDescent="0.25">
      <c r="D80" s="7"/>
    </row>
    <row r="81" spans="4:4" x14ac:dyDescent="0.25">
      <c r="D81" s="7"/>
    </row>
    <row r="82" spans="4:4" x14ac:dyDescent="0.25">
      <c r="D82" s="7"/>
    </row>
    <row r="83" spans="4:4" x14ac:dyDescent="0.25">
      <c r="D83" s="7"/>
    </row>
    <row r="84" spans="4:4" x14ac:dyDescent="0.25">
      <c r="D84" s="7"/>
    </row>
    <row r="85" spans="4:4" x14ac:dyDescent="0.25">
      <c r="D85" s="7"/>
    </row>
    <row r="86" spans="4:4" x14ac:dyDescent="0.25">
      <c r="D86" s="7"/>
    </row>
    <row r="87" spans="4:4" x14ac:dyDescent="0.25">
      <c r="D87" s="7"/>
    </row>
    <row r="88" spans="4:4" x14ac:dyDescent="0.25">
      <c r="D88" s="7"/>
    </row>
    <row r="89" spans="4:4" x14ac:dyDescent="0.25">
      <c r="D89" s="7"/>
    </row>
    <row r="90" spans="4:4" x14ac:dyDescent="0.25">
      <c r="D90" s="7"/>
    </row>
    <row r="91" spans="4:4" x14ac:dyDescent="0.25">
      <c r="D91" s="7"/>
    </row>
    <row r="92" spans="4:4" x14ac:dyDescent="0.25">
      <c r="D92" s="7"/>
    </row>
    <row r="93" spans="4:4" x14ac:dyDescent="0.25">
      <c r="D93" s="7"/>
    </row>
    <row r="94" spans="4:4" x14ac:dyDescent="0.25">
      <c r="D94" s="7"/>
    </row>
    <row r="95" spans="4:4" x14ac:dyDescent="0.25">
      <c r="D95" s="7"/>
    </row>
    <row r="96" spans="4:4" x14ac:dyDescent="0.25">
      <c r="D96" s="7"/>
    </row>
    <row r="97" spans="4:4" x14ac:dyDescent="0.25">
      <c r="D97" s="7"/>
    </row>
    <row r="98" spans="4:4" x14ac:dyDescent="0.25">
      <c r="D98" s="7"/>
    </row>
    <row r="99" spans="4:4" x14ac:dyDescent="0.25">
      <c r="D99" s="7"/>
    </row>
    <row r="100" spans="4:4" x14ac:dyDescent="0.25">
      <c r="D100" s="7"/>
    </row>
    <row r="101" spans="4:4" x14ac:dyDescent="0.25">
      <c r="D101" s="7"/>
    </row>
    <row r="102" spans="4:4" x14ac:dyDescent="0.25">
      <c r="D102" s="7"/>
    </row>
    <row r="103" spans="4:4" x14ac:dyDescent="0.25">
      <c r="D103" s="7"/>
    </row>
    <row r="104" spans="4:4" x14ac:dyDescent="0.25">
      <c r="D104" s="7"/>
    </row>
    <row r="105" spans="4:4" x14ac:dyDescent="0.25">
      <c r="D105" s="7"/>
    </row>
    <row r="106" spans="4:4" x14ac:dyDescent="0.25">
      <c r="D106" s="7"/>
    </row>
    <row r="107" spans="4:4" x14ac:dyDescent="0.25">
      <c r="D107" s="7"/>
    </row>
    <row r="108" spans="4:4" x14ac:dyDescent="0.25">
      <c r="D108" s="7"/>
    </row>
    <row r="109" spans="4:4" x14ac:dyDescent="0.25">
      <c r="D109" s="7"/>
    </row>
    <row r="110" spans="4:4" x14ac:dyDescent="0.25">
      <c r="D110" s="7"/>
    </row>
    <row r="111" spans="4:4" x14ac:dyDescent="0.25">
      <c r="D111" s="7"/>
    </row>
    <row r="112" spans="4:4" x14ac:dyDescent="0.25">
      <c r="D112" s="7"/>
    </row>
    <row r="113" spans="4:4" x14ac:dyDescent="0.25">
      <c r="D113" s="7"/>
    </row>
    <row r="114" spans="4:4" x14ac:dyDescent="0.25">
      <c r="D114" s="7"/>
    </row>
    <row r="115" spans="4:4" x14ac:dyDescent="0.25">
      <c r="D115" s="7"/>
    </row>
    <row r="116" spans="4:4" x14ac:dyDescent="0.25">
      <c r="D116" s="7"/>
    </row>
    <row r="117" spans="4:4" x14ac:dyDescent="0.25">
      <c r="D117" s="7"/>
    </row>
    <row r="118" spans="4:4" x14ac:dyDescent="0.25">
      <c r="D118" s="7"/>
    </row>
    <row r="119" spans="4:4" x14ac:dyDescent="0.25">
      <c r="D119" s="7"/>
    </row>
    <row r="120" spans="4:4" x14ac:dyDescent="0.25">
      <c r="D120" s="7"/>
    </row>
    <row r="121" spans="4:4" x14ac:dyDescent="0.25">
      <c r="D121" s="7"/>
    </row>
    <row r="122" spans="4:4" x14ac:dyDescent="0.25">
      <c r="D122" s="7"/>
    </row>
    <row r="123" spans="4:4" x14ac:dyDescent="0.25">
      <c r="D123" s="7"/>
    </row>
    <row r="124" spans="4:4" x14ac:dyDescent="0.25">
      <c r="D124" s="7"/>
    </row>
    <row r="125" spans="4:4" x14ac:dyDescent="0.25">
      <c r="D125" s="7"/>
    </row>
    <row r="126" spans="4:4" x14ac:dyDescent="0.25">
      <c r="D126" s="7"/>
    </row>
    <row r="127" spans="4:4" x14ac:dyDescent="0.25">
      <c r="D127" s="7"/>
    </row>
    <row r="128" spans="4:4" x14ac:dyDescent="0.25">
      <c r="D128" s="7"/>
    </row>
    <row r="129" spans="4:4" x14ac:dyDescent="0.25">
      <c r="D129" s="7"/>
    </row>
    <row r="130" spans="4:4" x14ac:dyDescent="0.25">
      <c r="D130" s="7"/>
    </row>
    <row r="131" spans="4:4" x14ac:dyDescent="0.25">
      <c r="D131" s="7"/>
    </row>
    <row r="132" spans="4:4" x14ac:dyDescent="0.25">
      <c r="D132" s="7"/>
    </row>
    <row r="133" spans="4:4" x14ac:dyDescent="0.25">
      <c r="D133" s="7"/>
    </row>
    <row r="134" spans="4:4" x14ac:dyDescent="0.25">
      <c r="D134" s="7"/>
    </row>
    <row r="135" spans="4:4" x14ac:dyDescent="0.25">
      <c r="D135" s="7"/>
    </row>
    <row r="136" spans="4:4" x14ac:dyDescent="0.25">
      <c r="D136" s="7"/>
    </row>
    <row r="137" spans="4:4" x14ac:dyDescent="0.25">
      <c r="D137" s="7"/>
    </row>
    <row r="138" spans="4:4" x14ac:dyDescent="0.25">
      <c r="D138" s="7"/>
    </row>
    <row r="139" spans="4:4" x14ac:dyDescent="0.25">
      <c r="D139" s="7"/>
    </row>
    <row r="140" spans="4:4" x14ac:dyDescent="0.25">
      <c r="D140" s="7"/>
    </row>
    <row r="141" spans="4:4" x14ac:dyDescent="0.25">
      <c r="D141" s="7"/>
    </row>
    <row r="142" spans="4:4" x14ac:dyDescent="0.25">
      <c r="D142" s="7"/>
    </row>
    <row r="143" spans="4:4" x14ac:dyDescent="0.25">
      <c r="D143" s="7"/>
    </row>
    <row r="144" spans="4:4" x14ac:dyDescent="0.25">
      <c r="D144" s="7"/>
    </row>
    <row r="145" spans="4:4" x14ac:dyDescent="0.25">
      <c r="D145" s="7"/>
    </row>
    <row r="146" spans="4:4" x14ac:dyDescent="0.25">
      <c r="D146" s="7"/>
    </row>
    <row r="147" spans="4:4" x14ac:dyDescent="0.25">
      <c r="D147" s="7"/>
    </row>
    <row r="148" spans="4:4" x14ac:dyDescent="0.25">
      <c r="D148" s="7"/>
    </row>
    <row r="149" spans="4:4" x14ac:dyDescent="0.25">
      <c r="D149" s="7"/>
    </row>
    <row r="150" spans="4:4" x14ac:dyDescent="0.25">
      <c r="D150" s="7"/>
    </row>
    <row r="151" spans="4:4" x14ac:dyDescent="0.25">
      <c r="D151" s="7"/>
    </row>
    <row r="152" spans="4:4" x14ac:dyDescent="0.25">
      <c r="D152" s="7"/>
    </row>
    <row r="153" spans="4:4" x14ac:dyDescent="0.25">
      <c r="D153" s="7"/>
    </row>
    <row r="154" spans="4:4" x14ac:dyDescent="0.25">
      <c r="D154" s="7"/>
    </row>
    <row r="155" spans="4:4" x14ac:dyDescent="0.25">
      <c r="D155" s="7"/>
    </row>
    <row r="156" spans="4:4" x14ac:dyDescent="0.25">
      <c r="D156" s="7"/>
    </row>
    <row r="157" spans="4:4" x14ac:dyDescent="0.25">
      <c r="D157" s="7"/>
    </row>
    <row r="158" spans="4:4" x14ac:dyDescent="0.25">
      <c r="D158" s="7"/>
    </row>
    <row r="159" spans="4:4" x14ac:dyDescent="0.25">
      <c r="D159" s="7"/>
    </row>
    <row r="160" spans="4:4" x14ac:dyDescent="0.25">
      <c r="D160" s="7"/>
    </row>
    <row r="161" spans="4:4" x14ac:dyDescent="0.25">
      <c r="D161" s="7"/>
    </row>
    <row r="162" spans="4:4" x14ac:dyDescent="0.25">
      <c r="D162" s="7"/>
    </row>
    <row r="163" spans="4:4" x14ac:dyDescent="0.25">
      <c r="D163" s="7"/>
    </row>
    <row r="164" spans="4:4" x14ac:dyDescent="0.25">
      <c r="D164" s="7"/>
    </row>
    <row r="165" spans="4:4" x14ac:dyDescent="0.25">
      <c r="D165" s="7"/>
    </row>
    <row r="166" spans="4:4" x14ac:dyDescent="0.25">
      <c r="D166" s="7"/>
    </row>
    <row r="167" spans="4:4" x14ac:dyDescent="0.25">
      <c r="D167" s="7"/>
    </row>
    <row r="168" spans="4:4" x14ac:dyDescent="0.25">
      <c r="D168" s="7"/>
    </row>
    <row r="169" spans="4:4" x14ac:dyDescent="0.25">
      <c r="D169" s="7"/>
    </row>
    <row r="170" spans="4:4" x14ac:dyDescent="0.25">
      <c r="D170" s="7"/>
    </row>
    <row r="171" spans="4:4" x14ac:dyDescent="0.25">
      <c r="D171" s="7"/>
    </row>
    <row r="172" spans="4:4" x14ac:dyDescent="0.25">
      <c r="D172" s="7"/>
    </row>
    <row r="173" spans="4:4" x14ac:dyDescent="0.25">
      <c r="D173" s="7"/>
    </row>
    <row r="174" spans="4:4" x14ac:dyDescent="0.25">
      <c r="D174" s="7"/>
    </row>
    <row r="175" spans="4:4" x14ac:dyDescent="0.25">
      <c r="D175" s="7"/>
    </row>
    <row r="176" spans="4:4" x14ac:dyDescent="0.25">
      <c r="D176" s="7"/>
    </row>
    <row r="177" spans="4:4" x14ac:dyDescent="0.25">
      <c r="D177" s="7"/>
    </row>
    <row r="178" spans="4:4" x14ac:dyDescent="0.25">
      <c r="D178" s="7"/>
    </row>
    <row r="179" spans="4:4" x14ac:dyDescent="0.25">
      <c r="D179" s="7"/>
    </row>
    <row r="180" spans="4:4" x14ac:dyDescent="0.25">
      <c r="D180" s="7"/>
    </row>
    <row r="181" spans="4:4" x14ac:dyDescent="0.25">
      <c r="D181" s="7"/>
    </row>
    <row r="182" spans="4:4" x14ac:dyDescent="0.25">
      <c r="D182" s="7"/>
    </row>
    <row r="183" spans="4:4" x14ac:dyDescent="0.25">
      <c r="D183" s="7"/>
    </row>
    <row r="184" spans="4:4" x14ac:dyDescent="0.25">
      <c r="D184" s="7"/>
    </row>
    <row r="185" spans="4:4" x14ac:dyDescent="0.25">
      <c r="D185" s="7"/>
    </row>
    <row r="186" spans="4:4" x14ac:dyDescent="0.25">
      <c r="D186" s="7"/>
    </row>
    <row r="187" spans="4:4" x14ac:dyDescent="0.25">
      <c r="D187" s="7"/>
    </row>
    <row r="188" spans="4:4" x14ac:dyDescent="0.25">
      <c r="D188" s="7"/>
    </row>
    <row r="189" spans="4:4" x14ac:dyDescent="0.25">
      <c r="D189" s="7"/>
    </row>
    <row r="190" spans="4:4" x14ac:dyDescent="0.25">
      <c r="D190" s="7"/>
    </row>
    <row r="191" spans="4:4" x14ac:dyDescent="0.25">
      <c r="D191" s="7"/>
    </row>
    <row r="192" spans="4:4" x14ac:dyDescent="0.25">
      <c r="D192" s="7"/>
    </row>
    <row r="193" spans="4:4" x14ac:dyDescent="0.25">
      <c r="D193" s="7"/>
    </row>
    <row r="194" spans="4:4" x14ac:dyDescent="0.25">
      <c r="D194" s="7"/>
    </row>
    <row r="195" spans="4:4" x14ac:dyDescent="0.25">
      <c r="D195" s="7"/>
    </row>
    <row r="196" spans="4:4" x14ac:dyDescent="0.25">
      <c r="D196" s="7"/>
    </row>
    <row r="197" spans="4:4" x14ac:dyDescent="0.25">
      <c r="D197" s="7"/>
    </row>
    <row r="198" spans="4:4" x14ac:dyDescent="0.25">
      <c r="D198" s="7"/>
    </row>
    <row r="199" spans="4:4" x14ac:dyDescent="0.25">
      <c r="D199" s="7"/>
    </row>
    <row r="200" spans="4:4" x14ac:dyDescent="0.25">
      <c r="D200" s="7"/>
    </row>
    <row r="201" spans="4:4" x14ac:dyDescent="0.25">
      <c r="D201" s="7"/>
    </row>
    <row r="202" spans="4:4" x14ac:dyDescent="0.25">
      <c r="D202" s="7"/>
    </row>
    <row r="203" spans="4:4" x14ac:dyDescent="0.25">
      <c r="D203" s="7"/>
    </row>
    <row r="204" spans="4:4" x14ac:dyDescent="0.25">
      <c r="D204" s="7"/>
    </row>
    <row r="205" spans="4:4" x14ac:dyDescent="0.25">
      <c r="D205" s="7"/>
    </row>
    <row r="206" spans="4:4" x14ac:dyDescent="0.25">
      <c r="D206" s="7"/>
    </row>
    <row r="207" spans="4:4" x14ac:dyDescent="0.25">
      <c r="D207" s="7"/>
    </row>
    <row r="208" spans="4:4" x14ac:dyDescent="0.25">
      <c r="D208" s="7"/>
    </row>
    <row r="209" spans="4:4" x14ac:dyDescent="0.25">
      <c r="D209" s="7"/>
    </row>
    <row r="210" spans="4:4" x14ac:dyDescent="0.25">
      <c r="D210" s="7"/>
    </row>
    <row r="211" spans="4:4" x14ac:dyDescent="0.25">
      <c r="D211" s="7"/>
    </row>
    <row r="212" spans="4:4" x14ac:dyDescent="0.25">
      <c r="D212" s="7"/>
    </row>
    <row r="213" spans="4:4" x14ac:dyDescent="0.25">
      <c r="D213" s="7"/>
    </row>
    <row r="214" spans="4:4" x14ac:dyDescent="0.25">
      <c r="D214" s="7"/>
    </row>
    <row r="215" spans="4:4" x14ac:dyDescent="0.25">
      <c r="D215" s="7"/>
    </row>
    <row r="216" spans="4:4" x14ac:dyDescent="0.25">
      <c r="D216" s="7"/>
    </row>
    <row r="217" spans="4:4" x14ac:dyDescent="0.25">
      <c r="D217" s="7"/>
    </row>
    <row r="218" spans="4:4" x14ac:dyDescent="0.25">
      <c r="D218" s="7"/>
    </row>
    <row r="219" spans="4:4" x14ac:dyDescent="0.25">
      <c r="D219" s="7"/>
    </row>
    <row r="220" spans="4:4" x14ac:dyDescent="0.25">
      <c r="D220" s="7"/>
    </row>
    <row r="221" spans="4:4" x14ac:dyDescent="0.25">
      <c r="D221" s="7"/>
    </row>
    <row r="222" spans="4:4" x14ac:dyDescent="0.25">
      <c r="D222" s="7"/>
    </row>
    <row r="223" spans="4:4" x14ac:dyDescent="0.25">
      <c r="D223" s="7"/>
    </row>
    <row r="224" spans="4:4" x14ac:dyDescent="0.25">
      <c r="D224" s="7"/>
    </row>
    <row r="225" spans="4:4" x14ac:dyDescent="0.25">
      <c r="D225" s="7"/>
    </row>
    <row r="226" spans="4:4" x14ac:dyDescent="0.25">
      <c r="D226" s="7"/>
    </row>
    <row r="227" spans="4:4" x14ac:dyDescent="0.25">
      <c r="D227" s="7"/>
    </row>
    <row r="228" spans="4:4" x14ac:dyDescent="0.25">
      <c r="D228" s="7"/>
    </row>
    <row r="229" spans="4:4" x14ac:dyDescent="0.25">
      <c r="D229" s="7"/>
    </row>
    <row r="230" spans="4:4" x14ac:dyDescent="0.25">
      <c r="D230" s="7"/>
    </row>
    <row r="231" spans="4:4" x14ac:dyDescent="0.25">
      <c r="D231" s="7"/>
    </row>
    <row r="232" spans="4:4" x14ac:dyDescent="0.25">
      <c r="D232" s="7"/>
    </row>
    <row r="233" spans="4:4" x14ac:dyDescent="0.25">
      <c r="D233" s="7"/>
    </row>
    <row r="234" spans="4:4" x14ac:dyDescent="0.25">
      <c r="D234" s="7"/>
    </row>
    <row r="235" spans="4:4" x14ac:dyDescent="0.25">
      <c r="D235" s="7"/>
    </row>
    <row r="236" spans="4:4" x14ac:dyDescent="0.25">
      <c r="D236" s="7"/>
    </row>
    <row r="237" spans="4:4" x14ac:dyDescent="0.25">
      <c r="D237" s="7"/>
    </row>
    <row r="238" spans="4:4" x14ac:dyDescent="0.25">
      <c r="D238" s="7"/>
    </row>
    <row r="239" spans="4:4" x14ac:dyDescent="0.25">
      <c r="D239" s="7"/>
    </row>
    <row r="240" spans="4:4" x14ac:dyDescent="0.25">
      <c r="D240" s="7"/>
    </row>
    <row r="241" spans="4:4" x14ac:dyDescent="0.25">
      <c r="D241" s="7"/>
    </row>
    <row r="242" spans="4:4" x14ac:dyDescent="0.25">
      <c r="D242" s="7"/>
    </row>
    <row r="243" spans="4:4" x14ac:dyDescent="0.25">
      <c r="D243" s="7"/>
    </row>
    <row r="244" spans="4:4" x14ac:dyDescent="0.25">
      <c r="D244" s="7"/>
    </row>
    <row r="245" spans="4:4" x14ac:dyDescent="0.25">
      <c r="D245" s="7"/>
    </row>
    <row r="246" spans="4:4" x14ac:dyDescent="0.25">
      <c r="D246" s="7"/>
    </row>
    <row r="247" spans="4:4" x14ac:dyDescent="0.25">
      <c r="D247" s="7"/>
    </row>
    <row r="248" spans="4:4" x14ac:dyDescent="0.25">
      <c r="D248" s="7"/>
    </row>
    <row r="249" spans="4:4" x14ac:dyDescent="0.25">
      <c r="D249" s="7"/>
    </row>
    <row r="250" spans="4:4" x14ac:dyDescent="0.25">
      <c r="D250" s="7"/>
    </row>
    <row r="251" spans="4:4" x14ac:dyDescent="0.25">
      <c r="D251" s="7"/>
    </row>
    <row r="252" spans="4:4" x14ac:dyDescent="0.25">
      <c r="D252" s="7"/>
    </row>
    <row r="253" spans="4:4" x14ac:dyDescent="0.25">
      <c r="D253" s="7"/>
    </row>
    <row r="254" spans="4:4" x14ac:dyDescent="0.25">
      <c r="D254" s="7"/>
    </row>
    <row r="255" spans="4:4" x14ac:dyDescent="0.25">
      <c r="D255" s="7"/>
    </row>
    <row r="256" spans="4:4" x14ac:dyDescent="0.25">
      <c r="D256" s="7"/>
    </row>
    <row r="257" spans="4:4" x14ac:dyDescent="0.25">
      <c r="D257" s="7"/>
    </row>
    <row r="258" spans="4:4" x14ac:dyDescent="0.25">
      <c r="D258" s="7"/>
    </row>
    <row r="259" spans="4:4" x14ac:dyDescent="0.25">
      <c r="D259" s="7"/>
    </row>
    <row r="260" spans="4:4" x14ac:dyDescent="0.25">
      <c r="D260" s="7"/>
    </row>
    <row r="261" spans="4:4" x14ac:dyDescent="0.25">
      <c r="D261" s="7"/>
    </row>
    <row r="262" spans="4:4" x14ac:dyDescent="0.25">
      <c r="D262" s="7"/>
    </row>
    <row r="263" spans="4:4" x14ac:dyDescent="0.25">
      <c r="D263" s="7"/>
    </row>
    <row r="264" spans="4:4" x14ac:dyDescent="0.25">
      <c r="D264" s="7"/>
    </row>
    <row r="265" spans="4:4" x14ac:dyDescent="0.25">
      <c r="D265" s="7"/>
    </row>
    <row r="266" spans="4:4" x14ac:dyDescent="0.25">
      <c r="D266" s="7"/>
    </row>
    <row r="267" spans="4:4" x14ac:dyDescent="0.25">
      <c r="D267" s="7"/>
    </row>
    <row r="268" spans="4:4" x14ac:dyDescent="0.25">
      <c r="D268" s="7"/>
    </row>
    <row r="269" spans="4:4" x14ac:dyDescent="0.25">
      <c r="D269" s="7"/>
    </row>
    <row r="270" spans="4:4" x14ac:dyDescent="0.25">
      <c r="D270" s="7"/>
    </row>
    <row r="271" spans="4:4" x14ac:dyDescent="0.25">
      <c r="D271" s="7"/>
    </row>
    <row r="272" spans="4:4" x14ac:dyDescent="0.25">
      <c r="D272" s="7"/>
    </row>
    <row r="273" spans="4:4" x14ac:dyDescent="0.25">
      <c r="D273" s="7"/>
    </row>
    <row r="274" spans="4:4" x14ac:dyDescent="0.25">
      <c r="D274" s="7"/>
    </row>
    <row r="275" spans="4:4" x14ac:dyDescent="0.25">
      <c r="D275" s="7"/>
    </row>
    <row r="276" spans="4:4" x14ac:dyDescent="0.25">
      <c r="D276" s="7"/>
    </row>
    <row r="277" spans="4:4" x14ac:dyDescent="0.25">
      <c r="D277" s="7"/>
    </row>
    <row r="278" spans="4:4" x14ac:dyDescent="0.25">
      <c r="D278" s="7"/>
    </row>
    <row r="279" spans="4:4" x14ac:dyDescent="0.25">
      <c r="D279" s="7"/>
    </row>
    <row r="280" spans="4:4" x14ac:dyDescent="0.25">
      <c r="D280" s="7"/>
    </row>
    <row r="281" spans="4:4" x14ac:dyDescent="0.25">
      <c r="D281" s="7"/>
    </row>
    <row r="282" spans="4:4" x14ac:dyDescent="0.25">
      <c r="D282" s="7"/>
    </row>
    <row r="283" spans="4:4" x14ac:dyDescent="0.25">
      <c r="D283" s="7"/>
    </row>
    <row r="284" spans="4:4" x14ac:dyDescent="0.25">
      <c r="D284" s="7"/>
    </row>
    <row r="285" spans="4:4" x14ac:dyDescent="0.25">
      <c r="D285" s="7"/>
    </row>
    <row r="286" spans="4:4" x14ac:dyDescent="0.25">
      <c r="D286" s="7"/>
    </row>
    <row r="287" spans="4:4" x14ac:dyDescent="0.25">
      <c r="D287" s="7"/>
    </row>
    <row r="288" spans="4:4" x14ac:dyDescent="0.25">
      <c r="D288" s="7"/>
    </row>
    <row r="289" spans="4:4" x14ac:dyDescent="0.25">
      <c r="D289" s="7"/>
    </row>
    <row r="290" spans="4:4" x14ac:dyDescent="0.25">
      <c r="D290" s="7"/>
    </row>
    <row r="291" spans="4:4" x14ac:dyDescent="0.25">
      <c r="D291" s="7"/>
    </row>
    <row r="292" spans="4:4" x14ac:dyDescent="0.25">
      <c r="D292" s="7"/>
    </row>
    <row r="293" spans="4:4" x14ac:dyDescent="0.25">
      <c r="D293" s="7"/>
    </row>
    <row r="294" spans="4:4" x14ac:dyDescent="0.25">
      <c r="D294" s="7"/>
    </row>
    <row r="295" spans="4:4" x14ac:dyDescent="0.25">
      <c r="D295" s="7"/>
    </row>
    <row r="296" spans="4:4" x14ac:dyDescent="0.25">
      <c r="D296" s="7"/>
    </row>
    <row r="297" spans="4:4" x14ac:dyDescent="0.25">
      <c r="D297" s="7"/>
    </row>
    <row r="298" spans="4:4" x14ac:dyDescent="0.25">
      <c r="D298" s="7"/>
    </row>
    <row r="299" spans="4:4" x14ac:dyDescent="0.25">
      <c r="D299" s="7"/>
    </row>
    <row r="300" spans="4:4" x14ac:dyDescent="0.25">
      <c r="D300" s="7"/>
    </row>
    <row r="301" spans="4:4" x14ac:dyDescent="0.25">
      <c r="D301" s="7"/>
    </row>
    <row r="302" spans="4:4" x14ac:dyDescent="0.25">
      <c r="D302" s="7"/>
    </row>
    <row r="303" spans="4:4" x14ac:dyDescent="0.25">
      <c r="D303" s="7"/>
    </row>
    <row r="304" spans="4:4" x14ac:dyDescent="0.25">
      <c r="D304" s="7"/>
    </row>
    <row r="305" spans="4:4" x14ac:dyDescent="0.25">
      <c r="D305" s="7"/>
    </row>
    <row r="306" spans="4:4" x14ac:dyDescent="0.25">
      <c r="D306" s="7"/>
    </row>
    <row r="307" spans="4:4" x14ac:dyDescent="0.25">
      <c r="D307" s="7"/>
    </row>
    <row r="308" spans="4:4" x14ac:dyDescent="0.25">
      <c r="D308" s="7"/>
    </row>
    <row r="309" spans="4:4" x14ac:dyDescent="0.25">
      <c r="D309" s="7"/>
    </row>
    <row r="310" spans="4:4" x14ac:dyDescent="0.25">
      <c r="D310" s="7"/>
    </row>
    <row r="311" spans="4:4" x14ac:dyDescent="0.25">
      <c r="D311" s="7"/>
    </row>
    <row r="312" spans="4:4" x14ac:dyDescent="0.25">
      <c r="D312" s="7"/>
    </row>
    <row r="313" spans="4:4" x14ac:dyDescent="0.25">
      <c r="D313" s="7"/>
    </row>
    <row r="314" spans="4:4" x14ac:dyDescent="0.25">
      <c r="D314" s="7"/>
    </row>
    <row r="315" spans="4:4" x14ac:dyDescent="0.25">
      <c r="D315" s="7"/>
    </row>
    <row r="316" spans="4:4" x14ac:dyDescent="0.25">
      <c r="D316" s="7"/>
    </row>
    <row r="317" spans="4:4" x14ac:dyDescent="0.25">
      <c r="D317" s="7"/>
    </row>
    <row r="318" spans="4:4" x14ac:dyDescent="0.25">
      <c r="D318" s="7"/>
    </row>
    <row r="319" spans="4:4" x14ac:dyDescent="0.25">
      <c r="D319" s="7"/>
    </row>
    <row r="320" spans="4:4" x14ac:dyDescent="0.25">
      <c r="D320" s="7"/>
    </row>
    <row r="321" spans="4:4" x14ac:dyDescent="0.25">
      <c r="D321" s="7"/>
    </row>
    <row r="322" spans="4:4" x14ac:dyDescent="0.25">
      <c r="D322" s="7"/>
    </row>
    <row r="323" spans="4:4" x14ac:dyDescent="0.25">
      <c r="D323" s="7"/>
    </row>
    <row r="324" spans="4:4" x14ac:dyDescent="0.25">
      <c r="D324" s="7"/>
    </row>
    <row r="325" spans="4:4" x14ac:dyDescent="0.25">
      <c r="D325" s="7"/>
    </row>
    <row r="326" spans="4:4" x14ac:dyDescent="0.25">
      <c r="D326" s="7"/>
    </row>
    <row r="327" spans="4:4" x14ac:dyDescent="0.25">
      <c r="D327" s="7"/>
    </row>
    <row r="328" spans="4:4" x14ac:dyDescent="0.25">
      <c r="D328" s="7"/>
    </row>
    <row r="329" spans="4:4" x14ac:dyDescent="0.25">
      <c r="D329" s="7"/>
    </row>
    <row r="330" spans="4:4" x14ac:dyDescent="0.25">
      <c r="D330" s="7"/>
    </row>
    <row r="331" spans="4:4" x14ac:dyDescent="0.25">
      <c r="D331" s="7"/>
    </row>
    <row r="332" spans="4:4" x14ac:dyDescent="0.25">
      <c r="D332" s="7"/>
    </row>
    <row r="333" spans="4:4" x14ac:dyDescent="0.25">
      <c r="D333" s="7"/>
    </row>
    <row r="334" spans="4:4" x14ac:dyDescent="0.25">
      <c r="D334" s="7"/>
    </row>
    <row r="335" spans="4:4" x14ac:dyDescent="0.25">
      <c r="D335" s="7"/>
    </row>
    <row r="336" spans="4:4" x14ac:dyDescent="0.25">
      <c r="D336" s="7"/>
    </row>
    <row r="337" spans="4:4" x14ac:dyDescent="0.25">
      <c r="D337" s="7"/>
    </row>
    <row r="338" spans="4:4" x14ac:dyDescent="0.25">
      <c r="D338" s="7"/>
    </row>
    <row r="339" spans="4:4" x14ac:dyDescent="0.25">
      <c r="D339" s="7"/>
    </row>
    <row r="340" spans="4:4" x14ac:dyDescent="0.25">
      <c r="D340" s="7"/>
    </row>
    <row r="341" spans="4:4" x14ac:dyDescent="0.25">
      <c r="D341" s="7"/>
    </row>
    <row r="342" spans="4:4" x14ac:dyDescent="0.25">
      <c r="D342" s="7"/>
    </row>
    <row r="343" spans="4:4" x14ac:dyDescent="0.25">
      <c r="D343" s="7"/>
    </row>
    <row r="344" spans="4:4" x14ac:dyDescent="0.25">
      <c r="D344" s="7"/>
    </row>
    <row r="345" spans="4:4" x14ac:dyDescent="0.25">
      <c r="D345" s="7"/>
    </row>
    <row r="346" spans="4:4" x14ac:dyDescent="0.25">
      <c r="D346" s="7"/>
    </row>
    <row r="347" spans="4:4" x14ac:dyDescent="0.25">
      <c r="D347" s="7"/>
    </row>
    <row r="348" spans="4:4" x14ac:dyDescent="0.25">
      <c r="D348" s="7"/>
    </row>
    <row r="349" spans="4:4" x14ac:dyDescent="0.25">
      <c r="D349" s="7"/>
    </row>
    <row r="350" spans="4:4" x14ac:dyDescent="0.25">
      <c r="D350" s="7"/>
    </row>
    <row r="351" spans="4:4" x14ac:dyDescent="0.25">
      <c r="D351" s="7"/>
    </row>
    <row r="352" spans="4:4" x14ac:dyDescent="0.25">
      <c r="D352" s="7"/>
    </row>
    <row r="353" spans="4:4" x14ac:dyDescent="0.25">
      <c r="D353" s="7"/>
    </row>
    <row r="354" spans="4:4" x14ac:dyDescent="0.25">
      <c r="D354" s="7"/>
    </row>
    <row r="355" spans="4:4" x14ac:dyDescent="0.25">
      <c r="D355" s="7"/>
    </row>
    <row r="356" spans="4:4" x14ac:dyDescent="0.25">
      <c r="D356" s="7"/>
    </row>
    <row r="357" spans="4:4" x14ac:dyDescent="0.25">
      <c r="D357" s="7"/>
    </row>
    <row r="358" spans="4:4" x14ac:dyDescent="0.25">
      <c r="D358" s="7"/>
    </row>
    <row r="359" spans="4:4" x14ac:dyDescent="0.25">
      <c r="D359" s="7"/>
    </row>
    <row r="360" spans="4:4" x14ac:dyDescent="0.25">
      <c r="D360" s="7"/>
    </row>
    <row r="361" spans="4:4" x14ac:dyDescent="0.25">
      <c r="D361" s="7"/>
    </row>
    <row r="362" spans="4:4" x14ac:dyDescent="0.25">
      <c r="D362" s="7"/>
    </row>
    <row r="363" spans="4:4" x14ac:dyDescent="0.25">
      <c r="D363" s="7"/>
    </row>
    <row r="364" spans="4:4" x14ac:dyDescent="0.25">
      <c r="D364" s="7"/>
    </row>
    <row r="365" spans="4:4" x14ac:dyDescent="0.25">
      <c r="D365" s="7"/>
    </row>
    <row r="366" spans="4:4" x14ac:dyDescent="0.25">
      <c r="D366" s="7"/>
    </row>
    <row r="367" spans="4:4" x14ac:dyDescent="0.25">
      <c r="D367" s="7"/>
    </row>
    <row r="368" spans="4:4" x14ac:dyDescent="0.25">
      <c r="D368" s="7"/>
    </row>
    <row r="369" spans="4:4" x14ac:dyDescent="0.25">
      <c r="D369" s="7"/>
    </row>
    <row r="370" spans="4:4" x14ac:dyDescent="0.25">
      <c r="D370" s="7"/>
    </row>
    <row r="371" spans="4:4" x14ac:dyDescent="0.25">
      <c r="D371" s="7"/>
    </row>
    <row r="372" spans="4:4" x14ac:dyDescent="0.25">
      <c r="D372" s="7"/>
    </row>
    <row r="373" spans="4:4" x14ac:dyDescent="0.25">
      <c r="D373" s="7"/>
    </row>
    <row r="374" spans="4:4" x14ac:dyDescent="0.25">
      <c r="D374" s="7"/>
    </row>
    <row r="375" spans="4:4" x14ac:dyDescent="0.25">
      <c r="D375" s="7"/>
    </row>
    <row r="376" spans="4:4" x14ac:dyDescent="0.25">
      <c r="D376" s="7"/>
    </row>
    <row r="377" spans="4:4" x14ac:dyDescent="0.25">
      <c r="D377" s="7"/>
    </row>
    <row r="378" spans="4:4" x14ac:dyDescent="0.25">
      <c r="D378" s="7"/>
    </row>
    <row r="379" spans="4:4" x14ac:dyDescent="0.25">
      <c r="D379" s="7"/>
    </row>
    <row r="380" spans="4:4" x14ac:dyDescent="0.25">
      <c r="D380" s="7"/>
    </row>
    <row r="381" spans="4:4" x14ac:dyDescent="0.25">
      <c r="D381" s="7"/>
    </row>
    <row r="382" spans="4:4" x14ac:dyDescent="0.25">
      <c r="D382" s="7"/>
    </row>
    <row r="383" spans="4:4" x14ac:dyDescent="0.25">
      <c r="D383" s="7"/>
    </row>
    <row r="384" spans="4:4" x14ac:dyDescent="0.25">
      <c r="D384" s="7"/>
    </row>
    <row r="385" spans="4:4" x14ac:dyDescent="0.25">
      <c r="D385" s="7"/>
    </row>
    <row r="386" spans="4:4" x14ac:dyDescent="0.25">
      <c r="D386" s="7"/>
    </row>
    <row r="387" spans="4:4" x14ac:dyDescent="0.25">
      <c r="D387" s="7"/>
    </row>
    <row r="388" spans="4:4" x14ac:dyDescent="0.25">
      <c r="D388" s="7"/>
    </row>
    <row r="389" spans="4:4" x14ac:dyDescent="0.25">
      <c r="D389" s="7"/>
    </row>
    <row r="390" spans="4:4" x14ac:dyDescent="0.25">
      <c r="D390" s="7"/>
    </row>
    <row r="391" spans="4:4" x14ac:dyDescent="0.25">
      <c r="D391" s="7"/>
    </row>
    <row r="392" spans="4:4" x14ac:dyDescent="0.25">
      <c r="D392" s="7"/>
    </row>
    <row r="393" spans="4:4" x14ac:dyDescent="0.25">
      <c r="D393" s="7"/>
    </row>
    <row r="394" spans="4:4" x14ac:dyDescent="0.25">
      <c r="D394" s="7"/>
    </row>
    <row r="395" spans="4:4" x14ac:dyDescent="0.25">
      <c r="D395" s="7"/>
    </row>
    <row r="396" spans="4:4" x14ac:dyDescent="0.25">
      <c r="D396" s="7"/>
    </row>
    <row r="397" spans="4:4" x14ac:dyDescent="0.25">
      <c r="D397" s="7"/>
    </row>
    <row r="398" spans="4:4" x14ac:dyDescent="0.25">
      <c r="D398" s="7"/>
    </row>
    <row r="399" spans="4:4" x14ac:dyDescent="0.25">
      <c r="D399" s="7"/>
    </row>
    <row r="400" spans="4:4" x14ac:dyDescent="0.25">
      <c r="D400" s="7"/>
    </row>
    <row r="401" spans="4:4" x14ac:dyDescent="0.25">
      <c r="D401" s="7"/>
    </row>
    <row r="402" spans="4:4" x14ac:dyDescent="0.25">
      <c r="D402" s="7"/>
    </row>
    <row r="403" spans="4:4" x14ac:dyDescent="0.25">
      <c r="D403" s="7"/>
    </row>
    <row r="404" spans="4:4" x14ac:dyDescent="0.25">
      <c r="D404" s="7"/>
    </row>
    <row r="405" spans="4:4" x14ac:dyDescent="0.25">
      <c r="D405" s="7"/>
    </row>
    <row r="406" spans="4:4" x14ac:dyDescent="0.25">
      <c r="D406" s="7"/>
    </row>
    <row r="407" spans="4:4" x14ac:dyDescent="0.25">
      <c r="D407" s="7"/>
    </row>
    <row r="408" spans="4:4" x14ac:dyDescent="0.25">
      <c r="D408" s="7"/>
    </row>
    <row r="409" spans="4:4" x14ac:dyDescent="0.25">
      <c r="D409" s="7"/>
    </row>
    <row r="410" spans="4:4" x14ac:dyDescent="0.25">
      <c r="D410" s="7"/>
    </row>
    <row r="411" spans="4:4" x14ac:dyDescent="0.25">
      <c r="D411" s="7"/>
    </row>
    <row r="412" spans="4:4" x14ac:dyDescent="0.25">
      <c r="D412" s="7"/>
    </row>
    <row r="413" spans="4:4" x14ac:dyDescent="0.25">
      <c r="D413" s="7"/>
    </row>
    <row r="414" spans="4:4" x14ac:dyDescent="0.25">
      <c r="D414" s="7"/>
    </row>
    <row r="415" spans="4:4" x14ac:dyDescent="0.25">
      <c r="D415" s="7"/>
    </row>
    <row r="416" spans="4:4" x14ac:dyDescent="0.25">
      <c r="D416" s="7"/>
    </row>
    <row r="417" spans="4:4" x14ac:dyDescent="0.25">
      <c r="D417" s="7"/>
    </row>
    <row r="418" spans="4:4" x14ac:dyDescent="0.25">
      <c r="D418" s="7"/>
    </row>
    <row r="419" spans="4:4" x14ac:dyDescent="0.25">
      <c r="D419" s="7"/>
    </row>
    <row r="420" spans="4:4" x14ac:dyDescent="0.25">
      <c r="D420" s="7"/>
    </row>
    <row r="421" spans="4:4" x14ac:dyDescent="0.25">
      <c r="D421" s="7"/>
    </row>
    <row r="422" spans="4:4" x14ac:dyDescent="0.25">
      <c r="D422" s="7"/>
    </row>
    <row r="423" spans="4:4" x14ac:dyDescent="0.25">
      <c r="D423" s="7"/>
    </row>
    <row r="424" spans="4:4" x14ac:dyDescent="0.25">
      <c r="D424" s="7"/>
    </row>
    <row r="425" spans="4:4" x14ac:dyDescent="0.25">
      <c r="D425" s="7"/>
    </row>
    <row r="426" spans="4:4" x14ac:dyDescent="0.25">
      <c r="D426" s="7"/>
    </row>
    <row r="427" spans="4:4" x14ac:dyDescent="0.25">
      <c r="D427" s="7"/>
    </row>
    <row r="428" spans="4:4" x14ac:dyDescent="0.25">
      <c r="D428" s="7"/>
    </row>
    <row r="429" spans="4:4" x14ac:dyDescent="0.25">
      <c r="D429" s="7"/>
    </row>
    <row r="430" spans="4:4" x14ac:dyDescent="0.25">
      <c r="D430" s="7"/>
    </row>
    <row r="431" spans="4:4" x14ac:dyDescent="0.25">
      <c r="D431" s="7"/>
    </row>
    <row r="432" spans="4:4" x14ac:dyDescent="0.25">
      <c r="D432" s="7"/>
    </row>
    <row r="433" spans="4:4" x14ac:dyDescent="0.25">
      <c r="D433" s="7"/>
    </row>
    <row r="434" spans="4:4" x14ac:dyDescent="0.25">
      <c r="D434" s="7"/>
    </row>
    <row r="435" spans="4:4" x14ac:dyDescent="0.25">
      <c r="D435" s="7"/>
    </row>
    <row r="436" spans="4:4" x14ac:dyDescent="0.25">
      <c r="D436" s="7"/>
    </row>
    <row r="437" spans="4:4" x14ac:dyDescent="0.25">
      <c r="D437" s="7"/>
    </row>
    <row r="438" spans="4:4" x14ac:dyDescent="0.25">
      <c r="D438" s="7"/>
    </row>
    <row r="439" spans="4:4" x14ac:dyDescent="0.25">
      <c r="D439" s="7"/>
    </row>
    <row r="440" spans="4:4" x14ac:dyDescent="0.25">
      <c r="D440" s="7"/>
    </row>
    <row r="441" spans="4:4" x14ac:dyDescent="0.25">
      <c r="D441" s="7"/>
    </row>
    <row r="442" spans="4:4" x14ac:dyDescent="0.25">
      <c r="D442" s="7"/>
    </row>
    <row r="443" spans="4:4" x14ac:dyDescent="0.25">
      <c r="D443" s="7"/>
    </row>
    <row r="444" spans="4:4" x14ac:dyDescent="0.25">
      <c r="D444" s="7"/>
    </row>
    <row r="445" spans="4:4" x14ac:dyDescent="0.25">
      <c r="D445" s="7"/>
    </row>
    <row r="446" spans="4:4" x14ac:dyDescent="0.25">
      <c r="D446" s="7"/>
    </row>
    <row r="447" spans="4:4" x14ac:dyDescent="0.25">
      <c r="D447" s="7"/>
    </row>
    <row r="448" spans="4:4" x14ac:dyDescent="0.25">
      <c r="D448" s="7"/>
    </row>
    <row r="449" spans="4:4" x14ac:dyDescent="0.25">
      <c r="D449" s="7"/>
    </row>
    <row r="450" spans="4:4" x14ac:dyDescent="0.25">
      <c r="D450" s="7"/>
    </row>
    <row r="451" spans="4:4" x14ac:dyDescent="0.25">
      <c r="D451" s="7"/>
    </row>
    <row r="452" spans="4:4" x14ac:dyDescent="0.25">
      <c r="D452" s="7"/>
    </row>
    <row r="453" spans="4:4" x14ac:dyDescent="0.25">
      <c r="D453" s="7"/>
    </row>
    <row r="454" spans="4:4" x14ac:dyDescent="0.25">
      <c r="D454" s="7"/>
    </row>
    <row r="455" spans="4:4" x14ac:dyDescent="0.25">
      <c r="D455" s="7"/>
    </row>
    <row r="456" spans="4:4" x14ac:dyDescent="0.25">
      <c r="D456" s="7"/>
    </row>
    <row r="457" spans="4:4" x14ac:dyDescent="0.25">
      <c r="D457" s="7"/>
    </row>
    <row r="458" spans="4:4" x14ac:dyDescent="0.25">
      <c r="D458" s="7"/>
    </row>
    <row r="459" spans="4:4" x14ac:dyDescent="0.25">
      <c r="D459" s="7"/>
    </row>
    <row r="460" spans="4:4" x14ac:dyDescent="0.25">
      <c r="D460" s="7"/>
    </row>
    <row r="461" spans="4:4" x14ac:dyDescent="0.25">
      <c r="D461" s="7"/>
    </row>
    <row r="462" spans="4:4" x14ac:dyDescent="0.25">
      <c r="D462" s="7"/>
    </row>
    <row r="463" spans="4:4" x14ac:dyDescent="0.25">
      <c r="D463" s="7"/>
    </row>
    <row r="464" spans="4:4" x14ac:dyDescent="0.25">
      <c r="D464" s="7"/>
    </row>
    <row r="465" spans="4:4" x14ac:dyDescent="0.25">
      <c r="D465" s="7"/>
    </row>
    <row r="466" spans="4:4" x14ac:dyDescent="0.25">
      <c r="D466" s="7"/>
    </row>
    <row r="467" spans="4:4" x14ac:dyDescent="0.25">
      <c r="D467" s="7"/>
    </row>
    <row r="468" spans="4:4" x14ac:dyDescent="0.25">
      <c r="D468" s="7"/>
    </row>
    <row r="469" spans="4:4" x14ac:dyDescent="0.25">
      <c r="D469" s="7"/>
    </row>
    <row r="470" spans="4:4" x14ac:dyDescent="0.25">
      <c r="D470" s="7"/>
    </row>
    <row r="471" spans="4:4" x14ac:dyDescent="0.25">
      <c r="D471" s="7"/>
    </row>
    <row r="472" spans="4:4" x14ac:dyDescent="0.25">
      <c r="D472" s="7"/>
    </row>
    <row r="473" spans="4:4" x14ac:dyDescent="0.25">
      <c r="D473" s="7"/>
    </row>
    <row r="474" spans="4:4" x14ac:dyDescent="0.25">
      <c r="D474" s="7"/>
    </row>
    <row r="475" spans="4:4" x14ac:dyDescent="0.25">
      <c r="D475" s="7"/>
    </row>
    <row r="476" spans="4:4" x14ac:dyDescent="0.25">
      <c r="D476" s="7"/>
    </row>
    <row r="477" spans="4:4" x14ac:dyDescent="0.25">
      <c r="D477" s="7"/>
    </row>
    <row r="478" spans="4:4" x14ac:dyDescent="0.25">
      <c r="D478" s="7"/>
    </row>
    <row r="479" spans="4:4" x14ac:dyDescent="0.25">
      <c r="D479" s="7"/>
    </row>
    <row r="480" spans="4:4" x14ac:dyDescent="0.25">
      <c r="D480" s="7"/>
    </row>
    <row r="481" spans="4:4" x14ac:dyDescent="0.25">
      <c r="D481" s="7"/>
    </row>
    <row r="482" spans="4:4" x14ac:dyDescent="0.25">
      <c r="D482" s="7"/>
    </row>
    <row r="483" spans="4:4" x14ac:dyDescent="0.25">
      <c r="D483" s="7"/>
    </row>
    <row r="484" spans="4:4" x14ac:dyDescent="0.25">
      <c r="D484" s="7"/>
    </row>
    <row r="485" spans="4:4" x14ac:dyDescent="0.25">
      <c r="D485" s="7"/>
    </row>
    <row r="486" spans="4:4" x14ac:dyDescent="0.25">
      <c r="D486" s="7"/>
    </row>
    <row r="487" spans="4:4" x14ac:dyDescent="0.25">
      <c r="D487" s="7"/>
    </row>
    <row r="488" spans="4:4" x14ac:dyDescent="0.25">
      <c r="D488" s="7"/>
    </row>
    <row r="489" spans="4:4" x14ac:dyDescent="0.25">
      <c r="D489" s="7"/>
    </row>
    <row r="490" spans="4:4" x14ac:dyDescent="0.25">
      <c r="D490" s="7"/>
    </row>
    <row r="491" spans="4:4" x14ac:dyDescent="0.25">
      <c r="D491" s="7"/>
    </row>
    <row r="492" spans="4:4" x14ac:dyDescent="0.25">
      <c r="D492" s="7"/>
    </row>
    <row r="493" spans="4:4" x14ac:dyDescent="0.25">
      <c r="D493" s="7"/>
    </row>
    <row r="494" spans="4:4" x14ac:dyDescent="0.25">
      <c r="D494" s="7"/>
    </row>
    <row r="495" spans="4:4" x14ac:dyDescent="0.25">
      <c r="D495" s="7"/>
    </row>
    <row r="496" spans="4:4" x14ac:dyDescent="0.25">
      <c r="D496" s="7"/>
    </row>
    <row r="497" spans="4:4" x14ac:dyDescent="0.25">
      <c r="D497" s="7"/>
    </row>
    <row r="498" spans="4:4" x14ac:dyDescent="0.25">
      <c r="D498" s="7"/>
    </row>
    <row r="499" spans="4:4" x14ac:dyDescent="0.25">
      <c r="D499" s="7"/>
    </row>
    <row r="500" spans="4:4" x14ac:dyDescent="0.25">
      <c r="D500" s="7"/>
    </row>
    <row r="501" spans="4:4" x14ac:dyDescent="0.25">
      <c r="D501" s="7"/>
    </row>
    <row r="502" spans="4:4" x14ac:dyDescent="0.25">
      <c r="D502" s="7"/>
    </row>
    <row r="503" spans="4:4" x14ac:dyDescent="0.25">
      <c r="D503" s="7"/>
    </row>
    <row r="504" spans="4:4" x14ac:dyDescent="0.25">
      <c r="D504" s="7"/>
    </row>
    <row r="505" spans="4:4" x14ac:dyDescent="0.25">
      <c r="D505" s="7"/>
    </row>
    <row r="506" spans="4:4" x14ac:dyDescent="0.25">
      <c r="D506" s="7"/>
    </row>
    <row r="507" spans="4:4" x14ac:dyDescent="0.25">
      <c r="D507" s="7"/>
    </row>
    <row r="508" spans="4:4" x14ac:dyDescent="0.25">
      <c r="D508" s="7"/>
    </row>
    <row r="509" spans="4:4" x14ac:dyDescent="0.25">
      <c r="D509" s="7"/>
    </row>
    <row r="510" spans="4:4" x14ac:dyDescent="0.25">
      <c r="D510" s="7"/>
    </row>
    <row r="511" spans="4:4" x14ac:dyDescent="0.25">
      <c r="D511" s="7"/>
    </row>
    <row r="512" spans="4:4" x14ac:dyDescent="0.25">
      <c r="D512" s="7"/>
    </row>
    <row r="513" spans="4:4" x14ac:dyDescent="0.25">
      <c r="D513" s="7"/>
    </row>
    <row r="514" spans="4:4" x14ac:dyDescent="0.25">
      <c r="D514" s="7"/>
    </row>
    <row r="515" spans="4:4" x14ac:dyDescent="0.25">
      <c r="D515" s="7"/>
    </row>
    <row r="516" spans="4:4" x14ac:dyDescent="0.25">
      <c r="D516" s="7"/>
    </row>
    <row r="517" spans="4:4" x14ac:dyDescent="0.25">
      <c r="D517" s="7"/>
    </row>
    <row r="518" spans="4:4" x14ac:dyDescent="0.25">
      <c r="D518" s="7"/>
    </row>
    <row r="519" spans="4:4" x14ac:dyDescent="0.25">
      <c r="D519" s="7"/>
    </row>
    <row r="520" spans="4:4" x14ac:dyDescent="0.25">
      <c r="D520" s="7"/>
    </row>
    <row r="521" spans="4:4" x14ac:dyDescent="0.25">
      <c r="D521" s="7"/>
    </row>
    <row r="522" spans="4:4" x14ac:dyDescent="0.25">
      <c r="D522" s="7"/>
    </row>
    <row r="523" spans="4:4" x14ac:dyDescent="0.25">
      <c r="D523" s="7"/>
    </row>
    <row r="524" spans="4:4" x14ac:dyDescent="0.25">
      <c r="D524" s="7"/>
    </row>
    <row r="525" spans="4:4" x14ac:dyDescent="0.25">
      <c r="D525" s="7"/>
    </row>
    <row r="526" spans="4:4" x14ac:dyDescent="0.25">
      <c r="D526" s="7"/>
    </row>
    <row r="527" spans="4:4" x14ac:dyDescent="0.25">
      <c r="D527" s="7"/>
    </row>
    <row r="528" spans="4:4" x14ac:dyDescent="0.25">
      <c r="D528" s="7"/>
    </row>
    <row r="529" spans="4:4" x14ac:dyDescent="0.25">
      <c r="D529" s="7"/>
    </row>
    <row r="530" spans="4:4" x14ac:dyDescent="0.25">
      <c r="D530" s="7"/>
    </row>
    <row r="531" spans="4:4" x14ac:dyDescent="0.25">
      <c r="D531" s="7"/>
    </row>
    <row r="532" spans="4:4" x14ac:dyDescent="0.25">
      <c r="D532" s="7"/>
    </row>
    <row r="533" spans="4:4" x14ac:dyDescent="0.25">
      <c r="D533" s="7"/>
    </row>
    <row r="534" spans="4:4" x14ac:dyDescent="0.25">
      <c r="D534" s="7"/>
    </row>
    <row r="535" spans="4:4" x14ac:dyDescent="0.25">
      <c r="D535" s="7"/>
    </row>
    <row r="536" spans="4:4" x14ac:dyDescent="0.25">
      <c r="D536" s="7"/>
    </row>
    <row r="537" spans="4:4" x14ac:dyDescent="0.25">
      <c r="D537" s="7"/>
    </row>
    <row r="538" spans="4:4" x14ac:dyDescent="0.25">
      <c r="D538" s="7"/>
    </row>
    <row r="539" spans="4:4" x14ac:dyDescent="0.25">
      <c r="D539" s="7"/>
    </row>
    <row r="540" spans="4:4" x14ac:dyDescent="0.25">
      <c r="D540" s="7"/>
    </row>
    <row r="541" spans="4:4" x14ac:dyDescent="0.25">
      <c r="D541" s="7"/>
    </row>
    <row r="542" spans="4:4" x14ac:dyDescent="0.25">
      <c r="D542" s="7"/>
    </row>
    <row r="543" spans="4:4" x14ac:dyDescent="0.25">
      <c r="D543" s="7"/>
    </row>
    <row r="544" spans="4:4" x14ac:dyDescent="0.25">
      <c r="D544" s="7"/>
    </row>
    <row r="545" spans="4:4" x14ac:dyDescent="0.25">
      <c r="D545" s="7"/>
    </row>
    <row r="546" spans="4:4" x14ac:dyDescent="0.25">
      <c r="D546" s="7"/>
    </row>
    <row r="547" spans="4:4" x14ac:dyDescent="0.25">
      <c r="D547" s="7"/>
    </row>
    <row r="548" spans="4:4" x14ac:dyDescent="0.25">
      <c r="D548" s="7"/>
    </row>
    <row r="549" spans="4:4" x14ac:dyDescent="0.25">
      <c r="D549" s="7"/>
    </row>
    <row r="550" spans="4:4" x14ac:dyDescent="0.25">
      <c r="D550" s="7"/>
    </row>
    <row r="551" spans="4:4" x14ac:dyDescent="0.25">
      <c r="D551" s="7"/>
    </row>
    <row r="552" spans="4:4" x14ac:dyDescent="0.25">
      <c r="D552" s="7"/>
    </row>
    <row r="553" spans="4:4" x14ac:dyDescent="0.25">
      <c r="D553" s="7"/>
    </row>
    <row r="554" spans="4:4" x14ac:dyDescent="0.25">
      <c r="D554" s="7"/>
    </row>
    <row r="555" spans="4:4" x14ac:dyDescent="0.25">
      <c r="D555" s="7"/>
    </row>
    <row r="556" spans="4:4" x14ac:dyDescent="0.25">
      <c r="D556" s="7"/>
    </row>
    <row r="557" spans="4:4" x14ac:dyDescent="0.25">
      <c r="D557" s="7"/>
    </row>
    <row r="558" spans="4:4" x14ac:dyDescent="0.25">
      <c r="D558" s="7"/>
    </row>
    <row r="559" spans="4:4" x14ac:dyDescent="0.25">
      <c r="D559" s="7"/>
    </row>
    <row r="560" spans="4:4" x14ac:dyDescent="0.25">
      <c r="D560" s="7"/>
    </row>
    <row r="561" spans="4:4" x14ac:dyDescent="0.25">
      <c r="D561" s="7"/>
    </row>
    <row r="562" spans="4:4" x14ac:dyDescent="0.25">
      <c r="D562" s="7"/>
    </row>
    <row r="563" spans="4:4" x14ac:dyDescent="0.25">
      <c r="D563" s="7"/>
    </row>
    <row r="564" spans="4:4" x14ac:dyDescent="0.25">
      <c r="D564" s="7"/>
    </row>
    <row r="565" spans="4:4" x14ac:dyDescent="0.25">
      <c r="D565" s="7"/>
    </row>
    <row r="566" spans="4:4" x14ac:dyDescent="0.25">
      <c r="D566" s="7"/>
    </row>
    <row r="567" spans="4:4" x14ac:dyDescent="0.25">
      <c r="D567" s="7"/>
    </row>
    <row r="568" spans="4:4" x14ac:dyDescent="0.25">
      <c r="D568" s="7"/>
    </row>
    <row r="569" spans="4:4" x14ac:dyDescent="0.25">
      <c r="D569" s="7"/>
    </row>
    <row r="570" spans="4:4" x14ac:dyDescent="0.25">
      <c r="D570" s="7"/>
    </row>
    <row r="571" spans="4:4" x14ac:dyDescent="0.25">
      <c r="D571" s="7"/>
    </row>
    <row r="572" spans="4:4" x14ac:dyDescent="0.25">
      <c r="D572" s="7"/>
    </row>
    <row r="573" spans="4:4" x14ac:dyDescent="0.25">
      <c r="D573" s="7"/>
    </row>
    <row r="574" spans="4:4" x14ac:dyDescent="0.25">
      <c r="D574" s="7"/>
    </row>
    <row r="575" spans="4:4" x14ac:dyDescent="0.25">
      <c r="D575" s="7"/>
    </row>
    <row r="576" spans="4:4" x14ac:dyDescent="0.25">
      <c r="D576" s="7"/>
    </row>
    <row r="577" spans="4:4" x14ac:dyDescent="0.25">
      <c r="D577" s="7"/>
    </row>
    <row r="578" spans="4:4" x14ac:dyDescent="0.25">
      <c r="D578" s="7"/>
    </row>
    <row r="579" spans="4:4" x14ac:dyDescent="0.25">
      <c r="D579" s="7"/>
    </row>
    <row r="580" spans="4:4" x14ac:dyDescent="0.25">
      <c r="D580" s="7"/>
    </row>
    <row r="581" spans="4:4" x14ac:dyDescent="0.25">
      <c r="D581" s="7"/>
    </row>
    <row r="582" spans="4:4" x14ac:dyDescent="0.25">
      <c r="D582" s="7"/>
    </row>
    <row r="583" spans="4:4" x14ac:dyDescent="0.25">
      <c r="D583" s="7"/>
    </row>
    <row r="584" spans="4:4" x14ac:dyDescent="0.25">
      <c r="D584" s="7"/>
    </row>
    <row r="585" spans="4:4" x14ac:dyDescent="0.25">
      <c r="D585" s="7"/>
    </row>
    <row r="586" spans="4:4" x14ac:dyDescent="0.25">
      <c r="D586" s="7"/>
    </row>
    <row r="587" spans="4:4" x14ac:dyDescent="0.25">
      <c r="D587" s="7"/>
    </row>
    <row r="588" spans="4:4" x14ac:dyDescent="0.25">
      <c r="D588" s="7"/>
    </row>
    <row r="589" spans="4:4" x14ac:dyDescent="0.25">
      <c r="D589" s="7"/>
    </row>
    <row r="590" spans="4:4" x14ac:dyDescent="0.25">
      <c r="D590" s="7"/>
    </row>
    <row r="591" spans="4:4" x14ac:dyDescent="0.25">
      <c r="D591" s="7"/>
    </row>
    <row r="592" spans="4:4" x14ac:dyDescent="0.25">
      <c r="D592" s="7"/>
    </row>
    <row r="593" spans="4:4" x14ac:dyDescent="0.25">
      <c r="D593" s="7"/>
    </row>
    <row r="594" spans="4:4" x14ac:dyDescent="0.25">
      <c r="D594" s="7"/>
    </row>
    <row r="595" spans="4:4" x14ac:dyDescent="0.25">
      <c r="D595" s="7"/>
    </row>
    <row r="596" spans="4:4" x14ac:dyDescent="0.25">
      <c r="D596" s="7"/>
    </row>
    <row r="597" spans="4:4" x14ac:dyDescent="0.25">
      <c r="D597" s="7"/>
    </row>
    <row r="598" spans="4:4" x14ac:dyDescent="0.25">
      <c r="D598" s="7"/>
    </row>
    <row r="599" spans="4:4" x14ac:dyDescent="0.25">
      <c r="D599" s="7"/>
    </row>
    <row r="600" spans="4:4" x14ac:dyDescent="0.25">
      <c r="D600" s="7"/>
    </row>
    <row r="601" spans="4:4" x14ac:dyDescent="0.25">
      <c r="D601" s="7"/>
    </row>
    <row r="602" spans="4:4" x14ac:dyDescent="0.25">
      <c r="D602" s="7"/>
    </row>
    <row r="603" spans="4:4" x14ac:dyDescent="0.25">
      <c r="D603" s="7"/>
    </row>
    <row r="604" spans="4:4" x14ac:dyDescent="0.25">
      <c r="D604" s="7"/>
    </row>
    <row r="605" spans="4:4" x14ac:dyDescent="0.25">
      <c r="D605" s="7"/>
    </row>
    <row r="606" spans="4:4" x14ac:dyDescent="0.25">
      <c r="D606" s="7"/>
    </row>
    <row r="607" spans="4:4" x14ac:dyDescent="0.25">
      <c r="D607" s="7"/>
    </row>
    <row r="608" spans="4:4" x14ac:dyDescent="0.25">
      <c r="D608" s="7"/>
    </row>
    <row r="609" spans="4:4" x14ac:dyDescent="0.25">
      <c r="D609" s="7"/>
    </row>
    <row r="610" spans="4:4" x14ac:dyDescent="0.25">
      <c r="D610" s="7"/>
    </row>
    <row r="611" spans="4:4" x14ac:dyDescent="0.25">
      <c r="D611" s="7"/>
    </row>
    <row r="612" spans="4:4" x14ac:dyDescent="0.25">
      <c r="D612" s="7"/>
    </row>
    <row r="613" spans="4:4" x14ac:dyDescent="0.25">
      <c r="D613" s="7"/>
    </row>
    <row r="614" spans="4:4" x14ac:dyDescent="0.25">
      <c r="D614" s="7"/>
    </row>
    <row r="615" spans="4:4" x14ac:dyDescent="0.25">
      <c r="D615" s="7"/>
    </row>
    <row r="616" spans="4:4" x14ac:dyDescent="0.25">
      <c r="D616" s="7"/>
    </row>
    <row r="617" spans="4:4" x14ac:dyDescent="0.25">
      <c r="D617" s="7"/>
    </row>
    <row r="618" spans="4:4" x14ac:dyDescent="0.25">
      <c r="D618" s="7"/>
    </row>
    <row r="619" spans="4:4" x14ac:dyDescent="0.25">
      <c r="D619" s="7"/>
    </row>
    <row r="620" spans="4:4" x14ac:dyDescent="0.25">
      <c r="D620" s="7"/>
    </row>
    <row r="621" spans="4:4" x14ac:dyDescent="0.25">
      <c r="D621" s="7"/>
    </row>
    <row r="622" spans="4:4" x14ac:dyDescent="0.25">
      <c r="D622" s="7"/>
    </row>
    <row r="623" spans="4:4" x14ac:dyDescent="0.25">
      <c r="D623" s="7"/>
    </row>
    <row r="624" spans="4:4" x14ac:dyDescent="0.25">
      <c r="D624" s="7"/>
    </row>
    <row r="625" spans="4:4" x14ac:dyDescent="0.25">
      <c r="D625" s="7"/>
    </row>
    <row r="626" spans="4:4" x14ac:dyDescent="0.25">
      <c r="D626" s="7"/>
    </row>
    <row r="627" spans="4:4" x14ac:dyDescent="0.25">
      <c r="D627" s="7"/>
    </row>
    <row r="628" spans="4:4" x14ac:dyDescent="0.25">
      <c r="D628" s="7"/>
    </row>
    <row r="629" spans="4:4" x14ac:dyDescent="0.25">
      <c r="D629" s="7"/>
    </row>
    <row r="630" spans="4:4" x14ac:dyDescent="0.25">
      <c r="D630" s="7"/>
    </row>
    <row r="631" spans="4:4" x14ac:dyDescent="0.25">
      <c r="D631" s="7"/>
    </row>
    <row r="632" spans="4:4" x14ac:dyDescent="0.25">
      <c r="D632" s="7"/>
    </row>
    <row r="633" spans="4:4" x14ac:dyDescent="0.25">
      <c r="D633" s="7"/>
    </row>
    <row r="634" spans="4:4" x14ac:dyDescent="0.25">
      <c r="D634" s="7"/>
    </row>
    <row r="635" spans="4:4" x14ac:dyDescent="0.25">
      <c r="D635" s="7"/>
    </row>
    <row r="636" spans="4:4" x14ac:dyDescent="0.25">
      <c r="D636" s="7"/>
    </row>
    <row r="637" spans="4:4" x14ac:dyDescent="0.25">
      <c r="D637" s="7"/>
    </row>
    <row r="638" spans="4:4" x14ac:dyDescent="0.25">
      <c r="D638" s="7"/>
    </row>
    <row r="639" spans="4:4" x14ac:dyDescent="0.25">
      <c r="D639" s="7"/>
    </row>
    <row r="640" spans="4:4" x14ac:dyDescent="0.25">
      <c r="D640" s="7"/>
    </row>
    <row r="641" spans="4:4" x14ac:dyDescent="0.25">
      <c r="D641" s="7"/>
    </row>
    <row r="642" spans="4:4" x14ac:dyDescent="0.25">
      <c r="D642" s="7"/>
    </row>
    <row r="643" spans="4:4" x14ac:dyDescent="0.25">
      <c r="D643" s="7"/>
    </row>
    <row r="644" spans="4:4" x14ac:dyDescent="0.25">
      <c r="D644" s="7"/>
    </row>
    <row r="645" spans="4:4" x14ac:dyDescent="0.25">
      <c r="D645" s="7"/>
    </row>
    <row r="646" spans="4:4" x14ac:dyDescent="0.25">
      <c r="D646" s="7"/>
    </row>
    <row r="647" spans="4:4" x14ac:dyDescent="0.25">
      <c r="D647" s="7"/>
    </row>
    <row r="648" spans="4:4" x14ac:dyDescent="0.25">
      <c r="D648" s="7"/>
    </row>
    <row r="649" spans="4:4" x14ac:dyDescent="0.25">
      <c r="D649" s="7"/>
    </row>
    <row r="650" spans="4:4" x14ac:dyDescent="0.25">
      <c r="D650" s="7"/>
    </row>
    <row r="651" spans="4:4" x14ac:dyDescent="0.25">
      <c r="D651" s="7"/>
    </row>
    <row r="652" spans="4:4" x14ac:dyDescent="0.25">
      <c r="D652" s="7"/>
    </row>
    <row r="653" spans="4:4" x14ac:dyDescent="0.25">
      <c r="D653" s="7"/>
    </row>
    <row r="654" spans="4:4" x14ac:dyDescent="0.25">
      <c r="D654" s="7"/>
    </row>
    <row r="655" spans="4:4" x14ac:dyDescent="0.25">
      <c r="D655" s="7"/>
    </row>
    <row r="656" spans="4:4" x14ac:dyDescent="0.25">
      <c r="D656" s="7"/>
    </row>
    <row r="657" spans="4:4" x14ac:dyDescent="0.25">
      <c r="D657" s="7"/>
    </row>
    <row r="658" spans="4:4" x14ac:dyDescent="0.25">
      <c r="D658" s="7"/>
    </row>
    <row r="659" spans="4:4" x14ac:dyDescent="0.25">
      <c r="D659" s="7"/>
    </row>
    <row r="660" spans="4:4" x14ac:dyDescent="0.25">
      <c r="D660" s="7"/>
    </row>
    <row r="661" spans="4:4" x14ac:dyDescent="0.25">
      <c r="D661" s="7"/>
    </row>
    <row r="662" spans="4:4" x14ac:dyDescent="0.25">
      <c r="D662" s="7"/>
    </row>
    <row r="663" spans="4:4" x14ac:dyDescent="0.25">
      <c r="D663" s="7"/>
    </row>
    <row r="664" spans="4:4" x14ac:dyDescent="0.25">
      <c r="D664" s="7"/>
    </row>
    <row r="665" spans="4:4" x14ac:dyDescent="0.25">
      <c r="D665" s="7"/>
    </row>
    <row r="666" spans="4:4" x14ac:dyDescent="0.25">
      <c r="D666" s="7"/>
    </row>
    <row r="667" spans="4:4" x14ac:dyDescent="0.25">
      <c r="D667" s="7"/>
    </row>
    <row r="668" spans="4:4" x14ac:dyDescent="0.25">
      <c r="D668" s="7"/>
    </row>
    <row r="669" spans="4:4" x14ac:dyDescent="0.25">
      <c r="D669" s="7"/>
    </row>
    <row r="670" spans="4:4" x14ac:dyDescent="0.25">
      <c r="D670" s="7"/>
    </row>
    <row r="671" spans="4:4" x14ac:dyDescent="0.25">
      <c r="D671" s="7"/>
    </row>
    <row r="672" spans="4:4" x14ac:dyDescent="0.25">
      <c r="D672" s="7"/>
    </row>
    <row r="673" spans="4:4" x14ac:dyDescent="0.25">
      <c r="D673" s="7"/>
    </row>
    <row r="674" spans="4:4" x14ac:dyDescent="0.25">
      <c r="D674" s="7"/>
    </row>
    <row r="675" spans="4:4" x14ac:dyDescent="0.25">
      <c r="D675" s="7"/>
    </row>
    <row r="676" spans="4:4" x14ac:dyDescent="0.25">
      <c r="D676" s="7"/>
    </row>
    <row r="677" spans="4:4" x14ac:dyDescent="0.25">
      <c r="D677" s="7"/>
    </row>
    <row r="678" spans="4:4" x14ac:dyDescent="0.25">
      <c r="D678" s="7"/>
    </row>
    <row r="679" spans="4:4" x14ac:dyDescent="0.25">
      <c r="D679" s="7"/>
    </row>
    <row r="680" spans="4:4" x14ac:dyDescent="0.25">
      <c r="D680" s="7"/>
    </row>
    <row r="681" spans="4:4" x14ac:dyDescent="0.25">
      <c r="D681" s="7"/>
    </row>
    <row r="682" spans="4:4" x14ac:dyDescent="0.25">
      <c r="D682" s="7"/>
    </row>
    <row r="683" spans="4:4" x14ac:dyDescent="0.25">
      <c r="D683" s="7"/>
    </row>
    <row r="684" spans="4:4" x14ac:dyDescent="0.25">
      <c r="D684" s="7"/>
    </row>
    <row r="685" spans="4:4" x14ac:dyDescent="0.25">
      <c r="D685" s="7"/>
    </row>
    <row r="686" spans="4:4" x14ac:dyDescent="0.25">
      <c r="D686" s="7"/>
    </row>
    <row r="687" spans="4:4" x14ac:dyDescent="0.25">
      <c r="D687" s="7"/>
    </row>
    <row r="688" spans="4:4" x14ac:dyDescent="0.25">
      <c r="D688" s="7"/>
    </row>
    <row r="689" spans="4:4" x14ac:dyDescent="0.25">
      <c r="D689" s="7"/>
    </row>
    <row r="690" spans="4:4" x14ac:dyDescent="0.25">
      <c r="D690" s="7"/>
    </row>
    <row r="691" spans="4:4" x14ac:dyDescent="0.25">
      <c r="D691" s="7"/>
    </row>
    <row r="692" spans="4:4" x14ac:dyDescent="0.25">
      <c r="D692" s="7"/>
    </row>
    <row r="693" spans="4:4" x14ac:dyDescent="0.25">
      <c r="D693" s="7"/>
    </row>
    <row r="694" spans="4:4" x14ac:dyDescent="0.25">
      <c r="D694" s="7"/>
    </row>
    <row r="695" spans="4:4" x14ac:dyDescent="0.25">
      <c r="D695" s="7"/>
    </row>
    <row r="696" spans="4:4" x14ac:dyDescent="0.25">
      <c r="D696" s="7"/>
    </row>
    <row r="697" spans="4:4" x14ac:dyDescent="0.25">
      <c r="D697" s="7"/>
    </row>
    <row r="698" spans="4:4" x14ac:dyDescent="0.25">
      <c r="D698" s="7"/>
    </row>
    <row r="699" spans="4:4" x14ac:dyDescent="0.25">
      <c r="D699" s="7"/>
    </row>
    <row r="700" spans="4:4" x14ac:dyDescent="0.25">
      <c r="D700" s="7"/>
    </row>
    <row r="701" spans="4:4" x14ac:dyDescent="0.25">
      <c r="D701" s="7"/>
    </row>
    <row r="702" spans="4:4" x14ac:dyDescent="0.25">
      <c r="D702" s="7"/>
    </row>
    <row r="703" spans="4:4" x14ac:dyDescent="0.25">
      <c r="D703" s="7"/>
    </row>
    <row r="704" spans="4:4" x14ac:dyDescent="0.25">
      <c r="D704" s="7"/>
    </row>
    <row r="705" spans="4:4" x14ac:dyDescent="0.25">
      <c r="D705" s="7"/>
    </row>
    <row r="706" spans="4:4" x14ac:dyDescent="0.25">
      <c r="D706" s="7"/>
    </row>
    <row r="707" spans="4:4" x14ac:dyDescent="0.25">
      <c r="D707" s="7"/>
    </row>
    <row r="708" spans="4:4" x14ac:dyDescent="0.25">
      <c r="D708" s="7"/>
    </row>
    <row r="709" spans="4:4" x14ac:dyDescent="0.25">
      <c r="D709" s="7"/>
    </row>
    <row r="710" spans="4:4" x14ac:dyDescent="0.25">
      <c r="D710" s="7"/>
    </row>
    <row r="711" spans="4:4" x14ac:dyDescent="0.25">
      <c r="D711" s="7"/>
    </row>
    <row r="712" spans="4:4" x14ac:dyDescent="0.25">
      <c r="D712" s="7"/>
    </row>
    <row r="713" spans="4:4" x14ac:dyDescent="0.25">
      <c r="D713" s="7"/>
    </row>
    <row r="714" spans="4:4" x14ac:dyDescent="0.25">
      <c r="D714" s="7"/>
    </row>
    <row r="715" spans="4:4" x14ac:dyDescent="0.25">
      <c r="D715" s="7"/>
    </row>
    <row r="716" spans="4:4" x14ac:dyDescent="0.25">
      <c r="D716" s="7"/>
    </row>
    <row r="717" spans="4:4" x14ac:dyDescent="0.25">
      <c r="D717" s="7"/>
    </row>
    <row r="718" spans="4:4" x14ac:dyDescent="0.25">
      <c r="D718" s="7"/>
    </row>
    <row r="719" spans="4:4" x14ac:dyDescent="0.25">
      <c r="D719" s="7"/>
    </row>
    <row r="720" spans="4:4" x14ac:dyDescent="0.25">
      <c r="D720" s="7"/>
    </row>
    <row r="721" spans="4:4" x14ac:dyDescent="0.25">
      <c r="D721" s="7"/>
    </row>
    <row r="722" spans="4:4" x14ac:dyDescent="0.25">
      <c r="D722" s="7"/>
    </row>
    <row r="723" spans="4:4" x14ac:dyDescent="0.25">
      <c r="D723" s="7"/>
    </row>
    <row r="724" spans="4:4" x14ac:dyDescent="0.25">
      <c r="D724" s="7"/>
    </row>
    <row r="725" spans="4:4" x14ac:dyDescent="0.25">
      <c r="D725" s="7"/>
    </row>
    <row r="726" spans="4:4" x14ac:dyDescent="0.25">
      <c r="D726" s="7"/>
    </row>
    <row r="727" spans="4:4" x14ac:dyDescent="0.25">
      <c r="D727" s="7"/>
    </row>
    <row r="728" spans="4:4" x14ac:dyDescent="0.25">
      <c r="D728" s="7"/>
    </row>
    <row r="729" spans="4:4" x14ac:dyDescent="0.25">
      <c r="D729" s="7"/>
    </row>
    <row r="730" spans="4:4" x14ac:dyDescent="0.25">
      <c r="D730" s="7"/>
    </row>
    <row r="731" spans="4:4" x14ac:dyDescent="0.25">
      <c r="D731" s="7"/>
    </row>
    <row r="732" spans="4:4" x14ac:dyDescent="0.25">
      <c r="D732" s="7"/>
    </row>
    <row r="733" spans="4:4" x14ac:dyDescent="0.25">
      <c r="D733" s="7"/>
    </row>
    <row r="734" spans="4:4" x14ac:dyDescent="0.25">
      <c r="D734" s="7"/>
    </row>
    <row r="735" spans="4:4" x14ac:dyDescent="0.25">
      <c r="D735" s="7"/>
    </row>
    <row r="736" spans="4:4" x14ac:dyDescent="0.25">
      <c r="D736" s="7"/>
    </row>
    <row r="737" spans="4:4" x14ac:dyDescent="0.25">
      <c r="D737" s="7"/>
    </row>
    <row r="738" spans="4:4" x14ac:dyDescent="0.25">
      <c r="D738" s="7"/>
    </row>
    <row r="739" spans="4:4" x14ac:dyDescent="0.25">
      <c r="D739" s="7"/>
    </row>
    <row r="740" spans="4:4" x14ac:dyDescent="0.25">
      <c r="D740" s="7"/>
    </row>
    <row r="741" spans="4:4" x14ac:dyDescent="0.25">
      <c r="D741" s="7"/>
    </row>
    <row r="742" spans="4:4" x14ac:dyDescent="0.25">
      <c r="D742" s="7"/>
    </row>
    <row r="743" spans="4:4" x14ac:dyDescent="0.25">
      <c r="D743" s="7"/>
    </row>
    <row r="744" spans="4:4" x14ac:dyDescent="0.25">
      <c r="D744" s="7"/>
    </row>
    <row r="745" spans="4:4" x14ac:dyDescent="0.25">
      <c r="D745" s="7"/>
    </row>
    <row r="746" spans="4:4" x14ac:dyDescent="0.25">
      <c r="D746" s="7"/>
    </row>
    <row r="747" spans="4:4" x14ac:dyDescent="0.25">
      <c r="D747" s="7"/>
    </row>
    <row r="748" spans="4:4" x14ac:dyDescent="0.25">
      <c r="D748" s="7"/>
    </row>
    <row r="749" spans="4:4" x14ac:dyDescent="0.25">
      <c r="D749" s="7"/>
    </row>
    <row r="750" spans="4:4" x14ac:dyDescent="0.25">
      <c r="D750" s="7"/>
    </row>
    <row r="751" spans="4:4" x14ac:dyDescent="0.25">
      <c r="D751" s="7"/>
    </row>
    <row r="752" spans="4:4" x14ac:dyDescent="0.25">
      <c r="D752" s="7"/>
    </row>
    <row r="753" spans="4:4" x14ac:dyDescent="0.25">
      <c r="D753" s="7"/>
    </row>
    <row r="754" spans="4:4" x14ac:dyDescent="0.25">
      <c r="D754" s="7"/>
    </row>
    <row r="755" spans="4:4" x14ac:dyDescent="0.25">
      <c r="D755" s="7"/>
    </row>
    <row r="756" spans="4:4" x14ac:dyDescent="0.25">
      <c r="D756" s="7"/>
    </row>
    <row r="757" spans="4:4" x14ac:dyDescent="0.25">
      <c r="D757" s="7"/>
    </row>
    <row r="758" spans="4:4" x14ac:dyDescent="0.25">
      <c r="D758" s="7"/>
    </row>
    <row r="759" spans="4:4" x14ac:dyDescent="0.25">
      <c r="D759" s="7"/>
    </row>
    <row r="760" spans="4:4" x14ac:dyDescent="0.25">
      <c r="D760" s="7"/>
    </row>
    <row r="761" spans="4:4" x14ac:dyDescent="0.25">
      <c r="D761" s="7"/>
    </row>
    <row r="762" spans="4:4" x14ac:dyDescent="0.25">
      <c r="D762" s="7"/>
    </row>
    <row r="763" spans="4:4" x14ac:dyDescent="0.25">
      <c r="D763" s="7"/>
    </row>
    <row r="764" spans="4:4" x14ac:dyDescent="0.25">
      <c r="D764" s="7"/>
    </row>
    <row r="765" spans="4:4" x14ac:dyDescent="0.25">
      <c r="D765" s="7"/>
    </row>
    <row r="766" spans="4:4" x14ac:dyDescent="0.25">
      <c r="D766" s="7"/>
    </row>
    <row r="767" spans="4:4" x14ac:dyDescent="0.25">
      <c r="D767" s="7"/>
    </row>
    <row r="768" spans="4:4" x14ac:dyDescent="0.25">
      <c r="D768" s="7"/>
    </row>
    <row r="769" spans="4:4" x14ac:dyDescent="0.25">
      <c r="D769" s="7"/>
    </row>
    <row r="770" spans="4:4" x14ac:dyDescent="0.25">
      <c r="D770" s="7"/>
    </row>
    <row r="771" spans="4:4" x14ac:dyDescent="0.25">
      <c r="D771" s="7"/>
    </row>
    <row r="772" spans="4:4" x14ac:dyDescent="0.25">
      <c r="D772" s="7"/>
    </row>
    <row r="773" spans="4:4" x14ac:dyDescent="0.25">
      <c r="D773" s="7"/>
    </row>
    <row r="774" spans="4:4" x14ac:dyDescent="0.25">
      <c r="D774" s="7"/>
    </row>
    <row r="775" spans="4:4" x14ac:dyDescent="0.25">
      <c r="D775" s="7"/>
    </row>
    <row r="776" spans="4:4" x14ac:dyDescent="0.25">
      <c r="D776" s="7"/>
    </row>
    <row r="777" spans="4:4" x14ac:dyDescent="0.25">
      <c r="D777" s="7"/>
    </row>
    <row r="778" spans="4:4" x14ac:dyDescent="0.25">
      <c r="D778" s="7"/>
    </row>
    <row r="779" spans="4:4" x14ac:dyDescent="0.25">
      <c r="D779" s="7"/>
    </row>
    <row r="780" spans="4:4" x14ac:dyDescent="0.25">
      <c r="D780" s="7"/>
    </row>
    <row r="781" spans="4:4" x14ac:dyDescent="0.25">
      <c r="D781" s="7"/>
    </row>
    <row r="782" spans="4:4" x14ac:dyDescent="0.25">
      <c r="D782" s="7"/>
    </row>
    <row r="783" spans="4:4" x14ac:dyDescent="0.25">
      <c r="D783" s="7"/>
    </row>
    <row r="784" spans="4:4" x14ac:dyDescent="0.25">
      <c r="D784" s="7"/>
    </row>
    <row r="785" spans="4:4" x14ac:dyDescent="0.25">
      <c r="D785" s="7"/>
    </row>
    <row r="786" spans="4:4" x14ac:dyDescent="0.25">
      <c r="D786" s="7"/>
    </row>
    <row r="787" spans="4:4" x14ac:dyDescent="0.25">
      <c r="D787" s="7"/>
    </row>
    <row r="788" spans="4:4" x14ac:dyDescent="0.25">
      <c r="D788" s="7"/>
    </row>
    <row r="789" spans="4:4" x14ac:dyDescent="0.25">
      <c r="D789" s="7"/>
    </row>
    <row r="790" spans="4:4" x14ac:dyDescent="0.25">
      <c r="D790" s="7"/>
    </row>
    <row r="791" spans="4:4" x14ac:dyDescent="0.25">
      <c r="D791" s="7"/>
    </row>
    <row r="792" spans="4:4" x14ac:dyDescent="0.25">
      <c r="D792" s="7"/>
    </row>
    <row r="793" spans="4:4" x14ac:dyDescent="0.25">
      <c r="D793" s="7"/>
    </row>
    <row r="794" spans="4:4" x14ac:dyDescent="0.25">
      <c r="D794" s="7"/>
    </row>
    <row r="795" spans="4:4" x14ac:dyDescent="0.25">
      <c r="D795" s="7"/>
    </row>
    <row r="796" spans="4:4" x14ac:dyDescent="0.25">
      <c r="D796" s="7"/>
    </row>
    <row r="797" spans="4:4" x14ac:dyDescent="0.25">
      <c r="D797" s="7"/>
    </row>
    <row r="798" spans="4:4" x14ac:dyDescent="0.25">
      <c r="D798" s="7"/>
    </row>
    <row r="799" spans="4:4" x14ac:dyDescent="0.25">
      <c r="D799" s="7"/>
    </row>
    <row r="800" spans="4:4" x14ac:dyDescent="0.25">
      <c r="D800" s="7"/>
    </row>
    <row r="801" spans="4:4" x14ac:dyDescent="0.25">
      <c r="D801" s="7"/>
    </row>
    <row r="802" spans="4:4" x14ac:dyDescent="0.25">
      <c r="D802" s="7"/>
    </row>
    <row r="803" spans="4:4" x14ac:dyDescent="0.25">
      <c r="D803" s="7"/>
    </row>
    <row r="804" spans="4:4" x14ac:dyDescent="0.25">
      <c r="D804" s="7"/>
    </row>
    <row r="805" spans="4:4" x14ac:dyDescent="0.25">
      <c r="D805" s="7"/>
    </row>
    <row r="806" spans="4:4" x14ac:dyDescent="0.25">
      <c r="D806" s="7"/>
    </row>
    <row r="807" spans="4:4" x14ac:dyDescent="0.25">
      <c r="D807" s="7"/>
    </row>
    <row r="808" spans="4:4" x14ac:dyDescent="0.25">
      <c r="D808" s="7"/>
    </row>
    <row r="809" spans="4:4" x14ac:dyDescent="0.25">
      <c r="D809" s="7"/>
    </row>
    <row r="810" spans="4:4" x14ac:dyDescent="0.25">
      <c r="D810" s="7"/>
    </row>
    <row r="811" spans="4:4" x14ac:dyDescent="0.25">
      <c r="D811" s="7"/>
    </row>
    <row r="812" spans="4:4" x14ac:dyDescent="0.25">
      <c r="D812" s="7"/>
    </row>
    <row r="813" spans="4:4" x14ac:dyDescent="0.25">
      <c r="D813" s="7"/>
    </row>
    <row r="814" spans="4:4" x14ac:dyDescent="0.25">
      <c r="D814" s="7"/>
    </row>
    <row r="815" spans="4:4" x14ac:dyDescent="0.25">
      <c r="D815" s="7"/>
    </row>
    <row r="816" spans="4:4" x14ac:dyDescent="0.25">
      <c r="D816" s="7"/>
    </row>
    <row r="817" spans="4:4" x14ac:dyDescent="0.25">
      <c r="D817" s="7"/>
    </row>
    <row r="818" spans="4:4" x14ac:dyDescent="0.25">
      <c r="D818" s="7"/>
    </row>
    <row r="819" spans="4:4" x14ac:dyDescent="0.25">
      <c r="D819" s="7"/>
    </row>
    <row r="820" spans="4:4" x14ac:dyDescent="0.25">
      <c r="D820" s="7"/>
    </row>
    <row r="821" spans="4:4" x14ac:dyDescent="0.25">
      <c r="D821" s="7"/>
    </row>
    <row r="822" spans="4:4" x14ac:dyDescent="0.25">
      <c r="D822" s="7"/>
    </row>
    <row r="823" spans="4:4" x14ac:dyDescent="0.25">
      <c r="D823" s="7"/>
    </row>
    <row r="824" spans="4:4" x14ac:dyDescent="0.25">
      <c r="D824" s="7"/>
    </row>
    <row r="825" spans="4:4" x14ac:dyDescent="0.25">
      <c r="D825" s="7"/>
    </row>
    <row r="826" spans="4:4" x14ac:dyDescent="0.25">
      <c r="D826" s="7"/>
    </row>
    <row r="827" spans="4:4" x14ac:dyDescent="0.25">
      <c r="D827" s="7"/>
    </row>
    <row r="828" spans="4:4" x14ac:dyDescent="0.25">
      <c r="D828" s="7"/>
    </row>
    <row r="829" spans="4:4" x14ac:dyDescent="0.25">
      <c r="D829" s="7"/>
    </row>
    <row r="830" spans="4:4" x14ac:dyDescent="0.25">
      <c r="D830" s="7"/>
    </row>
    <row r="831" spans="4:4" x14ac:dyDescent="0.25">
      <c r="D831" s="7"/>
    </row>
    <row r="832" spans="4:4" x14ac:dyDescent="0.25">
      <c r="D832" s="7"/>
    </row>
    <row r="833" spans="4:4" x14ac:dyDescent="0.25">
      <c r="D833" s="7"/>
    </row>
    <row r="834" spans="4:4" x14ac:dyDescent="0.25">
      <c r="D834" s="7"/>
    </row>
    <row r="835" spans="4:4" x14ac:dyDescent="0.25">
      <c r="D835" s="7"/>
    </row>
    <row r="836" spans="4:4" x14ac:dyDescent="0.25">
      <c r="D836" s="7"/>
    </row>
    <row r="837" spans="4:4" x14ac:dyDescent="0.25">
      <c r="D837" s="7"/>
    </row>
    <row r="838" spans="4:4" x14ac:dyDescent="0.25">
      <c r="D838" s="7"/>
    </row>
    <row r="839" spans="4:4" x14ac:dyDescent="0.25">
      <c r="D839" s="7"/>
    </row>
    <row r="840" spans="4:4" x14ac:dyDescent="0.25">
      <c r="D840" s="7"/>
    </row>
    <row r="841" spans="4:4" x14ac:dyDescent="0.25">
      <c r="D841" s="7"/>
    </row>
    <row r="842" spans="4:4" x14ac:dyDescent="0.25">
      <c r="D842" s="7"/>
    </row>
    <row r="843" spans="4:4" x14ac:dyDescent="0.25">
      <c r="D843" s="7"/>
    </row>
    <row r="844" spans="4:4" x14ac:dyDescent="0.25">
      <c r="D844" s="7"/>
    </row>
    <row r="845" spans="4:4" x14ac:dyDescent="0.25">
      <c r="D845" s="7"/>
    </row>
    <row r="846" spans="4:4" x14ac:dyDescent="0.25">
      <c r="D846" s="7"/>
    </row>
    <row r="847" spans="4:4" x14ac:dyDescent="0.25">
      <c r="D847" s="7"/>
    </row>
    <row r="848" spans="4:4" x14ac:dyDescent="0.25">
      <c r="D848" s="7"/>
    </row>
    <row r="849" spans="4:4" x14ac:dyDescent="0.25">
      <c r="D849" s="7"/>
    </row>
    <row r="850" spans="4:4" x14ac:dyDescent="0.25">
      <c r="D850" s="7"/>
    </row>
    <row r="851" spans="4:4" x14ac:dyDescent="0.25">
      <c r="D851" s="7"/>
    </row>
    <row r="852" spans="4:4" x14ac:dyDescent="0.25">
      <c r="D852" s="7"/>
    </row>
    <row r="853" spans="4:4" x14ac:dyDescent="0.25">
      <c r="D853" s="7"/>
    </row>
    <row r="854" spans="4:4" x14ac:dyDescent="0.25">
      <c r="D854" s="7"/>
    </row>
    <row r="855" spans="4:4" x14ac:dyDescent="0.25">
      <c r="D855" s="7"/>
    </row>
    <row r="856" spans="4:4" x14ac:dyDescent="0.25">
      <c r="D856" s="7"/>
    </row>
    <row r="857" spans="4:4" x14ac:dyDescent="0.25">
      <c r="D857" s="7"/>
    </row>
    <row r="858" spans="4:4" x14ac:dyDescent="0.25">
      <c r="D858" s="7"/>
    </row>
    <row r="859" spans="4:4" x14ac:dyDescent="0.25">
      <c r="D859" s="7"/>
    </row>
    <row r="860" spans="4:4" x14ac:dyDescent="0.25">
      <c r="D860" s="7"/>
    </row>
    <row r="861" spans="4:4" x14ac:dyDescent="0.25">
      <c r="D861" s="7"/>
    </row>
    <row r="862" spans="4:4" x14ac:dyDescent="0.25">
      <c r="D862" s="7"/>
    </row>
    <row r="863" spans="4:4" x14ac:dyDescent="0.25">
      <c r="D863" s="7"/>
    </row>
    <row r="864" spans="4:4" x14ac:dyDescent="0.25">
      <c r="D864" s="7"/>
    </row>
    <row r="865" spans="4:4" x14ac:dyDescent="0.25">
      <c r="D865" s="7"/>
    </row>
    <row r="866" spans="4:4" x14ac:dyDescent="0.25">
      <c r="D866" s="7"/>
    </row>
    <row r="867" spans="4:4" x14ac:dyDescent="0.25">
      <c r="D867" s="7"/>
    </row>
    <row r="868" spans="4:4" x14ac:dyDescent="0.25">
      <c r="D868" s="7"/>
    </row>
    <row r="869" spans="4:4" x14ac:dyDescent="0.25">
      <c r="D869" s="7"/>
    </row>
    <row r="870" spans="4:4" x14ac:dyDescent="0.25">
      <c r="D870" s="7"/>
    </row>
    <row r="871" spans="4:4" x14ac:dyDescent="0.25">
      <c r="D871" s="7"/>
    </row>
    <row r="872" spans="4:4" x14ac:dyDescent="0.25">
      <c r="D872" s="7"/>
    </row>
    <row r="873" spans="4:4" x14ac:dyDescent="0.25">
      <c r="D873" s="7"/>
    </row>
    <row r="874" spans="4:4" x14ac:dyDescent="0.25">
      <c r="D874" s="7"/>
    </row>
    <row r="875" spans="4:4" x14ac:dyDescent="0.25">
      <c r="D875" s="7"/>
    </row>
    <row r="876" spans="4:4" x14ac:dyDescent="0.25">
      <c r="D876" s="7"/>
    </row>
    <row r="877" spans="4:4" x14ac:dyDescent="0.25">
      <c r="D877" s="7"/>
    </row>
    <row r="878" spans="4:4" x14ac:dyDescent="0.25">
      <c r="D878" s="7"/>
    </row>
    <row r="879" spans="4:4" x14ac:dyDescent="0.25">
      <c r="D879" s="7"/>
    </row>
    <row r="880" spans="4:4" x14ac:dyDescent="0.25">
      <c r="D880" s="7"/>
    </row>
    <row r="881" spans="4:4" x14ac:dyDescent="0.25">
      <c r="D881" s="7"/>
    </row>
    <row r="882" spans="4:4" x14ac:dyDescent="0.25">
      <c r="D882" s="7"/>
    </row>
    <row r="883" spans="4:4" x14ac:dyDescent="0.25">
      <c r="D883" s="7"/>
    </row>
    <row r="884" spans="4:4" x14ac:dyDescent="0.25">
      <c r="D884" s="7"/>
    </row>
    <row r="885" spans="4:4" x14ac:dyDescent="0.25">
      <c r="D885" s="7"/>
    </row>
    <row r="886" spans="4:4" x14ac:dyDescent="0.25">
      <c r="D886" s="7"/>
    </row>
    <row r="887" spans="4:4" x14ac:dyDescent="0.25">
      <c r="D887" s="7"/>
    </row>
    <row r="888" spans="4:4" x14ac:dyDescent="0.25">
      <c r="D888" s="7"/>
    </row>
    <row r="889" spans="4:4" x14ac:dyDescent="0.25">
      <c r="D889" s="7"/>
    </row>
    <row r="890" spans="4:4" x14ac:dyDescent="0.25">
      <c r="D890" s="7"/>
    </row>
    <row r="891" spans="4:4" x14ac:dyDescent="0.25">
      <c r="D891" s="7"/>
    </row>
    <row r="892" spans="4:4" x14ac:dyDescent="0.25">
      <c r="D892" s="7"/>
    </row>
    <row r="893" spans="4:4" x14ac:dyDescent="0.25">
      <c r="D893" s="7"/>
    </row>
    <row r="894" spans="4:4" x14ac:dyDescent="0.25">
      <c r="D894" s="7"/>
    </row>
    <row r="895" spans="4:4" x14ac:dyDescent="0.25">
      <c r="D895" s="7"/>
    </row>
    <row r="896" spans="4:4" x14ac:dyDescent="0.25">
      <c r="D896" s="7"/>
    </row>
    <row r="897" spans="4:4" x14ac:dyDescent="0.25">
      <c r="D897" s="7"/>
    </row>
    <row r="898" spans="4:4" x14ac:dyDescent="0.25">
      <c r="D898" s="7"/>
    </row>
    <row r="899" spans="4:4" x14ac:dyDescent="0.25">
      <c r="D899" s="7"/>
    </row>
    <row r="900" spans="4:4" x14ac:dyDescent="0.25">
      <c r="D900" s="7"/>
    </row>
    <row r="901" spans="4:4" x14ac:dyDescent="0.25">
      <c r="D901" s="7"/>
    </row>
    <row r="902" spans="4:4" x14ac:dyDescent="0.25">
      <c r="D902" s="7"/>
    </row>
    <row r="903" spans="4:4" x14ac:dyDescent="0.25">
      <c r="D903" s="7"/>
    </row>
    <row r="904" spans="4:4" x14ac:dyDescent="0.25">
      <c r="D904" s="7"/>
    </row>
    <row r="905" spans="4:4" x14ac:dyDescent="0.25">
      <c r="D905" s="7"/>
    </row>
    <row r="906" spans="4:4" x14ac:dyDescent="0.25">
      <c r="D906" s="7"/>
    </row>
    <row r="907" spans="4:4" x14ac:dyDescent="0.25">
      <c r="D907" s="7"/>
    </row>
    <row r="908" spans="4:4" x14ac:dyDescent="0.25">
      <c r="D908" s="7"/>
    </row>
    <row r="909" spans="4:4" x14ac:dyDescent="0.25">
      <c r="D909" s="7"/>
    </row>
    <row r="910" spans="4:4" x14ac:dyDescent="0.25">
      <c r="D910" s="7"/>
    </row>
    <row r="911" spans="4:4" x14ac:dyDescent="0.25">
      <c r="D911" s="7"/>
    </row>
    <row r="912" spans="4:4" x14ac:dyDescent="0.25">
      <c r="D912" s="7"/>
    </row>
    <row r="913" spans="4:4" x14ac:dyDescent="0.25">
      <c r="D913" s="7"/>
    </row>
    <row r="914" spans="4:4" x14ac:dyDescent="0.25">
      <c r="D914" s="7"/>
    </row>
    <row r="915" spans="4:4" x14ac:dyDescent="0.25">
      <c r="D915" s="7"/>
    </row>
    <row r="916" spans="4:4" x14ac:dyDescent="0.25">
      <c r="D916" s="7"/>
    </row>
    <row r="917" spans="4:4" x14ac:dyDescent="0.25">
      <c r="D917" s="7"/>
    </row>
    <row r="918" spans="4:4" x14ac:dyDescent="0.25">
      <c r="D918" s="7"/>
    </row>
    <row r="919" spans="4:4" x14ac:dyDescent="0.25">
      <c r="D919" s="7"/>
    </row>
    <row r="920" spans="4:4" x14ac:dyDescent="0.25">
      <c r="D920" s="7"/>
    </row>
    <row r="921" spans="4:4" x14ac:dyDescent="0.25">
      <c r="D921" s="7"/>
    </row>
    <row r="922" spans="4:4" x14ac:dyDescent="0.25">
      <c r="D922" s="7"/>
    </row>
    <row r="923" spans="4:4" x14ac:dyDescent="0.25">
      <c r="D923" s="7"/>
    </row>
    <row r="924" spans="4:4" x14ac:dyDescent="0.25">
      <c r="D924" s="7"/>
    </row>
    <row r="925" spans="4:4" x14ac:dyDescent="0.25">
      <c r="D925" s="7"/>
    </row>
    <row r="926" spans="4:4" x14ac:dyDescent="0.25">
      <c r="D926" s="7"/>
    </row>
    <row r="927" spans="4:4" x14ac:dyDescent="0.25">
      <c r="D927" s="7"/>
    </row>
    <row r="928" spans="4:4" x14ac:dyDescent="0.25">
      <c r="D928" s="7"/>
    </row>
    <row r="929" spans="4:4" x14ac:dyDescent="0.25">
      <c r="D929" s="7"/>
    </row>
    <row r="930" spans="4:4" x14ac:dyDescent="0.25">
      <c r="D930" s="7"/>
    </row>
    <row r="931" spans="4:4" x14ac:dyDescent="0.25">
      <c r="D931" s="7"/>
    </row>
    <row r="932" spans="4:4" x14ac:dyDescent="0.25">
      <c r="D932" s="7"/>
    </row>
    <row r="933" spans="4:4" x14ac:dyDescent="0.25">
      <c r="D933" s="7"/>
    </row>
    <row r="934" spans="4:4" x14ac:dyDescent="0.25">
      <c r="D934" s="7"/>
    </row>
    <row r="935" spans="4:4" x14ac:dyDescent="0.25">
      <c r="D935" s="7"/>
    </row>
    <row r="936" spans="4:4" x14ac:dyDescent="0.25">
      <c r="D936" s="7"/>
    </row>
    <row r="937" spans="4:4" x14ac:dyDescent="0.25">
      <c r="D937" s="7"/>
    </row>
    <row r="938" spans="4:4" x14ac:dyDescent="0.25">
      <c r="D938" s="7"/>
    </row>
    <row r="939" spans="4:4" x14ac:dyDescent="0.25">
      <c r="D939" s="7"/>
    </row>
    <row r="940" spans="4:4" x14ac:dyDescent="0.25">
      <c r="D940" s="7"/>
    </row>
    <row r="941" spans="4:4" x14ac:dyDescent="0.25">
      <c r="D941" s="7"/>
    </row>
    <row r="942" spans="4:4" x14ac:dyDescent="0.25">
      <c r="D942" s="7"/>
    </row>
    <row r="943" spans="4:4" x14ac:dyDescent="0.25">
      <c r="D943" s="7"/>
    </row>
    <row r="944" spans="4:4" x14ac:dyDescent="0.25">
      <c r="D944" s="7"/>
    </row>
    <row r="945" spans="4:4" x14ac:dyDescent="0.25">
      <c r="D945" s="7"/>
    </row>
    <row r="946" spans="4:4" x14ac:dyDescent="0.25">
      <c r="D946" s="7"/>
    </row>
    <row r="947" spans="4:4" x14ac:dyDescent="0.25">
      <c r="D947" s="7"/>
    </row>
    <row r="948" spans="4:4" x14ac:dyDescent="0.25">
      <c r="D948" s="7"/>
    </row>
    <row r="949" spans="4:4" x14ac:dyDescent="0.25">
      <c r="D949" s="7"/>
    </row>
    <row r="950" spans="4:4" x14ac:dyDescent="0.25">
      <c r="D950" s="7"/>
    </row>
    <row r="951" spans="4:4" x14ac:dyDescent="0.25">
      <c r="D951" s="7"/>
    </row>
    <row r="952" spans="4:4" x14ac:dyDescent="0.25">
      <c r="D952" s="7"/>
    </row>
    <row r="953" spans="4:4" x14ac:dyDescent="0.25">
      <c r="D953" s="7"/>
    </row>
    <row r="954" spans="4:4" x14ac:dyDescent="0.25">
      <c r="D954" s="7"/>
    </row>
    <row r="955" spans="4:4" x14ac:dyDescent="0.25">
      <c r="D955" s="7"/>
    </row>
    <row r="956" spans="4:4" x14ac:dyDescent="0.25">
      <c r="D956" s="7"/>
    </row>
    <row r="957" spans="4:4" x14ac:dyDescent="0.25">
      <c r="D957" s="7"/>
    </row>
    <row r="958" spans="4:4" x14ac:dyDescent="0.25">
      <c r="D958" s="7"/>
    </row>
    <row r="959" spans="4:4" x14ac:dyDescent="0.25">
      <c r="D959" s="7"/>
    </row>
    <row r="960" spans="4:4" x14ac:dyDescent="0.25">
      <c r="D960" s="7"/>
    </row>
    <row r="961" spans="4:4" x14ac:dyDescent="0.25">
      <c r="D961" s="7"/>
    </row>
    <row r="962" spans="4:4" x14ac:dyDescent="0.25">
      <c r="D962" s="7"/>
    </row>
    <row r="963" spans="4:4" x14ac:dyDescent="0.25">
      <c r="D963" s="7"/>
    </row>
    <row r="964" spans="4:4" x14ac:dyDescent="0.25">
      <c r="D964" s="7"/>
    </row>
    <row r="965" spans="4:4" x14ac:dyDescent="0.25">
      <c r="D965" s="7"/>
    </row>
    <row r="966" spans="4:4" x14ac:dyDescent="0.25">
      <c r="D966" s="7"/>
    </row>
    <row r="967" spans="4:4" x14ac:dyDescent="0.25">
      <c r="D967" s="7"/>
    </row>
    <row r="968" spans="4:4" x14ac:dyDescent="0.25">
      <c r="D968" s="7"/>
    </row>
    <row r="969" spans="4:4" x14ac:dyDescent="0.25">
      <c r="D969" s="7"/>
    </row>
    <row r="970" spans="4:4" x14ac:dyDescent="0.25">
      <c r="D970" s="7"/>
    </row>
    <row r="971" spans="4:4" x14ac:dyDescent="0.25">
      <c r="D971" s="7"/>
    </row>
    <row r="972" spans="4:4" x14ac:dyDescent="0.25">
      <c r="D972" s="7"/>
    </row>
    <row r="973" spans="4:4" x14ac:dyDescent="0.25">
      <c r="D973" s="7"/>
    </row>
    <row r="974" spans="4:4" x14ac:dyDescent="0.25">
      <c r="D974" s="7"/>
    </row>
    <row r="975" spans="4:4" x14ac:dyDescent="0.25">
      <c r="D975" s="7"/>
    </row>
    <row r="976" spans="4:4" x14ac:dyDescent="0.25">
      <c r="D976" s="7"/>
    </row>
    <row r="977" spans="4:4" x14ac:dyDescent="0.25">
      <c r="D977" s="7"/>
    </row>
    <row r="978" spans="4:4" x14ac:dyDescent="0.25">
      <c r="D978" s="7"/>
    </row>
    <row r="979" spans="4:4" x14ac:dyDescent="0.25">
      <c r="D979" s="7"/>
    </row>
    <row r="980" spans="4:4" x14ac:dyDescent="0.25">
      <c r="D980" s="7"/>
    </row>
    <row r="981" spans="4:4" x14ac:dyDescent="0.25">
      <c r="D981" s="7"/>
    </row>
    <row r="982" spans="4:4" x14ac:dyDescent="0.25">
      <c r="D982" s="7"/>
    </row>
    <row r="983" spans="4:4" x14ac:dyDescent="0.25">
      <c r="D983" s="7"/>
    </row>
    <row r="984" spans="4:4" x14ac:dyDescent="0.25">
      <c r="D984" s="7"/>
    </row>
    <row r="985" spans="4:4" x14ac:dyDescent="0.25">
      <c r="D985" s="7"/>
    </row>
    <row r="986" spans="4:4" x14ac:dyDescent="0.25">
      <c r="D986" s="7"/>
    </row>
    <row r="987" spans="4:4" x14ac:dyDescent="0.25">
      <c r="D987" s="7"/>
    </row>
    <row r="988" spans="4:4" x14ac:dyDescent="0.25">
      <c r="D988" s="7"/>
    </row>
    <row r="989" spans="4:4" x14ac:dyDescent="0.25">
      <c r="D989" s="7"/>
    </row>
    <row r="990" spans="4:4" x14ac:dyDescent="0.25">
      <c r="D990" s="7"/>
    </row>
    <row r="991" spans="4:4" x14ac:dyDescent="0.25">
      <c r="D991" s="7"/>
    </row>
    <row r="992" spans="4:4" x14ac:dyDescent="0.25">
      <c r="D992" s="7"/>
    </row>
    <row r="993" spans="4:4" x14ac:dyDescent="0.25">
      <c r="D993" s="7"/>
    </row>
    <row r="994" spans="4:4" x14ac:dyDescent="0.25">
      <c r="D994" s="7"/>
    </row>
    <row r="995" spans="4:4" x14ac:dyDescent="0.25">
      <c r="D995" s="7"/>
    </row>
    <row r="996" spans="4:4" x14ac:dyDescent="0.25">
      <c r="D996" s="7"/>
    </row>
    <row r="997" spans="4:4" x14ac:dyDescent="0.25">
      <c r="D997" s="7"/>
    </row>
    <row r="998" spans="4:4" x14ac:dyDescent="0.25">
      <c r="D998" s="7"/>
    </row>
    <row r="999" spans="4:4" x14ac:dyDescent="0.25">
      <c r="D999" s="7"/>
    </row>
    <row r="1000" spans="4:4" x14ac:dyDescent="0.25">
      <c r="D1000" s="7"/>
    </row>
    <row r="1001" spans="4:4" x14ac:dyDescent="0.25">
      <c r="D1001" s="7"/>
    </row>
    <row r="1002" spans="4:4" x14ac:dyDescent="0.25">
      <c r="D1002" s="7"/>
    </row>
    <row r="1003" spans="4:4" x14ac:dyDescent="0.25">
      <c r="D1003" s="7"/>
    </row>
    <row r="1004" spans="4:4" x14ac:dyDescent="0.25">
      <c r="D1004" s="7"/>
    </row>
    <row r="1005" spans="4:4" x14ac:dyDescent="0.25">
      <c r="D1005" s="7"/>
    </row>
    <row r="1006" spans="4:4" x14ac:dyDescent="0.25">
      <c r="D1006" s="7"/>
    </row>
    <row r="1007" spans="4:4" x14ac:dyDescent="0.25">
      <c r="D1007" s="7"/>
    </row>
    <row r="1008" spans="4:4" x14ac:dyDescent="0.25">
      <c r="D1008" s="7"/>
    </row>
    <row r="1009" spans="4:4" x14ac:dyDescent="0.25">
      <c r="D1009" s="7"/>
    </row>
    <row r="1010" spans="4:4" x14ac:dyDescent="0.25">
      <c r="D1010" s="7"/>
    </row>
    <row r="1011" spans="4:4" x14ac:dyDescent="0.25">
      <c r="D1011" s="7"/>
    </row>
    <row r="1012" spans="4:4" x14ac:dyDescent="0.25">
      <c r="D1012" s="7"/>
    </row>
    <row r="1013" spans="4:4" x14ac:dyDescent="0.25">
      <c r="D1013" s="7"/>
    </row>
    <row r="1014" spans="4:4" x14ac:dyDescent="0.25">
      <c r="D1014" s="7"/>
    </row>
    <row r="1015" spans="4:4" x14ac:dyDescent="0.25">
      <c r="D1015" s="7"/>
    </row>
    <row r="1016" spans="4:4" x14ac:dyDescent="0.25">
      <c r="D1016" s="7"/>
    </row>
    <row r="1017" spans="4:4" x14ac:dyDescent="0.25">
      <c r="D1017" s="7"/>
    </row>
    <row r="1018" spans="4:4" x14ac:dyDescent="0.25">
      <c r="D1018" s="7"/>
    </row>
    <row r="1019" spans="4:4" x14ac:dyDescent="0.25">
      <c r="D1019" s="7"/>
    </row>
    <row r="1020" spans="4:4" x14ac:dyDescent="0.25">
      <c r="D1020" s="7"/>
    </row>
    <row r="1021" spans="4:4" x14ac:dyDescent="0.25">
      <c r="D1021" s="7"/>
    </row>
    <row r="1022" spans="4:4" x14ac:dyDescent="0.25">
      <c r="D1022" s="7"/>
    </row>
    <row r="1023" spans="4:4" x14ac:dyDescent="0.25">
      <c r="D1023" s="7"/>
    </row>
    <row r="1024" spans="4:4" x14ac:dyDescent="0.25">
      <c r="D1024" s="7"/>
    </row>
    <row r="1025" spans="4:4" x14ac:dyDescent="0.25">
      <c r="D1025" s="7"/>
    </row>
    <row r="1026" spans="4:4" x14ac:dyDescent="0.25">
      <c r="D1026" s="7"/>
    </row>
    <row r="1027" spans="4:4" x14ac:dyDescent="0.25">
      <c r="D1027" s="7"/>
    </row>
    <row r="1028" spans="4:4" x14ac:dyDescent="0.25">
      <c r="D1028" s="7"/>
    </row>
    <row r="1029" spans="4:4" x14ac:dyDescent="0.25">
      <c r="D1029" s="7"/>
    </row>
    <row r="1030" spans="4:4" x14ac:dyDescent="0.25">
      <c r="D1030" s="7"/>
    </row>
    <row r="1031" spans="4:4" x14ac:dyDescent="0.25">
      <c r="D1031" s="7"/>
    </row>
    <row r="1032" spans="4:4" x14ac:dyDescent="0.25">
      <c r="D1032" s="7"/>
    </row>
    <row r="1033" spans="4:4" x14ac:dyDescent="0.25">
      <c r="D1033" s="7"/>
    </row>
    <row r="1034" spans="4:4" x14ac:dyDescent="0.25">
      <c r="D1034" s="7"/>
    </row>
    <row r="1035" spans="4:4" x14ac:dyDescent="0.25">
      <c r="D1035" s="7"/>
    </row>
    <row r="1036" spans="4:4" x14ac:dyDescent="0.25">
      <c r="D1036" s="7"/>
    </row>
    <row r="1037" spans="4:4" x14ac:dyDescent="0.25">
      <c r="D1037" s="7"/>
    </row>
    <row r="1038" spans="4:4" x14ac:dyDescent="0.25">
      <c r="D1038" s="7"/>
    </row>
    <row r="1039" spans="4:4" x14ac:dyDescent="0.25">
      <c r="D1039" s="7"/>
    </row>
    <row r="1040" spans="4:4" x14ac:dyDescent="0.25">
      <c r="D1040" s="7"/>
    </row>
    <row r="1041" spans="4:4" x14ac:dyDescent="0.25">
      <c r="D1041" s="7"/>
    </row>
    <row r="1042" spans="4:4" x14ac:dyDescent="0.25">
      <c r="D1042" s="7"/>
    </row>
    <row r="1043" spans="4:4" x14ac:dyDescent="0.25">
      <c r="D1043" s="7"/>
    </row>
    <row r="1044" spans="4:4" x14ac:dyDescent="0.25">
      <c r="D1044" s="7"/>
    </row>
    <row r="1045" spans="4:4" x14ac:dyDescent="0.25">
      <c r="D1045" s="7"/>
    </row>
    <row r="1046" spans="4:4" x14ac:dyDescent="0.25">
      <c r="D1046" s="7"/>
    </row>
    <row r="1047" spans="4:4" x14ac:dyDescent="0.25">
      <c r="D1047" s="7"/>
    </row>
    <row r="1048" spans="4:4" x14ac:dyDescent="0.25">
      <c r="D1048" s="7"/>
    </row>
    <row r="1049" spans="4:4" x14ac:dyDescent="0.25">
      <c r="D1049" s="7"/>
    </row>
    <row r="1050" spans="4:4" x14ac:dyDescent="0.25">
      <c r="D1050" s="7"/>
    </row>
    <row r="1051" spans="4:4" x14ac:dyDescent="0.25">
      <c r="D1051" s="7"/>
    </row>
    <row r="1052" spans="4:4" x14ac:dyDescent="0.25">
      <c r="D1052" s="7"/>
    </row>
    <row r="1053" spans="4:4" x14ac:dyDescent="0.25">
      <c r="D1053" s="7"/>
    </row>
    <row r="1054" spans="4:4" x14ac:dyDescent="0.25">
      <c r="D1054" s="7"/>
    </row>
    <row r="1055" spans="4:4" x14ac:dyDescent="0.25">
      <c r="D1055" s="7"/>
    </row>
    <row r="1056" spans="4:4" x14ac:dyDescent="0.25">
      <c r="D1056" s="7"/>
    </row>
    <row r="1057" spans="4:4" x14ac:dyDescent="0.25">
      <c r="D1057" s="7"/>
    </row>
    <row r="1058" spans="4:4" x14ac:dyDescent="0.25">
      <c r="D1058" s="7"/>
    </row>
    <row r="1059" spans="4:4" x14ac:dyDescent="0.25">
      <c r="D1059" s="7"/>
    </row>
    <row r="1060" spans="4:4" x14ac:dyDescent="0.25">
      <c r="D1060" s="7"/>
    </row>
    <row r="1061" spans="4:4" x14ac:dyDescent="0.25">
      <c r="D1061" s="7"/>
    </row>
    <row r="1062" spans="4:4" x14ac:dyDescent="0.25">
      <c r="D1062" s="7"/>
    </row>
    <row r="1063" spans="4:4" x14ac:dyDescent="0.25">
      <c r="D1063" s="7"/>
    </row>
    <row r="1064" spans="4:4" x14ac:dyDescent="0.25">
      <c r="D1064" s="7"/>
    </row>
    <row r="1065" spans="4:4" x14ac:dyDescent="0.25">
      <c r="D1065" s="7"/>
    </row>
    <row r="1066" spans="4:4" x14ac:dyDescent="0.25">
      <c r="D1066" s="7"/>
    </row>
    <row r="1067" spans="4:4" x14ac:dyDescent="0.25">
      <c r="D1067" s="7"/>
    </row>
    <row r="1068" spans="4:4" x14ac:dyDescent="0.25">
      <c r="D1068" s="7"/>
    </row>
    <row r="1069" spans="4:4" x14ac:dyDescent="0.25">
      <c r="D1069" s="7"/>
    </row>
    <row r="1070" spans="4:4" x14ac:dyDescent="0.25">
      <c r="D1070" s="7"/>
    </row>
    <row r="1071" spans="4:4" x14ac:dyDescent="0.25">
      <c r="D1071" s="7"/>
    </row>
    <row r="1072" spans="4:4" x14ac:dyDescent="0.25">
      <c r="D1072" s="7"/>
    </row>
    <row r="1073" spans="4:4" x14ac:dyDescent="0.25">
      <c r="D1073" s="7"/>
    </row>
    <row r="1074" spans="4:4" x14ac:dyDescent="0.25">
      <c r="D1074" s="7"/>
    </row>
    <row r="1075" spans="4:4" x14ac:dyDescent="0.25">
      <c r="D1075" s="7"/>
    </row>
    <row r="1076" spans="4:4" x14ac:dyDescent="0.25">
      <c r="D1076" s="7"/>
    </row>
    <row r="1077" spans="4:4" x14ac:dyDescent="0.25">
      <c r="D1077" s="7"/>
    </row>
    <row r="1078" spans="4:4" x14ac:dyDescent="0.25">
      <c r="D1078" s="7"/>
    </row>
    <row r="1079" spans="4:4" x14ac:dyDescent="0.25">
      <c r="D1079" s="7"/>
    </row>
    <row r="1080" spans="4:4" x14ac:dyDescent="0.25">
      <c r="D1080" s="7"/>
    </row>
    <row r="1081" spans="4:4" x14ac:dyDescent="0.25">
      <c r="D1081" s="7"/>
    </row>
    <row r="1082" spans="4:4" x14ac:dyDescent="0.25">
      <c r="D1082" s="7"/>
    </row>
    <row r="1083" spans="4:4" x14ac:dyDescent="0.25">
      <c r="D1083" s="7"/>
    </row>
    <row r="1084" spans="4:4" x14ac:dyDescent="0.25">
      <c r="D1084" s="7"/>
    </row>
    <row r="1085" spans="4:4" x14ac:dyDescent="0.25">
      <c r="D1085" s="7"/>
    </row>
    <row r="1086" spans="4:4" x14ac:dyDescent="0.25">
      <c r="D1086" s="7"/>
    </row>
    <row r="1087" spans="4:4" x14ac:dyDescent="0.25">
      <c r="D1087" s="7"/>
    </row>
    <row r="1088" spans="4:4" x14ac:dyDescent="0.25">
      <c r="D1088" s="7"/>
    </row>
    <row r="1089" spans="4:4" x14ac:dyDescent="0.25">
      <c r="D1089" s="7"/>
    </row>
    <row r="1090" spans="4:4" x14ac:dyDescent="0.25">
      <c r="D1090" s="7"/>
    </row>
    <row r="1091" spans="4:4" x14ac:dyDescent="0.25">
      <c r="D1091" s="7"/>
    </row>
    <row r="1092" spans="4:4" x14ac:dyDescent="0.25">
      <c r="D1092" s="7"/>
    </row>
    <row r="1093" spans="4:4" x14ac:dyDescent="0.25">
      <c r="D1093" s="7"/>
    </row>
    <row r="1094" spans="4:4" x14ac:dyDescent="0.25">
      <c r="D1094" s="7"/>
    </row>
    <row r="1095" spans="4:4" x14ac:dyDescent="0.25">
      <c r="D1095" s="7"/>
    </row>
    <row r="1096" spans="4:4" x14ac:dyDescent="0.25">
      <c r="D1096" s="7"/>
    </row>
    <row r="1097" spans="4:4" x14ac:dyDescent="0.25">
      <c r="D1097" s="7"/>
    </row>
    <row r="1098" spans="4:4" x14ac:dyDescent="0.25">
      <c r="D1098" s="7"/>
    </row>
    <row r="1099" spans="4:4" x14ac:dyDescent="0.25">
      <c r="D1099" s="7"/>
    </row>
    <row r="1100" spans="4:4" x14ac:dyDescent="0.25">
      <c r="D1100" s="7"/>
    </row>
    <row r="1101" spans="4:4" x14ac:dyDescent="0.25">
      <c r="D1101" s="7"/>
    </row>
    <row r="1102" spans="4:4" x14ac:dyDescent="0.25">
      <c r="D1102" s="7"/>
    </row>
    <row r="1103" spans="4:4" x14ac:dyDescent="0.25">
      <c r="D1103" s="7"/>
    </row>
    <row r="1104" spans="4:4" x14ac:dyDescent="0.25">
      <c r="D1104" s="7"/>
    </row>
    <row r="1105" spans="4:4" x14ac:dyDescent="0.25">
      <c r="D1105" s="7"/>
    </row>
    <row r="1106" spans="4:4" x14ac:dyDescent="0.25">
      <c r="D1106" s="7"/>
    </row>
    <row r="1107" spans="4:4" x14ac:dyDescent="0.25">
      <c r="D1107" s="7"/>
    </row>
    <row r="1108" spans="4:4" x14ac:dyDescent="0.25">
      <c r="D1108" s="7"/>
    </row>
    <row r="1109" spans="4:4" x14ac:dyDescent="0.25">
      <c r="D1109" s="7"/>
    </row>
    <row r="1110" spans="4:4" x14ac:dyDescent="0.25">
      <c r="D1110" s="7"/>
    </row>
    <row r="1111" spans="4:4" x14ac:dyDescent="0.25">
      <c r="D1111" s="7"/>
    </row>
    <row r="1112" spans="4:4" x14ac:dyDescent="0.25">
      <c r="D1112" s="7"/>
    </row>
    <row r="1113" spans="4:4" x14ac:dyDescent="0.25">
      <c r="D1113" s="7"/>
    </row>
    <row r="1114" spans="4:4" x14ac:dyDescent="0.25">
      <c r="D1114" s="7"/>
    </row>
    <row r="1115" spans="4:4" x14ac:dyDescent="0.25">
      <c r="D1115" s="7"/>
    </row>
    <row r="1116" spans="4:4" x14ac:dyDescent="0.25">
      <c r="D1116" s="7"/>
    </row>
    <row r="1117" spans="4:4" x14ac:dyDescent="0.25">
      <c r="D1117" s="7"/>
    </row>
    <row r="1118" spans="4:4" x14ac:dyDescent="0.25">
      <c r="D1118" s="7"/>
    </row>
    <row r="1119" spans="4:4" x14ac:dyDescent="0.25">
      <c r="D1119" s="7"/>
    </row>
    <row r="1120" spans="4:4" x14ac:dyDescent="0.25">
      <c r="D1120" s="7"/>
    </row>
    <row r="1121" spans="4:4" x14ac:dyDescent="0.25">
      <c r="D1121" s="7"/>
    </row>
    <row r="1122" spans="4:4" x14ac:dyDescent="0.25">
      <c r="D1122" s="7"/>
    </row>
    <row r="1123" spans="4:4" x14ac:dyDescent="0.25">
      <c r="D1123" s="7"/>
    </row>
    <row r="1124" spans="4:4" x14ac:dyDescent="0.25">
      <c r="D1124" s="7"/>
    </row>
    <row r="1125" spans="4:4" x14ac:dyDescent="0.25">
      <c r="D1125" s="7"/>
    </row>
    <row r="1126" spans="4:4" x14ac:dyDescent="0.25">
      <c r="D1126" s="7"/>
    </row>
    <row r="1127" spans="4:4" x14ac:dyDescent="0.25">
      <c r="D1127" s="7"/>
    </row>
    <row r="1128" spans="4:4" x14ac:dyDescent="0.25">
      <c r="D1128" s="7"/>
    </row>
    <row r="1129" spans="4:4" x14ac:dyDescent="0.25">
      <c r="D1129" s="7"/>
    </row>
    <row r="1130" spans="4:4" x14ac:dyDescent="0.25">
      <c r="D1130" s="7"/>
    </row>
    <row r="1131" spans="4:4" x14ac:dyDescent="0.25">
      <c r="D1131" s="7"/>
    </row>
    <row r="1132" spans="4:4" x14ac:dyDescent="0.25">
      <c r="D1132" s="7"/>
    </row>
    <row r="1133" spans="4:4" x14ac:dyDescent="0.25">
      <c r="D1133" s="7"/>
    </row>
    <row r="1134" spans="4:4" x14ac:dyDescent="0.25">
      <c r="D1134" s="7"/>
    </row>
    <row r="1135" spans="4:4" x14ac:dyDescent="0.25">
      <c r="D1135" s="7"/>
    </row>
    <row r="1136" spans="4:4" x14ac:dyDescent="0.25">
      <c r="D1136" s="7"/>
    </row>
    <row r="1137" spans="4:4" x14ac:dyDescent="0.25">
      <c r="D1137" s="7"/>
    </row>
    <row r="1138" spans="4:4" x14ac:dyDescent="0.25">
      <c r="D1138" s="7"/>
    </row>
    <row r="1139" spans="4:4" x14ac:dyDescent="0.25">
      <c r="D1139" s="7"/>
    </row>
    <row r="1140" spans="4:4" x14ac:dyDescent="0.25">
      <c r="D1140" s="7"/>
    </row>
    <row r="1141" spans="4:4" x14ac:dyDescent="0.25">
      <c r="D1141" s="7"/>
    </row>
    <row r="1142" spans="4:4" x14ac:dyDescent="0.25">
      <c r="D1142" s="7"/>
    </row>
    <row r="1143" spans="4:4" x14ac:dyDescent="0.25">
      <c r="D1143" s="7"/>
    </row>
    <row r="1144" spans="4:4" x14ac:dyDescent="0.25">
      <c r="D1144" s="7"/>
    </row>
    <row r="1145" spans="4:4" x14ac:dyDescent="0.25">
      <c r="D1145" s="7"/>
    </row>
    <row r="1146" spans="4:4" x14ac:dyDescent="0.25">
      <c r="D1146" s="7"/>
    </row>
    <row r="1147" spans="4:4" x14ac:dyDescent="0.25">
      <c r="D1147" s="7"/>
    </row>
    <row r="1148" spans="4:4" x14ac:dyDescent="0.25">
      <c r="D1148" s="7"/>
    </row>
    <row r="1149" spans="4:4" x14ac:dyDescent="0.25">
      <c r="D1149" s="7"/>
    </row>
    <row r="1150" spans="4:4" x14ac:dyDescent="0.25">
      <c r="D1150" s="7"/>
    </row>
    <row r="1151" spans="4:4" x14ac:dyDescent="0.25">
      <c r="D1151" s="7"/>
    </row>
    <row r="1152" spans="4:4" x14ac:dyDescent="0.25">
      <c r="D1152" s="7"/>
    </row>
    <row r="1153" spans="4:4" x14ac:dyDescent="0.25">
      <c r="D1153" s="7"/>
    </row>
    <row r="1154" spans="4:4" x14ac:dyDescent="0.25">
      <c r="D1154" s="7"/>
    </row>
    <row r="1155" spans="4:4" x14ac:dyDescent="0.25">
      <c r="D1155" s="7"/>
    </row>
    <row r="1156" spans="4:4" x14ac:dyDescent="0.25">
      <c r="D1156" s="7"/>
    </row>
    <row r="1157" spans="4:4" x14ac:dyDescent="0.25">
      <c r="D1157" s="7"/>
    </row>
    <row r="1158" spans="4:4" x14ac:dyDescent="0.25">
      <c r="D1158" s="7"/>
    </row>
    <row r="1159" spans="4:4" x14ac:dyDescent="0.25">
      <c r="D1159" s="7"/>
    </row>
    <row r="1160" spans="4:4" x14ac:dyDescent="0.25">
      <c r="D1160" s="7"/>
    </row>
    <row r="1161" spans="4:4" x14ac:dyDescent="0.25">
      <c r="D1161" s="7"/>
    </row>
    <row r="1162" spans="4:4" x14ac:dyDescent="0.25">
      <c r="D1162" s="7"/>
    </row>
    <row r="1163" spans="4:4" x14ac:dyDescent="0.25">
      <c r="D1163" s="7"/>
    </row>
    <row r="1164" spans="4:4" x14ac:dyDescent="0.25">
      <c r="D1164" s="7"/>
    </row>
    <row r="1165" spans="4:4" x14ac:dyDescent="0.25">
      <c r="D1165" s="7"/>
    </row>
    <row r="1166" spans="4:4" x14ac:dyDescent="0.25">
      <c r="D1166" s="7"/>
    </row>
    <row r="1167" spans="4:4" x14ac:dyDescent="0.25">
      <c r="D1167" s="7"/>
    </row>
    <row r="1168" spans="4:4" x14ac:dyDescent="0.25">
      <c r="D1168" s="7"/>
    </row>
    <row r="1169" spans="4:4" x14ac:dyDescent="0.25">
      <c r="D1169" s="7"/>
    </row>
    <row r="1170" spans="4:4" x14ac:dyDescent="0.25">
      <c r="D1170" s="7"/>
    </row>
    <row r="1171" spans="4:4" x14ac:dyDescent="0.25">
      <c r="D1171" s="7"/>
    </row>
    <row r="1172" spans="4:4" x14ac:dyDescent="0.25">
      <c r="D1172" s="7"/>
    </row>
    <row r="1173" spans="4:4" x14ac:dyDescent="0.25">
      <c r="D1173" s="7"/>
    </row>
    <row r="1174" spans="4:4" x14ac:dyDescent="0.25">
      <c r="D1174" s="7"/>
    </row>
    <row r="1175" spans="4:4" x14ac:dyDescent="0.25">
      <c r="D1175" s="7"/>
    </row>
    <row r="1176" spans="4:4" x14ac:dyDescent="0.25">
      <c r="D1176" s="7"/>
    </row>
    <row r="1177" spans="4:4" x14ac:dyDescent="0.25">
      <c r="D1177" s="7"/>
    </row>
    <row r="1178" spans="4:4" x14ac:dyDescent="0.25">
      <c r="D1178" s="7"/>
    </row>
    <row r="1179" spans="4:4" x14ac:dyDescent="0.25">
      <c r="D1179" s="7"/>
    </row>
    <row r="1180" spans="4:4" x14ac:dyDescent="0.25">
      <c r="D1180" s="7"/>
    </row>
    <row r="1181" spans="4:4" x14ac:dyDescent="0.25">
      <c r="D1181" s="7"/>
    </row>
    <row r="1182" spans="4:4" x14ac:dyDescent="0.25">
      <c r="D1182" s="7"/>
    </row>
    <row r="1183" spans="4:4" x14ac:dyDescent="0.25">
      <c r="D1183" s="7"/>
    </row>
    <row r="1184" spans="4:4" x14ac:dyDescent="0.25">
      <c r="D1184" s="7"/>
    </row>
    <row r="1185" spans="4:4" x14ac:dyDescent="0.25">
      <c r="D1185" s="7"/>
    </row>
    <row r="1186" spans="4:4" x14ac:dyDescent="0.25">
      <c r="D1186" s="7"/>
    </row>
    <row r="1187" spans="4:4" x14ac:dyDescent="0.25">
      <c r="D1187" s="7"/>
    </row>
    <row r="1188" spans="4:4" x14ac:dyDescent="0.25">
      <c r="D1188" s="7"/>
    </row>
    <row r="1189" spans="4:4" x14ac:dyDescent="0.25">
      <c r="D1189" s="7"/>
    </row>
    <row r="1190" spans="4:4" x14ac:dyDescent="0.25">
      <c r="D1190" s="7"/>
    </row>
    <row r="1191" spans="4:4" x14ac:dyDescent="0.25">
      <c r="D1191" s="7"/>
    </row>
    <row r="1192" spans="4:4" x14ac:dyDescent="0.25">
      <c r="D1192" s="7"/>
    </row>
    <row r="1193" spans="4:4" x14ac:dyDescent="0.25">
      <c r="D1193" s="7"/>
    </row>
    <row r="1194" spans="4:4" x14ac:dyDescent="0.25">
      <c r="D1194" s="7"/>
    </row>
    <row r="1195" spans="4:4" x14ac:dyDescent="0.25">
      <c r="D1195" s="7"/>
    </row>
    <row r="1196" spans="4:4" x14ac:dyDescent="0.25">
      <c r="D1196" s="7"/>
    </row>
    <row r="1197" spans="4:4" x14ac:dyDescent="0.25">
      <c r="D1197" s="7"/>
    </row>
    <row r="1198" spans="4:4" x14ac:dyDescent="0.25">
      <c r="D1198" s="7"/>
    </row>
    <row r="1199" spans="4:4" x14ac:dyDescent="0.25">
      <c r="D1199" s="7"/>
    </row>
    <row r="1200" spans="4:4" x14ac:dyDescent="0.25">
      <c r="D1200" s="7"/>
    </row>
    <row r="1201" spans="4:4" x14ac:dyDescent="0.25">
      <c r="D1201" s="7"/>
    </row>
    <row r="1202" spans="4:4" x14ac:dyDescent="0.25">
      <c r="D1202" s="7"/>
    </row>
    <row r="1203" spans="4:4" x14ac:dyDescent="0.25">
      <c r="D1203" s="7"/>
    </row>
    <row r="1204" spans="4:4" x14ac:dyDescent="0.25">
      <c r="D1204" s="7"/>
    </row>
    <row r="1205" spans="4:4" x14ac:dyDescent="0.25">
      <c r="D1205" s="7"/>
    </row>
    <row r="1206" spans="4:4" x14ac:dyDescent="0.25">
      <c r="D1206" s="7"/>
    </row>
    <row r="1207" spans="4:4" x14ac:dyDescent="0.25">
      <c r="D1207" s="7"/>
    </row>
    <row r="1208" spans="4:4" x14ac:dyDescent="0.25">
      <c r="D1208" s="7"/>
    </row>
    <row r="1209" spans="4:4" x14ac:dyDescent="0.25">
      <c r="D1209" s="7"/>
    </row>
    <row r="1210" spans="4:4" x14ac:dyDescent="0.25">
      <c r="D1210" s="7"/>
    </row>
    <row r="1211" spans="4:4" x14ac:dyDescent="0.25">
      <c r="D1211" s="7"/>
    </row>
    <row r="1212" spans="4:4" x14ac:dyDescent="0.25">
      <c r="D1212" s="7"/>
    </row>
    <row r="1213" spans="4:4" x14ac:dyDescent="0.25">
      <c r="D1213" s="7"/>
    </row>
    <row r="1214" spans="4:4" x14ac:dyDescent="0.25">
      <c r="D1214" s="7"/>
    </row>
    <row r="1215" spans="4:4" x14ac:dyDescent="0.25">
      <c r="D1215" s="7"/>
    </row>
    <row r="1216" spans="4:4" x14ac:dyDescent="0.25">
      <c r="D1216" s="7"/>
    </row>
    <row r="1217" spans="4:4" x14ac:dyDescent="0.25">
      <c r="D1217" s="7"/>
    </row>
    <row r="1218" spans="4:4" x14ac:dyDescent="0.25">
      <c r="D1218" s="7"/>
    </row>
    <row r="1219" spans="4:4" x14ac:dyDescent="0.25">
      <c r="D1219" s="7"/>
    </row>
    <row r="1220" spans="4:4" x14ac:dyDescent="0.25">
      <c r="D1220" s="7"/>
    </row>
    <row r="1221" spans="4:4" x14ac:dyDescent="0.25">
      <c r="D1221" s="7"/>
    </row>
    <row r="1222" spans="4:4" x14ac:dyDescent="0.25">
      <c r="D1222" s="7"/>
    </row>
    <row r="1223" spans="4:4" x14ac:dyDescent="0.25">
      <c r="D1223" s="7"/>
    </row>
    <row r="1224" spans="4:4" x14ac:dyDescent="0.25">
      <c r="D1224" s="7"/>
    </row>
    <row r="1225" spans="4:4" x14ac:dyDescent="0.25">
      <c r="D1225" s="7"/>
    </row>
    <row r="1226" spans="4:4" x14ac:dyDescent="0.25">
      <c r="D1226" s="7"/>
    </row>
    <row r="1227" spans="4:4" x14ac:dyDescent="0.25">
      <c r="D1227" s="7"/>
    </row>
    <row r="1228" spans="4:4" x14ac:dyDescent="0.25">
      <c r="D1228" s="7"/>
    </row>
    <row r="1229" spans="4:4" x14ac:dyDescent="0.25">
      <c r="D1229" s="7"/>
    </row>
    <row r="1230" spans="4:4" x14ac:dyDescent="0.25">
      <c r="D1230" s="7"/>
    </row>
    <row r="1231" spans="4:4" x14ac:dyDescent="0.25">
      <c r="D1231" s="7"/>
    </row>
    <row r="1232" spans="4:4" x14ac:dyDescent="0.25">
      <c r="D1232" s="7"/>
    </row>
    <row r="1233" spans="4:4" x14ac:dyDescent="0.25">
      <c r="D1233" s="7"/>
    </row>
    <row r="1234" spans="4:4" x14ac:dyDescent="0.25">
      <c r="D1234" s="7"/>
    </row>
    <row r="1235" spans="4:4" x14ac:dyDescent="0.25">
      <c r="D1235" s="7"/>
    </row>
    <row r="1236" spans="4:4" x14ac:dyDescent="0.25">
      <c r="D1236" s="7"/>
    </row>
    <row r="1237" spans="4:4" x14ac:dyDescent="0.25">
      <c r="D1237" s="7"/>
    </row>
    <row r="1238" spans="4:4" x14ac:dyDescent="0.25">
      <c r="D1238" s="7"/>
    </row>
    <row r="1239" spans="4:4" x14ac:dyDescent="0.25">
      <c r="D1239" s="7"/>
    </row>
    <row r="1240" spans="4:4" x14ac:dyDescent="0.25">
      <c r="D1240" s="7"/>
    </row>
    <row r="1241" spans="4:4" x14ac:dyDescent="0.25">
      <c r="D1241" s="7"/>
    </row>
    <row r="1242" spans="4:4" x14ac:dyDescent="0.25">
      <c r="D1242" s="7"/>
    </row>
    <row r="1243" spans="4:4" x14ac:dyDescent="0.25">
      <c r="D1243" s="7"/>
    </row>
    <row r="1244" spans="4:4" x14ac:dyDescent="0.25">
      <c r="D1244" s="7"/>
    </row>
    <row r="1245" spans="4:4" x14ac:dyDescent="0.25">
      <c r="D1245" s="7"/>
    </row>
    <row r="1246" spans="4:4" x14ac:dyDescent="0.25">
      <c r="D1246" s="7"/>
    </row>
    <row r="1247" spans="4:4" x14ac:dyDescent="0.25">
      <c r="D1247" s="7"/>
    </row>
    <row r="1248" spans="4:4" x14ac:dyDescent="0.25">
      <c r="D1248" s="7"/>
    </row>
    <row r="1249" spans="4:4" x14ac:dyDescent="0.25">
      <c r="D1249" s="7"/>
    </row>
    <row r="1250" spans="4:4" x14ac:dyDescent="0.25">
      <c r="D1250" s="7"/>
    </row>
    <row r="1251" spans="4:4" x14ac:dyDescent="0.25">
      <c r="D1251" s="7"/>
    </row>
    <row r="1252" spans="4:4" x14ac:dyDescent="0.25">
      <c r="D1252" s="7"/>
    </row>
    <row r="1253" spans="4:4" x14ac:dyDescent="0.25">
      <c r="D1253" s="7"/>
    </row>
    <row r="1254" spans="4:4" x14ac:dyDescent="0.25">
      <c r="D1254" s="7"/>
    </row>
    <row r="1255" spans="4:4" x14ac:dyDescent="0.25">
      <c r="D1255" s="7"/>
    </row>
    <row r="1256" spans="4:4" x14ac:dyDescent="0.25">
      <c r="D1256" s="7"/>
    </row>
    <row r="1257" spans="4:4" x14ac:dyDescent="0.25">
      <c r="D1257" s="7"/>
    </row>
    <row r="1258" spans="4:4" x14ac:dyDescent="0.25">
      <c r="D1258" s="7"/>
    </row>
    <row r="1259" spans="4:4" x14ac:dyDescent="0.25">
      <c r="D1259" s="7"/>
    </row>
    <row r="1260" spans="4:4" x14ac:dyDescent="0.25">
      <c r="D1260" s="7"/>
    </row>
    <row r="1261" spans="4:4" x14ac:dyDescent="0.25">
      <c r="D1261" s="7"/>
    </row>
    <row r="1262" spans="4:4" x14ac:dyDescent="0.25">
      <c r="D1262" s="7"/>
    </row>
    <row r="1263" spans="4:4" x14ac:dyDescent="0.25">
      <c r="D1263" s="7"/>
    </row>
    <row r="1264" spans="4:4" x14ac:dyDescent="0.25">
      <c r="D1264" s="7"/>
    </row>
    <row r="1265" spans="4:4" x14ac:dyDescent="0.25">
      <c r="D1265" s="7"/>
    </row>
    <row r="1266" spans="4:4" x14ac:dyDescent="0.25">
      <c r="D1266" s="7"/>
    </row>
    <row r="1267" spans="4:4" x14ac:dyDescent="0.25">
      <c r="D1267" s="7"/>
    </row>
    <row r="1268" spans="4:4" x14ac:dyDescent="0.25">
      <c r="D1268" s="7"/>
    </row>
    <row r="1269" spans="4:4" x14ac:dyDescent="0.25">
      <c r="D1269" s="7"/>
    </row>
    <row r="1270" spans="4:4" x14ac:dyDescent="0.25">
      <c r="D1270" s="7"/>
    </row>
    <row r="1271" spans="4:4" x14ac:dyDescent="0.25">
      <c r="D1271" s="7"/>
    </row>
    <row r="1272" spans="4:4" x14ac:dyDescent="0.25">
      <c r="D1272" s="7"/>
    </row>
    <row r="1273" spans="4:4" x14ac:dyDescent="0.25">
      <c r="D1273" s="7"/>
    </row>
    <row r="1274" spans="4:4" x14ac:dyDescent="0.25">
      <c r="D1274" s="7"/>
    </row>
    <row r="1275" spans="4:4" x14ac:dyDescent="0.25">
      <c r="D1275" s="7"/>
    </row>
    <row r="1276" spans="4:4" x14ac:dyDescent="0.25">
      <c r="D1276" s="7"/>
    </row>
    <row r="1277" spans="4:4" x14ac:dyDescent="0.25">
      <c r="D1277" s="7"/>
    </row>
    <row r="1278" spans="4:4" x14ac:dyDescent="0.25">
      <c r="D1278" s="7"/>
    </row>
    <row r="1279" spans="4:4" x14ac:dyDescent="0.25">
      <c r="D1279" s="7"/>
    </row>
    <row r="1280" spans="4:4" x14ac:dyDescent="0.25">
      <c r="D1280" s="7"/>
    </row>
    <row r="1281" spans="4:4" x14ac:dyDescent="0.25">
      <c r="D1281" s="7"/>
    </row>
    <row r="1282" spans="4:4" x14ac:dyDescent="0.25">
      <c r="D1282" s="7"/>
    </row>
    <row r="1283" spans="4:4" x14ac:dyDescent="0.25">
      <c r="D1283" s="7"/>
    </row>
    <row r="1284" spans="4:4" x14ac:dyDescent="0.25">
      <c r="D1284" s="7"/>
    </row>
    <row r="1285" spans="4:4" x14ac:dyDescent="0.25">
      <c r="D1285" s="7"/>
    </row>
    <row r="1286" spans="4:4" x14ac:dyDescent="0.25">
      <c r="D1286" s="7"/>
    </row>
    <row r="1287" spans="4:4" x14ac:dyDescent="0.25">
      <c r="D1287" s="7"/>
    </row>
    <row r="1288" spans="4:4" x14ac:dyDescent="0.25">
      <c r="D1288" s="7"/>
    </row>
    <row r="1289" spans="4:4" x14ac:dyDescent="0.25">
      <c r="D1289" s="7"/>
    </row>
    <row r="1290" spans="4:4" x14ac:dyDescent="0.25">
      <c r="D1290" s="7"/>
    </row>
    <row r="1291" spans="4:4" x14ac:dyDescent="0.25">
      <c r="D1291" s="7"/>
    </row>
    <row r="1292" spans="4:4" x14ac:dyDescent="0.25">
      <c r="D1292" s="7"/>
    </row>
    <row r="1293" spans="4:4" x14ac:dyDescent="0.25">
      <c r="D1293" s="7"/>
    </row>
    <row r="1294" spans="4:4" x14ac:dyDescent="0.25">
      <c r="D1294" s="7"/>
    </row>
    <row r="1295" spans="4:4" x14ac:dyDescent="0.25">
      <c r="D1295" s="7"/>
    </row>
    <row r="1296" spans="4:4" x14ac:dyDescent="0.25">
      <c r="D1296" s="7"/>
    </row>
    <row r="1297" spans="4:4" x14ac:dyDescent="0.25">
      <c r="D1297" s="7"/>
    </row>
    <row r="1298" spans="4:4" x14ac:dyDescent="0.25">
      <c r="D1298" s="7"/>
    </row>
    <row r="1299" spans="4:4" x14ac:dyDescent="0.25">
      <c r="D1299" s="7"/>
    </row>
    <row r="1300" spans="4:4" x14ac:dyDescent="0.25">
      <c r="D1300" s="7"/>
    </row>
    <row r="1301" spans="4:4" x14ac:dyDescent="0.25">
      <c r="D1301" s="7"/>
    </row>
    <row r="1302" spans="4:4" x14ac:dyDescent="0.25">
      <c r="D1302" s="7"/>
    </row>
    <row r="1303" spans="4:4" x14ac:dyDescent="0.25">
      <c r="D1303" s="7"/>
    </row>
    <row r="1304" spans="4:4" x14ac:dyDescent="0.25">
      <c r="D1304" s="7"/>
    </row>
    <row r="1305" spans="4:4" x14ac:dyDescent="0.25">
      <c r="D1305" s="7"/>
    </row>
    <row r="1306" spans="4:4" x14ac:dyDescent="0.25">
      <c r="D1306" s="7"/>
    </row>
    <row r="1307" spans="4:4" x14ac:dyDescent="0.25">
      <c r="D1307" s="7"/>
    </row>
    <row r="1308" spans="4:4" x14ac:dyDescent="0.25">
      <c r="D1308" s="7"/>
    </row>
    <row r="1309" spans="4:4" x14ac:dyDescent="0.25">
      <c r="D1309" s="7"/>
    </row>
    <row r="1310" spans="4:4" x14ac:dyDescent="0.25">
      <c r="D1310" s="7"/>
    </row>
    <row r="1311" spans="4:4" x14ac:dyDescent="0.25">
      <c r="D1311" s="7"/>
    </row>
    <row r="1312" spans="4:4" x14ac:dyDescent="0.25">
      <c r="D1312" s="7"/>
    </row>
    <row r="1313" spans="4:4" x14ac:dyDescent="0.25">
      <c r="D1313" s="7"/>
    </row>
    <row r="1314" spans="4:4" x14ac:dyDescent="0.25">
      <c r="D1314" s="7"/>
    </row>
    <row r="1315" spans="4:4" x14ac:dyDescent="0.25">
      <c r="D1315" s="7"/>
    </row>
    <row r="1316" spans="4:4" x14ac:dyDescent="0.25">
      <c r="D1316" s="7"/>
    </row>
    <row r="1317" spans="4:4" x14ac:dyDescent="0.25">
      <c r="D1317" s="7"/>
    </row>
    <row r="1318" spans="4:4" x14ac:dyDescent="0.25">
      <c r="D1318" s="7"/>
    </row>
    <row r="1319" spans="4:4" x14ac:dyDescent="0.25">
      <c r="D1319" s="7"/>
    </row>
    <row r="1320" spans="4:4" x14ac:dyDescent="0.25">
      <c r="D1320" s="7"/>
    </row>
    <row r="1321" spans="4:4" x14ac:dyDescent="0.25">
      <c r="D1321" s="7"/>
    </row>
    <row r="1322" spans="4:4" x14ac:dyDescent="0.25">
      <c r="D1322" s="7"/>
    </row>
    <row r="1323" spans="4:4" x14ac:dyDescent="0.25">
      <c r="D1323" s="7"/>
    </row>
    <row r="1324" spans="4:4" x14ac:dyDescent="0.25">
      <c r="D1324" s="7"/>
    </row>
    <row r="1325" spans="4:4" x14ac:dyDescent="0.25">
      <c r="D1325" s="7"/>
    </row>
    <row r="1326" spans="4:4" x14ac:dyDescent="0.25">
      <c r="D1326" s="7"/>
    </row>
    <row r="1327" spans="4:4" x14ac:dyDescent="0.25">
      <c r="D1327" s="7"/>
    </row>
    <row r="1328" spans="4:4" x14ac:dyDescent="0.25">
      <c r="D1328" s="7"/>
    </row>
    <row r="1329" spans="4:4" x14ac:dyDescent="0.25">
      <c r="D1329" s="7"/>
    </row>
    <row r="1330" spans="4:4" x14ac:dyDescent="0.25">
      <c r="D1330" s="7"/>
    </row>
    <row r="1331" spans="4:4" x14ac:dyDescent="0.25">
      <c r="D1331" s="7"/>
    </row>
    <row r="1332" spans="4:4" x14ac:dyDescent="0.25">
      <c r="D1332" s="7"/>
    </row>
    <row r="1333" spans="4:4" x14ac:dyDescent="0.25">
      <c r="D1333" s="7"/>
    </row>
    <row r="1334" spans="4:4" x14ac:dyDescent="0.25">
      <c r="D1334" s="7"/>
    </row>
    <row r="1335" spans="4:4" x14ac:dyDescent="0.25">
      <c r="D1335" s="7"/>
    </row>
    <row r="1336" spans="4:4" x14ac:dyDescent="0.25">
      <c r="D1336" s="7"/>
    </row>
    <row r="1337" spans="4:4" x14ac:dyDescent="0.25">
      <c r="D1337" s="7"/>
    </row>
    <row r="1338" spans="4:4" x14ac:dyDescent="0.25">
      <c r="D1338" s="7"/>
    </row>
    <row r="1339" spans="4:4" x14ac:dyDescent="0.25">
      <c r="D1339" s="7"/>
    </row>
    <row r="1340" spans="4:4" x14ac:dyDescent="0.25">
      <c r="D1340" s="7"/>
    </row>
    <row r="1341" spans="4:4" x14ac:dyDescent="0.25">
      <c r="D1341" s="7"/>
    </row>
    <row r="1342" spans="4:4" x14ac:dyDescent="0.25">
      <c r="D1342" s="7"/>
    </row>
    <row r="1343" spans="4:4" x14ac:dyDescent="0.25">
      <c r="D1343" s="7"/>
    </row>
    <row r="1344" spans="4:4" x14ac:dyDescent="0.25">
      <c r="D1344" s="7"/>
    </row>
    <row r="1345" spans="4:4" x14ac:dyDescent="0.25">
      <c r="D1345" s="7"/>
    </row>
    <row r="1346" spans="4:4" x14ac:dyDescent="0.25">
      <c r="D1346" s="7"/>
    </row>
    <row r="1347" spans="4:4" x14ac:dyDescent="0.25">
      <c r="D1347" s="7"/>
    </row>
    <row r="1348" spans="4:4" x14ac:dyDescent="0.25">
      <c r="D1348" s="7"/>
    </row>
    <row r="1349" spans="4:4" x14ac:dyDescent="0.25">
      <c r="D1349" s="7"/>
    </row>
    <row r="1350" spans="4:4" x14ac:dyDescent="0.25">
      <c r="D1350" s="7"/>
    </row>
    <row r="1351" spans="4:4" x14ac:dyDescent="0.25">
      <c r="D1351" s="7"/>
    </row>
    <row r="1352" spans="4:4" x14ac:dyDescent="0.25">
      <c r="D1352" s="7"/>
    </row>
    <row r="1353" spans="4:4" x14ac:dyDescent="0.25">
      <c r="D1353" s="7"/>
    </row>
    <row r="1354" spans="4:4" x14ac:dyDescent="0.25">
      <c r="D1354" s="7"/>
    </row>
    <row r="1355" spans="4:4" x14ac:dyDescent="0.25">
      <c r="D1355" s="7"/>
    </row>
    <row r="1356" spans="4:4" x14ac:dyDescent="0.25">
      <c r="D1356" s="7"/>
    </row>
    <row r="1357" spans="4:4" x14ac:dyDescent="0.25">
      <c r="D1357" s="7"/>
    </row>
    <row r="1358" spans="4:4" x14ac:dyDescent="0.25">
      <c r="D1358" s="7"/>
    </row>
    <row r="1359" spans="4:4" x14ac:dyDescent="0.25">
      <c r="D1359" s="7"/>
    </row>
    <row r="1360" spans="4:4" x14ac:dyDescent="0.25">
      <c r="D1360" s="7"/>
    </row>
    <row r="1361" spans="4:4" x14ac:dyDescent="0.25">
      <c r="D1361" s="7"/>
    </row>
    <row r="1362" spans="4:4" x14ac:dyDescent="0.25">
      <c r="D1362" s="7"/>
    </row>
    <row r="1363" spans="4:4" x14ac:dyDescent="0.25">
      <c r="D1363" s="7"/>
    </row>
    <row r="1364" spans="4:4" x14ac:dyDescent="0.25">
      <c r="D1364" s="7"/>
    </row>
    <row r="1365" spans="4:4" x14ac:dyDescent="0.25">
      <c r="D1365" s="7"/>
    </row>
    <row r="1366" spans="4:4" x14ac:dyDescent="0.25">
      <c r="D1366" s="7"/>
    </row>
    <row r="1367" spans="4:4" x14ac:dyDescent="0.25">
      <c r="D1367" s="7"/>
    </row>
    <row r="1368" spans="4:4" x14ac:dyDescent="0.25">
      <c r="D1368" s="7"/>
    </row>
    <row r="1369" spans="4:4" x14ac:dyDescent="0.25">
      <c r="D1369" s="7"/>
    </row>
    <row r="1370" spans="4:4" x14ac:dyDescent="0.25">
      <c r="D1370" s="7"/>
    </row>
    <row r="1371" spans="4:4" x14ac:dyDescent="0.25">
      <c r="D1371" s="7"/>
    </row>
    <row r="1372" spans="4:4" x14ac:dyDescent="0.25">
      <c r="D1372" s="7"/>
    </row>
    <row r="1373" spans="4:4" x14ac:dyDescent="0.25">
      <c r="D1373" s="7"/>
    </row>
    <row r="1374" spans="4:4" x14ac:dyDescent="0.25">
      <c r="D1374" s="7"/>
    </row>
    <row r="1375" spans="4:4" x14ac:dyDescent="0.25">
      <c r="D1375" s="7"/>
    </row>
    <row r="1376" spans="4:4" x14ac:dyDescent="0.25">
      <c r="D1376" s="7"/>
    </row>
    <row r="1377" spans="4:4" x14ac:dyDescent="0.25">
      <c r="D1377" s="7"/>
    </row>
    <row r="1378" spans="4:4" x14ac:dyDescent="0.25">
      <c r="D1378" s="7"/>
    </row>
    <row r="1379" spans="4:4" x14ac:dyDescent="0.25">
      <c r="D1379" s="7"/>
    </row>
    <row r="1380" spans="4:4" x14ac:dyDescent="0.25">
      <c r="D1380" s="7"/>
    </row>
    <row r="1381" spans="4:4" x14ac:dyDescent="0.25">
      <c r="D1381" s="7"/>
    </row>
    <row r="1382" spans="4:4" x14ac:dyDescent="0.25">
      <c r="D1382" s="7"/>
    </row>
    <row r="1383" spans="4:4" x14ac:dyDescent="0.25">
      <c r="D1383" s="7"/>
    </row>
    <row r="1384" spans="4:4" x14ac:dyDescent="0.25">
      <c r="D1384" s="7"/>
    </row>
    <row r="1385" spans="4:4" x14ac:dyDescent="0.25">
      <c r="D1385" s="7"/>
    </row>
    <row r="1386" spans="4:4" x14ac:dyDescent="0.25">
      <c r="D1386" s="7"/>
    </row>
    <row r="1387" spans="4:4" x14ac:dyDescent="0.25">
      <c r="D1387" s="7"/>
    </row>
    <row r="1388" spans="4:4" x14ac:dyDescent="0.25">
      <c r="D1388" s="7"/>
    </row>
    <row r="1389" spans="4:4" x14ac:dyDescent="0.25">
      <c r="D1389" s="7"/>
    </row>
    <row r="1390" spans="4:4" x14ac:dyDescent="0.25">
      <c r="D1390" s="7"/>
    </row>
    <row r="1391" spans="4:4" x14ac:dyDescent="0.25">
      <c r="D1391" s="7"/>
    </row>
    <row r="1392" spans="4:4" x14ac:dyDescent="0.25">
      <c r="D1392" s="7"/>
    </row>
    <row r="1393" spans="4:4" x14ac:dyDescent="0.25">
      <c r="D1393" s="7"/>
    </row>
    <row r="1394" spans="4:4" x14ac:dyDescent="0.25">
      <c r="D1394" s="7"/>
    </row>
    <row r="1395" spans="4:4" x14ac:dyDescent="0.25">
      <c r="D1395" s="7"/>
    </row>
    <row r="1396" spans="4:4" x14ac:dyDescent="0.25">
      <c r="D1396" s="7"/>
    </row>
    <row r="1397" spans="4:4" x14ac:dyDescent="0.25">
      <c r="D1397" s="7"/>
    </row>
    <row r="1398" spans="4:4" x14ac:dyDescent="0.25">
      <c r="D1398" s="7"/>
    </row>
    <row r="1399" spans="4:4" x14ac:dyDescent="0.25">
      <c r="D1399" s="7"/>
    </row>
    <row r="1400" spans="4:4" x14ac:dyDescent="0.25">
      <c r="D1400" s="7"/>
    </row>
    <row r="1401" spans="4:4" x14ac:dyDescent="0.25">
      <c r="D1401" s="7"/>
    </row>
    <row r="1402" spans="4:4" x14ac:dyDescent="0.25">
      <c r="D1402" s="7"/>
    </row>
    <row r="1403" spans="4:4" x14ac:dyDescent="0.25">
      <c r="D1403" s="7"/>
    </row>
    <row r="1404" spans="4:4" x14ac:dyDescent="0.25">
      <c r="D1404" s="7"/>
    </row>
    <row r="1405" spans="4:4" x14ac:dyDescent="0.25">
      <c r="D1405" s="7"/>
    </row>
    <row r="1406" spans="4:4" x14ac:dyDescent="0.25">
      <c r="D1406" s="7"/>
    </row>
    <row r="1407" spans="4:4" x14ac:dyDescent="0.25">
      <c r="D1407" s="7"/>
    </row>
    <row r="1408" spans="4:4" x14ac:dyDescent="0.25">
      <c r="D1408" s="7"/>
    </row>
    <row r="1409" spans="4:4" x14ac:dyDescent="0.25">
      <c r="D1409" s="7"/>
    </row>
    <row r="1410" spans="4:4" x14ac:dyDescent="0.25">
      <c r="D1410" s="7"/>
    </row>
    <row r="1411" spans="4:4" x14ac:dyDescent="0.25">
      <c r="D1411" s="7"/>
    </row>
    <row r="1412" spans="4:4" x14ac:dyDescent="0.25">
      <c r="D1412" s="7"/>
    </row>
    <row r="1413" spans="4:4" x14ac:dyDescent="0.25">
      <c r="D1413" s="7"/>
    </row>
    <row r="1414" spans="4:4" x14ac:dyDescent="0.25">
      <c r="D1414" s="7"/>
    </row>
    <row r="1415" spans="4:4" x14ac:dyDescent="0.25">
      <c r="D1415" s="7"/>
    </row>
    <row r="1416" spans="4:4" x14ac:dyDescent="0.25">
      <c r="D1416" s="7"/>
    </row>
    <row r="1417" spans="4:4" x14ac:dyDescent="0.25">
      <c r="D1417" s="7"/>
    </row>
    <row r="1418" spans="4:4" x14ac:dyDescent="0.25">
      <c r="D1418" s="7"/>
    </row>
    <row r="1419" spans="4:4" x14ac:dyDescent="0.25">
      <c r="D1419" s="7"/>
    </row>
    <row r="1420" spans="4:4" x14ac:dyDescent="0.25">
      <c r="D1420" s="7"/>
    </row>
    <row r="1421" spans="4:4" x14ac:dyDescent="0.25">
      <c r="D1421" s="7"/>
    </row>
    <row r="1422" spans="4:4" x14ac:dyDescent="0.25">
      <c r="D1422" s="7"/>
    </row>
    <row r="1423" spans="4:4" x14ac:dyDescent="0.25">
      <c r="D1423" s="7"/>
    </row>
    <row r="1424" spans="4:4" x14ac:dyDescent="0.25">
      <c r="D1424" s="7"/>
    </row>
    <row r="1425" spans="4:4" x14ac:dyDescent="0.25">
      <c r="D1425" s="7"/>
    </row>
    <row r="1426" spans="4:4" x14ac:dyDescent="0.25">
      <c r="D1426" s="7"/>
    </row>
    <row r="1427" spans="4:4" x14ac:dyDescent="0.25">
      <c r="D1427" s="7"/>
    </row>
    <row r="1428" spans="4:4" x14ac:dyDescent="0.25">
      <c r="D1428" s="7"/>
    </row>
    <row r="1429" spans="4:4" x14ac:dyDescent="0.25">
      <c r="D1429" s="7"/>
    </row>
    <row r="1430" spans="4:4" x14ac:dyDescent="0.25">
      <c r="D1430" s="7"/>
    </row>
    <row r="1431" spans="4:4" x14ac:dyDescent="0.25">
      <c r="D1431" s="7"/>
    </row>
    <row r="1432" spans="4:4" x14ac:dyDescent="0.25">
      <c r="D1432" s="7"/>
    </row>
    <row r="1433" spans="4:4" x14ac:dyDescent="0.25">
      <c r="D1433" s="7"/>
    </row>
    <row r="1434" spans="4:4" x14ac:dyDescent="0.25">
      <c r="D1434" s="7"/>
    </row>
    <row r="1435" spans="4:4" x14ac:dyDescent="0.25">
      <c r="D1435" s="7"/>
    </row>
    <row r="1436" spans="4:4" x14ac:dyDescent="0.25">
      <c r="D1436" s="7"/>
    </row>
    <row r="1437" spans="4:4" x14ac:dyDescent="0.25">
      <c r="D1437" s="7"/>
    </row>
    <row r="1438" spans="4:4" x14ac:dyDescent="0.25">
      <c r="D1438" s="7"/>
    </row>
    <row r="1439" spans="4:4" x14ac:dyDescent="0.25">
      <c r="D1439" s="7"/>
    </row>
    <row r="1440" spans="4:4" x14ac:dyDescent="0.25">
      <c r="D1440" s="7"/>
    </row>
    <row r="1441" spans="4:4" x14ac:dyDescent="0.25">
      <c r="D1441" s="7"/>
    </row>
    <row r="1442" spans="4:4" x14ac:dyDescent="0.25">
      <c r="D1442" s="7"/>
    </row>
    <row r="1443" spans="4:4" x14ac:dyDescent="0.25">
      <c r="D1443" s="7"/>
    </row>
    <row r="1444" spans="4:4" x14ac:dyDescent="0.25">
      <c r="D1444" s="7"/>
    </row>
    <row r="1445" spans="4:4" x14ac:dyDescent="0.25">
      <c r="D1445" s="7"/>
    </row>
    <row r="1446" spans="4:4" x14ac:dyDescent="0.25">
      <c r="D1446" s="7"/>
    </row>
    <row r="1447" spans="4:4" x14ac:dyDescent="0.25">
      <c r="D1447" s="7"/>
    </row>
    <row r="1448" spans="4:4" x14ac:dyDescent="0.25">
      <c r="D1448" s="7"/>
    </row>
    <row r="1449" spans="4:4" x14ac:dyDescent="0.25">
      <c r="D1449" s="7"/>
    </row>
    <row r="1450" spans="4:4" x14ac:dyDescent="0.25">
      <c r="D1450" s="7"/>
    </row>
    <row r="1451" spans="4:4" x14ac:dyDescent="0.25">
      <c r="D1451" s="7"/>
    </row>
    <row r="1452" spans="4:4" x14ac:dyDescent="0.25">
      <c r="D1452" s="7"/>
    </row>
    <row r="1453" spans="4:4" x14ac:dyDescent="0.25">
      <c r="D1453" s="7"/>
    </row>
    <row r="1454" spans="4:4" x14ac:dyDescent="0.25">
      <c r="D1454" s="7"/>
    </row>
    <row r="1455" spans="4:4" x14ac:dyDescent="0.25">
      <c r="D1455" s="7"/>
    </row>
    <row r="1456" spans="4:4" x14ac:dyDescent="0.25">
      <c r="D1456" s="7"/>
    </row>
    <row r="1457" spans="4:4" x14ac:dyDescent="0.25">
      <c r="D1457" s="7"/>
    </row>
    <row r="1458" spans="4:4" x14ac:dyDescent="0.25">
      <c r="D1458" s="7"/>
    </row>
    <row r="1459" spans="4:4" x14ac:dyDescent="0.25">
      <c r="D1459" s="7"/>
    </row>
    <row r="1460" spans="4:4" x14ac:dyDescent="0.25">
      <c r="D1460" s="7"/>
    </row>
    <row r="1461" spans="4:4" x14ac:dyDescent="0.25">
      <c r="D1461" s="7"/>
    </row>
    <row r="1462" spans="4:4" x14ac:dyDescent="0.25">
      <c r="D1462" s="7"/>
    </row>
    <row r="1463" spans="4:4" x14ac:dyDescent="0.25">
      <c r="D1463" s="7"/>
    </row>
    <row r="1464" spans="4:4" x14ac:dyDescent="0.25">
      <c r="D1464" s="7"/>
    </row>
    <row r="1465" spans="4:4" x14ac:dyDescent="0.25">
      <c r="D1465" s="7"/>
    </row>
    <row r="1466" spans="4:4" x14ac:dyDescent="0.25">
      <c r="D1466" s="7"/>
    </row>
    <row r="1467" spans="4:4" x14ac:dyDescent="0.25">
      <c r="D1467" s="7"/>
    </row>
    <row r="1468" spans="4:4" x14ac:dyDescent="0.25">
      <c r="D1468" s="7"/>
    </row>
    <row r="1469" spans="4:4" x14ac:dyDescent="0.25">
      <c r="D1469" s="7"/>
    </row>
    <row r="1470" spans="4:4" x14ac:dyDescent="0.25">
      <c r="D1470" s="7"/>
    </row>
    <row r="1471" spans="4:4" x14ac:dyDescent="0.25">
      <c r="D1471" s="7"/>
    </row>
    <row r="1472" spans="4:4" x14ac:dyDescent="0.25">
      <c r="D1472" s="7"/>
    </row>
    <row r="1473" spans="4:4" x14ac:dyDescent="0.25">
      <c r="D1473" s="7"/>
    </row>
    <row r="1474" spans="4:4" x14ac:dyDescent="0.25">
      <c r="D1474" s="7"/>
    </row>
    <row r="1475" spans="4:4" x14ac:dyDescent="0.25">
      <c r="D1475" s="7"/>
    </row>
    <row r="1476" spans="4:4" x14ac:dyDescent="0.25">
      <c r="D1476" s="7"/>
    </row>
    <row r="1477" spans="4:4" x14ac:dyDescent="0.25">
      <c r="D1477" s="7"/>
    </row>
    <row r="1478" spans="4:4" x14ac:dyDescent="0.25">
      <c r="D1478" s="7"/>
    </row>
    <row r="1479" spans="4:4" x14ac:dyDescent="0.25">
      <c r="D1479" s="7"/>
    </row>
    <row r="1480" spans="4:4" x14ac:dyDescent="0.25">
      <c r="D1480" s="7"/>
    </row>
    <row r="1481" spans="4:4" x14ac:dyDescent="0.25">
      <c r="D1481" s="7"/>
    </row>
    <row r="1482" spans="4:4" x14ac:dyDescent="0.25">
      <c r="D1482" s="7"/>
    </row>
    <row r="1483" spans="4:4" x14ac:dyDescent="0.25">
      <c r="D1483" s="7"/>
    </row>
    <row r="1484" spans="4:4" x14ac:dyDescent="0.25">
      <c r="D1484" s="7"/>
    </row>
    <row r="1485" spans="4:4" x14ac:dyDescent="0.25">
      <c r="D1485" s="7"/>
    </row>
    <row r="1486" spans="4:4" x14ac:dyDescent="0.25">
      <c r="D1486" s="7"/>
    </row>
    <row r="1487" spans="4:4" x14ac:dyDescent="0.25">
      <c r="D1487" s="7"/>
    </row>
    <row r="1488" spans="4:4" x14ac:dyDescent="0.25">
      <c r="D1488" s="7"/>
    </row>
    <row r="1489" spans="4:4" x14ac:dyDescent="0.25">
      <c r="D1489" s="7"/>
    </row>
    <row r="1490" spans="4:4" x14ac:dyDescent="0.25">
      <c r="D1490" s="7"/>
    </row>
    <row r="1491" spans="4:4" x14ac:dyDescent="0.25">
      <c r="D1491" s="7"/>
    </row>
    <row r="1492" spans="4:4" x14ac:dyDescent="0.25">
      <c r="D1492" s="7"/>
    </row>
    <row r="1493" spans="4:4" x14ac:dyDescent="0.25">
      <c r="D1493" s="7"/>
    </row>
    <row r="1494" spans="4:4" x14ac:dyDescent="0.25">
      <c r="D1494" s="7"/>
    </row>
    <row r="1495" spans="4:4" x14ac:dyDescent="0.25">
      <c r="D1495" s="7"/>
    </row>
    <row r="1496" spans="4:4" x14ac:dyDescent="0.25">
      <c r="D1496" s="7"/>
    </row>
    <row r="1497" spans="4:4" x14ac:dyDescent="0.25">
      <c r="D1497" s="7"/>
    </row>
    <row r="1498" spans="4:4" x14ac:dyDescent="0.25">
      <c r="D1498" s="7"/>
    </row>
    <row r="1499" spans="4:4" x14ac:dyDescent="0.25">
      <c r="D1499" s="7"/>
    </row>
    <row r="1500" spans="4:4" x14ac:dyDescent="0.25">
      <c r="D1500" s="7"/>
    </row>
    <row r="1501" spans="4:4" x14ac:dyDescent="0.25">
      <c r="D1501" s="7"/>
    </row>
    <row r="1502" spans="4:4" x14ac:dyDescent="0.25">
      <c r="D1502" s="7"/>
    </row>
    <row r="1503" spans="4:4" x14ac:dyDescent="0.25">
      <c r="D1503" s="7"/>
    </row>
    <row r="1504" spans="4:4" x14ac:dyDescent="0.25">
      <c r="D1504" s="7"/>
    </row>
    <row r="1505" spans="4:4" x14ac:dyDescent="0.25">
      <c r="D1505" s="7"/>
    </row>
    <row r="1506" spans="4:4" x14ac:dyDescent="0.25">
      <c r="D1506" s="7"/>
    </row>
    <row r="1507" spans="4:4" x14ac:dyDescent="0.25">
      <c r="D1507" s="7"/>
    </row>
    <row r="1508" spans="4:4" x14ac:dyDescent="0.25">
      <c r="D1508" s="7"/>
    </row>
    <row r="1509" spans="4:4" x14ac:dyDescent="0.25">
      <c r="D1509" s="7"/>
    </row>
    <row r="1510" spans="4:4" x14ac:dyDescent="0.25">
      <c r="D1510" s="7"/>
    </row>
    <row r="1511" spans="4:4" x14ac:dyDescent="0.25">
      <c r="D1511" s="7"/>
    </row>
    <row r="1512" spans="4:4" x14ac:dyDescent="0.25">
      <c r="D1512" s="7"/>
    </row>
    <row r="1513" spans="4:4" x14ac:dyDescent="0.25">
      <c r="D1513" s="7"/>
    </row>
    <row r="1514" spans="4:4" x14ac:dyDescent="0.25">
      <c r="D1514" s="7"/>
    </row>
    <row r="1515" spans="4:4" x14ac:dyDescent="0.25">
      <c r="D1515" s="7"/>
    </row>
    <row r="1516" spans="4:4" x14ac:dyDescent="0.25">
      <c r="D1516" s="7"/>
    </row>
    <row r="1517" spans="4:4" x14ac:dyDescent="0.25">
      <c r="D1517" s="7"/>
    </row>
    <row r="1518" spans="4:4" x14ac:dyDescent="0.25">
      <c r="D1518" s="7"/>
    </row>
    <row r="1519" spans="4:4" x14ac:dyDescent="0.25">
      <c r="D1519" s="7"/>
    </row>
    <row r="1520" spans="4:4" x14ac:dyDescent="0.25">
      <c r="D1520" s="7"/>
    </row>
    <row r="1521" spans="4:4" x14ac:dyDescent="0.25">
      <c r="D1521" s="7"/>
    </row>
    <row r="1522" spans="4:4" x14ac:dyDescent="0.25">
      <c r="D1522" s="7"/>
    </row>
    <row r="1523" spans="4:4" x14ac:dyDescent="0.25">
      <c r="D1523" s="7"/>
    </row>
    <row r="1524" spans="4:4" x14ac:dyDescent="0.25">
      <c r="D1524" s="7"/>
    </row>
    <row r="1525" spans="4:4" x14ac:dyDescent="0.25">
      <c r="D1525" s="7"/>
    </row>
    <row r="1526" spans="4:4" x14ac:dyDescent="0.25">
      <c r="D1526" s="7"/>
    </row>
    <row r="1527" spans="4:4" x14ac:dyDescent="0.25">
      <c r="D1527" s="7"/>
    </row>
    <row r="1528" spans="4:4" x14ac:dyDescent="0.25">
      <c r="D1528" s="7"/>
    </row>
    <row r="1529" spans="4:4" x14ac:dyDescent="0.25">
      <c r="D1529" s="7"/>
    </row>
    <row r="1530" spans="4:4" x14ac:dyDescent="0.25">
      <c r="D1530" s="7"/>
    </row>
    <row r="1531" spans="4:4" x14ac:dyDescent="0.25">
      <c r="D1531" s="7"/>
    </row>
    <row r="1532" spans="4:4" x14ac:dyDescent="0.25">
      <c r="D1532" s="7"/>
    </row>
    <row r="1533" spans="4:4" x14ac:dyDescent="0.25">
      <c r="D1533" s="7"/>
    </row>
    <row r="1534" spans="4:4" x14ac:dyDescent="0.25">
      <c r="D1534" s="7"/>
    </row>
    <row r="1535" spans="4:4" x14ac:dyDescent="0.25">
      <c r="D1535" s="7"/>
    </row>
    <row r="1536" spans="4:4" x14ac:dyDescent="0.25">
      <c r="D1536" s="7"/>
    </row>
    <row r="1537" spans="4:4" x14ac:dyDescent="0.25">
      <c r="D1537" s="7"/>
    </row>
    <row r="1538" spans="4:4" x14ac:dyDescent="0.25">
      <c r="D1538" s="7"/>
    </row>
    <row r="1539" spans="4:4" x14ac:dyDescent="0.25">
      <c r="D1539" s="7"/>
    </row>
    <row r="1540" spans="4:4" x14ac:dyDescent="0.25">
      <c r="D1540" s="7"/>
    </row>
    <row r="1541" spans="4:4" x14ac:dyDescent="0.25">
      <c r="D1541" s="7"/>
    </row>
    <row r="1542" spans="4:4" x14ac:dyDescent="0.25">
      <c r="D1542" s="7"/>
    </row>
    <row r="1543" spans="4:4" x14ac:dyDescent="0.25">
      <c r="D1543" s="7"/>
    </row>
    <row r="1544" spans="4:4" x14ac:dyDescent="0.25">
      <c r="D1544" s="7"/>
    </row>
    <row r="1545" spans="4:4" x14ac:dyDescent="0.25">
      <c r="D1545" s="7"/>
    </row>
    <row r="1546" spans="4:4" x14ac:dyDescent="0.25">
      <c r="D1546" s="7"/>
    </row>
    <row r="1547" spans="4:4" x14ac:dyDescent="0.25">
      <c r="D1547" s="7"/>
    </row>
    <row r="1548" spans="4:4" x14ac:dyDescent="0.25">
      <c r="D1548" s="7"/>
    </row>
    <row r="1549" spans="4:4" x14ac:dyDescent="0.25">
      <c r="D1549" s="7"/>
    </row>
    <row r="1550" spans="4:4" x14ac:dyDescent="0.25">
      <c r="D1550" s="7"/>
    </row>
    <row r="1551" spans="4:4" x14ac:dyDescent="0.25">
      <c r="D1551" s="7"/>
    </row>
    <row r="1552" spans="4:4" x14ac:dyDescent="0.25">
      <c r="D1552" s="7"/>
    </row>
    <row r="1553" spans="4:4" x14ac:dyDescent="0.25">
      <c r="D1553" s="7"/>
    </row>
    <row r="1554" spans="4:4" x14ac:dyDescent="0.25">
      <c r="D1554" s="7"/>
    </row>
    <row r="1555" spans="4:4" x14ac:dyDescent="0.25">
      <c r="D1555" s="7"/>
    </row>
    <row r="1556" spans="4:4" x14ac:dyDescent="0.25">
      <c r="D1556" s="7"/>
    </row>
    <row r="1557" spans="4:4" x14ac:dyDescent="0.25">
      <c r="D1557" s="7"/>
    </row>
    <row r="1558" spans="4:4" x14ac:dyDescent="0.25">
      <c r="D1558" s="7"/>
    </row>
    <row r="1559" spans="4:4" x14ac:dyDescent="0.25">
      <c r="D1559" s="7"/>
    </row>
    <row r="1560" spans="4:4" x14ac:dyDescent="0.25">
      <c r="D1560" s="7"/>
    </row>
    <row r="1561" spans="4:4" x14ac:dyDescent="0.25">
      <c r="D1561" s="7"/>
    </row>
    <row r="1562" spans="4:4" x14ac:dyDescent="0.25">
      <c r="D1562" s="7"/>
    </row>
    <row r="1563" spans="4:4" x14ac:dyDescent="0.25">
      <c r="D1563" s="7"/>
    </row>
    <row r="1564" spans="4:4" x14ac:dyDescent="0.25">
      <c r="D1564" s="7"/>
    </row>
    <row r="1565" spans="4:4" x14ac:dyDescent="0.25">
      <c r="D1565" s="7"/>
    </row>
    <row r="1566" spans="4:4" x14ac:dyDescent="0.25">
      <c r="D1566" s="7"/>
    </row>
    <row r="1567" spans="4:4" x14ac:dyDescent="0.25">
      <c r="D1567" s="7"/>
    </row>
    <row r="1568" spans="4:4" x14ac:dyDescent="0.25">
      <c r="D1568" s="7"/>
    </row>
    <row r="1569" spans="4:4" x14ac:dyDescent="0.25">
      <c r="D1569" s="7"/>
    </row>
    <row r="1570" spans="4:4" x14ac:dyDescent="0.25">
      <c r="D1570" s="7"/>
    </row>
    <row r="1571" spans="4:4" x14ac:dyDescent="0.25">
      <c r="D1571" s="7"/>
    </row>
    <row r="1572" spans="4:4" x14ac:dyDescent="0.25">
      <c r="D1572" s="7"/>
    </row>
    <row r="1573" spans="4:4" x14ac:dyDescent="0.25">
      <c r="D1573" s="7"/>
    </row>
    <row r="1574" spans="4:4" x14ac:dyDescent="0.25">
      <c r="D1574" s="7"/>
    </row>
    <row r="1575" spans="4:4" x14ac:dyDescent="0.25">
      <c r="D1575" s="7"/>
    </row>
    <row r="1576" spans="4:4" x14ac:dyDescent="0.25">
      <c r="D1576" s="7"/>
    </row>
    <row r="1577" spans="4:4" x14ac:dyDescent="0.25">
      <c r="D1577" s="7"/>
    </row>
    <row r="1578" spans="4:4" x14ac:dyDescent="0.25">
      <c r="D1578" s="7"/>
    </row>
    <row r="1579" spans="4:4" x14ac:dyDescent="0.25">
      <c r="D1579" s="7"/>
    </row>
    <row r="1580" spans="4:4" x14ac:dyDescent="0.25">
      <c r="D1580" s="7"/>
    </row>
    <row r="1581" spans="4:4" x14ac:dyDescent="0.25">
      <c r="D1581" s="7"/>
    </row>
    <row r="1582" spans="4:4" x14ac:dyDescent="0.25">
      <c r="D1582" s="7"/>
    </row>
    <row r="1583" spans="4:4" x14ac:dyDescent="0.25">
      <c r="D1583" s="7"/>
    </row>
    <row r="1584" spans="4:4" x14ac:dyDescent="0.25">
      <c r="D1584" s="7"/>
    </row>
    <row r="1585" spans="4:4" x14ac:dyDescent="0.25">
      <c r="D1585" s="7"/>
    </row>
    <row r="1586" spans="4:4" x14ac:dyDescent="0.25">
      <c r="D1586" s="7"/>
    </row>
    <row r="1587" spans="4:4" x14ac:dyDescent="0.25">
      <c r="D1587" s="7"/>
    </row>
    <row r="1588" spans="4:4" x14ac:dyDescent="0.25">
      <c r="D1588" s="7"/>
    </row>
    <row r="1589" spans="4:4" x14ac:dyDescent="0.25">
      <c r="D1589" s="7"/>
    </row>
    <row r="1590" spans="4:4" x14ac:dyDescent="0.25">
      <c r="D1590" s="7"/>
    </row>
    <row r="1591" spans="4:4" x14ac:dyDescent="0.25">
      <c r="D1591" s="7"/>
    </row>
    <row r="1592" spans="4:4" x14ac:dyDescent="0.25">
      <c r="D1592" s="7"/>
    </row>
    <row r="1593" spans="4:4" x14ac:dyDescent="0.25">
      <c r="D1593" s="7"/>
    </row>
    <row r="1594" spans="4:4" x14ac:dyDescent="0.25">
      <c r="D1594" s="7"/>
    </row>
    <row r="1595" spans="4:4" x14ac:dyDescent="0.25">
      <c r="D1595" s="7"/>
    </row>
    <row r="1596" spans="4:4" x14ac:dyDescent="0.25">
      <c r="D1596" s="7"/>
    </row>
    <row r="1597" spans="4:4" x14ac:dyDescent="0.25">
      <c r="D1597" s="7"/>
    </row>
    <row r="1598" spans="4:4" x14ac:dyDescent="0.25">
      <c r="D1598" s="7"/>
    </row>
    <row r="1599" spans="4:4" x14ac:dyDescent="0.25">
      <c r="D1599" s="7"/>
    </row>
    <row r="1600" spans="4:4" x14ac:dyDescent="0.25">
      <c r="D1600" s="7"/>
    </row>
    <row r="1601" spans="4:4" x14ac:dyDescent="0.25">
      <c r="D1601" s="7"/>
    </row>
    <row r="1602" spans="4:4" x14ac:dyDescent="0.25">
      <c r="D1602" s="7"/>
    </row>
    <row r="1603" spans="4:4" x14ac:dyDescent="0.25">
      <c r="D1603" s="7"/>
    </row>
    <row r="1604" spans="4:4" x14ac:dyDescent="0.25">
      <c r="D1604" s="7"/>
    </row>
    <row r="1605" spans="4:4" x14ac:dyDescent="0.25">
      <c r="D1605" s="7"/>
    </row>
    <row r="1606" spans="4:4" x14ac:dyDescent="0.25">
      <c r="D1606" s="7"/>
    </row>
    <row r="1607" spans="4:4" x14ac:dyDescent="0.25">
      <c r="D1607" s="7"/>
    </row>
    <row r="1608" spans="4:4" x14ac:dyDescent="0.25">
      <c r="D1608" s="7"/>
    </row>
    <row r="1609" spans="4:4" x14ac:dyDescent="0.25">
      <c r="D1609" s="7"/>
    </row>
    <row r="1610" spans="4:4" x14ac:dyDescent="0.25">
      <c r="D1610" s="7"/>
    </row>
    <row r="1611" spans="4:4" x14ac:dyDescent="0.25">
      <c r="D1611" s="7"/>
    </row>
    <row r="1612" spans="4:4" x14ac:dyDescent="0.25">
      <c r="D1612" s="7"/>
    </row>
    <row r="1613" spans="4:4" x14ac:dyDescent="0.25">
      <c r="D1613" s="7"/>
    </row>
    <row r="1614" spans="4:4" x14ac:dyDescent="0.25">
      <c r="D1614" s="7"/>
    </row>
    <row r="1615" spans="4:4" x14ac:dyDescent="0.25">
      <c r="D1615" s="7"/>
    </row>
    <row r="1616" spans="4:4" x14ac:dyDescent="0.25">
      <c r="D1616" s="7"/>
    </row>
    <row r="1617" spans="4:4" x14ac:dyDescent="0.25">
      <c r="D1617" s="7"/>
    </row>
    <row r="1618" spans="4:4" x14ac:dyDescent="0.25">
      <c r="D1618" s="7"/>
    </row>
    <row r="1619" spans="4:4" x14ac:dyDescent="0.25">
      <c r="D1619" s="7"/>
    </row>
    <row r="1620" spans="4:4" x14ac:dyDescent="0.25">
      <c r="D1620" s="7"/>
    </row>
    <row r="1621" spans="4:4" x14ac:dyDescent="0.25">
      <c r="D1621" s="7"/>
    </row>
    <row r="1622" spans="4:4" x14ac:dyDescent="0.25">
      <c r="D1622" s="7"/>
    </row>
    <row r="1623" spans="4:4" x14ac:dyDescent="0.25">
      <c r="D1623" s="7"/>
    </row>
    <row r="1624" spans="4:4" x14ac:dyDescent="0.25">
      <c r="D1624" s="7"/>
    </row>
    <row r="1625" spans="4:4" x14ac:dyDescent="0.25">
      <c r="D1625" s="7"/>
    </row>
    <row r="1626" spans="4:4" x14ac:dyDescent="0.25">
      <c r="D1626" s="7"/>
    </row>
    <row r="1627" spans="4:4" x14ac:dyDescent="0.25">
      <c r="D1627" s="7"/>
    </row>
    <row r="1628" spans="4:4" x14ac:dyDescent="0.25">
      <c r="D1628" s="7"/>
    </row>
    <row r="1629" spans="4:4" x14ac:dyDescent="0.25">
      <c r="D1629" s="7"/>
    </row>
    <row r="1630" spans="4:4" x14ac:dyDescent="0.25">
      <c r="D1630" s="7"/>
    </row>
    <row r="1631" spans="4:4" x14ac:dyDescent="0.25">
      <c r="D1631" s="7"/>
    </row>
    <row r="1632" spans="4:4" x14ac:dyDescent="0.25">
      <c r="D1632" s="7"/>
    </row>
    <row r="1633" spans="4:4" x14ac:dyDescent="0.25">
      <c r="D1633" s="7"/>
    </row>
    <row r="1634" spans="4:4" x14ac:dyDescent="0.25">
      <c r="D1634" s="7"/>
    </row>
    <row r="1635" spans="4:4" x14ac:dyDescent="0.25">
      <c r="D1635" s="7"/>
    </row>
    <row r="1636" spans="4:4" x14ac:dyDescent="0.25">
      <c r="D1636" s="7"/>
    </row>
    <row r="1637" spans="4:4" x14ac:dyDescent="0.25">
      <c r="D1637" s="7"/>
    </row>
    <row r="1638" spans="4:4" x14ac:dyDescent="0.25">
      <c r="D1638" s="7"/>
    </row>
    <row r="1639" spans="4:4" x14ac:dyDescent="0.25">
      <c r="D1639" s="7"/>
    </row>
    <row r="1640" spans="4:4" x14ac:dyDescent="0.25">
      <c r="D1640" s="7"/>
    </row>
    <row r="1641" spans="4:4" x14ac:dyDescent="0.25">
      <c r="D1641" s="7"/>
    </row>
    <row r="1642" spans="4:4" x14ac:dyDescent="0.25">
      <c r="D1642" s="7"/>
    </row>
    <row r="1643" spans="4:4" x14ac:dyDescent="0.25">
      <c r="D1643" s="7"/>
    </row>
    <row r="1644" spans="4:4" x14ac:dyDescent="0.25">
      <c r="D1644" s="7"/>
    </row>
    <row r="1645" spans="4:4" x14ac:dyDescent="0.25">
      <c r="D1645" s="7"/>
    </row>
    <row r="1646" spans="4:4" x14ac:dyDescent="0.25">
      <c r="D1646" s="7"/>
    </row>
    <row r="1647" spans="4:4" x14ac:dyDescent="0.25">
      <c r="D1647" s="7"/>
    </row>
    <row r="1648" spans="4:4" x14ac:dyDescent="0.25">
      <c r="D1648" s="7"/>
    </row>
    <row r="1649" spans="4:4" x14ac:dyDescent="0.25">
      <c r="D1649" s="7"/>
    </row>
    <row r="1650" spans="4:4" x14ac:dyDescent="0.25">
      <c r="D1650" s="7"/>
    </row>
    <row r="1651" spans="4:4" x14ac:dyDescent="0.25">
      <c r="D1651" s="7"/>
    </row>
    <row r="1652" spans="4:4" x14ac:dyDescent="0.25">
      <c r="D1652" s="7"/>
    </row>
    <row r="1653" spans="4:4" x14ac:dyDescent="0.25">
      <c r="D1653" s="7"/>
    </row>
    <row r="1654" spans="4:4" x14ac:dyDescent="0.25">
      <c r="D1654" s="7"/>
    </row>
    <row r="1655" spans="4:4" x14ac:dyDescent="0.25">
      <c r="D1655" s="7"/>
    </row>
    <row r="1656" spans="4:4" x14ac:dyDescent="0.25">
      <c r="D1656" s="7"/>
    </row>
    <row r="1657" spans="4:4" x14ac:dyDescent="0.25">
      <c r="D1657" s="7"/>
    </row>
    <row r="1658" spans="4:4" x14ac:dyDescent="0.25">
      <c r="D1658" s="7"/>
    </row>
    <row r="1659" spans="4:4" x14ac:dyDescent="0.25">
      <c r="D1659" s="7"/>
    </row>
    <row r="1660" spans="4:4" x14ac:dyDescent="0.25">
      <c r="D1660" s="7"/>
    </row>
    <row r="1661" spans="4:4" x14ac:dyDescent="0.25">
      <c r="D1661" s="7"/>
    </row>
    <row r="1662" spans="4:4" x14ac:dyDescent="0.25">
      <c r="D1662" s="7"/>
    </row>
    <row r="1663" spans="4:4" x14ac:dyDescent="0.25">
      <c r="D1663" s="7"/>
    </row>
    <row r="1664" spans="4:4" x14ac:dyDescent="0.25">
      <c r="D1664" s="7"/>
    </row>
    <row r="1665" spans="4:4" x14ac:dyDescent="0.25">
      <c r="D1665" s="7"/>
    </row>
    <row r="1666" spans="4:4" x14ac:dyDescent="0.25">
      <c r="D1666" s="7"/>
    </row>
    <row r="1667" spans="4:4" x14ac:dyDescent="0.25">
      <c r="D1667" s="7"/>
    </row>
    <row r="1668" spans="4:4" x14ac:dyDescent="0.25">
      <c r="D1668" s="7"/>
    </row>
    <row r="1669" spans="4:4" x14ac:dyDescent="0.25">
      <c r="D1669" s="7"/>
    </row>
    <row r="1670" spans="4:4" x14ac:dyDescent="0.25">
      <c r="D1670" s="7"/>
    </row>
    <row r="1671" spans="4:4" x14ac:dyDescent="0.25">
      <c r="D1671" s="7"/>
    </row>
    <row r="1672" spans="4:4" x14ac:dyDescent="0.25">
      <c r="D1672" s="7"/>
    </row>
    <row r="1673" spans="4:4" x14ac:dyDescent="0.25">
      <c r="D1673" s="7"/>
    </row>
    <row r="1674" spans="4:4" x14ac:dyDescent="0.25">
      <c r="D1674" s="7"/>
    </row>
    <row r="1675" spans="4:4" x14ac:dyDescent="0.25">
      <c r="D1675" s="7"/>
    </row>
    <row r="1676" spans="4:4" x14ac:dyDescent="0.25">
      <c r="D1676" s="7"/>
    </row>
    <row r="1677" spans="4:4" x14ac:dyDescent="0.25">
      <c r="D1677" s="7"/>
    </row>
    <row r="1678" spans="4:4" x14ac:dyDescent="0.25">
      <c r="D1678" s="7"/>
    </row>
    <row r="1679" spans="4:4" x14ac:dyDescent="0.25">
      <c r="D1679" s="7"/>
    </row>
    <row r="1680" spans="4:4" x14ac:dyDescent="0.25">
      <c r="D1680" s="7"/>
    </row>
    <row r="1681" spans="4:4" x14ac:dyDescent="0.25">
      <c r="D1681" s="7"/>
    </row>
    <row r="1682" spans="4:4" x14ac:dyDescent="0.25">
      <c r="D1682" s="7"/>
    </row>
    <row r="1683" spans="4:4" x14ac:dyDescent="0.25">
      <c r="D1683" s="7"/>
    </row>
    <row r="1684" spans="4:4" x14ac:dyDescent="0.25">
      <c r="D1684" s="7"/>
    </row>
    <row r="1685" spans="4:4" x14ac:dyDescent="0.25">
      <c r="D1685" s="7"/>
    </row>
    <row r="1686" spans="4:4" x14ac:dyDescent="0.25">
      <c r="D1686" s="7"/>
    </row>
    <row r="1687" spans="4:4" x14ac:dyDescent="0.25">
      <c r="D1687" s="7"/>
    </row>
    <row r="1688" spans="4:4" x14ac:dyDescent="0.25">
      <c r="D1688" s="7"/>
    </row>
    <row r="1689" spans="4:4" x14ac:dyDescent="0.25">
      <c r="D1689" s="7"/>
    </row>
    <row r="1690" spans="4:4" x14ac:dyDescent="0.25">
      <c r="D1690" s="7"/>
    </row>
    <row r="1691" spans="4:4" x14ac:dyDescent="0.25">
      <c r="D1691" s="7"/>
    </row>
    <row r="1692" spans="4:4" x14ac:dyDescent="0.25">
      <c r="D1692" s="7"/>
    </row>
    <row r="1693" spans="4:4" x14ac:dyDescent="0.25">
      <c r="D1693" s="7"/>
    </row>
    <row r="1694" spans="4:4" x14ac:dyDescent="0.25">
      <c r="D1694" s="7"/>
    </row>
    <row r="1695" spans="4:4" x14ac:dyDescent="0.25">
      <c r="D1695" s="7"/>
    </row>
    <row r="1696" spans="4:4" x14ac:dyDescent="0.25">
      <c r="D1696" s="7"/>
    </row>
    <row r="1697" spans="4:4" x14ac:dyDescent="0.25">
      <c r="D1697" s="7"/>
    </row>
    <row r="1698" spans="4:4" x14ac:dyDescent="0.25">
      <c r="D1698" s="7"/>
    </row>
    <row r="1699" spans="4:4" x14ac:dyDescent="0.25">
      <c r="D1699" s="7"/>
    </row>
    <row r="1700" spans="4:4" x14ac:dyDescent="0.25">
      <c r="D1700" s="7"/>
    </row>
    <row r="1701" spans="4:4" x14ac:dyDescent="0.25">
      <c r="D1701" s="7"/>
    </row>
    <row r="1702" spans="4:4" x14ac:dyDescent="0.25">
      <c r="D1702" s="7"/>
    </row>
    <row r="1703" spans="4:4" x14ac:dyDescent="0.25">
      <c r="D1703" s="7"/>
    </row>
    <row r="1704" spans="4:4" x14ac:dyDescent="0.25">
      <c r="D1704" s="7"/>
    </row>
    <row r="1705" spans="4:4" x14ac:dyDescent="0.25">
      <c r="D1705" s="7"/>
    </row>
    <row r="1706" spans="4:4" x14ac:dyDescent="0.25">
      <c r="D1706" s="7"/>
    </row>
    <row r="1707" spans="4:4" x14ac:dyDescent="0.25">
      <c r="D1707" s="7"/>
    </row>
    <row r="1708" spans="4:4" x14ac:dyDescent="0.25">
      <c r="D1708" s="7"/>
    </row>
    <row r="1709" spans="4:4" x14ac:dyDescent="0.25">
      <c r="D1709" s="7"/>
    </row>
    <row r="1710" spans="4:4" x14ac:dyDescent="0.25">
      <c r="D1710" s="7"/>
    </row>
    <row r="1711" spans="4:4" x14ac:dyDescent="0.25">
      <c r="D1711" s="7"/>
    </row>
    <row r="1712" spans="4:4" x14ac:dyDescent="0.25">
      <c r="D1712" s="7"/>
    </row>
    <row r="1713" spans="4:4" x14ac:dyDescent="0.25">
      <c r="D1713" s="7"/>
    </row>
    <row r="1714" spans="4:4" x14ac:dyDescent="0.25">
      <c r="D1714" s="7"/>
    </row>
    <row r="1715" spans="4:4" x14ac:dyDescent="0.25">
      <c r="D1715" s="7"/>
    </row>
    <row r="1716" spans="4:4" x14ac:dyDescent="0.25">
      <c r="D1716" s="7"/>
    </row>
    <row r="1717" spans="4:4" x14ac:dyDescent="0.25">
      <c r="D1717" s="7"/>
    </row>
    <row r="1718" spans="4:4" x14ac:dyDescent="0.25">
      <c r="D1718" s="7"/>
    </row>
    <row r="1719" spans="4:4" x14ac:dyDescent="0.25">
      <c r="D1719" s="7"/>
    </row>
    <row r="1720" spans="4:4" x14ac:dyDescent="0.25">
      <c r="D1720" s="7"/>
    </row>
    <row r="1721" spans="4:4" x14ac:dyDescent="0.25">
      <c r="D1721" s="7"/>
    </row>
    <row r="1722" spans="4:4" x14ac:dyDescent="0.25">
      <c r="D1722" s="7"/>
    </row>
    <row r="1723" spans="4:4" x14ac:dyDescent="0.25">
      <c r="D1723" s="7"/>
    </row>
    <row r="1724" spans="4:4" x14ac:dyDescent="0.25">
      <c r="D1724" s="7"/>
    </row>
    <row r="1725" spans="4:4" x14ac:dyDescent="0.25">
      <c r="D1725" s="7"/>
    </row>
    <row r="1726" spans="4:4" x14ac:dyDescent="0.25">
      <c r="D1726" s="7"/>
    </row>
    <row r="1727" spans="4:4" x14ac:dyDescent="0.25">
      <c r="D1727" s="7"/>
    </row>
    <row r="1728" spans="4:4" x14ac:dyDescent="0.25">
      <c r="D1728" s="7"/>
    </row>
    <row r="1729" spans="4:4" x14ac:dyDescent="0.25">
      <c r="D1729" s="7"/>
    </row>
    <row r="1730" spans="4:4" x14ac:dyDescent="0.25">
      <c r="D1730" s="7"/>
    </row>
    <row r="1731" spans="4:4" x14ac:dyDescent="0.25">
      <c r="D1731" s="7"/>
    </row>
    <row r="1732" spans="4:4" x14ac:dyDescent="0.25">
      <c r="D1732" s="7"/>
    </row>
    <row r="1733" spans="4:4" x14ac:dyDescent="0.25">
      <c r="D1733" s="7"/>
    </row>
    <row r="1734" spans="4:4" x14ac:dyDescent="0.25">
      <c r="D1734" s="7"/>
    </row>
    <row r="1735" spans="4:4" x14ac:dyDescent="0.25">
      <c r="D1735" s="7"/>
    </row>
    <row r="1736" spans="4:4" x14ac:dyDescent="0.25">
      <c r="D1736" s="7"/>
    </row>
    <row r="1737" spans="4:4" x14ac:dyDescent="0.25">
      <c r="D1737" s="7"/>
    </row>
    <row r="1738" spans="4:4" x14ac:dyDescent="0.25">
      <c r="D1738" s="7"/>
    </row>
    <row r="1739" spans="4:4" x14ac:dyDescent="0.25">
      <c r="D1739" s="7"/>
    </row>
    <row r="1740" spans="4:4" x14ac:dyDescent="0.25">
      <c r="D1740" s="7"/>
    </row>
    <row r="1741" spans="4:4" x14ac:dyDescent="0.25">
      <c r="D1741" s="7"/>
    </row>
    <row r="1742" spans="4:4" x14ac:dyDescent="0.25">
      <c r="D1742" s="7"/>
    </row>
    <row r="1743" spans="4:4" x14ac:dyDescent="0.25">
      <c r="D1743" s="7"/>
    </row>
    <row r="1744" spans="4:4" x14ac:dyDescent="0.25">
      <c r="D1744" s="7"/>
    </row>
    <row r="1745" spans="4:4" x14ac:dyDescent="0.25">
      <c r="D1745" s="7"/>
    </row>
    <row r="1746" spans="4:4" x14ac:dyDescent="0.25">
      <c r="D1746" s="7"/>
    </row>
    <row r="1747" spans="4:4" x14ac:dyDescent="0.25">
      <c r="D1747" s="7"/>
    </row>
    <row r="1748" spans="4:4" x14ac:dyDescent="0.25">
      <c r="D1748" s="7"/>
    </row>
    <row r="1749" spans="4:4" x14ac:dyDescent="0.25">
      <c r="D1749" s="7"/>
    </row>
    <row r="1750" spans="4:4" x14ac:dyDescent="0.25">
      <c r="D1750" s="7"/>
    </row>
    <row r="1751" spans="4:4" x14ac:dyDescent="0.25">
      <c r="D1751" s="7"/>
    </row>
    <row r="1752" spans="4:4" x14ac:dyDescent="0.25">
      <c r="D1752" s="7"/>
    </row>
    <row r="1753" spans="4:4" x14ac:dyDescent="0.25">
      <c r="D1753" s="7"/>
    </row>
    <row r="1754" spans="4:4" x14ac:dyDescent="0.25">
      <c r="D1754" s="7"/>
    </row>
    <row r="1755" spans="4:4" x14ac:dyDescent="0.25">
      <c r="D1755" s="7"/>
    </row>
    <row r="1756" spans="4:4" x14ac:dyDescent="0.25">
      <c r="D1756" s="7"/>
    </row>
    <row r="1757" spans="4:4" x14ac:dyDescent="0.25">
      <c r="D1757" s="7"/>
    </row>
    <row r="1758" spans="4:4" x14ac:dyDescent="0.25">
      <c r="D1758" s="7"/>
    </row>
    <row r="1759" spans="4:4" x14ac:dyDescent="0.25">
      <c r="D1759" s="7"/>
    </row>
    <row r="1760" spans="4:4" x14ac:dyDescent="0.25">
      <c r="D1760" s="7"/>
    </row>
    <row r="1761" spans="4:4" x14ac:dyDescent="0.25">
      <c r="D1761" s="7"/>
    </row>
    <row r="1762" spans="4:4" x14ac:dyDescent="0.25">
      <c r="D1762" s="7"/>
    </row>
    <row r="1763" spans="4:4" x14ac:dyDescent="0.25">
      <c r="D1763" s="7"/>
    </row>
    <row r="1764" spans="4:4" x14ac:dyDescent="0.25">
      <c r="D1764" s="7"/>
    </row>
    <row r="1765" spans="4:4" x14ac:dyDescent="0.25">
      <c r="D1765" s="7"/>
    </row>
    <row r="1766" spans="4:4" x14ac:dyDescent="0.25">
      <c r="D1766" s="7"/>
    </row>
    <row r="1767" spans="4:4" x14ac:dyDescent="0.25">
      <c r="D1767" s="7"/>
    </row>
    <row r="1768" spans="4:4" x14ac:dyDescent="0.25">
      <c r="D1768" s="7"/>
    </row>
    <row r="1769" spans="4:4" x14ac:dyDescent="0.25">
      <c r="D1769" s="7"/>
    </row>
    <row r="1770" spans="4:4" x14ac:dyDescent="0.25">
      <c r="D1770" s="7"/>
    </row>
    <row r="1771" spans="4:4" x14ac:dyDescent="0.25">
      <c r="D1771" s="7"/>
    </row>
    <row r="1772" spans="4:4" x14ac:dyDescent="0.25">
      <c r="D1772" s="7"/>
    </row>
    <row r="1773" spans="4:4" x14ac:dyDescent="0.25">
      <c r="D1773" s="7"/>
    </row>
    <row r="1774" spans="4:4" x14ac:dyDescent="0.25">
      <c r="D1774" s="7"/>
    </row>
    <row r="1775" spans="4:4" x14ac:dyDescent="0.25">
      <c r="D1775" s="7"/>
    </row>
    <row r="1776" spans="4:4" x14ac:dyDescent="0.25">
      <c r="D1776" s="7"/>
    </row>
    <row r="1777" spans="4:4" x14ac:dyDescent="0.25">
      <c r="D1777" s="7"/>
    </row>
    <row r="1778" spans="4:4" x14ac:dyDescent="0.25">
      <c r="D1778" s="7"/>
    </row>
    <row r="1779" spans="4:4" x14ac:dyDescent="0.25">
      <c r="D1779" s="7"/>
    </row>
    <row r="1780" spans="4:4" x14ac:dyDescent="0.25">
      <c r="D1780" s="7"/>
    </row>
    <row r="1781" spans="4:4" x14ac:dyDescent="0.25">
      <c r="D1781" s="7"/>
    </row>
    <row r="1782" spans="4:4" x14ac:dyDescent="0.25">
      <c r="D1782" s="7"/>
    </row>
    <row r="1783" spans="4:4" x14ac:dyDescent="0.25">
      <c r="D1783" s="7"/>
    </row>
    <row r="1784" spans="4:4" x14ac:dyDescent="0.25">
      <c r="D1784" s="7"/>
    </row>
    <row r="1785" spans="4:4" x14ac:dyDescent="0.25">
      <c r="D1785" s="7"/>
    </row>
    <row r="1786" spans="4:4" x14ac:dyDescent="0.25">
      <c r="D1786" s="7"/>
    </row>
    <row r="1787" spans="4:4" x14ac:dyDescent="0.25">
      <c r="D1787" s="7"/>
    </row>
    <row r="1788" spans="4:4" x14ac:dyDescent="0.25">
      <c r="D1788" s="7"/>
    </row>
    <row r="1789" spans="4:4" x14ac:dyDescent="0.25">
      <c r="D1789" s="7"/>
    </row>
    <row r="1790" spans="4:4" x14ac:dyDescent="0.25">
      <c r="D1790" s="7"/>
    </row>
    <row r="1791" spans="4:4" x14ac:dyDescent="0.25">
      <c r="D1791" s="7"/>
    </row>
    <row r="1792" spans="4:4" x14ac:dyDescent="0.25">
      <c r="D1792" s="7"/>
    </row>
    <row r="1793" spans="4:4" x14ac:dyDescent="0.25">
      <c r="D1793" s="7"/>
    </row>
    <row r="1794" spans="4:4" x14ac:dyDescent="0.25">
      <c r="D1794" s="7"/>
    </row>
    <row r="1795" spans="4:4" x14ac:dyDescent="0.25">
      <c r="D1795" s="7"/>
    </row>
    <row r="1796" spans="4:4" x14ac:dyDescent="0.25">
      <c r="D1796" s="7"/>
    </row>
    <row r="1797" spans="4:4" x14ac:dyDescent="0.25">
      <c r="D1797" s="7"/>
    </row>
    <row r="1798" spans="4:4" x14ac:dyDescent="0.25">
      <c r="D1798" s="7"/>
    </row>
    <row r="1799" spans="4:4" x14ac:dyDescent="0.25">
      <c r="D1799" s="7"/>
    </row>
    <row r="1800" spans="4:4" x14ac:dyDescent="0.25">
      <c r="D1800" s="7"/>
    </row>
    <row r="1801" spans="4:4" x14ac:dyDescent="0.25">
      <c r="D1801" s="7"/>
    </row>
    <row r="1802" spans="4:4" x14ac:dyDescent="0.25">
      <c r="D1802" s="7"/>
    </row>
    <row r="1803" spans="4:4" x14ac:dyDescent="0.25">
      <c r="D1803" s="7"/>
    </row>
    <row r="1804" spans="4:4" x14ac:dyDescent="0.25">
      <c r="D1804" s="7"/>
    </row>
    <row r="1805" spans="4:4" x14ac:dyDescent="0.25">
      <c r="D1805" s="7"/>
    </row>
    <row r="1806" spans="4:4" x14ac:dyDescent="0.25">
      <c r="D1806" s="7"/>
    </row>
    <row r="1807" spans="4:4" x14ac:dyDescent="0.25">
      <c r="D1807" s="7"/>
    </row>
    <row r="1808" spans="4:4" x14ac:dyDescent="0.25">
      <c r="D1808" s="7"/>
    </row>
    <row r="1809" spans="4:4" x14ac:dyDescent="0.25">
      <c r="D1809" s="7"/>
    </row>
    <row r="1810" spans="4:4" x14ac:dyDescent="0.25">
      <c r="D1810" s="7"/>
    </row>
    <row r="1811" spans="4:4" x14ac:dyDescent="0.25">
      <c r="D1811" s="7"/>
    </row>
    <row r="1812" spans="4:4" x14ac:dyDescent="0.25">
      <c r="D1812" s="7"/>
    </row>
    <row r="1813" spans="4:4" x14ac:dyDescent="0.25">
      <c r="D1813" s="7"/>
    </row>
    <row r="1814" spans="4:4" x14ac:dyDescent="0.25">
      <c r="D1814" s="7"/>
    </row>
    <row r="1815" spans="4:4" x14ac:dyDescent="0.25">
      <c r="D1815" s="7"/>
    </row>
    <row r="1816" spans="4:4" x14ac:dyDescent="0.25">
      <c r="D1816" s="7"/>
    </row>
    <row r="1817" spans="4:4" x14ac:dyDescent="0.25">
      <c r="D1817" s="7"/>
    </row>
    <row r="1818" spans="4:4" x14ac:dyDescent="0.25">
      <c r="D1818" s="7"/>
    </row>
    <row r="1819" spans="4:4" x14ac:dyDescent="0.25">
      <c r="D1819" s="7"/>
    </row>
    <row r="1820" spans="4:4" x14ac:dyDescent="0.25">
      <c r="D1820" s="7"/>
    </row>
    <row r="1821" spans="4:4" x14ac:dyDescent="0.25">
      <c r="D1821" s="7"/>
    </row>
    <row r="1822" spans="4:4" x14ac:dyDescent="0.25">
      <c r="D1822" s="7"/>
    </row>
    <row r="1823" spans="4:4" x14ac:dyDescent="0.25">
      <c r="D1823" s="7"/>
    </row>
    <row r="1824" spans="4:4" x14ac:dyDescent="0.25">
      <c r="D1824" s="7"/>
    </row>
    <row r="1825" spans="4:4" x14ac:dyDescent="0.25">
      <c r="D1825" s="7"/>
    </row>
    <row r="1826" spans="4:4" x14ac:dyDescent="0.25">
      <c r="D1826" s="7"/>
    </row>
    <row r="1827" spans="4:4" x14ac:dyDescent="0.25">
      <c r="D1827" s="7"/>
    </row>
    <row r="1828" spans="4:4" x14ac:dyDescent="0.25">
      <c r="D1828" s="7"/>
    </row>
    <row r="1829" spans="4:4" x14ac:dyDescent="0.25">
      <c r="D1829" s="7"/>
    </row>
    <row r="1830" spans="4:4" x14ac:dyDescent="0.25">
      <c r="D1830" s="7"/>
    </row>
    <row r="1831" spans="4:4" x14ac:dyDescent="0.25">
      <c r="D1831" s="7"/>
    </row>
    <row r="1832" spans="4:4" x14ac:dyDescent="0.25">
      <c r="D1832" s="7"/>
    </row>
    <row r="1833" spans="4:4" x14ac:dyDescent="0.25">
      <c r="D1833" s="7"/>
    </row>
    <row r="1834" spans="4:4" x14ac:dyDescent="0.25">
      <c r="D1834" s="7"/>
    </row>
    <row r="1835" spans="4:4" x14ac:dyDescent="0.25">
      <c r="D1835" s="7"/>
    </row>
    <row r="1836" spans="4:4" x14ac:dyDescent="0.25">
      <c r="D1836" s="7"/>
    </row>
    <row r="1837" spans="4:4" x14ac:dyDescent="0.25">
      <c r="D1837" s="7"/>
    </row>
    <row r="1838" spans="4:4" x14ac:dyDescent="0.25">
      <c r="D1838" s="7"/>
    </row>
    <row r="1839" spans="4:4" x14ac:dyDescent="0.25">
      <c r="D1839" s="7"/>
    </row>
    <row r="1840" spans="4:4" x14ac:dyDescent="0.25">
      <c r="D1840" s="7"/>
    </row>
    <row r="1841" spans="4:4" x14ac:dyDescent="0.25">
      <c r="D1841" s="7"/>
    </row>
    <row r="1842" spans="4:4" x14ac:dyDescent="0.25">
      <c r="D1842" s="7"/>
    </row>
    <row r="1843" spans="4:4" x14ac:dyDescent="0.25">
      <c r="D1843" s="7"/>
    </row>
    <row r="1844" spans="4:4" x14ac:dyDescent="0.25">
      <c r="D1844" s="7"/>
    </row>
    <row r="1845" spans="4:4" x14ac:dyDescent="0.25">
      <c r="D1845" s="7"/>
    </row>
    <row r="1846" spans="4:4" x14ac:dyDescent="0.25">
      <c r="D1846" s="7"/>
    </row>
    <row r="1847" spans="4:4" x14ac:dyDescent="0.25">
      <c r="D1847" s="7"/>
    </row>
    <row r="1848" spans="4:4" x14ac:dyDescent="0.25">
      <c r="D1848" s="7"/>
    </row>
    <row r="1849" spans="4:4" x14ac:dyDescent="0.25">
      <c r="D1849" s="7"/>
    </row>
    <row r="1850" spans="4:4" x14ac:dyDescent="0.25">
      <c r="D1850" s="7"/>
    </row>
    <row r="1851" spans="4:4" x14ac:dyDescent="0.25">
      <c r="D1851" s="7"/>
    </row>
    <row r="1852" spans="4:4" x14ac:dyDescent="0.25">
      <c r="D1852" s="7"/>
    </row>
    <row r="1853" spans="4:4" x14ac:dyDescent="0.25">
      <c r="D1853" s="7"/>
    </row>
    <row r="1854" spans="4:4" x14ac:dyDescent="0.25">
      <c r="D1854" s="7"/>
    </row>
    <row r="1855" spans="4:4" x14ac:dyDescent="0.25">
      <c r="D1855" s="7"/>
    </row>
    <row r="1856" spans="4:4" x14ac:dyDescent="0.25">
      <c r="D1856" s="7"/>
    </row>
    <row r="1857" spans="4:4" x14ac:dyDescent="0.25">
      <c r="D1857" s="7"/>
    </row>
    <row r="1858" spans="4:4" x14ac:dyDescent="0.25">
      <c r="D1858" s="7"/>
    </row>
    <row r="1859" spans="4:4" x14ac:dyDescent="0.25">
      <c r="D1859" s="7"/>
    </row>
    <row r="1860" spans="4:4" x14ac:dyDescent="0.25">
      <c r="D1860" s="7"/>
    </row>
    <row r="1861" spans="4:4" x14ac:dyDescent="0.25">
      <c r="D1861" s="7"/>
    </row>
    <row r="1862" spans="4:4" x14ac:dyDescent="0.25">
      <c r="D1862" s="7"/>
    </row>
    <row r="1863" spans="4:4" x14ac:dyDescent="0.25">
      <c r="D1863" s="7"/>
    </row>
    <row r="1864" spans="4:4" x14ac:dyDescent="0.25">
      <c r="D1864" s="7"/>
    </row>
    <row r="1865" spans="4:4" x14ac:dyDescent="0.25">
      <c r="D1865" s="7"/>
    </row>
    <row r="1866" spans="4:4" x14ac:dyDescent="0.25">
      <c r="D1866" s="7"/>
    </row>
    <row r="1867" spans="4:4" x14ac:dyDescent="0.25">
      <c r="D1867" s="7"/>
    </row>
    <row r="1868" spans="4:4" x14ac:dyDescent="0.25">
      <c r="D1868" s="7"/>
    </row>
    <row r="1869" spans="4:4" x14ac:dyDescent="0.25">
      <c r="D1869" s="7"/>
    </row>
    <row r="1870" spans="4:4" x14ac:dyDescent="0.25">
      <c r="D1870" s="7"/>
    </row>
    <row r="1871" spans="4:4" x14ac:dyDescent="0.25">
      <c r="D1871" s="7"/>
    </row>
    <row r="1872" spans="4:4" x14ac:dyDescent="0.25">
      <c r="D1872" s="7"/>
    </row>
    <row r="1873" spans="4:4" x14ac:dyDescent="0.25">
      <c r="D1873" s="7"/>
    </row>
    <row r="1874" spans="4:4" x14ac:dyDescent="0.25">
      <c r="D1874" s="7"/>
    </row>
    <row r="1875" spans="4:4" x14ac:dyDescent="0.25">
      <c r="D1875" s="7"/>
    </row>
    <row r="1876" spans="4:4" x14ac:dyDescent="0.25">
      <c r="D1876" s="7"/>
    </row>
    <row r="1877" spans="4:4" x14ac:dyDescent="0.25">
      <c r="D1877" s="7"/>
    </row>
    <row r="1878" spans="4:4" x14ac:dyDescent="0.25">
      <c r="D1878" s="7"/>
    </row>
    <row r="1879" spans="4:4" x14ac:dyDescent="0.25">
      <c r="D1879" s="7"/>
    </row>
    <row r="1880" spans="4:4" x14ac:dyDescent="0.25">
      <c r="D1880" s="7"/>
    </row>
    <row r="1881" spans="4:4" x14ac:dyDescent="0.25">
      <c r="D1881" s="7"/>
    </row>
    <row r="1882" spans="4:4" x14ac:dyDescent="0.25">
      <c r="D1882" s="7"/>
    </row>
    <row r="1883" spans="4:4" x14ac:dyDescent="0.25">
      <c r="D1883" s="7"/>
    </row>
    <row r="1884" spans="4:4" x14ac:dyDescent="0.25">
      <c r="D1884" s="7"/>
    </row>
    <row r="1885" spans="4:4" x14ac:dyDescent="0.25">
      <c r="D1885" s="7"/>
    </row>
    <row r="1886" spans="4:4" x14ac:dyDescent="0.25">
      <c r="D1886" s="7"/>
    </row>
    <row r="1887" spans="4:4" x14ac:dyDescent="0.25">
      <c r="D1887" s="7"/>
    </row>
    <row r="1888" spans="4:4" x14ac:dyDescent="0.25">
      <c r="D1888" s="7"/>
    </row>
    <row r="1889" spans="4:4" x14ac:dyDescent="0.25">
      <c r="D1889" s="7"/>
    </row>
    <row r="1890" spans="4:4" x14ac:dyDescent="0.25">
      <c r="D1890" s="7"/>
    </row>
    <row r="1891" spans="4:4" x14ac:dyDescent="0.25">
      <c r="D1891" s="7"/>
    </row>
    <row r="1892" spans="4:4" x14ac:dyDescent="0.25">
      <c r="D1892" s="7"/>
    </row>
    <row r="1893" spans="4:4" x14ac:dyDescent="0.25">
      <c r="D1893" s="7"/>
    </row>
    <row r="1894" spans="4:4" x14ac:dyDescent="0.25">
      <c r="D1894" s="7"/>
    </row>
    <row r="1895" spans="4:4" x14ac:dyDescent="0.25">
      <c r="D1895" s="7"/>
    </row>
    <row r="1896" spans="4:4" x14ac:dyDescent="0.25">
      <c r="D1896" s="7"/>
    </row>
    <row r="1897" spans="4:4" x14ac:dyDescent="0.25">
      <c r="D1897" s="7"/>
    </row>
    <row r="1898" spans="4:4" x14ac:dyDescent="0.25">
      <c r="D1898" s="7"/>
    </row>
    <row r="1899" spans="4:4" x14ac:dyDescent="0.25">
      <c r="D1899" s="7"/>
    </row>
    <row r="1900" spans="4:4" x14ac:dyDescent="0.25">
      <c r="D1900" s="7"/>
    </row>
    <row r="1901" spans="4:4" x14ac:dyDescent="0.25">
      <c r="D1901" s="7"/>
    </row>
    <row r="1902" spans="4:4" x14ac:dyDescent="0.25">
      <c r="D1902" s="7"/>
    </row>
    <row r="1903" spans="4:4" x14ac:dyDescent="0.25">
      <c r="D1903" s="7"/>
    </row>
    <row r="1904" spans="4:4" x14ac:dyDescent="0.25">
      <c r="D1904" s="7"/>
    </row>
    <row r="1905" spans="4:4" x14ac:dyDescent="0.25">
      <c r="D1905" s="7"/>
    </row>
    <row r="1906" spans="4:4" x14ac:dyDescent="0.25">
      <c r="D1906" s="7"/>
    </row>
    <row r="1907" spans="4:4" x14ac:dyDescent="0.25">
      <c r="D1907" s="7"/>
    </row>
    <row r="1908" spans="4:4" x14ac:dyDescent="0.25">
      <c r="D1908" s="7"/>
    </row>
    <row r="1909" spans="4:4" x14ac:dyDescent="0.25">
      <c r="D1909" s="7"/>
    </row>
    <row r="1910" spans="4:4" x14ac:dyDescent="0.25">
      <c r="D1910" s="7"/>
    </row>
    <row r="1911" spans="4:4" x14ac:dyDescent="0.25">
      <c r="D1911" s="7"/>
    </row>
    <row r="1912" spans="4:4" x14ac:dyDescent="0.25">
      <c r="D1912" s="7"/>
    </row>
    <row r="1913" spans="4:4" x14ac:dyDescent="0.25">
      <c r="D1913" s="7"/>
    </row>
    <row r="1914" spans="4:4" x14ac:dyDescent="0.25">
      <c r="D1914" s="7"/>
    </row>
    <row r="1915" spans="4:4" x14ac:dyDescent="0.25">
      <c r="D1915" s="7"/>
    </row>
    <row r="1916" spans="4:4" x14ac:dyDescent="0.25">
      <c r="D1916" s="7"/>
    </row>
    <row r="1917" spans="4:4" x14ac:dyDescent="0.25">
      <c r="D1917" s="7"/>
    </row>
    <row r="1918" spans="4:4" x14ac:dyDescent="0.25">
      <c r="D1918" s="7"/>
    </row>
    <row r="1919" spans="4:4" x14ac:dyDescent="0.25">
      <c r="D1919" s="7"/>
    </row>
    <row r="1920" spans="4:4" x14ac:dyDescent="0.25">
      <c r="D1920" s="7"/>
    </row>
    <row r="1921" spans="4:4" x14ac:dyDescent="0.25">
      <c r="D1921" s="7"/>
    </row>
    <row r="1922" spans="4:4" x14ac:dyDescent="0.25">
      <c r="D1922" s="7"/>
    </row>
    <row r="1923" spans="4:4" x14ac:dyDescent="0.25">
      <c r="D1923" s="7"/>
    </row>
    <row r="1924" spans="4:4" x14ac:dyDescent="0.25">
      <c r="D1924" s="7"/>
    </row>
    <row r="1925" spans="4:4" x14ac:dyDescent="0.25">
      <c r="D1925" s="7"/>
    </row>
    <row r="1926" spans="4:4" x14ac:dyDescent="0.25">
      <c r="D1926" s="7"/>
    </row>
    <row r="1927" spans="4:4" x14ac:dyDescent="0.25">
      <c r="D1927" s="7"/>
    </row>
    <row r="1928" spans="4:4" x14ac:dyDescent="0.25">
      <c r="D1928" s="7"/>
    </row>
    <row r="1929" spans="4:4" x14ac:dyDescent="0.25">
      <c r="D1929" s="7"/>
    </row>
    <row r="1930" spans="4:4" x14ac:dyDescent="0.25">
      <c r="D1930" s="7"/>
    </row>
    <row r="1931" spans="4:4" x14ac:dyDescent="0.25">
      <c r="D1931" s="7"/>
    </row>
    <row r="1932" spans="4:4" x14ac:dyDescent="0.25">
      <c r="D1932" s="7"/>
    </row>
    <row r="1933" spans="4:4" x14ac:dyDescent="0.25">
      <c r="D1933" s="7"/>
    </row>
    <row r="1934" spans="4:4" x14ac:dyDescent="0.25">
      <c r="D1934" s="7"/>
    </row>
    <row r="1935" spans="4:4" x14ac:dyDescent="0.25">
      <c r="D1935" s="7"/>
    </row>
    <row r="1936" spans="4:4" x14ac:dyDescent="0.25">
      <c r="D1936" s="7"/>
    </row>
    <row r="1937" spans="4:4" x14ac:dyDescent="0.25">
      <c r="D1937" s="7"/>
    </row>
    <row r="1938" spans="4:4" x14ac:dyDescent="0.25">
      <c r="D1938" s="7"/>
    </row>
    <row r="1939" spans="4:4" x14ac:dyDescent="0.25">
      <c r="D1939" s="7"/>
    </row>
    <row r="1940" spans="4:4" x14ac:dyDescent="0.25">
      <c r="D1940" s="7"/>
    </row>
    <row r="1941" spans="4:4" x14ac:dyDescent="0.25">
      <c r="D1941" s="7"/>
    </row>
    <row r="1942" spans="4:4" x14ac:dyDescent="0.25">
      <c r="D1942" s="7"/>
    </row>
    <row r="1943" spans="4:4" x14ac:dyDescent="0.25">
      <c r="D1943" s="7"/>
    </row>
    <row r="1944" spans="4:4" x14ac:dyDescent="0.25">
      <c r="D1944" s="7"/>
    </row>
    <row r="1945" spans="4:4" x14ac:dyDescent="0.25">
      <c r="D1945" s="7"/>
    </row>
    <row r="1946" spans="4:4" x14ac:dyDescent="0.25">
      <c r="D1946" s="7"/>
    </row>
    <row r="1947" spans="4:4" x14ac:dyDescent="0.25">
      <c r="D1947" s="7"/>
    </row>
    <row r="1948" spans="4:4" x14ac:dyDescent="0.25">
      <c r="D1948" s="7"/>
    </row>
    <row r="1949" spans="4:4" x14ac:dyDescent="0.25">
      <c r="D1949" s="7"/>
    </row>
    <row r="1950" spans="4:4" x14ac:dyDescent="0.25">
      <c r="D1950" s="7"/>
    </row>
    <row r="1951" spans="4:4" x14ac:dyDescent="0.25">
      <c r="D1951" s="7"/>
    </row>
    <row r="1952" spans="4:4" x14ac:dyDescent="0.25">
      <c r="D1952" s="7"/>
    </row>
    <row r="1953" spans="4:4" x14ac:dyDescent="0.25">
      <c r="D1953" s="7"/>
    </row>
    <row r="1954" spans="4:4" x14ac:dyDescent="0.25">
      <c r="D1954" s="7"/>
    </row>
    <row r="1955" spans="4:4" x14ac:dyDescent="0.25">
      <c r="D1955" s="7"/>
    </row>
    <row r="1956" spans="4:4" x14ac:dyDescent="0.25">
      <c r="D1956" s="7"/>
    </row>
    <row r="1957" spans="4:4" x14ac:dyDescent="0.25">
      <c r="D1957" s="7"/>
    </row>
    <row r="1958" spans="4:4" x14ac:dyDescent="0.25">
      <c r="D1958" s="7"/>
    </row>
    <row r="1959" spans="4:4" x14ac:dyDescent="0.25">
      <c r="D1959" s="7"/>
    </row>
    <row r="1960" spans="4:4" x14ac:dyDescent="0.25">
      <c r="D1960" s="7"/>
    </row>
    <row r="1961" spans="4:4" x14ac:dyDescent="0.25">
      <c r="D1961" s="7"/>
    </row>
    <row r="1962" spans="4:4" x14ac:dyDescent="0.25">
      <c r="D1962" s="7"/>
    </row>
    <row r="1963" spans="4:4" x14ac:dyDescent="0.25">
      <c r="D1963" s="7"/>
    </row>
    <row r="1964" spans="4:4" x14ac:dyDescent="0.25">
      <c r="D1964" s="7"/>
    </row>
    <row r="1965" spans="4:4" x14ac:dyDescent="0.25">
      <c r="D1965" s="7"/>
    </row>
    <row r="1966" spans="4:4" x14ac:dyDescent="0.25">
      <c r="D1966" s="7"/>
    </row>
    <row r="1967" spans="4:4" x14ac:dyDescent="0.25">
      <c r="D1967" s="7"/>
    </row>
    <row r="1968" spans="4:4" x14ac:dyDescent="0.25">
      <c r="D1968" s="7"/>
    </row>
    <row r="1969" spans="4:4" x14ac:dyDescent="0.25">
      <c r="D1969" s="7"/>
    </row>
    <row r="1970" spans="4:4" x14ac:dyDescent="0.25">
      <c r="D1970" s="7"/>
    </row>
    <row r="1971" spans="4:4" x14ac:dyDescent="0.25">
      <c r="D1971" s="7"/>
    </row>
    <row r="1972" spans="4:4" x14ac:dyDescent="0.25">
      <c r="D1972" s="7"/>
    </row>
    <row r="1973" spans="4:4" x14ac:dyDescent="0.25">
      <c r="D1973" s="7"/>
    </row>
    <row r="1974" spans="4:4" x14ac:dyDescent="0.25">
      <c r="D1974" s="7"/>
    </row>
    <row r="1975" spans="4:4" x14ac:dyDescent="0.25">
      <c r="D1975" s="7"/>
    </row>
    <row r="1976" spans="4:4" x14ac:dyDescent="0.25">
      <c r="D1976" s="7"/>
    </row>
    <row r="1977" spans="4:4" x14ac:dyDescent="0.25">
      <c r="D1977" s="7"/>
    </row>
    <row r="1978" spans="4:4" x14ac:dyDescent="0.25">
      <c r="D1978" s="7"/>
    </row>
    <row r="1979" spans="4:4" x14ac:dyDescent="0.25">
      <c r="D1979" s="7"/>
    </row>
    <row r="1980" spans="4:4" x14ac:dyDescent="0.25">
      <c r="D1980" s="7"/>
    </row>
    <row r="1981" spans="4:4" x14ac:dyDescent="0.25">
      <c r="D1981" s="7"/>
    </row>
    <row r="1982" spans="4:4" x14ac:dyDescent="0.25">
      <c r="D1982" s="7"/>
    </row>
    <row r="1983" spans="4:4" x14ac:dyDescent="0.25">
      <c r="D1983" s="7"/>
    </row>
    <row r="1984" spans="4:4" x14ac:dyDescent="0.25">
      <c r="D1984" s="7"/>
    </row>
    <row r="1985" spans="4:4" x14ac:dyDescent="0.25">
      <c r="D1985" s="7"/>
    </row>
    <row r="1986" spans="4:4" x14ac:dyDescent="0.25">
      <c r="D1986" s="7"/>
    </row>
    <row r="1987" spans="4:4" x14ac:dyDescent="0.25">
      <c r="D1987" s="7"/>
    </row>
    <row r="1988" spans="4:4" x14ac:dyDescent="0.25">
      <c r="D1988" s="7"/>
    </row>
    <row r="1989" spans="4:4" x14ac:dyDescent="0.25">
      <c r="D1989" s="7"/>
    </row>
    <row r="1990" spans="4:4" x14ac:dyDescent="0.25">
      <c r="D1990" s="7"/>
    </row>
    <row r="1991" spans="4:4" x14ac:dyDescent="0.25">
      <c r="D1991" s="7"/>
    </row>
    <row r="1992" spans="4:4" x14ac:dyDescent="0.25">
      <c r="D1992" s="7"/>
    </row>
    <row r="1993" spans="4:4" x14ac:dyDescent="0.25">
      <c r="D1993" s="7"/>
    </row>
    <row r="1994" spans="4:4" x14ac:dyDescent="0.25">
      <c r="D1994" s="7"/>
    </row>
    <row r="1995" spans="4:4" x14ac:dyDescent="0.25">
      <c r="D1995" s="7"/>
    </row>
    <row r="1996" spans="4:4" x14ac:dyDescent="0.25">
      <c r="D1996" s="7"/>
    </row>
    <row r="1997" spans="4:4" x14ac:dyDescent="0.25">
      <c r="D1997" s="7"/>
    </row>
    <row r="1998" spans="4:4" x14ac:dyDescent="0.25">
      <c r="D1998" s="7"/>
    </row>
    <row r="1999" spans="4:4" x14ac:dyDescent="0.25">
      <c r="D1999" s="7"/>
    </row>
    <row r="2000" spans="4:4" x14ac:dyDescent="0.25">
      <c r="D2000" s="7"/>
    </row>
    <row r="2001" spans="4:4" x14ac:dyDescent="0.25">
      <c r="D2001" s="7"/>
    </row>
    <row r="2002" spans="4:4" x14ac:dyDescent="0.25">
      <c r="D2002" s="7"/>
    </row>
    <row r="2003" spans="4:4" x14ac:dyDescent="0.25">
      <c r="D2003" s="7"/>
    </row>
    <row r="2004" spans="4:4" x14ac:dyDescent="0.25">
      <c r="D2004" s="7"/>
    </row>
    <row r="2005" spans="4:4" x14ac:dyDescent="0.25">
      <c r="D2005" s="7"/>
    </row>
    <row r="2006" spans="4:4" x14ac:dyDescent="0.25">
      <c r="D2006" s="7"/>
    </row>
    <row r="2007" spans="4:4" x14ac:dyDescent="0.25">
      <c r="D2007" s="7"/>
    </row>
    <row r="2008" spans="4:4" x14ac:dyDescent="0.25">
      <c r="D2008" s="7"/>
    </row>
    <row r="2009" spans="4:4" x14ac:dyDescent="0.25">
      <c r="D2009" s="7"/>
    </row>
    <row r="2010" spans="4:4" x14ac:dyDescent="0.25">
      <c r="D2010" s="7"/>
    </row>
    <row r="2011" spans="4:4" x14ac:dyDescent="0.25">
      <c r="D2011" s="7"/>
    </row>
    <row r="2012" spans="4:4" x14ac:dyDescent="0.25">
      <c r="D2012" s="7"/>
    </row>
    <row r="2013" spans="4:4" x14ac:dyDescent="0.25">
      <c r="D2013" s="7"/>
    </row>
    <row r="2014" spans="4:4" x14ac:dyDescent="0.25">
      <c r="D2014" s="7"/>
    </row>
    <row r="2015" spans="4:4" x14ac:dyDescent="0.25">
      <c r="D2015" s="7"/>
    </row>
    <row r="2016" spans="4:4" x14ac:dyDescent="0.25">
      <c r="D2016" s="7"/>
    </row>
    <row r="2017" spans="4:4" x14ac:dyDescent="0.25">
      <c r="D2017" s="7"/>
    </row>
    <row r="2018" spans="4:4" x14ac:dyDescent="0.25">
      <c r="D2018" s="7"/>
    </row>
    <row r="2019" spans="4:4" x14ac:dyDescent="0.25">
      <c r="D2019" s="7"/>
    </row>
    <row r="2020" spans="4:4" x14ac:dyDescent="0.25">
      <c r="D2020" s="7"/>
    </row>
    <row r="2021" spans="4:4" x14ac:dyDescent="0.25">
      <c r="D2021" s="7"/>
    </row>
    <row r="2022" spans="4:4" x14ac:dyDescent="0.25">
      <c r="D2022" s="7"/>
    </row>
    <row r="2023" spans="4:4" x14ac:dyDescent="0.25">
      <c r="D2023" s="7"/>
    </row>
    <row r="2024" spans="4:4" x14ac:dyDescent="0.25">
      <c r="D2024" s="7"/>
    </row>
    <row r="2025" spans="4:4" x14ac:dyDescent="0.25">
      <c r="D2025" s="7"/>
    </row>
    <row r="2026" spans="4:4" x14ac:dyDescent="0.25">
      <c r="D2026" s="7"/>
    </row>
    <row r="2027" spans="4:4" x14ac:dyDescent="0.25">
      <c r="D2027" s="7"/>
    </row>
    <row r="2028" spans="4:4" x14ac:dyDescent="0.25">
      <c r="D2028" s="7"/>
    </row>
    <row r="2029" spans="4:4" x14ac:dyDescent="0.25">
      <c r="D2029" s="7"/>
    </row>
    <row r="2030" spans="4:4" x14ac:dyDescent="0.25">
      <c r="D2030" s="7"/>
    </row>
    <row r="2031" spans="4:4" x14ac:dyDescent="0.25">
      <c r="D2031" s="7"/>
    </row>
    <row r="2032" spans="4:4" x14ac:dyDescent="0.25">
      <c r="D2032" s="7"/>
    </row>
    <row r="2033" spans="4:4" x14ac:dyDescent="0.25">
      <c r="D2033" s="7"/>
    </row>
    <row r="2034" spans="4:4" x14ac:dyDescent="0.25">
      <c r="D2034" s="7"/>
    </row>
    <row r="2035" spans="4:4" x14ac:dyDescent="0.25">
      <c r="D2035" s="7"/>
    </row>
    <row r="2036" spans="4:4" x14ac:dyDescent="0.25">
      <c r="D2036" s="7"/>
    </row>
    <row r="2037" spans="4:4" x14ac:dyDescent="0.25">
      <c r="D2037" s="7"/>
    </row>
    <row r="2038" spans="4:4" x14ac:dyDescent="0.25">
      <c r="D2038" s="7"/>
    </row>
    <row r="2039" spans="4:4" x14ac:dyDescent="0.25">
      <c r="D2039" s="7"/>
    </row>
    <row r="2040" spans="4:4" x14ac:dyDescent="0.25">
      <c r="D2040" s="7"/>
    </row>
    <row r="2041" spans="4:4" x14ac:dyDescent="0.25">
      <c r="D2041" s="7"/>
    </row>
    <row r="2042" spans="4:4" x14ac:dyDescent="0.25">
      <c r="D2042" s="7"/>
    </row>
    <row r="2043" spans="4:4" x14ac:dyDescent="0.25">
      <c r="D2043" s="7"/>
    </row>
    <row r="2044" spans="4:4" x14ac:dyDescent="0.25">
      <c r="D2044" s="7"/>
    </row>
    <row r="2045" spans="4:4" x14ac:dyDescent="0.25">
      <c r="D2045" s="7"/>
    </row>
    <row r="2046" spans="4:4" x14ac:dyDescent="0.25">
      <c r="D2046" s="7"/>
    </row>
    <row r="2047" spans="4:4" x14ac:dyDescent="0.25">
      <c r="D2047" s="7"/>
    </row>
    <row r="2048" spans="4:4" x14ac:dyDescent="0.25">
      <c r="D2048" s="7"/>
    </row>
    <row r="2049" spans="4:4" x14ac:dyDescent="0.25">
      <c r="D2049" s="7"/>
    </row>
    <row r="2050" spans="4:4" x14ac:dyDescent="0.25">
      <c r="D2050" s="7"/>
    </row>
    <row r="2051" spans="4:4" x14ac:dyDescent="0.25">
      <c r="D2051" s="7"/>
    </row>
    <row r="2052" spans="4:4" x14ac:dyDescent="0.25">
      <c r="D2052" s="7"/>
    </row>
    <row r="2053" spans="4:4" x14ac:dyDescent="0.25">
      <c r="D2053" s="7"/>
    </row>
    <row r="2054" spans="4:4" x14ac:dyDescent="0.25">
      <c r="D2054" s="7"/>
    </row>
    <row r="2055" spans="4:4" x14ac:dyDescent="0.25">
      <c r="D2055" s="7"/>
    </row>
    <row r="2056" spans="4:4" x14ac:dyDescent="0.25">
      <c r="D2056" s="7"/>
    </row>
    <row r="2057" spans="4:4" x14ac:dyDescent="0.25">
      <c r="D2057" s="7"/>
    </row>
    <row r="2058" spans="4:4" x14ac:dyDescent="0.25">
      <c r="D2058" s="7"/>
    </row>
    <row r="2059" spans="4:4" x14ac:dyDescent="0.25">
      <c r="D2059" s="7"/>
    </row>
    <row r="2060" spans="4:4" x14ac:dyDescent="0.25">
      <c r="D2060" s="7"/>
    </row>
    <row r="2061" spans="4:4" x14ac:dyDescent="0.25">
      <c r="D2061" s="7"/>
    </row>
    <row r="2062" spans="4:4" x14ac:dyDescent="0.25">
      <c r="D2062" s="7"/>
    </row>
    <row r="2063" spans="4:4" x14ac:dyDescent="0.25">
      <c r="D2063" s="7"/>
    </row>
    <row r="2064" spans="4:4" x14ac:dyDescent="0.25">
      <c r="D2064" s="7"/>
    </row>
    <row r="2065" spans="4:4" x14ac:dyDescent="0.25">
      <c r="D2065" s="7"/>
    </row>
    <row r="2066" spans="4:4" x14ac:dyDescent="0.25">
      <c r="D2066" s="7"/>
    </row>
    <row r="2067" spans="4:4" x14ac:dyDescent="0.25">
      <c r="D2067" s="7"/>
    </row>
    <row r="2068" spans="4:4" x14ac:dyDescent="0.25">
      <c r="D2068" s="7"/>
    </row>
    <row r="2069" spans="4:4" x14ac:dyDescent="0.25">
      <c r="D2069" s="7"/>
    </row>
    <row r="2070" spans="4:4" x14ac:dyDescent="0.25">
      <c r="D2070" s="7"/>
    </row>
    <row r="2071" spans="4:4" x14ac:dyDescent="0.25">
      <c r="D2071" s="7"/>
    </row>
    <row r="2072" spans="4:4" x14ac:dyDescent="0.25">
      <c r="D2072" s="7"/>
    </row>
    <row r="2073" spans="4:4" x14ac:dyDescent="0.25">
      <c r="D2073" s="7"/>
    </row>
    <row r="2074" spans="4:4" x14ac:dyDescent="0.25">
      <c r="D2074" s="7"/>
    </row>
    <row r="2075" spans="4:4" x14ac:dyDescent="0.25">
      <c r="D2075" s="7"/>
    </row>
    <row r="2076" spans="4:4" x14ac:dyDescent="0.25">
      <c r="D2076" s="7"/>
    </row>
    <row r="2077" spans="4:4" x14ac:dyDescent="0.25">
      <c r="D2077" s="7"/>
    </row>
    <row r="2078" spans="4:4" x14ac:dyDescent="0.25">
      <c r="D2078" s="7"/>
    </row>
    <row r="2079" spans="4:4" x14ac:dyDescent="0.25">
      <c r="D2079" s="7"/>
    </row>
    <row r="2080" spans="4:4" x14ac:dyDescent="0.25">
      <c r="D2080" s="7"/>
    </row>
    <row r="2081" spans="4:4" x14ac:dyDescent="0.25">
      <c r="D2081" s="7"/>
    </row>
    <row r="2082" spans="4:4" x14ac:dyDescent="0.25">
      <c r="D2082" s="7"/>
    </row>
    <row r="2083" spans="4:4" x14ac:dyDescent="0.25">
      <c r="D2083" s="7"/>
    </row>
    <row r="2084" spans="4:4" x14ac:dyDescent="0.25">
      <c r="D2084" s="7"/>
    </row>
    <row r="2085" spans="4:4" x14ac:dyDescent="0.25">
      <c r="D2085" s="7"/>
    </row>
    <row r="2086" spans="4:4" x14ac:dyDescent="0.25">
      <c r="D2086" s="7"/>
    </row>
    <row r="2087" spans="4:4" x14ac:dyDescent="0.25">
      <c r="D2087" s="7"/>
    </row>
    <row r="2088" spans="4:4" x14ac:dyDescent="0.25">
      <c r="D2088" s="7"/>
    </row>
    <row r="2089" spans="4:4" x14ac:dyDescent="0.25">
      <c r="D2089" s="7"/>
    </row>
    <row r="2090" spans="4:4" x14ac:dyDescent="0.25">
      <c r="D2090" s="7"/>
    </row>
    <row r="2091" spans="4:4" x14ac:dyDescent="0.25">
      <c r="D2091" s="7"/>
    </row>
    <row r="2092" spans="4:4" x14ac:dyDescent="0.25">
      <c r="D2092" s="7"/>
    </row>
    <row r="2093" spans="4:4" x14ac:dyDescent="0.25">
      <c r="D2093" s="7"/>
    </row>
    <row r="2094" spans="4:4" x14ac:dyDescent="0.25">
      <c r="D2094" s="7"/>
    </row>
    <row r="2095" spans="4:4" x14ac:dyDescent="0.25">
      <c r="D2095" s="7"/>
    </row>
    <row r="2096" spans="4:4" x14ac:dyDescent="0.25">
      <c r="D2096" s="7"/>
    </row>
    <row r="2097" spans="4:4" x14ac:dyDescent="0.25">
      <c r="D2097" s="7"/>
    </row>
    <row r="2098" spans="4:4" x14ac:dyDescent="0.25">
      <c r="D2098" s="7"/>
    </row>
    <row r="2099" spans="4:4" x14ac:dyDescent="0.25">
      <c r="D2099" s="7"/>
    </row>
    <row r="2100" spans="4:4" x14ac:dyDescent="0.25">
      <c r="D2100" s="7"/>
    </row>
    <row r="2101" spans="4:4" x14ac:dyDescent="0.25">
      <c r="D2101" s="7"/>
    </row>
    <row r="2102" spans="4:4" x14ac:dyDescent="0.25">
      <c r="D2102" s="7"/>
    </row>
    <row r="2103" spans="4:4" x14ac:dyDescent="0.25">
      <c r="D2103" s="7"/>
    </row>
    <row r="2104" spans="4:4" x14ac:dyDescent="0.25">
      <c r="D2104" s="7"/>
    </row>
    <row r="2105" spans="4:4" x14ac:dyDescent="0.25">
      <c r="D2105" s="7"/>
    </row>
    <row r="2106" spans="4:4" x14ac:dyDescent="0.25">
      <c r="D2106" s="7"/>
    </row>
    <row r="2107" spans="4:4" x14ac:dyDescent="0.25">
      <c r="D2107" s="7"/>
    </row>
    <row r="2108" spans="4:4" x14ac:dyDescent="0.25">
      <c r="D2108" s="7"/>
    </row>
    <row r="2109" spans="4:4" x14ac:dyDescent="0.25">
      <c r="D2109" s="7"/>
    </row>
    <row r="2110" spans="4:4" x14ac:dyDescent="0.25">
      <c r="D2110" s="7"/>
    </row>
    <row r="2111" spans="4:4" x14ac:dyDescent="0.25">
      <c r="D2111" s="7"/>
    </row>
    <row r="2112" spans="4:4" x14ac:dyDescent="0.25">
      <c r="D2112" s="7"/>
    </row>
    <row r="2113" spans="4:4" x14ac:dyDescent="0.25">
      <c r="D2113" s="7"/>
    </row>
    <row r="2114" spans="4:4" x14ac:dyDescent="0.25">
      <c r="D2114" s="7"/>
    </row>
    <row r="2115" spans="4:4" x14ac:dyDescent="0.25">
      <c r="D2115" s="7"/>
    </row>
    <row r="2116" spans="4:4" x14ac:dyDescent="0.25">
      <c r="D2116" s="7"/>
    </row>
    <row r="2117" spans="4:4" x14ac:dyDescent="0.25">
      <c r="D2117" s="7"/>
    </row>
    <row r="2118" spans="4:4" x14ac:dyDescent="0.25">
      <c r="D2118" s="7"/>
    </row>
    <row r="2119" spans="4:4" x14ac:dyDescent="0.25">
      <c r="D2119" s="7"/>
    </row>
    <row r="2120" spans="4:4" x14ac:dyDescent="0.25">
      <c r="D2120" s="7"/>
    </row>
    <row r="2121" spans="4:4" x14ac:dyDescent="0.25">
      <c r="D2121" s="7"/>
    </row>
    <row r="2122" spans="4:4" x14ac:dyDescent="0.25">
      <c r="D2122" s="7"/>
    </row>
    <row r="2123" spans="4:4" x14ac:dyDescent="0.25">
      <c r="D2123" s="7"/>
    </row>
    <row r="2124" spans="4:4" x14ac:dyDescent="0.25">
      <c r="D2124" s="7"/>
    </row>
    <row r="2125" spans="4:4" x14ac:dyDescent="0.25">
      <c r="D2125" s="7"/>
    </row>
    <row r="2126" spans="4:4" x14ac:dyDescent="0.25">
      <c r="D2126" s="7"/>
    </row>
    <row r="2127" spans="4:4" x14ac:dyDescent="0.25">
      <c r="D2127" s="7"/>
    </row>
    <row r="2128" spans="4:4" x14ac:dyDescent="0.25">
      <c r="D2128" s="7"/>
    </row>
    <row r="2129" spans="4:4" x14ac:dyDescent="0.25">
      <c r="D2129" s="7"/>
    </row>
    <row r="2130" spans="4:4" x14ac:dyDescent="0.25">
      <c r="D2130" s="7"/>
    </row>
    <row r="2131" spans="4:4" x14ac:dyDescent="0.25">
      <c r="D2131" s="7"/>
    </row>
    <row r="2132" spans="4:4" x14ac:dyDescent="0.25">
      <c r="D2132" s="7"/>
    </row>
    <row r="2133" spans="4:4" x14ac:dyDescent="0.25">
      <c r="D2133" s="7"/>
    </row>
    <row r="2134" spans="4:4" x14ac:dyDescent="0.25">
      <c r="D2134" s="7"/>
    </row>
    <row r="2135" spans="4:4" x14ac:dyDescent="0.25">
      <c r="D2135" s="7"/>
    </row>
    <row r="2136" spans="4:4" x14ac:dyDescent="0.25">
      <c r="D2136" s="7"/>
    </row>
    <row r="2137" spans="4:4" x14ac:dyDescent="0.25">
      <c r="D2137" s="7"/>
    </row>
    <row r="2138" spans="4:4" x14ac:dyDescent="0.25">
      <c r="D2138" s="7"/>
    </row>
    <row r="2139" spans="4:4" x14ac:dyDescent="0.25">
      <c r="D2139" s="7"/>
    </row>
    <row r="2140" spans="4:4" x14ac:dyDescent="0.25">
      <c r="D2140" s="7"/>
    </row>
    <row r="2141" spans="4:4" x14ac:dyDescent="0.25">
      <c r="D2141" s="7"/>
    </row>
    <row r="2142" spans="4:4" x14ac:dyDescent="0.25">
      <c r="D2142" s="7"/>
    </row>
    <row r="2143" spans="4:4" x14ac:dyDescent="0.25">
      <c r="D2143" s="7"/>
    </row>
    <row r="2144" spans="4:4" x14ac:dyDescent="0.25">
      <c r="D2144" s="7"/>
    </row>
    <row r="2145" spans="4:4" x14ac:dyDescent="0.25">
      <c r="D2145" s="7"/>
    </row>
    <row r="2146" spans="4:4" x14ac:dyDescent="0.25">
      <c r="D2146" s="7"/>
    </row>
    <row r="2147" spans="4:4" x14ac:dyDescent="0.25">
      <c r="D2147" s="7"/>
    </row>
    <row r="2148" spans="4:4" x14ac:dyDescent="0.25">
      <c r="D2148" s="7"/>
    </row>
    <row r="2149" spans="4:4" x14ac:dyDescent="0.25">
      <c r="D2149" s="7"/>
    </row>
    <row r="2150" spans="4:4" x14ac:dyDescent="0.25">
      <c r="D2150" s="7"/>
    </row>
    <row r="2151" spans="4:4" x14ac:dyDescent="0.25">
      <c r="D2151" s="7"/>
    </row>
    <row r="2152" spans="4:4" x14ac:dyDescent="0.25">
      <c r="D2152" s="7"/>
    </row>
    <row r="2153" spans="4:4" x14ac:dyDescent="0.25">
      <c r="D2153" s="7"/>
    </row>
    <row r="2154" spans="4:4" x14ac:dyDescent="0.25">
      <c r="D2154" s="7"/>
    </row>
    <row r="2155" spans="4:4" x14ac:dyDescent="0.25">
      <c r="D2155" s="7"/>
    </row>
    <row r="2156" spans="4:4" x14ac:dyDescent="0.25">
      <c r="D2156" s="7"/>
    </row>
    <row r="2157" spans="4:4" x14ac:dyDescent="0.25">
      <c r="D2157" s="7"/>
    </row>
    <row r="2158" spans="4:4" x14ac:dyDescent="0.25">
      <c r="D2158" s="7"/>
    </row>
    <row r="2159" spans="4:4" x14ac:dyDescent="0.25">
      <c r="D2159" s="7"/>
    </row>
    <row r="2160" spans="4:4" x14ac:dyDescent="0.25">
      <c r="D2160" s="7"/>
    </row>
    <row r="2161" spans="4:4" x14ac:dyDescent="0.25">
      <c r="D2161" s="7"/>
    </row>
    <row r="2162" spans="4:4" x14ac:dyDescent="0.25">
      <c r="D2162" s="7"/>
    </row>
    <row r="2163" spans="4:4" x14ac:dyDescent="0.25">
      <c r="D2163" s="7"/>
    </row>
    <row r="2164" spans="4:4" x14ac:dyDescent="0.25">
      <c r="D2164" s="7"/>
    </row>
    <row r="2165" spans="4:4" x14ac:dyDescent="0.25">
      <c r="D2165" s="7"/>
    </row>
    <row r="2166" spans="4:4" x14ac:dyDescent="0.25">
      <c r="D2166" s="7"/>
    </row>
    <row r="2167" spans="4:4" x14ac:dyDescent="0.25">
      <c r="D2167" s="7"/>
    </row>
    <row r="2168" spans="4:4" x14ac:dyDescent="0.25">
      <c r="D2168" s="7"/>
    </row>
    <row r="2169" spans="4:4" x14ac:dyDescent="0.25">
      <c r="D2169" s="7"/>
    </row>
    <row r="2170" spans="4:4" x14ac:dyDescent="0.25">
      <c r="D2170" s="7"/>
    </row>
    <row r="2171" spans="4:4" x14ac:dyDescent="0.25">
      <c r="D2171" s="7"/>
    </row>
    <row r="2172" spans="4:4" x14ac:dyDescent="0.25">
      <c r="D2172" s="7"/>
    </row>
    <row r="2173" spans="4:4" x14ac:dyDescent="0.25">
      <c r="D2173" s="7"/>
    </row>
    <row r="2174" spans="4:4" x14ac:dyDescent="0.25">
      <c r="D2174" s="7"/>
    </row>
    <row r="2175" spans="4:4" x14ac:dyDescent="0.25">
      <c r="D2175" s="7"/>
    </row>
    <row r="2176" spans="4:4" x14ac:dyDescent="0.25">
      <c r="D2176" s="7"/>
    </row>
    <row r="2177" spans="4:4" x14ac:dyDescent="0.25">
      <c r="D2177" s="7"/>
    </row>
    <row r="2178" spans="4:4" x14ac:dyDescent="0.25">
      <c r="D2178" s="7"/>
    </row>
    <row r="2179" spans="4:4" x14ac:dyDescent="0.25">
      <c r="D2179" s="7"/>
    </row>
    <row r="2180" spans="4:4" x14ac:dyDescent="0.25">
      <c r="D2180" s="7"/>
    </row>
    <row r="2181" spans="4:4" x14ac:dyDescent="0.25">
      <c r="D2181" s="7"/>
    </row>
    <row r="2182" spans="4:4" x14ac:dyDescent="0.25">
      <c r="D2182" s="7"/>
    </row>
    <row r="2183" spans="4:4" x14ac:dyDescent="0.25">
      <c r="D2183" s="7"/>
    </row>
    <row r="2184" spans="4:4" x14ac:dyDescent="0.25">
      <c r="D2184" s="7"/>
    </row>
    <row r="2185" spans="4:4" x14ac:dyDescent="0.25">
      <c r="D2185" s="7"/>
    </row>
    <row r="2186" spans="4:4" x14ac:dyDescent="0.25">
      <c r="D2186" s="7"/>
    </row>
    <row r="2187" spans="4:4" x14ac:dyDescent="0.25">
      <c r="D2187" s="7"/>
    </row>
    <row r="2188" spans="4:4" x14ac:dyDescent="0.25">
      <c r="D2188" s="7"/>
    </row>
    <row r="2189" spans="4:4" x14ac:dyDescent="0.25">
      <c r="D2189" s="7"/>
    </row>
    <row r="2190" spans="4:4" x14ac:dyDescent="0.25">
      <c r="D2190" s="7"/>
    </row>
    <row r="2191" spans="4:4" x14ac:dyDescent="0.25">
      <c r="D2191" s="7"/>
    </row>
    <row r="2192" spans="4:4" x14ac:dyDescent="0.25">
      <c r="D2192" s="7"/>
    </row>
    <row r="2193" spans="4:4" x14ac:dyDescent="0.25">
      <c r="D2193" s="7"/>
    </row>
    <row r="2194" spans="4:4" x14ac:dyDescent="0.25">
      <c r="D2194" s="7"/>
    </row>
    <row r="2195" spans="4:4" x14ac:dyDescent="0.25">
      <c r="D2195" s="7"/>
    </row>
    <row r="2196" spans="4:4" x14ac:dyDescent="0.25">
      <c r="D2196" s="7"/>
    </row>
    <row r="2197" spans="4:4" x14ac:dyDescent="0.25">
      <c r="D2197" s="7"/>
    </row>
    <row r="2198" spans="4:4" x14ac:dyDescent="0.25">
      <c r="D2198" s="7"/>
    </row>
    <row r="2199" spans="4:4" x14ac:dyDescent="0.25">
      <c r="D2199" s="7"/>
    </row>
    <row r="2200" spans="4:4" x14ac:dyDescent="0.25">
      <c r="D2200" s="7"/>
    </row>
    <row r="2201" spans="4:4" x14ac:dyDescent="0.25">
      <c r="D2201" s="7"/>
    </row>
    <row r="2202" spans="4:4" x14ac:dyDescent="0.25">
      <c r="D2202" s="7"/>
    </row>
    <row r="2203" spans="4:4" x14ac:dyDescent="0.25">
      <c r="D2203" s="7"/>
    </row>
    <row r="2204" spans="4:4" x14ac:dyDescent="0.25">
      <c r="D2204" s="7"/>
    </row>
    <row r="2205" spans="4:4" x14ac:dyDescent="0.25">
      <c r="D2205" s="7"/>
    </row>
    <row r="2206" spans="4:4" x14ac:dyDescent="0.25">
      <c r="D2206" s="7"/>
    </row>
    <row r="2207" spans="4:4" x14ac:dyDescent="0.25">
      <c r="D2207" s="7"/>
    </row>
    <row r="2208" spans="4:4" x14ac:dyDescent="0.25">
      <c r="D2208" s="7"/>
    </row>
    <row r="2209" spans="4:4" x14ac:dyDescent="0.25">
      <c r="D2209" s="7"/>
    </row>
    <row r="2210" spans="4:4" x14ac:dyDescent="0.25">
      <c r="D2210" s="7"/>
    </row>
    <row r="2211" spans="4:4" x14ac:dyDescent="0.25">
      <c r="D2211" s="7"/>
    </row>
    <row r="2212" spans="4:4" x14ac:dyDescent="0.25">
      <c r="D2212" s="7"/>
    </row>
    <row r="2213" spans="4:4" x14ac:dyDescent="0.25">
      <c r="D2213" s="7"/>
    </row>
    <row r="2214" spans="4:4" x14ac:dyDescent="0.25">
      <c r="D2214" s="7"/>
    </row>
    <row r="2215" spans="4:4" x14ac:dyDescent="0.25">
      <c r="D2215" s="7"/>
    </row>
    <row r="2216" spans="4:4" x14ac:dyDescent="0.25">
      <c r="D2216" s="7"/>
    </row>
    <row r="2217" spans="4:4" x14ac:dyDescent="0.25">
      <c r="D2217" s="7"/>
    </row>
    <row r="2218" spans="4:4" x14ac:dyDescent="0.25">
      <c r="D2218" s="7"/>
    </row>
    <row r="2219" spans="4:4" x14ac:dyDescent="0.25">
      <c r="D2219" s="7"/>
    </row>
    <row r="2220" spans="4:4" x14ac:dyDescent="0.25">
      <c r="D2220" s="7"/>
    </row>
    <row r="2221" spans="4:4" x14ac:dyDescent="0.25">
      <c r="D2221" s="7"/>
    </row>
    <row r="2222" spans="4:4" x14ac:dyDescent="0.25">
      <c r="D2222" s="7"/>
    </row>
    <row r="2223" spans="4:4" x14ac:dyDescent="0.25">
      <c r="D2223" s="7"/>
    </row>
    <row r="2224" spans="4:4" x14ac:dyDescent="0.25">
      <c r="D2224" s="7"/>
    </row>
    <row r="2225" spans="4:4" x14ac:dyDescent="0.25">
      <c r="D2225" s="7"/>
    </row>
    <row r="2226" spans="4:4" x14ac:dyDescent="0.25">
      <c r="D2226" s="7"/>
    </row>
    <row r="2227" spans="4:4" x14ac:dyDescent="0.25">
      <c r="D2227" s="7"/>
    </row>
    <row r="2228" spans="4:4" x14ac:dyDescent="0.25">
      <c r="D2228" s="7"/>
    </row>
    <row r="2229" spans="4:4" x14ac:dyDescent="0.25">
      <c r="D2229" s="7"/>
    </row>
    <row r="2230" spans="4:4" x14ac:dyDescent="0.25">
      <c r="D2230" s="7"/>
    </row>
    <row r="2231" spans="4:4" x14ac:dyDescent="0.25">
      <c r="D2231" s="7"/>
    </row>
    <row r="2232" spans="4:4" x14ac:dyDescent="0.25">
      <c r="D2232" s="7"/>
    </row>
    <row r="2233" spans="4:4" x14ac:dyDescent="0.25">
      <c r="D2233" s="7"/>
    </row>
    <row r="2234" spans="4:4" x14ac:dyDescent="0.25">
      <c r="D2234" s="7"/>
    </row>
    <row r="2235" spans="4:4" x14ac:dyDescent="0.25">
      <c r="D2235" s="7"/>
    </row>
    <row r="2236" spans="4:4" x14ac:dyDescent="0.25">
      <c r="D2236" s="7"/>
    </row>
    <row r="2237" spans="4:4" x14ac:dyDescent="0.25">
      <c r="D2237" s="7"/>
    </row>
    <row r="2238" spans="4:4" x14ac:dyDescent="0.25">
      <c r="D2238" s="7"/>
    </row>
    <row r="2239" spans="4:4" x14ac:dyDescent="0.25">
      <c r="D2239" s="7"/>
    </row>
    <row r="2240" spans="4:4" x14ac:dyDescent="0.25">
      <c r="D2240" s="7"/>
    </row>
    <row r="2241" spans="4:4" x14ac:dyDescent="0.25">
      <c r="D2241" s="7"/>
    </row>
    <row r="2242" spans="4:4" x14ac:dyDescent="0.25">
      <c r="D2242" s="7"/>
    </row>
    <row r="2243" spans="4:4" x14ac:dyDescent="0.25">
      <c r="D2243" s="7"/>
    </row>
    <row r="2244" spans="4:4" x14ac:dyDescent="0.25">
      <c r="D2244" s="7"/>
    </row>
    <row r="2245" spans="4:4" x14ac:dyDescent="0.25">
      <c r="D2245" s="7"/>
    </row>
    <row r="2246" spans="4:4" x14ac:dyDescent="0.25">
      <c r="D2246" s="7"/>
    </row>
    <row r="2247" spans="4:4" x14ac:dyDescent="0.25">
      <c r="D2247" s="7"/>
    </row>
    <row r="2248" spans="4:4" x14ac:dyDescent="0.25">
      <c r="D2248" s="7"/>
    </row>
    <row r="2249" spans="4:4" x14ac:dyDescent="0.25">
      <c r="D2249" s="7"/>
    </row>
    <row r="2250" spans="4:4" x14ac:dyDescent="0.25">
      <c r="D2250" s="7"/>
    </row>
    <row r="2251" spans="4:4" x14ac:dyDescent="0.25">
      <c r="D2251" s="7"/>
    </row>
    <row r="2252" spans="4:4" x14ac:dyDescent="0.25">
      <c r="D2252" s="7"/>
    </row>
    <row r="2253" spans="4:4" x14ac:dyDescent="0.25">
      <c r="D2253" s="7"/>
    </row>
    <row r="2254" spans="4:4" x14ac:dyDescent="0.25">
      <c r="D2254" s="7"/>
    </row>
    <row r="2255" spans="4:4" x14ac:dyDescent="0.25">
      <c r="D2255" s="7"/>
    </row>
    <row r="2256" spans="4:4" x14ac:dyDescent="0.25">
      <c r="D2256" s="7"/>
    </row>
    <row r="2257" spans="4:4" x14ac:dyDescent="0.25">
      <c r="D2257" s="7"/>
    </row>
    <row r="2258" spans="4:4" x14ac:dyDescent="0.25">
      <c r="D2258" s="7"/>
    </row>
    <row r="2259" spans="4:4" x14ac:dyDescent="0.25">
      <c r="D2259" s="7"/>
    </row>
    <row r="2260" spans="4:4" x14ac:dyDescent="0.25">
      <c r="D2260" s="7"/>
    </row>
    <row r="2261" spans="4:4" x14ac:dyDescent="0.25">
      <c r="D2261" s="7"/>
    </row>
    <row r="2262" spans="4:4" x14ac:dyDescent="0.25">
      <c r="D2262" s="7"/>
    </row>
    <row r="2263" spans="4:4" x14ac:dyDescent="0.25">
      <c r="D2263" s="7"/>
    </row>
    <row r="2264" spans="4:4" x14ac:dyDescent="0.25">
      <c r="D2264" s="7"/>
    </row>
    <row r="2265" spans="4:4" x14ac:dyDescent="0.25">
      <c r="D2265" s="7"/>
    </row>
    <row r="2266" spans="4:4" x14ac:dyDescent="0.25">
      <c r="D2266" s="7"/>
    </row>
    <row r="2267" spans="4:4" x14ac:dyDescent="0.25">
      <c r="D2267" s="7"/>
    </row>
    <row r="2268" spans="4:4" x14ac:dyDescent="0.25">
      <c r="D2268" s="7"/>
    </row>
    <row r="2269" spans="4:4" x14ac:dyDescent="0.25">
      <c r="D2269" s="7"/>
    </row>
    <row r="2270" spans="4:4" x14ac:dyDescent="0.25">
      <c r="D2270" s="7"/>
    </row>
    <row r="2271" spans="4:4" x14ac:dyDescent="0.25">
      <c r="D2271" s="7"/>
    </row>
    <row r="2272" spans="4:4" x14ac:dyDescent="0.25">
      <c r="D2272" s="7"/>
    </row>
    <row r="2273" spans="4:4" x14ac:dyDescent="0.25">
      <c r="D2273" s="7"/>
    </row>
    <row r="2274" spans="4:4" x14ac:dyDescent="0.25">
      <c r="D2274" s="7"/>
    </row>
    <row r="2275" spans="4:4" x14ac:dyDescent="0.25">
      <c r="D2275" s="7"/>
    </row>
    <row r="2276" spans="4:4" x14ac:dyDescent="0.25">
      <c r="D2276" s="7"/>
    </row>
    <row r="2277" spans="4:4" x14ac:dyDescent="0.25">
      <c r="D2277" s="7"/>
    </row>
    <row r="2278" spans="4:4" x14ac:dyDescent="0.25">
      <c r="D2278" s="7"/>
    </row>
    <row r="2279" spans="4:4" x14ac:dyDescent="0.25">
      <c r="D2279" s="7"/>
    </row>
    <row r="2280" spans="4:4" x14ac:dyDescent="0.25">
      <c r="D2280" s="7"/>
    </row>
    <row r="2281" spans="4:4" x14ac:dyDescent="0.25">
      <c r="D2281" s="7"/>
    </row>
    <row r="2282" spans="4:4" x14ac:dyDescent="0.25">
      <c r="D2282" s="7"/>
    </row>
    <row r="2283" spans="4:4" x14ac:dyDescent="0.25">
      <c r="D2283" s="7"/>
    </row>
    <row r="2284" spans="4:4" x14ac:dyDescent="0.25">
      <c r="D2284" s="7"/>
    </row>
    <row r="2285" spans="4:4" x14ac:dyDescent="0.25">
      <c r="D2285" s="7"/>
    </row>
    <row r="2286" spans="4:4" x14ac:dyDescent="0.25">
      <c r="D2286" s="7"/>
    </row>
    <row r="2287" spans="4:4" x14ac:dyDescent="0.25">
      <c r="D2287" s="7"/>
    </row>
    <row r="2288" spans="4:4" x14ac:dyDescent="0.25">
      <c r="D2288" s="7"/>
    </row>
    <row r="2289" spans="4:4" x14ac:dyDescent="0.25">
      <c r="D2289" s="7"/>
    </row>
    <row r="2290" spans="4:4" x14ac:dyDescent="0.25">
      <c r="D2290" s="7"/>
    </row>
    <row r="2291" spans="4:4" x14ac:dyDescent="0.25">
      <c r="D2291" s="7"/>
    </row>
    <row r="2292" spans="4:4" x14ac:dyDescent="0.25">
      <c r="D2292" s="7"/>
    </row>
    <row r="2293" spans="4:4" x14ac:dyDescent="0.25">
      <c r="D2293" s="7"/>
    </row>
    <row r="2294" spans="4:4" x14ac:dyDescent="0.25">
      <c r="D2294" s="7"/>
    </row>
    <row r="2295" spans="4:4" x14ac:dyDescent="0.25">
      <c r="D2295" s="7"/>
    </row>
    <row r="2296" spans="4:4" x14ac:dyDescent="0.25">
      <c r="D2296" s="7"/>
    </row>
    <row r="2297" spans="4:4" x14ac:dyDescent="0.25">
      <c r="D2297" s="7"/>
    </row>
    <row r="2298" spans="4:4" x14ac:dyDescent="0.25">
      <c r="D2298" s="7"/>
    </row>
    <row r="2299" spans="4:4" x14ac:dyDescent="0.25">
      <c r="D2299" s="7"/>
    </row>
    <row r="2300" spans="4:4" x14ac:dyDescent="0.25">
      <c r="D2300" s="7"/>
    </row>
    <row r="2301" spans="4:4" x14ac:dyDescent="0.25">
      <c r="D2301" s="7"/>
    </row>
    <row r="2302" spans="4:4" x14ac:dyDescent="0.25">
      <c r="D2302" s="7"/>
    </row>
    <row r="2303" spans="4:4" x14ac:dyDescent="0.25">
      <c r="D2303" s="7"/>
    </row>
    <row r="2304" spans="4:4" x14ac:dyDescent="0.25">
      <c r="D2304" s="7"/>
    </row>
    <row r="2305" spans="4:4" x14ac:dyDescent="0.25">
      <c r="D2305" s="7"/>
    </row>
    <row r="2306" spans="4:4" x14ac:dyDescent="0.25">
      <c r="D2306" s="7"/>
    </row>
    <row r="2307" spans="4:4" x14ac:dyDescent="0.25">
      <c r="D2307" s="7"/>
    </row>
    <row r="2308" spans="4:4" x14ac:dyDescent="0.25">
      <c r="D2308" s="7"/>
    </row>
    <row r="2309" spans="4:4" x14ac:dyDescent="0.25">
      <c r="D2309" s="7"/>
    </row>
    <row r="2310" spans="4:4" x14ac:dyDescent="0.25">
      <c r="D2310" s="7"/>
    </row>
    <row r="2311" spans="4:4" x14ac:dyDescent="0.25">
      <c r="D2311" s="7"/>
    </row>
    <row r="2312" spans="4:4" x14ac:dyDescent="0.25">
      <c r="D2312" s="7"/>
    </row>
    <row r="2313" spans="4:4" x14ac:dyDescent="0.25">
      <c r="D2313" s="7"/>
    </row>
    <row r="2314" spans="4:4" x14ac:dyDescent="0.25">
      <c r="D2314" s="7"/>
    </row>
    <row r="2315" spans="4:4" x14ac:dyDescent="0.25">
      <c r="D2315" s="7"/>
    </row>
    <row r="2316" spans="4:4" x14ac:dyDescent="0.25">
      <c r="D2316" s="7"/>
    </row>
    <row r="2317" spans="4:4" x14ac:dyDescent="0.25">
      <c r="D2317" s="7"/>
    </row>
    <row r="2318" spans="4:4" x14ac:dyDescent="0.25">
      <c r="D2318" s="7"/>
    </row>
    <row r="2319" spans="4:4" x14ac:dyDescent="0.25">
      <c r="D2319" s="7"/>
    </row>
    <row r="2320" spans="4:4" x14ac:dyDescent="0.25">
      <c r="D2320" s="7"/>
    </row>
    <row r="2321" spans="4:4" x14ac:dyDescent="0.25">
      <c r="D2321" s="7"/>
    </row>
    <row r="2322" spans="4:4" x14ac:dyDescent="0.25">
      <c r="D2322" s="7"/>
    </row>
    <row r="2323" spans="4:4" x14ac:dyDescent="0.25">
      <c r="D2323" s="7"/>
    </row>
    <row r="2324" spans="4:4" x14ac:dyDescent="0.25">
      <c r="D2324" s="7"/>
    </row>
    <row r="2325" spans="4:4" x14ac:dyDescent="0.25">
      <c r="D2325" s="7"/>
    </row>
    <row r="2326" spans="4:4" x14ac:dyDescent="0.25">
      <c r="D2326" s="7"/>
    </row>
    <row r="2327" spans="4:4" x14ac:dyDescent="0.25">
      <c r="D2327" s="7"/>
    </row>
    <row r="2328" spans="4:4" x14ac:dyDescent="0.25">
      <c r="D2328" s="7"/>
    </row>
    <row r="2329" spans="4:4" x14ac:dyDescent="0.25">
      <c r="D2329" s="7"/>
    </row>
    <row r="2330" spans="4:4" x14ac:dyDescent="0.25">
      <c r="D2330" s="7"/>
    </row>
    <row r="2331" spans="4:4" x14ac:dyDescent="0.25">
      <c r="D2331" s="7"/>
    </row>
    <row r="2332" spans="4:4" x14ac:dyDescent="0.25">
      <c r="D2332" s="7"/>
    </row>
    <row r="2333" spans="4:4" x14ac:dyDescent="0.25">
      <c r="D2333" s="7"/>
    </row>
    <row r="2334" spans="4:4" x14ac:dyDescent="0.25">
      <c r="D2334" s="7"/>
    </row>
    <row r="2335" spans="4:4" x14ac:dyDescent="0.25">
      <c r="D2335" s="7"/>
    </row>
    <row r="2336" spans="4:4" x14ac:dyDescent="0.25">
      <c r="D2336" s="7"/>
    </row>
    <row r="2337" spans="4:4" x14ac:dyDescent="0.25">
      <c r="D2337" s="7"/>
    </row>
    <row r="2338" spans="4:4" x14ac:dyDescent="0.25">
      <c r="D2338" s="7"/>
    </row>
    <row r="2339" spans="4:4" x14ac:dyDescent="0.25">
      <c r="D2339" s="7"/>
    </row>
    <row r="2340" spans="4:4" x14ac:dyDescent="0.25">
      <c r="D2340" s="7"/>
    </row>
    <row r="2341" spans="4:4" x14ac:dyDescent="0.25">
      <c r="D2341" s="7"/>
    </row>
    <row r="2342" spans="4:4" x14ac:dyDescent="0.25">
      <c r="D2342" s="7"/>
    </row>
    <row r="2343" spans="4:4" x14ac:dyDescent="0.25">
      <c r="D2343" s="7"/>
    </row>
    <row r="2344" spans="4:4" x14ac:dyDescent="0.25">
      <c r="D2344" s="7"/>
    </row>
    <row r="2345" spans="4:4" x14ac:dyDescent="0.25">
      <c r="D2345" s="7"/>
    </row>
    <row r="2346" spans="4:4" x14ac:dyDescent="0.25">
      <c r="D2346" s="7"/>
    </row>
    <row r="2347" spans="4:4" x14ac:dyDescent="0.25">
      <c r="D2347" s="7"/>
    </row>
    <row r="2348" spans="4:4" x14ac:dyDescent="0.25">
      <c r="D2348" s="7"/>
    </row>
    <row r="2349" spans="4:4" x14ac:dyDescent="0.25">
      <c r="D2349" s="7"/>
    </row>
    <row r="2350" spans="4:4" x14ac:dyDescent="0.25">
      <c r="D2350" s="7"/>
    </row>
    <row r="2351" spans="4:4" x14ac:dyDescent="0.25">
      <c r="D2351" s="7"/>
    </row>
    <row r="2352" spans="4:4" x14ac:dyDescent="0.25">
      <c r="D2352" s="7"/>
    </row>
    <row r="2353" spans="4:4" x14ac:dyDescent="0.25">
      <c r="D2353" s="7"/>
    </row>
    <row r="2354" spans="4:4" x14ac:dyDescent="0.25">
      <c r="D2354" s="7"/>
    </row>
    <row r="2355" spans="4:4" x14ac:dyDescent="0.25">
      <c r="D2355" s="7"/>
    </row>
    <row r="2356" spans="4:4" x14ac:dyDescent="0.25">
      <c r="D2356" s="7"/>
    </row>
    <row r="2357" spans="4:4" x14ac:dyDescent="0.25">
      <c r="D2357" s="7"/>
    </row>
    <row r="2358" spans="4:4" x14ac:dyDescent="0.25">
      <c r="D2358" s="7"/>
    </row>
    <row r="2359" spans="4:4" x14ac:dyDescent="0.25">
      <c r="D2359" s="7"/>
    </row>
    <row r="2360" spans="4:4" x14ac:dyDescent="0.25">
      <c r="D2360" s="7"/>
    </row>
    <row r="2361" spans="4:4" x14ac:dyDescent="0.25">
      <c r="D2361" s="7"/>
    </row>
    <row r="2362" spans="4:4" x14ac:dyDescent="0.25">
      <c r="D2362" s="7"/>
    </row>
    <row r="2363" spans="4:4" x14ac:dyDescent="0.25">
      <c r="D2363" s="7"/>
    </row>
    <row r="2364" spans="4:4" x14ac:dyDescent="0.25">
      <c r="D2364" s="7"/>
    </row>
    <row r="2365" spans="4:4" x14ac:dyDescent="0.25">
      <c r="D2365" s="7"/>
    </row>
    <row r="2366" spans="4:4" x14ac:dyDescent="0.25">
      <c r="D2366" s="7"/>
    </row>
    <row r="2367" spans="4:4" x14ac:dyDescent="0.25">
      <c r="D2367" s="7"/>
    </row>
    <row r="2368" spans="4:4" x14ac:dyDescent="0.25">
      <c r="D2368" s="7"/>
    </row>
    <row r="2369" spans="4:4" x14ac:dyDescent="0.25">
      <c r="D2369" s="7"/>
    </row>
    <row r="2370" spans="4:4" x14ac:dyDescent="0.25">
      <c r="D2370" s="7"/>
    </row>
    <row r="2371" spans="4:4" x14ac:dyDescent="0.25">
      <c r="D2371" s="7"/>
    </row>
    <row r="2372" spans="4:4" x14ac:dyDescent="0.25">
      <c r="D2372" s="7"/>
    </row>
    <row r="2373" spans="4:4" x14ac:dyDescent="0.25">
      <c r="D2373" s="7"/>
    </row>
    <row r="2374" spans="4:4" x14ac:dyDescent="0.25">
      <c r="D2374" s="7"/>
    </row>
    <row r="2375" spans="4:4" x14ac:dyDescent="0.25">
      <c r="D2375" s="7"/>
    </row>
    <row r="2376" spans="4:4" x14ac:dyDescent="0.25">
      <c r="D2376" s="7"/>
    </row>
    <row r="2377" spans="4:4" x14ac:dyDescent="0.25">
      <c r="D2377" s="7"/>
    </row>
    <row r="2378" spans="4:4" x14ac:dyDescent="0.25">
      <c r="D2378" s="7"/>
    </row>
    <row r="2379" spans="4:4" x14ac:dyDescent="0.25">
      <c r="D2379" s="7"/>
    </row>
    <row r="2380" spans="4:4" x14ac:dyDescent="0.25">
      <c r="D2380" s="7"/>
    </row>
    <row r="2381" spans="4:4" x14ac:dyDescent="0.25">
      <c r="D2381" s="7"/>
    </row>
    <row r="2382" spans="4:4" x14ac:dyDescent="0.25">
      <c r="D2382" s="7"/>
    </row>
    <row r="2383" spans="4:4" x14ac:dyDescent="0.25">
      <c r="D2383" s="7"/>
    </row>
    <row r="2384" spans="4:4" x14ac:dyDescent="0.25">
      <c r="D2384" s="7"/>
    </row>
    <row r="2385" spans="4:4" x14ac:dyDescent="0.25">
      <c r="D2385" s="7"/>
    </row>
    <row r="2386" spans="4:4" x14ac:dyDescent="0.25">
      <c r="D2386" s="7"/>
    </row>
    <row r="2387" spans="4:4" x14ac:dyDescent="0.25">
      <c r="D2387" s="7"/>
    </row>
    <row r="2388" spans="4:4" x14ac:dyDescent="0.25">
      <c r="D2388" s="7"/>
    </row>
    <row r="2389" spans="4:4" x14ac:dyDescent="0.25">
      <c r="D2389" s="7"/>
    </row>
    <row r="2390" spans="4:4" x14ac:dyDescent="0.25">
      <c r="D2390" s="7"/>
    </row>
    <row r="2391" spans="4:4" x14ac:dyDescent="0.25">
      <c r="D2391" s="7"/>
    </row>
    <row r="2392" spans="4:4" x14ac:dyDescent="0.25">
      <c r="D2392" s="7"/>
    </row>
    <row r="2393" spans="4:4" x14ac:dyDescent="0.25">
      <c r="D2393" s="7"/>
    </row>
    <row r="2394" spans="4:4" x14ac:dyDescent="0.25">
      <c r="D2394" s="7"/>
    </row>
    <row r="2395" spans="4:4" x14ac:dyDescent="0.25">
      <c r="D2395" s="7"/>
    </row>
    <row r="2396" spans="4:4" x14ac:dyDescent="0.25">
      <c r="D2396" s="7"/>
    </row>
    <row r="2397" spans="4:4" x14ac:dyDescent="0.25">
      <c r="D2397" s="7"/>
    </row>
    <row r="2398" spans="4:4" x14ac:dyDescent="0.25">
      <c r="D2398" s="7"/>
    </row>
    <row r="2399" spans="4:4" x14ac:dyDescent="0.25">
      <c r="D2399" s="7"/>
    </row>
    <row r="2400" spans="4:4" x14ac:dyDescent="0.25">
      <c r="D2400" s="7"/>
    </row>
    <row r="2401" spans="4:4" x14ac:dyDescent="0.25">
      <c r="D2401" s="7"/>
    </row>
    <row r="2402" spans="4:4" x14ac:dyDescent="0.25">
      <c r="D2402" s="7"/>
    </row>
    <row r="2403" spans="4:4" x14ac:dyDescent="0.25">
      <c r="D2403" s="7"/>
    </row>
    <row r="2404" spans="4:4" x14ac:dyDescent="0.25">
      <c r="D2404" s="7"/>
    </row>
    <row r="2405" spans="4:4" x14ac:dyDescent="0.25">
      <c r="D2405" s="7"/>
    </row>
    <row r="2406" spans="4:4" x14ac:dyDescent="0.25">
      <c r="D2406" s="7"/>
    </row>
    <row r="2407" spans="4:4" x14ac:dyDescent="0.25">
      <c r="D2407" s="7"/>
    </row>
    <row r="2408" spans="4:4" x14ac:dyDescent="0.25">
      <c r="D2408" s="7"/>
    </row>
    <row r="2409" spans="4:4" x14ac:dyDescent="0.25">
      <c r="D2409" s="7"/>
    </row>
    <row r="2410" spans="4:4" x14ac:dyDescent="0.25">
      <c r="D2410" s="7"/>
    </row>
    <row r="2411" spans="4:4" x14ac:dyDescent="0.25">
      <c r="D2411" s="7"/>
    </row>
    <row r="2412" spans="4:4" x14ac:dyDescent="0.25">
      <c r="D2412" s="7"/>
    </row>
    <row r="2413" spans="4:4" x14ac:dyDescent="0.25">
      <c r="D2413" s="7"/>
    </row>
    <row r="2414" spans="4:4" x14ac:dyDescent="0.25">
      <c r="D2414" s="7"/>
    </row>
    <row r="2415" spans="4:4" x14ac:dyDescent="0.25">
      <c r="D2415" s="7"/>
    </row>
    <row r="2416" spans="4:4" x14ac:dyDescent="0.25">
      <c r="D2416" s="7"/>
    </row>
    <row r="2417" spans="4:4" x14ac:dyDescent="0.25">
      <c r="D2417" s="7"/>
    </row>
    <row r="2418" spans="4:4" x14ac:dyDescent="0.25">
      <c r="D2418" s="7"/>
    </row>
    <row r="2419" spans="4:4" x14ac:dyDescent="0.25">
      <c r="D2419" s="7"/>
    </row>
    <row r="2420" spans="4:4" x14ac:dyDescent="0.25">
      <c r="D2420" s="7"/>
    </row>
    <row r="2421" spans="4:4" x14ac:dyDescent="0.25">
      <c r="D2421" s="7"/>
    </row>
    <row r="2422" spans="4:4" x14ac:dyDescent="0.25">
      <c r="D2422" s="7"/>
    </row>
    <row r="2423" spans="4:4" x14ac:dyDescent="0.25">
      <c r="D2423" s="7"/>
    </row>
    <row r="2424" spans="4:4" x14ac:dyDescent="0.25">
      <c r="D2424" s="7"/>
    </row>
    <row r="2425" spans="4:4" x14ac:dyDescent="0.25">
      <c r="D2425" s="7"/>
    </row>
    <row r="2426" spans="4:4" x14ac:dyDescent="0.25">
      <c r="D2426" s="7"/>
    </row>
    <row r="2427" spans="4:4" x14ac:dyDescent="0.25">
      <c r="D2427" s="7"/>
    </row>
    <row r="2428" spans="4:4" x14ac:dyDescent="0.25">
      <c r="D2428" s="7"/>
    </row>
    <row r="2429" spans="4:4" x14ac:dyDescent="0.25">
      <c r="D2429" s="7"/>
    </row>
    <row r="2430" spans="4:4" x14ac:dyDescent="0.25">
      <c r="D2430" s="7"/>
    </row>
    <row r="2431" spans="4:4" x14ac:dyDescent="0.25">
      <c r="D2431" s="7"/>
    </row>
    <row r="2432" spans="4:4" x14ac:dyDescent="0.25">
      <c r="D2432" s="7"/>
    </row>
    <row r="2433" spans="4:4" x14ac:dyDescent="0.25">
      <c r="D2433" s="7"/>
    </row>
    <row r="2434" spans="4:4" x14ac:dyDescent="0.25">
      <c r="D2434" s="7"/>
    </row>
    <row r="2435" spans="4:4" x14ac:dyDescent="0.25">
      <c r="D2435" s="7"/>
    </row>
    <row r="2436" spans="4:4" x14ac:dyDescent="0.25">
      <c r="D2436" s="7"/>
    </row>
    <row r="2437" spans="4:4" x14ac:dyDescent="0.25">
      <c r="D2437" s="7"/>
    </row>
    <row r="2438" spans="4:4" x14ac:dyDescent="0.25">
      <c r="D2438" s="7"/>
    </row>
    <row r="2439" spans="4:4" x14ac:dyDescent="0.25">
      <c r="D2439" s="7"/>
    </row>
    <row r="2440" spans="4:4" x14ac:dyDescent="0.25">
      <c r="D2440" s="7"/>
    </row>
    <row r="2441" spans="4:4" x14ac:dyDescent="0.25">
      <c r="D2441" s="7"/>
    </row>
    <row r="2442" spans="4:4" x14ac:dyDescent="0.25">
      <c r="D2442" s="7"/>
    </row>
    <row r="2443" spans="4:4" x14ac:dyDescent="0.25">
      <c r="D2443" s="7"/>
    </row>
    <row r="2444" spans="4:4" x14ac:dyDescent="0.25">
      <c r="D2444" s="7"/>
    </row>
    <row r="2445" spans="4:4" x14ac:dyDescent="0.25">
      <c r="D2445" s="7"/>
    </row>
    <row r="2446" spans="4:4" x14ac:dyDescent="0.25">
      <c r="D2446" s="7"/>
    </row>
    <row r="2447" spans="4:4" x14ac:dyDescent="0.25">
      <c r="D2447" s="7"/>
    </row>
    <row r="2448" spans="4:4" x14ac:dyDescent="0.25">
      <c r="D2448" s="7"/>
    </row>
    <row r="2449" spans="4:4" x14ac:dyDescent="0.25">
      <c r="D2449" s="7"/>
    </row>
    <row r="2450" spans="4:4" x14ac:dyDescent="0.25">
      <c r="D2450" s="7"/>
    </row>
    <row r="2451" spans="4:4" x14ac:dyDescent="0.25">
      <c r="D2451" s="7"/>
    </row>
    <row r="2452" spans="4:4" x14ac:dyDescent="0.25">
      <c r="D2452" s="7"/>
    </row>
    <row r="2453" spans="4:4" x14ac:dyDescent="0.25">
      <c r="D2453" s="7"/>
    </row>
    <row r="2454" spans="4:4" x14ac:dyDescent="0.25">
      <c r="D2454" s="7"/>
    </row>
    <row r="2455" spans="4:4" x14ac:dyDescent="0.25">
      <c r="D2455" s="7"/>
    </row>
    <row r="2456" spans="4:4" x14ac:dyDescent="0.25">
      <c r="D2456" s="7"/>
    </row>
    <row r="2457" spans="4:4" x14ac:dyDescent="0.25">
      <c r="D2457" s="7"/>
    </row>
    <row r="2458" spans="4:4" x14ac:dyDescent="0.25">
      <c r="D2458" s="7"/>
    </row>
    <row r="2459" spans="4:4" x14ac:dyDescent="0.25">
      <c r="D2459" s="7"/>
    </row>
    <row r="2460" spans="4:4" x14ac:dyDescent="0.25">
      <c r="D2460" s="7"/>
    </row>
    <row r="2461" spans="4:4" x14ac:dyDescent="0.25">
      <c r="D2461" s="7"/>
    </row>
    <row r="2462" spans="4:4" x14ac:dyDescent="0.25">
      <c r="D2462" s="7"/>
    </row>
    <row r="2463" spans="4:4" x14ac:dyDescent="0.25">
      <c r="D2463" s="7"/>
    </row>
    <row r="2464" spans="4:4" x14ac:dyDescent="0.25">
      <c r="D2464" s="7"/>
    </row>
    <row r="2465" spans="4:4" x14ac:dyDescent="0.25">
      <c r="D2465" s="7"/>
    </row>
    <row r="2466" spans="4:4" x14ac:dyDescent="0.25">
      <c r="D2466" s="7"/>
    </row>
    <row r="2467" spans="4:4" x14ac:dyDescent="0.25">
      <c r="D2467" s="7"/>
    </row>
    <row r="2468" spans="4:4" x14ac:dyDescent="0.25">
      <c r="D2468" s="7"/>
    </row>
    <row r="2469" spans="4:4" x14ac:dyDescent="0.25">
      <c r="D2469" s="7"/>
    </row>
    <row r="2470" spans="4:4" x14ac:dyDescent="0.25">
      <c r="D2470" s="7"/>
    </row>
    <row r="2471" spans="4:4" x14ac:dyDescent="0.25">
      <c r="D2471" s="7"/>
    </row>
    <row r="2472" spans="4:4" x14ac:dyDescent="0.25">
      <c r="D2472" s="7"/>
    </row>
    <row r="2473" spans="4:4" x14ac:dyDescent="0.25">
      <c r="D2473" s="7"/>
    </row>
    <row r="2474" spans="4:4" x14ac:dyDescent="0.25">
      <c r="D2474" s="7"/>
    </row>
    <row r="2475" spans="4:4" x14ac:dyDescent="0.25">
      <c r="D2475" s="7"/>
    </row>
    <row r="2476" spans="4:4" x14ac:dyDescent="0.25">
      <c r="D2476" s="7"/>
    </row>
    <row r="2477" spans="4:4" x14ac:dyDescent="0.25">
      <c r="D2477" s="7"/>
    </row>
    <row r="2478" spans="4:4" x14ac:dyDescent="0.25">
      <c r="D2478" s="7"/>
    </row>
    <row r="2479" spans="4:4" x14ac:dyDescent="0.25">
      <c r="D2479" s="7"/>
    </row>
    <row r="2480" spans="4:4" x14ac:dyDescent="0.25">
      <c r="D2480" s="7"/>
    </row>
    <row r="2481" spans="4:4" x14ac:dyDescent="0.25">
      <c r="D2481" s="7"/>
    </row>
    <row r="2482" spans="4:4" x14ac:dyDescent="0.25">
      <c r="D2482" s="7"/>
    </row>
    <row r="2483" spans="4:4" x14ac:dyDescent="0.25">
      <c r="D2483" s="7"/>
    </row>
    <row r="2484" spans="4:4" x14ac:dyDescent="0.25">
      <c r="D2484" s="7"/>
    </row>
    <row r="2485" spans="4:4" x14ac:dyDescent="0.25">
      <c r="D2485" s="7"/>
    </row>
    <row r="2486" spans="4:4" x14ac:dyDescent="0.25">
      <c r="D2486" s="7"/>
    </row>
    <row r="2487" spans="4:4" x14ac:dyDescent="0.25">
      <c r="D2487" s="7"/>
    </row>
    <row r="2488" spans="4:4" x14ac:dyDescent="0.25">
      <c r="D2488" s="7"/>
    </row>
    <row r="2489" spans="4:4" x14ac:dyDescent="0.25">
      <c r="D2489" s="7"/>
    </row>
    <row r="2490" spans="4:4" x14ac:dyDescent="0.25">
      <c r="D2490" s="7"/>
    </row>
    <row r="2491" spans="4:4" x14ac:dyDescent="0.25">
      <c r="D2491" s="7"/>
    </row>
    <row r="2492" spans="4:4" x14ac:dyDescent="0.25">
      <c r="D2492" s="7"/>
    </row>
    <row r="2493" spans="4:4" x14ac:dyDescent="0.25">
      <c r="D2493" s="7"/>
    </row>
    <row r="2494" spans="4:4" x14ac:dyDescent="0.25">
      <c r="D2494" s="7"/>
    </row>
    <row r="2495" spans="4:4" x14ac:dyDescent="0.25">
      <c r="D2495" s="7"/>
    </row>
    <row r="2496" spans="4:4" x14ac:dyDescent="0.25">
      <c r="D2496" s="7"/>
    </row>
    <row r="2497" spans="4:4" x14ac:dyDescent="0.25">
      <c r="D2497" s="7"/>
    </row>
    <row r="2498" spans="4:4" x14ac:dyDescent="0.25">
      <c r="D2498" s="7"/>
    </row>
    <row r="2499" spans="4:4" x14ac:dyDescent="0.25">
      <c r="D2499" s="7"/>
    </row>
    <row r="2500" spans="4:4" x14ac:dyDescent="0.25">
      <c r="D2500" s="7"/>
    </row>
    <row r="2501" spans="4:4" x14ac:dyDescent="0.25">
      <c r="D2501" s="7"/>
    </row>
    <row r="2502" spans="4:4" x14ac:dyDescent="0.25">
      <c r="D2502" s="7"/>
    </row>
    <row r="2503" spans="4:4" x14ac:dyDescent="0.25">
      <c r="D2503" s="7"/>
    </row>
    <row r="2504" spans="4:4" x14ac:dyDescent="0.25">
      <c r="D2504" s="7"/>
    </row>
    <row r="2505" spans="4:4" x14ac:dyDescent="0.25">
      <c r="D2505" s="7"/>
    </row>
    <row r="2506" spans="4:4" x14ac:dyDescent="0.25">
      <c r="D2506" s="7"/>
    </row>
    <row r="2507" spans="4:4" x14ac:dyDescent="0.25">
      <c r="D2507" s="7"/>
    </row>
    <row r="2508" spans="4:4" x14ac:dyDescent="0.25">
      <c r="D2508" s="7"/>
    </row>
    <row r="2509" spans="4:4" x14ac:dyDescent="0.25">
      <c r="D2509" s="7"/>
    </row>
    <row r="2510" spans="4:4" x14ac:dyDescent="0.25">
      <c r="D2510" s="7"/>
    </row>
    <row r="2511" spans="4:4" x14ac:dyDescent="0.25">
      <c r="D2511" s="7"/>
    </row>
    <row r="2512" spans="4:4" x14ac:dyDescent="0.25">
      <c r="D2512" s="7"/>
    </row>
    <row r="2513" spans="4:4" x14ac:dyDescent="0.25">
      <c r="D2513" s="7"/>
    </row>
    <row r="2514" spans="4:4" x14ac:dyDescent="0.25">
      <c r="D2514" s="7"/>
    </row>
    <row r="2515" spans="4:4" x14ac:dyDescent="0.25">
      <c r="D2515" s="7"/>
    </row>
    <row r="2516" spans="4:4" x14ac:dyDescent="0.25">
      <c r="D2516" s="7"/>
    </row>
    <row r="2517" spans="4:4" x14ac:dyDescent="0.25">
      <c r="D2517" s="7"/>
    </row>
    <row r="2518" spans="4:4" x14ac:dyDescent="0.25">
      <c r="D2518" s="7"/>
    </row>
    <row r="2519" spans="4:4" x14ac:dyDescent="0.25">
      <c r="D2519" s="7"/>
    </row>
    <row r="2520" spans="4:4" x14ac:dyDescent="0.25">
      <c r="D2520" s="7"/>
    </row>
    <row r="2521" spans="4:4" x14ac:dyDescent="0.25">
      <c r="D2521" s="7"/>
    </row>
    <row r="2522" spans="4:4" x14ac:dyDescent="0.25">
      <c r="D2522" s="7"/>
    </row>
    <row r="2523" spans="4:4" x14ac:dyDescent="0.25">
      <c r="D2523" s="7"/>
    </row>
    <row r="2524" spans="4:4" x14ac:dyDescent="0.25">
      <c r="D2524" s="7"/>
    </row>
    <row r="2525" spans="4:4" x14ac:dyDescent="0.25">
      <c r="D2525" s="7"/>
    </row>
    <row r="2526" spans="4:4" x14ac:dyDescent="0.25">
      <c r="D2526" s="7"/>
    </row>
    <row r="2527" spans="4:4" x14ac:dyDescent="0.25">
      <c r="D2527" s="7"/>
    </row>
    <row r="2528" spans="4:4" x14ac:dyDescent="0.25">
      <c r="D2528" s="7"/>
    </row>
    <row r="2529" spans="4:4" x14ac:dyDescent="0.25">
      <c r="D2529" s="7"/>
    </row>
    <row r="2530" spans="4:4" x14ac:dyDescent="0.25">
      <c r="D2530" s="7"/>
    </row>
    <row r="2531" spans="4:4" x14ac:dyDescent="0.25">
      <c r="D2531" s="7"/>
    </row>
    <row r="2532" spans="4:4" x14ac:dyDescent="0.25">
      <c r="D2532" s="7"/>
    </row>
    <row r="2533" spans="4:4" x14ac:dyDescent="0.25">
      <c r="D2533" s="7"/>
    </row>
    <row r="2534" spans="4:4" x14ac:dyDescent="0.25">
      <c r="D2534" s="7"/>
    </row>
    <row r="2535" spans="4:4" x14ac:dyDescent="0.25">
      <c r="D2535" s="7"/>
    </row>
    <row r="2536" spans="4:4" x14ac:dyDescent="0.25">
      <c r="D2536" s="7"/>
    </row>
    <row r="2537" spans="4:4" x14ac:dyDescent="0.25">
      <c r="D2537" s="7"/>
    </row>
    <row r="2538" spans="4:4" x14ac:dyDescent="0.25">
      <c r="D2538" s="7"/>
    </row>
    <row r="2539" spans="4:4" x14ac:dyDescent="0.25">
      <c r="D2539" s="7"/>
    </row>
    <row r="2540" spans="4:4" x14ac:dyDescent="0.25">
      <c r="D2540" s="7"/>
    </row>
    <row r="2541" spans="4:4" x14ac:dyDescent="0.25">
      <c r="D2541" s="7"/>
    </row>
    <row r="2542" spans="4:4" x14ac:dyDescent="0.25">
      <c r="D2542" s="7"/>
    </row>
    <row r="2543" spans="4:4" x14ac:dyDescent="0.25">
      <c r="D2543" s="7"/>
    </row>
    <row r="2544" spans="4:4" x14ac:dyDescent="0.25">
      <c r="D2544" s="7"/>
    </row>
    <row r="2545" spans="4:4" x14ac:dyDescent="0.25">
      <c r="D2545" s="7"/>
    </row>
    <row r="2546" spans="4:4" x14ac:dyDescent="0.25">
      <c r="D2546" s="7"/>
    </row>
    <row r="2547" spans="4:4" x14ac:dyDescent="0.25">
      <c r="D2547" s="7"/>
    </row>
    <row r="2548" spans="4:4" x14ac:dyDescent="0.25">
      <c r="D2548" s="7"/>
    </row>
    <row r="2549" spans="4:4" x14ac:dyDescent="0.25">
      <c r="D2549" s="7"/>
    </row>
    <row r="2550" spans="4:4" x14ac:dyDescent="0.25">
      <c r="D2550" s="7"/>
    </row>
    <row r="2551" spans="4:4" x14ac:dyDescent="0.25">
      <c r="D2551" s="7"/>
    </row>
    <row r="2552" spans="4:4" x14ac:dyDescent="0.25">
      <c r="D2552" s="7"/>
    </row>
    <row r="2553" spans="4:4" x14ac:dyDescent="0.25">
      <c r="D2553" s="7"/>
    </row>
    <row r="2554" spans="4:4" x14ac:dyDescent="0.25">
      <c r="D2554" s="7"/>
    </row>
    <row r="2555" spans="4:4" x14ac:dyDescent="0.25">
      <c r="D2555" s="7"/>
    </row>
    <row r="2556" spans="4:4" x14ac:dyDescent="0.25">
      <c r="D2556" s="7"/>
    </row>
    <row r="2557" spans="4:4" x14ac:dyDescent="0.25">
      <c r="D2557" s="7"/>
    </row>
    <row r="2558" spans="4:4" x14ac:dyDescent="0.25">
      <c r="D2558" s="7"/>
    </row>
    <row r="2559" spans="4:4" x14ac:dyDescent="0.25">
      <c r="D2559" s="7"/>
    </row>
    <row r="2560" spans="4:4" x14ac:dyDescent="0.25">
      <c r="D2560" s="7"/>
    </row>
    <row r="2561" spans="4:4" x14ac:dyDescent="0.25">
      <c r="D2561" s="7"/>
    </row>
    <row r="2562" spans="4:4" x14ac:dyDescent="0.25">
      <c r="D2562" s="7"/>
    </row>
    <row r="2563" spans="4:4" x14ac:dyDescent="0.25">
      <c r="D2563" s="7"/>
    </row>
    <row r="2564" spans="4:4" x14ac:dyDescent="0.25">
      <c r="D2564" s="7"/>
    </row>
    <row r="2565" spans="4:4" x14ac:dyDescent="0.25">
      <c r="D2565" s="7"/>
    </row>
    <row r="2566" spans="4:4" x14ac:dyDescent="0.25">
      <c r="D2566" s="7"/>
    </row>
    <row r="2567" spans="4:4" x14ac:dyDescent="0.25">
      <c r="D2567" s="7"/>
    </row>
    <row r="2568" spans="4:4" x14ac:dyDescent="0.25">
      <c r="D2568" s="7"/>
    </row>
    <row r="2569" spans="4:4" x14ac:dyDescent="0.25">
      <c r="D2569" s="7"/>
    </row>
    <row r="2570" spans="4:4" x14ac:dyDescent="0.25">
      <c r="D2570" s="7"/>
    </row>
    <row r="2571" spans="4:4" x14ac:dyDescent="0.25">
      <c r="D2571" s="7"/>
    </row>
    <row r="2572" spans="4:4" x14ac:dyDescent="0.25">
      <c r="D2572" s="7"/>
    </row>
    <row r="2573" spans="4:4" x14ac:dyDescent="0.25">
      <c r="D2573" s="7"/>
    </row>
    <row r="2574" spans="4:4" x14ac:dyDescent="0.25">
      <c r="D2574" s="7"/>
    </row>
    <row r="2575" spans="4:4" x14ac:dyDescent="0.25">
      <c r="D2575" s="7"/>
    </row>
    <row r="2576" spans="4:4" x14ac:dyDescent="0.25">
      <c r="D2576" s="7"/>
    </row>
    <row r="2577" spans="4:4" x14ac:dyDescent="0.25">
      <c r="D2577" s="7"/>
    </row>
    <row r="2578" spans="4:4" x14ac:dyDescent="0.25">
      <c r="D2578" s="7"/>
    </row>
    <row r="2579" spans="4:4" x14ac:dyDescent="0.25">
      <c r="D2579" s="7"/>
    </row>
    <row r="2580" spans="4:4" x14ac:dyDescent="0.25">
      <c r="D2580" s="7"/>
    </row>
    <row r="2581" spans="4:4" x14ac:dyDescent="0.25">
      <c r="D2581" s="7"/>
    </row>
    <row r="2582" spans="4:4" x14ac:dyDescent="0.25">
      <c r="D2582" s="7"/>
    </row>
    <row r="2583" spans="4:4" x14ac:dyDescent="0.25">
      <c r="D2583" s="7"/>
    </row>
    <row r="2584" spans="4:4" x14ac:dyDescent="0.25">
      <c r="D2584" s="7"/>
    </row>
    <row r="2585" spans="4:4" x14ac:dyDescent="0.25">
      <c r="D2585" s="7"/>
    </row>
    <row r="2586" spans="4:4" x14ac:dyDescent="0.25">
      <c r="D2586" s="7"/>
    </row>
    <row r="2587" spans="4:4" x14ac:dyDescent="0.25">
      <c r="D2587" s="7"/>
    </row>
    <row r="2588" spans="4:4" x14ac:dyDescent="0.25">
      <c r="D2588" s="7"/>
    </row>
    <row r="2589" spans="4:4" x14ac:dyDescent="0.25">
      <c r="D2589" s="7"/>
    </row>
    <row r="2590" spans="4:4" x14ac:dyDescent="0.25">
      <c r="D2590" s="7"/>
    </row>
    <row r="2591" spans="4:4" x14ac:dyDescent="0.25">
      <c r="D2591" s="7"/>
    </row>
    <row r="2592" spans="4:4" x14ac:dyDescent="0.25">
      <c r="D2592" s="7"/>
    </row>
    <row r="2593" spans="4:4" x14ac:dyDescent="0.25">
      <c r="D2593" s="7"/>
    </row>
    <row r="2594" spans="4:4" x14ac:dyDescent="0.25">
      <c r="D2594" s="7"/>
    </row>
    <row r="2595" spans="4:4" x14ac:dyDescent="0.25">
      <c r="D2595" s="7"/>
    </row>
    <row r="2596" spans="4:4" x14ac:dyDescent="0.25">
      <c r="D2596" s="7"/>
    </row>
    <row r="2597" spans="4:4" x14ac:dyDescent="0.25">
      <c r="D2597" s="7"/>
    </row>
    <row r="2598" spans="4:4" x14ac:dyDescent="0.25">
      <c r="D2598" s="7"/>
    </row>
    <row r="2599" spans="4:4" x14ac:dyDescent="0.25">
      <c r="D2599" s="7"/>
    </row>
    <row r="2600" spans="4:4" x14ac:dyDescent="0.25">
      <c r="D2600" s="7"/>
    </row>
    <row r="2601" spans="4:4" x14ac:dyDescent="0.25">
      <c r="D2601" s="7"/>
    </row>
    <row r="2602" spans="4:4" x14ac:dyDescent="0.25">
      <c r="D2602" s="7"/>
    </row>
    <row r="2603" spans="4:4" x14ac:dyDescent="0.25">
      <c r="D2603" s="7"/>
    </row>
    <row r="2604" spans="4:4" x14ac:dyDescent="0.25">
      <c r="D2604" s="7"/>
    </row>
    <row r="2605" spans="4:4" x14ac:dyDescent="0.25">
      <c r="D2605" s="7"/>
    </row>
    <row r="2606" spans="4:4" x14ac:dyDescent="0.25">
      <c r="D2606" s="7"/>
    </row>
    <row r="2607" spans="4:4" x14ac:dyDescent="0.25">
      <c r="D2607" s="7"/>
    </row>
    <row r="2608" spans="4:4" x14ac:dyDescent="0.25">
      <c r="D2608" s="7"/>
    </row>
    <row r="2609" spans="4:4" x14ac:dyDescent="0.25">
      <c r="D2609" s="7"/>
    </row>
    <row r="2610" spans="4:4" x14ac:dyDescent="0.25">
      <c r="D2610" s="7"/>
    </row>
    <row r="2611" spans="4:4" x14ac:dyDescent="0.25">
      <c r="D2611" s="7"/>
    </row>
    <row r="2612" spans="4:4" x14ac:dyDescent="0.25">
      <c r="D2612" s="7"/>
    </row>
    <row r="2613" spans="4:4" x14ac:dyDescent="0.25">
      <c r="D2613" s="7"/>
    </row>
    <row r="2614" spans="4:4" x14ac:dyDescent="0.25">
      <c r="D2614" s="7"/>
    </row>
    <row r="2615" spans="4:4" x14ac:dyDescent="0.25">
      <c r="D2615" s="7"/>
    </row>
    <row r="2616" spans="4:4" x14ac:dyDescent="0.25">
      <c r="D2616" s="7"/>
    </row>
    <row r="2617" spans="4:4" x14ac:dyDescent="0.25">
      <c r="D2617" s="7"/>
    </row>
    <row r="2618" spans="4:4" x14ac:dyDescent="0.25">
      <c r="D2618" s="7"/>
    </row>
    <row r="2619" spans="4:4" x14ac:dyDescent="0.25">
      <c r="D2619" s="7"/>
    </row>
    <row r="2620" spans="4:4" x14ac:dyDescent="0.25">
      <c r="D2620" s="7"/>
    </row>
    <row r="2621" spans="4:4" x14ac:dyDescent="0.25">
      <c r="D2621" s="7"/>
    </row>
    <row r="2622" spans="4:4" x14ac:dyDescent="0.25">
      <c r="D2622" s="7"/>
    </row>
    <row r="2623" spans="4:4" x14ac:dyDescent="0.25">
      <c r="D2623" s="7"/>
    </row>
    <row r="2624" spans="4:4" x14ac:dyDescent="0.25">
      <c r="D2624" s="7"/>
    </row>
    <row r="2625" spans="4:4" x14ac:dyDescent="0.25">
      <c r="D2625" s="7"/>
    </row>
    <row r="2626" spans="4:4" x14ac:dyDescent="0.25">
      <c r="D2626" s="7"/>
    </row>
    <row r="2627" spans="4:4" x14ac:dyDescent="0.25">
      <c r="D2627" s="7"/>
    </row>
    <row r="2628" spans="4:4" x14ac:dyDescent="0.25">
      <c r="D2628" s="7"/>
    </row>
    <row r="2629" spans="4:4" x14ac:dyDescent="0.25">
      <c r="D2629" s="7"/>
    </row>
    <row r="2630" spans="4:4" x14ac:dyDescent="0.25">
      <c r="D2630" s="7"/>
    </row>
    <row r="2631" spans="4:4" x14ac:dyDescent="0.25">
      <c r="D2631" s="7"/>
    </row>
    <row r="2632" spans="4:4" x14ac:dyDescent="0.25">
      <c r="D2632" s="7"/>
    </row>
    <row r="2633" spans="4:4" x14ac:dyDescent="0.25">
      <c r="D2633" s="7"/>
    </row>
    <row r="2634" spans="4:4" x14ac:dyDescent="0.25">
      <c r="D2634" s="7"/>
    </row>
    <row r="2635" spans="4:4" x14ac:dyDescent="0.25">
      <c r="D2635" s="7"/>
    </row>
    <row r="2636" spans="4:4" x14ac:dyDescent="0.25">
      <c r="D2636" s="7"/>
    </row>
    <row r="2637" spans="4:4" x14ac:dyDescent="0.25">
      <c r="D2637" s="7"/>
    </row>
    <row r="2638" spans="4:4" x14ac:dyDescent="0.25">
      <c r="D2638" s="7"/>
    </row>
    <row r="2639" spans="4:4" x14ac:dyDescent="0.25">
      <c r="D2639" s="7"/>
    </row>
    <row r="2640" spans="4:4" x14ac:dyDescent="0.25">
      <c r="D2640" s="7"/>
    </row>
    <row r="2641" spans="4:4" x14ac:dyDescent="0.25">
      <c r="D2641" s="7"/>
    </row>
    <row r="2642" spans="4:4" x14ac:dyDescent="0.25">
      <c r="D2642" s="7"/>
    </row>
    <row r="2643" spans="4:4" x14ac:dyDescent="0.25">
      <c r="D2643" s="7"/>
    </row>
    <row r="2644" spans="4:4" x14ac:dyDescent="0.25">
      <c r="D2644" s="7"/>
    </row>
    <row r="2645" spans="4:4" x14ac:dyDescent="0.25">
      <c r="D2645" s="7"/>
    </row>
    <row r="2646" spans="4:4" x14ac:dyDescent="0.25">
      <c r="D2646" s="7"/>
    </row>
    <row r="2647" spans="4:4" x14ac:dyDescent="0.25">
      <c r="D2647" s="7"/>
    </row>
    <row r="2648" spans="4:4" x14ac:dyDescent="0.25">
      <c r="D2648" s="7"/>
    </row>
    <row r="2649" spans="4:4" x14ac:dyDescent="0.25">
      <c r="D2649" s="7"/>
    </row>
    <row r="2650" spans="4:4" x14ac:dyDescent="0.25">
      <c r="D2650" s="7"/>
    </row>
    <row r="2651" spans="4:4" x14ac:dyDescent="0.25">
      <c r="D2651" s="7"/>
    </row>
    <row r="2652" spans="4:4" x14ac:dyDescent="0.25">
      <c r="D2652" s="7"/>
    </row>
    <row r="2653" spans="4:4" x14ac:dyDescent="0.25">
      <c r="D2653" s="7"/>
    </row>
    <row r="2654" spans="4:4" x14ac:dyDescent="0.25">
      <c r="D2654" s="7"/>
    </row>
    <row r="2655" spans="4:4" x14ac:dyDescent="0.25">
      <c r="D2655" s="7"/>
    </row>
    <row r="2656" spans="4:4" x14ac:dyDescent="0.25">
      <c r="D2656" s="7"/>
    </row>
    <row r="2657" spans="4:4" x14ac:dyDescent="0.25">
      <c r="D2657" s="7"/>
    </row>
    <row r="2658" spans="4:4" x14ac:dyDescent="0.25">
      <c r="D2658" s="7"/>
    </row>
    <row r="2659" spans="4:4" x14ac:dyDescent="0.25">
      <c r="D2659" s="7"/>
    </row>
    <row r="2660" spans="4:4" x14ac:dyDescent="0.25">
      <c r="D2660" s="7"/>
    </row>
    <row r="2661" spans="4:4" x14ac:dyDescent="0.25">
      <c r="D2661" s="7"/>
    </row>
    <row r="2662" spans="4:4" x14ac:dyDescent="0.25">
      <c r="D2662" s="7"/>
    </row>
    <row r="2663" spans="4:4" x14ac:dyDescent="0.25">
      <c r="D2663" s="7"/>
    </row>
    <row r="2664" spans="4:4" x14ac:dyDescent="0.25">
      <c r="D2664" s="7"/>
    </row>
    <row r="2665" spans="4:4" x14ac:dyDescent="0.25">
      <c r="D2665" s="7"/>
    </row>
    <row r="2666" spans="4:4" x14ac:dyDescent="0.25">
      <c r="D2666" s="7"/>
    </row>
    <row r="2667" spans="4:4" x14ac:dyDescent="0.25">
      <c r="D2667" s="7"/>
    </row>
    <row r="2668" spans="4:4" x14ac:dyDescent="0.25">
      <c r="D2668" s="7"/>
    </row>
    <row r="2669" spans="4:4" x14ac:dyDescent="0.25">
      <c r="D2669" s="7"/>
    </row>
    <row r="2670" spans="4:4" x14ac:dyDescent="0.25">
      <c r="D2670" s="7"/>
    </row>
    <row r="2671" spans="4:4" x14ac:dyDescent="0.25">
      <c r="D2671" s="7"/>
    </row>
    <row r="2672" spans="4:4" x14ac:dyDescent="0.25">
      <c r="D2672" s="7"/>
    </row>
    <row r="2673" spans="4:4" x14ac:dyDescent="0.25">
      <c r="D2673" s="7"/>
    </row>
    <row r="2674" spans="4:4" x14ac:dyDescent="0.25">
      <c r="D2674" s="7"/>
    </row>
    <row r="2675" spans="4:4" x14ac:dyDescent="0.25">
      <c r="D2675" s="7"/>
    </row>
    <row r="2676" spans="4:4" x14ac:dyDescent="0.25">
      <c r="D2676" s="7"/>
    </row>
    <row r="2677" spans="4:4" x14ac:dyDescent="0.25">
      <c r="D2677" s="7"/>
    </row>
    <row r="2678" spans="4:4" x14ac:dyDescent="0.25">
      <c r="D2678" s="7"/>
    </row>
    <row r="2679" spans="4:4" x14ac:dyDescent="0.25">
      <c r="D2679" s="7"/>
    </row>
    <row r="2680" spans="4:4" x14ac:dyDescent="0.25">
      <c r="D2680" s="7"/>
    </row>
    <row r="2681" spans="4:4" x14ac:dyDescent="0.25">
      <c r="D2681" s="7"/>
    </row>
    <row r="2682" spans="4:4" x14ac:dyDescent="0.25">
      <c r="D2682" s="7"/>
    </row>
    <row r="2683" spans="4:4" x14ac:dyDescent="0.25">
      <c r="D2683" s="7"/>
    </row>
    <row r="2684" spans="4:4" x14ac:dyDescent="0.25">
      <c r="D2684" s="7"/>
    </row>
    <row r="2685" spans="4:4" x14ac:dyDescent="0.25">
      <c r="D2685" s="7"/>
    </row>
    <row r="2686" spans="4:4" x14ac:dyDescent="0.25">
      <c r="D2686" s="7"/>
    </row>
    <row r="2687" spans="4:4" x14ac:dyDescent="0.25">
      <c r="D2687" s="7"/>
    </row>
    <row r="2688" spans="4:4" x14ac:dyDescent="0.25">
      <c r="D2688" s="7"/>
    </row>
    <row r="2689" spans="4:4" x14ac:dyDescent="0.25">
      <c r="D2689" s="7"/>
    </row>
    <row r="2690" spans="4:4" x14ac:dyDescent="0.25">
      <c r="D2690" s="7"/>
    </row>
    <row r="2691" spans="4:4" x14ac:dyDescent="0.25">
      <c r="D2691" s="7"/>
    </row>
    <row r="2692" spans="4:4" x14ac:dyDescent="0.25">
      <c r="D2692" s="7"/>
    </row>
    <row r="2693" spans="4:4" x14ac:dyDescent="0.25">
      <c r="D2693" s="7"/>
    </row>
    <row r="2694" spans="4:4" x14ac:dyDescent="0.25">
      <c r="D2694" s="7"/>
    </row>
    <row r="2695" spans="4:4" x14ac:dyDescent="0.25">
      <c r="D2695" s="7"/>
    </row>
    <row r="2696" spans="4:4" x14ac:dyDescent="0.25">
      <c r="D2696" s="7"/>
    </row>
    <row r="2697" spans="4:4" x14ac:dyDescent="0.25">
      <c r="D2697" s="7"/>
    </row>
    <row r="2698" spans="4:4" x14ac:dyDescent="0.25">
      <c r="D2698" s="7"/>
    </row>
    <row r="2699" spans="4:4" x14ac:dyDescent="0.25">
      <c r="D2699" s="7"/>
    </row>
    <row r="2700" spans="4:4" x14ac:dyDescent="0.25">
      <c r="D2700" s="7"/>
    </row>
    <row r="2701" spans="4:4" x14ac:dyDescent="0.25">
      <c r="D2701" s="7"/>
    </row>
    <row r="2702" spans="4:4" x14ac:dyDescent="0.25">
      <c r="D2702" s="7"/>
    </row>
    <row r="2703" spans="4:4" x14ac:dyDescent="0.25">
      <c r="D2703" s="7"/>
    </row>
    <row r="2704" spans="4:4" x14ac:dyDescent="0.25">
      <c r="D2704" s="7"/>
    </row>
    <row r="2705" spans="4:4" x14ac:dyDescent="0.25">
      <c r="D2705" s="7"/>
    </row>
    <row r="2706" spans="4:4" x14ac:dyDescent="0.25">
      <c r="D2706" s="7"/>
    </row>
    <row r="2707" spans="4:4" x14ac:dyDescent="0.25">
      <c r="D2707" s="7"/>
    </row>
    <row r="2708" spans="4:4" x14ac:dyDescent="0.25">
      <c r="D2708" s="7"/>
    </row>
    <row r="2709" spans="4:4" x14ac:dyDescent="0.25">
      <c r="D2709" s="7"/>
    </row>
    <row r="2710" spans="4:4" x14ac:dyDescent="0.25">
      <c r="D2710" s="7"/>
    </row>
    <row r="2711" spans="4:4" x14ac:dyDescent="0.25">
      <c r="D2711" s="7"/>
    </row>
    <row r="2712" spans="4:4" x14ac:dyDescent="0.25">
      <c r="D2712" s="7"/>
    </row>
    <row r="2713" spans="4:4" x14ac:dyDescent="0.25">
      <c r="D2713" s="7"/>
    </row>
    <row r="2714" spans="4:4" x14ac:dyDescent="0.25">
      <c r="D2714" s="7"/>
    </row>
    <row r="2715" spans="4:4" x14ac:dyDescent="0.25">
      <c r="D2715" s="7"/>
    </row>
    <row r="2716" spans="4:4" x14ac:dyDescent="0.25">
      <c r="D2716" s="7"/>
    </row>
    <row r="2717" spans="4:4" x14ac:dyDescent="0.25">
      <c r="D2717" s="7"/>
    </row>
    <row r="2718" spans="4:4" x14ac:dyDescent="0.25">
      <c r="D2718" s="7"/>
    </row>
    <row r="2719" spans="4:4" x14ac:dyDescent="0.25">
      <c r="D2719" s="7"/>
    </row>
    <row r="2720" spans="4:4" x14ac:dyDescent="0.25">
      <c r="D2720" s="7"/>
    </row>
    <row r="2721" spans="4:4" x14ac:dyDescent="0.25">
      <c r="D2721" s="7"/>
    </row>
    <row r="2722" spans="4:4" x14ac:dyDescent="0.25">
      <c r="D2722" s="7"/>
    </row>
    <row r="2723" spans="4:4" x14ac:dyDescent="0.25">
      <c r="D2723" s="7"/>
    </row>
    <row r="2724" spans="4:4" x14ac:dyDescent="0.25">
      <c r="D2724" s="7"/>
    </row>
    <row r="2725" spans="4:4" x14ac:dyDescent="0.25">
      <c r="D2725" s="7"/>
    </row>
    <row r="2726" spans="4:4" x14ac:dyDescent="0.25">
      <c r="D2726" s="7"/>
    </row>
    <row r="2727" spans="4:4" x14ac:dyDescent="0.25">
      <c r="D2727" s="7"/>
    </row>
    <row r="2728" spans="4:4" x14ac:dyDescent="0.25">
      <c r="D2728" s="7"/>
    </row>
    <row r="2729" spans="4:4" x14ac:dyDescent="0.25">
      <c r="D2729" s="7"/>
    </row>
    <row r="2730" spans="4:4" x14ac:dyDescent="0.25">
      <c r="D2730" s="7"/>
    </row>
    <row r="2731" spans="4:4" x14ac:dyDescent="0.25">
      <c r="D2731" s="7"/>
    </row>
    <row r="2732" spans="4:4" x14ac:dyDescent="0.25">
      <c r="D2732" s="7"/>
    </row>
    <row r="2733" spans="4:4" x14ac:dyDescent="0.25">
      <c r="D2733" s="7"/>
    </row>
    <row r="2734" spans="4:4" x14ac:dyDescent="0.25">
      <c r="D2734" s="7"/>
    </row>
    <row r="2735" spans="4:4" x14ac:dyDescent="0.25">
      <c r="D2735" s="7"/>
    </row>
    <row r="2736" spans="4:4" x14ac:dyDescent="0.25">
      <c r="D2736" s="7"/>
    </row>
    <row r="2737" spans="4:4" x14ac:dyDescent="0.25">
      <c r="D2737" s="7"/>
    </row>
    <row r="2738" spans="4:4" x14ac:dyDescent="0.25">
      <c r="D2738" s="7"/>
    </row>
    <row r="2739" spans="4:4" x14ac:dyDescent="0.25">
      <c r="D2739" s="7"/>
    </row>
    <row r="2740" spans="4:4" x14ac:dyDescent="0.25">
      <c r="D2740" s="7"/>
    </row>
    <row r="2741" spans="4:4" x14ac:dyDescent="0.25">
      <c r="D2741" s="7"/>
    </row>
    <row r="2742" spans="4:4" x14ac:dyDescent="0.25">
      <c r="D2742" s="7"/>
    </row>
    <row r="2743" spans="4:4" x14ac:dyDescent="0.25">
      <c r="D2743" s="7"/>
    </row>
    <row r="2744" spans="4:4" x14ac:dyDescent="0.25">
      <c r="D2744" s="7"/>
    </row>
    <row r="2745" spans="4:4" x14ac:dyDescent="0.25">
      <c r="D2745" s="7"/>
    </row>
    <row r="2746" spans="4:4" x14ac:dyDescent="0.25">
      <c r="D2746" s="7"/>
    </row>
    <row r="2747" spans="4:4" x14ac:dyDescent="0.25">
      <c r="D2747" s="7"/>
    </row>
    <row r="2748" spans="4:4" x14ac:dyDescent="0.25">
      <c r="D2748" s="7"/>
    </row>
    <row r="2749" spans="4:4" x14ac:dyDescent="0.25">
      <c r="D2749" s="7"/>
    </row>
    <row r="2750" spans="4:4" x14ac:dyDescent="0.25">
      <c r="D2750" s="7"/>
    </row>
    <row r="2751" spans="4:4" x14ac:dyDescent="0.25">
      <c r="D2751" s="7"/>
    </row>
    <row r="2752" spans="4:4" x14ac:dyDescent="0.25">
      <c r="D2752" s="7"/>
    </row>
    <row r="2753" spans="4:4" x14ac:dyDescent="0.25">
      <c r="D2753" s="7"/>
    </row>
    <row r="2754" spans="4:4" x14ac:dyDescent="0.25">
      <c r="D2754" s="7"/>
    </row>
    <row r="2755" spans="4:4" x14ac:dyDescent="0.25">
      <c r="D2755" s="7"/>
    </row>
    <row r="2756" spans="4:4" x14ac:dyDescent="0.25">
      <c r="D2756" s="7"/>
    </row>
    <row r="2757" spans="4:4" x14ac:dyDescent="0.25">
      <c r="D2757" s="7"/>
    </row>
    <row r="2758" spans="4:4" x14ac:dyDescent="0.25">
      <c r="D2758" s="7"/>
    </row>
    <row r="2759" spans="4:4" x14ac:dyDescent="0.25">
      <c r="D2759" s="7"/>
    </row>
    <row r="2760" spans="4:4" x14ac:dyDescent="0.25">
      <c r="D2760" s="7"/>
    </row>
    <row r="2761" spans="4:4" x14ac:dyDescent="0.25">
      <c r="D2761" s="7"/>
    </row>
    <row r="2762" spans="4:4" x14ac:dyDescent="0.25">
      <c r="D2762" s="7"/>
    </row>
    <row r="2763" spans="4:4" x14ac:dyDescent="0.25">
      <c r="D2763" s="7"/>
    </row>
    <row r="2764" spans="4:4" x14ac:dyDescent="0.25">
      <c r="D2764" s="7"/>
    </row>
    <row r="2765" spans="4:4" x14ac:dyDescent="0.25">
      <c r="D2765" s="7"/>
    </row>
    <row r="2766" spans="4:4" x14ac:dyDescent="0.25">
      <c r="D2766" s="7"/>
    </row>
    <row r="2767" spans="4:4" x14ac:dyDescent="0.25">
      <c r="D2767" s="7"/>
    </row>
    <row r="2768" spans="4:4" x14ac:dyDescent="0.25">
      <c r="D2768" s="7"/>
    </row>
    <row r="2769" spans="4:4" x14ac:dyDescent="0.25">
      <c r="D2769" s="7"/>
    </row>
    <row r="2770" spans="4:4" x14ac:dyDescent="0.25">
      <c r="D2770" s="7"/>
    </row>
    <row r="2771" spans="4:4" x14ac:dyDescent="0.25">
      <c r="D2771" s="7"/>
    </row>
    <row r="2772" spans="4:4" x14ac:dyDescent="0.25">
      <c r="D2772" s="7"/>
    </row>
    <row r="2773" spans="4:4" x14ac:dyDescent="0.25">
      <c r="D2773" s="7"/>
    </row>
    <row r="2774" spans="4:4" x14ac:dyDescent="0.25">
      <c r="D2774" s="7"/>
    </row>
    <row r="2775" spans="4:4" x14ac:dyDescent="0.25">
      <c r="D2775" s="7"/>
    </row>
    <row r="2776" spans="4:4" x14ac:dyDescent="0.25">
      <c r="D2776" s="7"/>
    </row>
    <row r="2777" spans="4:4" x14ac:dyDescent="0.25">
      <c r="D2777" s="7"/>
    </row>
    <row r="2778" spans="4:4" x14ac:dyDescent="0.25">
      <c r="D2778" s="7"/>
    </row>
    <row r="2779" spans="4:4" x14ac:dyDescent="0.25">
      <c r="D2779" s="7"/>
    </row>
    <row r="2780" spans="4:4" x14ac:dyDescent="0.25">
      <c r="D2780" s="7"/>
    </row>
    <row r="2781" spans="4:4" x14ac:dyDescent="0.25">
      <c r="D2781" s="7"/>
    </row>
    <row r="2782" spans="4:4" x14ac:dyDescent="0.25">
      <c r="D2782" s="7"/>
    </row>
    <row r="2783" spans="4:4" x14ac:dyDescent="0.25">
      <c r="D2783" s="7"/>
    </row>
    <row r="2784" spans="4:4" x14ac:dyDescent="0.25">
      <c r="D2784" s="7"/>
    </row>
    <row r="2785" spans="4:4" x14ac:dyDescent="0.25">
      <c r="D2785" s="7"/>
    </row>
    <row r="2786" spans="4:4" x14ac:dyDescent="0.25">
      <c r="D2786" s="7"/>
    </row>
    <row r="2787" spans="4:4" x14ac:dyDescent="0.25">
      <c r="D2787" s="7"/>
    </row>
    <row r="2788" spans="4:4" x14ac:dyDescent="0.25">
      <c r="D2788" s="7"/>
    </row>
    <row r="2789" spans="4:4" x14ac:dyDescent="0.25">
      <c r="D2789" s="7"/>
    </row>
    <row r="2790" spans="4:4" x14ac:dyDescent="0.25">
      <c r="D2790" s="7"/>
    </row>
    <row r="2791" spans="4:4" x14ac:dyDescent="0.25">
      <c r="D2791" s="7"/>
    </row>
    <row r="2792" spans="4:4" x14ac:dyDescent="0.25">
      <c r="D2792" s="7"/>
    </row>
    <row r="2793" spans="4:4" x14ac:dyDescent="0.25">
      <c r="D2793" s="7"/>
    </row>
    <row r="2794" spans="4:4" x14ac:dyDescent="0.25">
      <c r="D2794" s="7"/>
    </row>
    <row r="2795" spans="4:4" x14ac:dyDescent="0.25">
      <c r="D2795" s="7"/>
    </row>
    <row r="2796" spans="4:4" x14ac:dyDescent="0.25">
      <c r="D2796" s="7"/>
    </row>
    <row r="2797" spans="4:4" x14ac:dyDescent="0.25">
      <c r="D2797" s="7"/>
    </row>
    <row r="2798" spans="4:4" x14ac:dyDescent="0.25">
      <c r="D2798" s="7"/>
    </row>
    <row r="2799" spans="4:4" x14ac:dyDescent="0.25">
      <c r="D2799" s="7"/>
    </row>
    <row r="2800" spans="4:4" x14ac:dyDescent="0.25">
      <c r="D2800" s="7"/>
    </row>
    <row r="2801" spans="4:4" x14ac:dyDescent="0.25">
      <c r="D2801" s="7"/>
    </row>
    <row r="2802" spans="4:4" x14ac:dyDescent="0.25">
      <c r="D2802" s="7"/>
    </row>
    <row r="2803" spans="4:4" x14ac:dyDescent="0.25">
      <c r="D2803" s="7"/>
    </row>
    <row r="2804" spans="4:4" x14ac:dyDescent="0.25">
      <c r="D2804" s="7"/>
    </row>
    <row r="2805" spans="4:4" x14ac:dyDescent="0.25">
      <c r="D2805" s="7"/>
    </row>
    <row r="2806" spans="4:4" x14ac:dyDescent="0.25">
      <c r="D2806" s="7"/>
    </row>
    <row r="2807" spans="4:4" x14ac:dyDescent="0.25">
      <c r="D2807" s="7"/>
    </row>
    <row r="2808" spans="4:4" x14ac:dyDescent="0.25">
      <c r="D2808" s="7"/>
    </row>
    <row r="2809" spans="4:4" x14ac:dyDescent="0.25">
      <c r="D2809" s="7"/>
    </row>
    <row r="2810" spans="4:4" x14ac:dyDescent="0.25">
      <c r="D2810" s="7"/>
    </row>
    <row r="2811" spans="4:4" x14ac:dyDescent="0.25">
      <c r="D2811" s="7"/>
    </row>
    <row r="2812" spans="4:4" x14ac:dyDescent="0.25">
      <c r="D2812" s="7"/>
    </row>
    <row r="2813" spans="4:4" x14ac:dyDescent="0.25">
      <c r="D2813" s="7"/>
    </row>
    <row r="2814" spans="4:4" x14ac:dyDescent="0.25">
      <c r="D2814" s="7"/>
    </row>
    <row r="2815" spans="4:4" x14ac:dyDescent="0.25">
      <c r="D2815" s="7"/>
    </row>
    <row r="2816" spans="4:4" x14ac:dyDescent="0.25">
      <c r="D2816" s="7"/>
    </row>
    <row r="2817" spans="4:4" x14ac:dyDescent="0.25">
      <c r="D2817" s="7"/>
    </row>
    <row r="2818" spans="4:4" x14ac:dyDescent="0.25">
      <c r="D2818" s="7"/>
    </row>
    <row r="2819" spans="4:4" x14ac:dyDescent="0.25">
      <c r="D2819" s="7"/>
    </row>
    <row r="2820" spans="4:4" x14ac:dyDescent="0.25">
      <c r="D2820" s="7"/>
    </row>
    <row r="2821" spans="4:4" x14ac:dyDescent="0.25">
      <c r="D2821" s="7"/>
    </row>
    <row r="2822" spans="4:4" x14ac:dyDescent="0.25">
      <c r="D2822" s="7"/>
    </row>
    <row r="2823" spans="4:4" x14ac:dyDescent="0.25">
      <c r="D2823" s="7"/>
    </row>
    <row r="2824" spans="4:4" x14ac:dyDescent="0.25">
      <c r="D2824" s="7"/>
    </row>
    <row r="2825" spans="4:4" x14ac:dyDescent="0.25">
      <c r="D2825" s="7"/>
    </row>
    <row r="2826" spans="4:4" x14ac:dyDescent="0.25">
      <c r="D2826" s="7"/>
    </row>
    <row r="2827" spans="4:4" x14ac:dyDescent="0.25">
      <c r="D2827" s="7"/>
    </row>
    <row r="2828" spans="4:4" x14ac:dyDescent="0.25">
      <c r="D2828" s="7"/>
    </row>
    <row r="2829" spans="4:4" x14ac:dyDescent="0.25">
      <c r="D2829" s="7"/>
    </row>
    <row r="2830" spans="4:4" x14ac:dyDescent="0.25">
      <c r="D2830" s="7"/>
    </row>
    <row r="2831" spans="4:4" x14ac:dyDescent="0.25">
      <c r="D2831" s="7"/>
    </row>
    <row r="2832" spans="4:4" x14ac:dyDescent="0.25">
      <c r="D2832" s="7"/>
    </row>
    <row r="2833" spans="4:4" x14ac:dyDescent="0.25">
      <c r="D2833" s="7"/>
    </row>
    <row r="2834" spans="4:4" x14ac:dyDescent="0.25">
      <c r="D2834" s="7"/>
    </row>
    <row r="2835" spans="4:4" x14ac:dyDescent="0.25">
      <c r="D2835" s="7"/>
    </row>
    <row r="2836" spans="4:4" x14ac:dyDescent="0.25">
      <c r="D2836" s="7"/>
    </row>
    <row r="2837" spans="4:4" x14ac:dyDescent="0.25">
      <c r="D2837" s="7"/>
    </row>
    <row r="2838" spans="4:4" x14ac:dyDescent="0.25">
      <c r="D2838" s="7"/>
    </row>
    <row r="2839" spans="4:4" x14ac:dyDescent="0.25">
      <c r="D2839" s="7"/>
    </row>
    <row r="2840" spans="4:4" x14ac:dyDescent="0.25">
      <c r="D2840" s="7"/>
    </row>
    <row r="2841" spans="4:4" x14ac:dyDescent="0.25">
      <c r="D2841" s="7"/>
    </row>
    <row r="2842" spans="4:4" x14ac:dyDescent="0.25">
      <c r="D2842" s="7"/>
    </row>
    <row r="2843" spans="4:4" x14ac:dyDescent="0.25">
      <c r="D2843" s="7"/>
    </row>
    <row r="2844" spans="4:4" x14ac:dyDescent="0.25">
      <c r="D2844" s="7"/>
    </row>
    <row r="2845" spans="4:4" x14ac:dyDescent="0.25">
      <c r="D2845" s="7"/>
    </row>
    <row r="2846" spans="4:4" x14ac:dyDescent="0.25">
      <c r="D2846" s="7"/>
    </row>
    <row r="2847" spans="4:4" x14ac:dyDescent="0.25">
      <c r="D2847" s="7"/>
    </row>
    <row r="2848" spans="4:4" x14ac:dyDescent="0.25">
      <c r="D2848" s="7"/>
    </row>
    <row r="2849" spans="4:4" x14ac:dyDescent="0.25">
      <c r="D2849" s="7"/>
    </row>
    <row r="2850" spans="4:4" x14ac:dyDescent="0.25">
      <c r="D2850" s="7"/>
    </row>
    <row r="2851" spans="4:4" x14ac:dyDescent="0.25">
      <c r="D2851" s="7"/>
    </row>
    <row r="2852" spans="4:4" x14ac:dyDescent="0.25">
      <c r="D2852" s="7"/>
    </row>
    <row r="2853" spans="4:4" x14ac:dyDescent="0.25">
      <c r="D2853" s="7"/>
    </row>
    <row r="2854" spans="4:4" x14ac:dyDescent="0.25">
      <c r="D2854" s="7"/>
    </row>
    <row r="2855" spans="4:4" x14ac:dyDescent="0.25">
      <c r="D2855" s="7"/>
    </row>
    <row r="2856" spans="4:4" x14ac:dyDescent="0.25">
      <c r="D2856" s="7"/>
    </row>
    <row r="2857" spans="4:4" x14ac:dyDescent="0.25">
      <c r="D2857" s="7"/>
    </row>
    <row r="2858" spans="4:4" x14ac:dyDescent="0.25">
      <c r="D2858" s="7"/>
    </row>
    <row r="2859" spans="4:4" x14ac:dyDescent="0.25">
      <c r="D2859" s="7"/>
    </row>
    <row r="2860" spans="4:4" x14ac:dyDescent="0.25">
      <c r="D2860" s="7"/>
    </row>
    <row r="2861" spans="4:4" x14ac:dyDescent="0.25">
      <c r="D2861" s="7"/>
    </row>
    <row r="2862" spans="4:4" x14ac:dyDescent="0.25">
      <c r="D2862" s="7"/>
    </row>
    <row r="2863" spans="4:4" x14ac:dyDescent="0.25">
      <c r="D2863" s="7"/>
    </row>
    <row r="2864" spans="4:4" x14ac:dyDescent="0.25">
      <c r="D2864" s="7"/>
    </row>
    <row r="2865" spans="4:4" x14ac:dyDescent="0.25">
      <c r="D2865" s="7"/>
    </row>
    <row r="2866" spans="4:4" x14ac:dyDescent="0.25">
      <c r="D2866" s="7"/>
    </row>
    <row r="2867" spans="4:4" x14ac:dyDescent="0.25">
      <c r="D2867" s="7"/>
    </row>
    <row r="2868" spans="4:4" x14ac:dyDescent="0.25">
      <c r="D2868" s="7"/>
    </row>
    <row r="2869" spans="4:4" x14ac:dyDescent="0.25">
      <c r="D2869" s="7"/>
    </row>
    <row r="2870" spans="4:4" x14ac:dyDescent="0.25">
      <c r="D2870" s="7"/>
    </row>
    <row r="2871" spans="4:4" x14ac:dyDescent="0.25">
      <c r="D2871" s="7"/>
    </row>
    <row r="2872" spans="4:4" x14ac:dyDescent="0.25">
      <c r="D2872" s="7"/>
    </row>
    <row r="2873" spans="4:4" x14ac:dyDescent="0.25">
      <c r="D2873" s="7"/>
    </row>
    <row r="2874" spans="4:4" x14ac:dyDescent="0.25">
      <c r="D2874" s="7"/>
    </row>
    <row r="2875" spans="4:4" x14ac:dyDescent="0.25">
      <c r="D2875" s="7"/>
    </row>
    <row r="2876" spans="4:4" x14ac:dyDescent="0.25">
      <c r="D2876" s="7"/>
    </row>
    <row r="2877" spans="4:4" x14ac:dyDescent="0.25">
      <c r="D2877" s="7"/>
    </row>
    <row r="2878" spans="4:4" x14ac:dyDescent="0.25">
      <c r="D2878" s="7"/>
    </row>
    <row r="2879" spans="4:4" x14ac:dyDescent="0.25">
      <c r="D2879" s="7"/>
    </row>
    <row r="2880" spans="4:4" x14ac:dyDescent="0.25">
      <c r="D2880" s="7"/>
    </row>
    <row r="2881" spans="4:4" x14ac:dyDescent="0.25">
      <c r="D2881" s="7"/>
    </row>
    <row r="2882" spans="4:4" x14ac:dyDescent="0.25">
      <c r="D2882" s="7"/>
    </row>
    <row r="2883" spans="4:4" x14ac:dyDescent="0.25">
      <c r="D2883" s="7"/>
    </row>
    <row r="2884" spans="4:4" x14ac:dyDescent="0.25">
      <c r="D2884" s="7"/>
    </row>
    <row r="2885" spans="4:4" x14ac:dyDescent="0.25">
      <c r="D2885" s="7"/>
    </row>
    <row r="2886" spans="4:4" x14ac:dyDescent="0.25">
      <c r="D2886" s="7"/>
    </row>
    <row r="2887" spans="4:4" x14ac:dyDescent="0.25">
      <c r="D2887" s="7"/>
    </row>
    <row r="2888" spans="4:4" x14ac:dyDescent="0.25">
      <c r="D2888" s="7"/>
    </row>
    <row r="2889" spans="4:4" x14ac:dyDescent="0.25">
      <c r="D2889" s="7"/>
    </row>
    <row r="2890" spans="4:4" x14ac:dyDescent="0.25">
      <c r="D2890" s="7"/>
    </row>
    <row r="2891" spans="4:4" x14ac:dyDescent="0.25">
      <c r="D2891" s="7"/>
    </row>
    <row r="2892" spans="4:4" x14ac:dyDescent="0.25">
      <c r="D2892" s="7"/>
    </row>
    <row r="2893" spans="4:4" x14ac:dyDescent="0.25">
      <c r="D2893" s="7"/>
    </row>
    <row r="2894" spans="4:4" x14ac:dyDescent="0.25">
      <c r="D2894" s="7"/>
    </row>
    <row r="2895" spans="4:4" x14ac:dyDescent="0.25">
      <c r="D2895" s="7"/>
    </row>
    <row r="2896" spans="4:4" x14ac:dyDescent="0.25">
      <c r="D2896" s="7"/>
    </row>
    <row r="2897" spans="4:4" x14ac:dyDescent="0.25">
      <c r="D2897" s="7"/>
    </row>
    <row r="2898" spans="4:4" x14ac:dyDescent="0.25">
      <c r="D2898" s="7"/>
    </row>
    <row r="2899" spans="4:4" x14ac:dyDescent="0.25">
      <c r="D2899" s="7"/>
    </row>
    <row r="2900" spans="4:4" x14ac:dyDescent="0.25">
      <c r="D2900" s="7"/>
    </row>
    <row r="2901" spans="4:4" x14ac:dyDescent="0.25">
      <c r="D2901" s="7"/>
    </row>
    <row r="2902" spans="4:4" x14ac:dyDescent="0.25">
      <c r="D2902" s="7"/>
    </row>
    <row r="2903" spans="4:4" x14ac:dyDescent="0.25">
      <c r="D2903" s="7"/>
    </row>
    <row r="2904" spans="4:4" x14ac:dyDescent="0.25">
      <c r="D2904" s="7"/>
    </row>
    <row r="2905" spans="4:4" x14ac:dyDescent="0.25">
      <c r="D2905" s="7"/>
    </row>
    <row r="2906" spans="4:4" x14ac:dyDescent="0.25">
      <c r="D2906" s="7"/>
    </row>
    <row r="2907" spans="4:4" x14ac:dyDescent="0.25">
      <c r="D2907" s="7"/>
    </row>
    <row r="2908" spans="4:4" x14ac:dyDescent="0.25">
      <c r="D2908" s="7"/>
    </row>
    <row r="2909" spans="4:4" x14ac:dyDescent="0.25">
      <c r="D2909" s="7"/>
    </row>
    <row r="2910" spans="4:4" x14ac:dyDescent="0.25">
      <c r="D2910" s="7"/>
    </row>
    <row r="2911" spans="4:4" x14ac:dyDescent="0.25">
      <c r="D2911" s="7"/>
    </row>
    <row r="2912" spans="4:4" x14ac:dyDescent="0.25">
      <c r="D2912" s="7"/>
    </row>
    <row r="2913" spans="4:4" x14ac:dyDescent="0.25">
      <c r="D2913" s="7"/>
    </row>
    <row r="2914" spans="4:4" x14ac:dyDescent="0.25">
      <c r="D2914" s="7"/>
    </row>
    <row r="2915" spans="4:4" x14ac:dyDescent="0.25">
      <c r="D2915" s="7"/>
    </row>
    <row r="2916" spans="4:4" x14ac:dyDescent="0.25">
      <c r="D2916" s="7"/>
    </row>
    <row r="2917" spans="4:4" x14ac:dyDescent="0.25">
      <c r="D2917" s="7"/>
    </row>
    <row r="2918" spans="4:4" x14ac:dyDescent="0.25">
      <c r="D2918" s="7"/>
    </row>
    <row r="2919" spans="4:4" x14ac:dyDescent="0.25">
      <c r="D2919" s="7"/>
    </row>
    <row r="2920" spans="4:4" x14ac:dyDescent="0.25">
      <c r="D2920" s="7"/>
    </row>
    <row r="2921" spans="4:4" x14ac:dyDescent="0.25">
      <c r="D2921" s="7"/>
    </row>
    <row r="2922" spans="4:4" x14ac:dyDescent="0.25">
      <c r="D2922" s="7"/>
    </row>
    <row r="2923" spans="4:4" x14ac:dyDescent="0.25">
      <c r="D2923" s="7"/>
    </row>
    <row r="2924" spans="4:4" x14ac:dyDescent="0.25">
      <c r="D2924" s="7"/>
    </row>
    <row r="2925" spans="4:4" x14ac:dyDescent="0.25">
      <c r="D2925" s="7"/>
    </row>
    <row r="2926" spans="4:4" x14ac:dyDescent="0.25">
      <c r="D2926" s="7"/>
    </row>
    <row r="2927" spans="4:4" x14ac:dyDescent="0.25">
      <c r="D2927" s="7"/>
    </row>
    <row r="2928" spans="4:4" x14ac:dyDescent="0.25">
      <c r="D2928" s="7"/>
    </row>
    <row r="2929" spans="4:4" x14ac:dyDescent="0.25">
      <c r="D2929" s="7"/>
    </row>
    <row r="2930" spans="4:4" x14ac:dyDescent="0.25">
      <c r="D2930" s="7"/>
    </row>
    <row r="2931" spans="4:4" x14ac:dyDescent="0.25">
      <c r="D2931" s="7"/>
    </row>
    <row r="2932" spans="4:4" x14ac:dyDescent="0.25">
      <c r="D2932" s="7"/>
    </row>
    <row r="2933" spans="4:4" x14ac:dyDescent="0.25">
      <c r="D2933" s="7"/>
    </row>
    <row r="2934" spans="4:4" x14ac:dyDescent="0.25">
      <c r="D2934" s="7"/>
    </row>
    <row r="2935" spans="4:4" x14ac:dyDescent="0.25">
      <c r="D2935" s="7"/>
    </row>
    <row r="2936" spans="4:4" x14ac:dyDescent="0.25">
      <c r="D2936" s="7"/>
    </row>
    <row r="2937" spans="4:4" x14ac:dyDescent="0.25">
      <c r="D2937" s="7"/>
    </row>
    <row r="2938" spans="4:4" x14ac:dyDescent="0.25">
      <c r="D2938" s="7"/>
    </row>
    <row r="2939" spans="4:4" x14ac:dyDescent="0.25">
      <c r="D2939" s="7"/>
    </row>
    <row r="2940" spans="4:4" x14ac:dyDescent="0.25">
      <c r="D2940" s="7"/>
    </row>
    <row r="2941" spans="4:4" x14ac:dyDescent="0.25">
      <c r="D2941" s="7"/>
    </row>
    <row r="2942" spans="4:4" x14ac:dyDescent="0.25">
      <c r="D2942" s="7"/>
    </row>
    <row r="2943" spans="4:4" x14ac:dyDescent="0.25">
      <c r="D2943" s="7"/>
    </row>
    <row r="2944" spans="4:4" x14ac:dyDescent="0.25">
      <c r="D2944" s="7"/>
    </row>
    <row r="2945" spans="4:4" x14ac:dyDescent="0.25">
      <c r="D2945" s="7"/>
    </row>
    <row r="2946" spans="4:4" x14ac:dyDescent="0.25">
      <c r="D2946" s="7"/>
    </row>
    <row r="2947" spans="4:4" x14ac:dyDescent="0.25">
      <c r="D2947" s="7"/>
    </row>
    <row r="2948" spans="4:4" x14ac:dyDescent="0.25">
      <c r="D2948" s="7"/>
    </row>
    <row r="2949" spans="4:4" x14ac:dyDescent="0.25">
      <c r="D2949" s="7"/>
    </row>
    <row r="2950" spans="4:4" x14ac:dyDescent="0.25">
      <c r="D2950" s="7"/>
    </row>
    <row r="2951" spans="4:4" x14ac:dyDescent="0.25">
      <c r="D2951" s="7"/>
    </row>
    <row r="2952" spans="4:4" x14ac:dyDescent="0.25">
      <c r="D2952" s="7"/>
    </row>
    <row r="2953" spans="4:4" x14ac:dyDescent="0.25">
      <c r="D2953" s="7"/>
    </row>
    <row r="2954" spans="4:4" x14ac:dyDescent="0.25">
      <c r="D2954" s="7"/>
    </row>
    <row r="2955" spans="4:4" x14ac:dyDescent="0.25">
      <c r="D2955" s="7"/>
    </row>
    <row r="2956" spans="4:4" x14ac:dyDescent="0.25">
      <c r="D2956" s="7"/>
    </row>
    <row r="2957" spans="4:4" x14ac:dyDescent="0.25">
      <c r="D2957" s="7"/>
    </row>
    <row r="2958" spans="4:4" x14ac:dyDescent="0.25">
      <c r="D2958" s="7"/>
    </row>
    <row r="2959" spans="4:4" x14ac:dyDescent="0.25">
      <c r="D2959" s="7"/>
    </row>
    <row r="2960" spans="4:4" x14ac:dyDescent="0.25">
      <c r="D2960" s="7"/>
    </row>
    <row r="2961" spans="4:4" x14ac:dyDescent="0.25">
      <c r="D2961" s="7"/>
    </row>
    <row r="2962" spans="4:4" x14ac:dyDescent="0.25">
      <c r="D2962" s="7"/>
    </row>
    <row r="2963" spans="4:4" x14ac:dyDescent="0.25">
      <c r="D2963" s="7"/>
    </row>
    <row r="2964" spans="4:4" x14ac:dyDescent="0.25">
      <c r="D2964" s="7"/>
    </row>
    <row r="2965" spans="4:4" x14ac:dyDescent="0.25">
      <c r="D2965" s="7"/>
    </row>
    <row r="2966" spans="4:4" x14ac:dyDescent="0.25">
      <c r="D2966" s="7"/>
    </row>
    <row r="2967" spans="4:4" x14ac:dyDescent="0.25">
      <c r="D2967" s="7"/>
    </row>
    <row r="2968" spans="4:4" x14ac:dyDescent="0.25">
      <c r="D2968" s="7"/>
    </row>
    <row r="2969" spans="4:4" x14ac:dyDescent="0.25">
      <c r="D2969" s="7"/>
    </row>
    <row r="2970" spans="4:4" x14ac:dyDescent="0.25">
      <c r="D2970" s="7"/>
    </row>
    <row r="2971" spans="4:4" x14ac:dyDescent="0.25">
      <c r="D2971" s="7"/>
    </row>
    <row r="2972" spans="4:4" x14ac:dyDescent="0.25">
      <c r="D2972" s="7"/>
    </row>
    <row r="2973" spans="4:4" x14ac:dyDescent="0.25">
      <c r="D2973" s="7"/>
    </row>
    <row r="2974" spans="4:4" x14ac:dyDescent="0.25">
      <c r="D2974" s="7"/>
    </row>
    <row r="2975" spans="4:4" x14ac:dyDescent="0.25">
      <c r="D2975" s="7"/>
    </row>
    <row r="2976" spans="4:4" x14ac:dyDescent="0.25">
      <c r="D2976" s="7"/>
    </row>
    <row r="2977" spans="4:4" x14ac:dyDescent="0.25">
      <c r="D2977" s="7"/>
    </row>
    <row r="2978" spans="4:4" x14ac:dyDescent="0.25">
      <c r="D2978" s="7"/>
    </row>
    <row r="2979" spans="4:4" x14ac:dyDescent="0.25">
      <c r="D2979" s="7"/>
    </row>
    <row r="2980" spans="4:4" x14ac:dyDescent="0.25">
      <c r="D2980" s="7"/>
    </row>
    <row r="2981" spans="4:4" x14ac:dyDescent="0.25">
      <c r="D2981" s="7"/>
    </row>
    <row r="2982" spans="4:4" x14ac:dyDescent="0.25">
      <c r="D2982" s="7"/>
    </row>
    <row r="2983" spans="4:4" x14ac:dyDescent="0.25">
      <c r="D2983" s="7"/>
    </row>
    <row r="2984" spans="4:4" x14ac:dyDescent="0.25">
      <c r="D2984" s="7"/>
    </row>
    <row r="2985" spans="4:4" x14ac:dyDescent="0.25">
      <c r="D2985" s="7"/>
    </row>
    <row r="2986" spans="4:4" x14ac:dyDescent="0.25">
      <c r="D2986" s="7"/>
    </row>
    <row r="2987" spans="4:4" x14ac:dyDescent="0.25">
      <c r="D2987" s="7"/>
    </row>
    <row r="2988" spans="4:4" x14ac:dyDescent="0.25">
      <c r="D2988" s="7"/>
    </row>
    <row r="2989" spans="4:4" x14ac:dyDescent="0.25">
      <c r="D2989" s="7"/>
    </row>
    <row r="2990" spans="4:4" x14ac:dyDescent="0.25">
      <c r="D2990" s="7"/>
    </row>
    <row r="2991" spans="4:4" x14ac:dyDescent="0.25">
      <c r="D2991" s="7"/>
    </row>
    <row r="2992" spans="4:4" x14ac:dyDescent="0.25">
      <c r="D2992" s="7"/>
    </row>
    <row r="2993" spans="4:4" x14ac:dyDescent="0.25">
      <c r="D2993" s="7"/>
    </row>
    <row r="2994" spans="4:4" x14ac:dyDescent="0.25">
      <c r="D2994" s="7"/>
    </row>
    <row r="2995" spans="4:4" x14ac:dyDescent="0.25">
      <c r="D2995" s="7"/>
    </row>
    <row r="2996" spans="4:4" x14ac:dyDescent="0.25">
      <c r="D2996" s="7"/>
    </row>
    <row r="2997" spans="4:4" x14ac:dyDescent="0.25">
      <c r="D2997" s="7"/>
    </row>
    <row r="2998" spans="4:4" x14ac:dyDescent="0.25">
      <c r="D2998" s="7"/>
    </row>
    <row r="2999" spans="4:4" x14ac:dyDescent="0.25">
      <c r="D2999" s="7"/>
    </row>
    <row r="3000" spans="4:4" x14ac:dyDescent="0.25">
      <c r="D3000" s="7"/>
    </row>
    <row r="3001" spans="4:4" x14ac:dyDescent="0.25">
      <c r="D3001" s="7"/>
    </row>
    <row r="3002" spans="4:4" x14ac:dyDescent="0.25">
      <c r="D3002" s="7"/>
    </row>
    <row r="3003" spans="4:4" x14ac:dyDescent="0.25">
      <c r="D3003" s="7"/>
    </row>
    <row r="3004" spans="4:4" x14ac:dyDescent="0.25">
      <c r="D3004" s="7"/>
    </row>
    <row r="3005" spans="4:4" x14ac:dyDescent="0.25">
      <c r="D3005" s="7"/>
    </row>
    <row r="3006" spans="4:4" x14ac:dyDescent="0.25">
      <c r="D3006" s="7"/>
    </row>
    <row r="3007" spans="4:4" x14ac:dyDescent="0.25">
      <c r="D3007" s="7"/>
    </row>
    <row r="3008" spans="4:4" x14ac:dyDescent="0.25">
      <c r="D3008" s="7"/>
    </row>
    <row r="3009" spans="4:4" x14ac:dyDescent="0.25">
      <c r="D3009" s="7"/>
    </row>
    <row r="3010" spans="4:4" x14ac:dyDescent="0.25">
      <c r="D3010" s="7"/>
    </row>
    <row r="3011" spans="4:4" x14ac:dyDescent="0.25">
      <c r="D3011" s="7"/>
    </row>
    <row r="3012" spans="4:4" x14ac:dyDescent="0.25">
      <c r="D3012" s="7"/>
    </row>
    <row r="3013" spans="4:4" x14ac:dyDescent="0.25">
      <c r="D3013" s="7"/>
    </row>
    <row r="3014" spans="4:4" x14ac:dyDescent="0.25">
      <c r="D3014" s="7"/>
    </row>
    <row r="3015" spans="4:4" x14ac:dyDescent="0.25">
      <c r="D3015" s="7"/>
    </row>
    <row r="3016" spans="4:4" x14ac:dyDescent="0.25">
      <c r="D3016" s="7"/>
    </row>
    <row r="3017" spans="4:4" x14ac:dyDescent="0.25">
      <c r="D3017" s="7"/>
    </row>
    <row r="3018" spans="4:4" x14ac:dyDescent="0.25">
      <c r="D3018" s="7"/>
    </row>
    <row r="3019" spans="4:4" x14ac:dyDescent="0.25">
      <c r="D3019" s="7"/>
    </row>
    <row r="3020" spans="4:4" x14ac:dyDescent="0.25">
      <c r="D3020" s="7"/>
    </row>
    <row r="3021" spans="4:4" x14ac:dyDescent="0.25">
      <c r="D3021" s="7"/>
    </row>
    <row r="3022" spans="4:4" x14ac:dyDescent="0.25">
      <c r="D3022" s="7"/>
    </row>
    <row r="3023" spans="4:4" x14ac:dyDescent="0.25">
      <c r="D3023" s="7"/>
    </row>
    <row r="3024" spans="4:4" x14ac:dyDescent="0.25">
      <c r="D3024" s="7"/>
    </row>
    <row r="3025" spans="4:4" x14ac:dyDescent="0.25">
      <c r="D3025" s="7"/>
    </row>
    <row r="3026" spans="4:4" x14ac:dyDescent="0.25">
      <c r="D3026" s="7"/>
    </row>
    <row r="3027" spans="4:4" x14ac:dyDescent="0.25">
      <c r="D3027" s="7"/>
    </row>
    <row r="3028" spans="4:4" x14ac:dyDescent="0.25">
      <c r="D3028" s="7"/>
    </row>
    <row r="3029" spans="4:4" x14ac:dyDescent="0.25">
      <c r="D3029" s="7"/>
    </row>
    <row r="3030" spans="4:4" x14ac:dyDescent="0.25">
      <c r="D3030" s="7"/>
    </row>
    <row r="3031" spans="4:4" x14ac:dyDescent="0.25">
      <c r="D3031" s="7"/>
    </row>
    <row r="3032" spans="4:4" x14ac:dyDescent="0.25">
      <c r="D3032" s="7"/>
    </row>
    <row r="3033" spans="4:4" x14ac:dyDescent="0.25">
      <c r="D3033" s="7"/>
    </row>
    <row r="3034" spans="4:4" x14ac:dyDescent="0.25">
      <c r="D3034" s="7"/>
    </row>
    <row r="3035" spans="4:4" x14ac:dyDescent="0.25">
      <c r="D3035" s="7"/>
    </row>
    <row r="3036" spans="4:4" x14ac:dyDescent="0.25">
      <c r="D3036" s="7"/>
    </row>
    <row r="3037" spans="4:4" x14ac:dyDescent="0.25">
      <c r="D3037" s="7"/>
    </row>
    <row r="3038" spans="4:4" x14ac:dyDescent="0.25">
      <c r="D3038" s="7"/>
    </row>
    <row r="3039" spans="4:4" x14ac:dyDescent="0.25">
      <c r="D3039" s="7"/>
    </row>
    <row r="3040" spans="4:4" x14ac:dyDescent="0.25">
      <c r="D3040" s="7"/>
    </row>
    <row r="3041" spans="4:4" x14ac:dyDescent="0.25">
      <c r="D3041" s="7"/>
    </row>
    <row r="3042" spans="4:4" x14ac:dyDescent="0.25">
      <c r="D3042" s="7"/>
    </row>
    <row r="3043" spans="4:4" x14ac:dyDescent="0.25">
      <c r="D3043" s="7"/>
    </row>
    <row r="3044" spans="4:4" x14ac:dyDescent="0.25">
      <c r="D3044" s="7"/>
    </row>
    <row r="3045" spans="4:4" x14ac:dyDescent="0.25">
      <c r="D3045" s="7"/>
    </row>
    <row r="3046" spans="4:4" x14ac:dyDescent="0.25">
      <c r="D3046" s="7"/>
    </row>
    <row r="3047" spans="4:4" x14ac:dyDescent="0.25">
      <c r="D3047" s="7"/>
    </row>
    <row r="3048" spans="4:4" x14ac:dyDescent="0.25">
      <c r="D3048" s="7"/>
    </row>
    <row r="3049" spans="4:4" x14ac:dyDescent="0.25">
      <c r="D3049" s="7"/>
    </row>
    <row r="3050" spans="4:4" x14ac:dyDescent="0.25">
      <c r="D3050" s="7"/>
    </row>
    <row r="3051" spans="4:4" x14ac:dyDescent="0.25">
      <c r="D3051" s="7"/>
    </row>
    <row r="3052" spans="4:4" x14ac:dyDescent="0.25">
      <c r="D3052" s="7"/>
    </row>
    <row r="3053" spans="4:4" x14ac:dyDescent="0.25">
      <c r="D3053" s="7"/>
    </row>
    <row r="3054" spans="4:4" x14ac:dyDescent="0.25">
      <c r="D3054" s="7"/>
    </row>
    <row r="3055" spans="4:4" x14ac:dyDescent="0.25">
      <c r="D3055" s="7"/>
    </row>
    <row r="3056" spans="4:4" x14ac:dyDescent="0.25">
      <c r="D3056" s="7"/>
    </row>
    <row r="3057" spans="4:4" x14ac:dyDescent="0.25">
      <c r="D3057" s="7"/>
    </row>
    <row r="3058" spans="4:4" x14ac:dyDescent="0.25">
      <c r="D3058" s="7"/>
    </row>
    <row r="3059" spans="4:4" x14ac:dyDescent="0.25">
      <c r="D3059" s="7"/>
    </row>
    <row r="3060" spans="4:4" x14ac:dyDescent="0.25">
      <c r="D3060" s="7"/>
    </row>
    <row r="3061" spans="4:4" x14ac:dyDescent="0.25">
      <c r="D3061" s="7"/>
    </row>
    <row r="3062" spans="4:4" x14ac:dyDescent="0.25">
      <c r="D3062" s="7"/>
    </row>
    <row r="3063" spans="4:4" x14ac:dyDescent="0.25">
      <c r="D3063" s="7"/>
    </row>
    <row r="3064" spans="4:4" x14ac:dyDescent="0.25">
      <c r="D3064" s="7"/>
    </row>
    <row r="3065" spans="4:4" x14ac:dyDescent="0.25">
      <c r="D3065" s="7"/>
    </row>
    <row r="3066" spans="4:4" x14ac:dyDescent="0.25">
      <c r="D3066" s="7"/>
    </row>
    <row r="3067" spans="4:4" x14ac:dyDescent="0.25">
      <c r="D3067" s="7"/>
    </row>
    <row r="3068" spans="4:4" x14ac:dyDescent="0.25">
      <c r="D3068" s="7"/>
    </row>
    <row r="3069" spans="4:4" x14ac:dyDescent="0.25">
      <c r="D3069" s="7"/>
    </row>
    <row r="3070" spans="4:4" x14ac:dyDescent="0.25">
      <c r="D3070" s="7"/>
    </row>
    <row r="3071" spans="4:4" x14ac:dyDescent="0.25">
      <c r="D3071" s="7"/>
    </row>
    <row r="3072" spans="4:4" x14ac:dyDescent="0.25">
      <c r="D3072" s="7"/>
    </row>
    <row r="3073" spans="4:4" x14ac:dyDescent="0.25">
      <c r="D3073" s="7"/>
    </row>
    <row r="3074" spans="4:4" x14ac:dyDescent="0.25">
      <c r="D3074" s="7"/>
    </row>
    <row r="3075" spans="4:4" x14ac:dyDescent="0.25">
      <c r="D3075" s="7"/>
    </row>
    <row r="3076" spans="4:4" x14ac:dyDescent="0.25">
      <c r="D3076" s="7"/>
    </row>
    <row r="3077" spans="4:4" x14ac:dyDescent="0.25">
      <c r="D3077" s="7"/>
    </row>
    <row r="3078" spans="4:4" x14ac:dyDescent="0.25">
      <c r="D3078" s="7"/>
    </row>
    <row r="3079" spans="4:4" x14ac:dyDescent="0.25">
      <c r="D3079" s="7"/>
    </row>
    <row r="3080" spans="4:4" x14ac:dyDescent="0.25">
      <c r="D3080" s="7"/>
    </row>
    <row r="3081" spans="4:4" x14ac:dyDescent="0.25">
      <c r="D3081" s="7"/>
    </row>
    <row r="3082" spans="4:4" x14ac:dyDescent="0.25">
      <c r="D3082" s="7"/>
    </row>
    <row r="3083" spans="4:4" x14ac:dyDescent="0.25">
      <c r="D3083" s="7"/>
    </row>
    <row r="3084" spans="4:4" x14ac:dyDescent="0.25">
      <c r="D3084" s="7"/>
    </row>
    <row r="3085" spans="4:4" x14ac:dyDescent="0.25">
      <c r="D3085" s="7"/>
    </row>
    <row r="3086" spans="4:4" x14ac:dyDescent="0.25">
      <c r="D3086" s="7"/>
    </row>
    <row r="3087" spans="4:4" x14ac:dyDescent="0.25">
      <c r="D3087" s="7"/>
    </row>
    <row r="3088" spans="4:4" x14ac:dyDescent="0.25">
      <c r="D3088" s="7"/>
    </row>
    <row r="3089" spans="4:4" x14ac:dyDescent="0.25">
      <c r="D3089" s="7"/>
    </row>
    <row r="3090" spans="4:4" x14ac:dyDescent="0.25">
      <c r="D3090" s="7"/>
    </row>
    <row r="3091" spans="4:4" x14ac:dyDescent="0.25">
      <c r="D3091" s="7"/>
    </row>
    <row r="3092" spans="4:4" x14ac:dyDescent="0.25">
      <c r="D3092" s="7"/>
    </row>
    <row r="3093" spans="4:4" x14ac:dyDescent="0.25">
      <c r="D3093" s="7"/>
    </row>
    <row r="3094" spans="4:4" x14ac:dyDescent="0.25">
      <c r="D3094" s="7"/>
    </row>
    <row r="3095" spans="4:4" x14ac:dyDescent="0.25">
      <c r="D3095" s="7"/>
    </row>
    <row r="3096" spans="4:4" x14ac:dyDescent="0.25">
      <c r="D3096" s="7"/>
    </row>
    <row r="3097" spans="4:4" x14ac:dyDescent="0.25">
      <c r="D3097" s="7"/>
    </row>
    <row r="3098" spans="4:4" x14ac:dyDescent="0.25">
      <c r="D3098" s="7"/>
    </row>
    <row r="3099" spans="4:4" x14ac:dyDescent="0.25">
      <c r="D3099" s="7"/>
    </row>
    <row r="3100" spans="4:4" x14ac:dyDescent="0.25">
      <c r="D3100" s="7"/>
    </row>
    <row r="3101" spans="4:4" x14ac:dyDescent="0.25">
      <c r="D3101" s="7"/>
    </row>
    <row r="3102" spans="4:4" x14ac:dyDescent="0.25">
      <c r="D3102" s="7"/>
    </row>
    <row r="3103" spans="4:4" x14ac:dyDescent="0.25">
      <c r="D3103" s="7"/>
    </row>
    <row r="3104" spans="4:4" x14ac:dyDescent="0.25">
      <c r="D3104" s="7"/>
    </row>
    <row r="3105" spans="4:4" x14ac:dyDescent="0.25">
      <c r="D3105" s="7"/>
    </row>
    <row r="3106" spans="4:4" x14ac:dyDescent="0.25">
      <c r="D3106" s="7"/>
    </row>
    <row r="3107" spans="4:4" x14ac:dyDescent="0.25">
      <c r="D3107" s="7"/>
    </row>
    <row r="3108" spans="4:4" x14ac:dyDescent="0.25">
      <c r="D3108" s="7"/>
    </row>
    <row r="3109" spans="4:4" x14ac:dyDescent="0.25">
      <c r="D3109" s="7"/>
    </row>
    <row r="3110" spans="4:4" x14ac:dyDescent="0.25">
      <c r="D3110" s="7"/>
    </row>
    <row r="3111" spans="4:4" x14ac:dyDescent="0.25">
      <c r="D3111" s="7"/>
    </row>
    <row r="3112" spans="4:4" x14ac:dyDescent="0.25">
      <c r="D3112" s="7"/>
    </row>
    <row r="3113" spans="4:4" x14ac:dyDescent="0.25">
      <c r="D3113" s="7"/>
    </row>
    <row r="3114" spans="4:4" x14ac:dyDescent="0.25">
      <c r="D3114" s="7"/>
    </row>
    <row r="3115" spans="4:4" x14ac:dyDescent="0.25">
      <c r="D3115" s="7"/>
    </row>
    <row r="3116" spans="4:4" x14ac:dyDescent="0.25">
      <c r="D3116" s="7"/>
    </row>
    <row r="3117" spans="4:4" x14ac:dyDescent="0.25">
      <c r="D3117" s="7"/>
    </row>
    <row r="3118" spans="4:4" x14ac:dyDescent="0.25">
      <c r="D3118" s="7"/>
    </row>
    <row r="3119" spans="4:4" x14ac:dyDescent="0.25">
      <c r="D3119" s="7"/>
    </row>
    <row r="3120" spans="4:4" x14ac:dyDescent="0.25">
      <c r="D3120" s="7"/>
    </row>
    <row r="3121" spans="4:4" x14ac:dyDescent="0.25">
      <c r="D3121" s="7"/>
    </row>
    <row r="3122" spans="4:4" x14ac:dyDescent="0.25">
      <c r="D3122" s="7"/>
    </row>
    <row r="3123" spans="4:4" x14ac:dyDescent="0.25">
      <c r="D3123" s="7"/>
    </row>
    <row r="3124" spans="4:4" x14ac:dyDescent="0.25">
      <c r="D3124" s="7"/>
    </row>
    <row r="3125" spans="4:4" x14ac:dyDescent="0.25">
      <c r="D3125" s="7"/>
    </row>
    <row r="3126" spans="4:4" x14ac:dyDescent="0.25">
      <c r="D3126" s="7"/>
    </row>
    <row r="3127" spans="4:4" x14ac:dyDescent="0.25">
      <c r="D3127" s="7"/>
    </row>
    <row r="3128" spans="4:4" x14ac:dyDescent="0.25">
      <c r="D3128" s="7"/>
    </row>
    <row r="3129" spans="4:4" x14ac:dyDescent="0.25">
      <c r="D3129" s="7"/>
    </row>
    <row r="3130" spans="4:4" x14ac:dyDescent="0.25">
      <c r="D3130" s="7"/>
    </row>
    <row r="3131" spans="4:4" x14ac:dyDescent="0.25">
      <c r="D3131" s="7"/>
    </row>
    <row r="3132" spans="4:4" x14ac:dyDescent="0.25">
      <c r="D3132" s="7"/>
    </row>
    <row r="3133" spans="4:4" x14ac:dyDescent="0.25">
      <c r="D3133" s="7"/>
    </row>
    <row r="3134" spans="4:4" x14ac:dyDescent="0.25">
      <c r="D3134" s="7"/>
    </row>
    <row r="3135" spans="4:4" x14ac:dyDescent="0.25">
      <c r="D3135" s="7"/>
    </row>
    <row r="3136" spans="4:4" x14ac:dyDescent="0.25">
      <c r="D3136" s="7"/>
    </row>
    <row r="3137" spans="4:4" x14ac:dyDescent="0.25">
      <c r="D3137" s="7"/>
    </row>
    <row r="3138" spans="4:4" x14ac:dyDescent="0.25">
      <c r="D3138" s="7"/>
    </row>
    <row r="3139" spans="4:4" x14ac:dyDescent="0.25">
      <c r="D3139" s="7"/>
    </row>
    <row r="3140" spans="4:4" x14ac:dyDescent="0.25">
      <c r="D3140" s="7"/>
    </row>
    <row r="3141" spans="4:4" x14ac:dyDescent="0.25">
      <c r="D3141" s="7"/>
    </row>
    <row r="3142" spans="4:4" x14ac:dyDescent="0.25">
      <c r="D3142" s="7"/>
    </row>
    <row r="3143" spans="4:4" x14ac:dyDescent="0.25">
      <c r="D3143" s="7"/>
    </row>
    <row r="3144" spans="4:4" x14ac:dyDescent="0.25">
      <c r="D3144" s="7"/>
    </row>
    <row r="3145" spans="4:4" x14ac:dyDescent="0.25">
      <c r="D3145" s="7"/>
    </row>
    <row r="3146" spans="4:4" x14ac:dyDescent="0.25">
      <c r="D3146" s="7"/>
    </row>
    <row r="3147" spans="4:4" x14ac:dyDescent="0.25">
      <c r="D3147" s="7"/>
    </row>
    <row r="3148" spans="4:4" x14ac:dyDescent="0.25">
      <c r="D3148" s="7"/>
    </row>
    <row r="3149" spans="4:4" x14ac:dyDescent="0.25">
      <c r="D3149" s="7"/>
    </row>
    <row r="3150" spans="4:4" x14ac:dyDescent="0.25">
      <c r="D3150" s="7"/>
    </row>
    <row r="3151" spans="4:4" x14ac:dyDescent="0.25">
      <c r="D3151" s="7"/>
    </row>
    <row r="3152" spans="4:4" x14ac:dyDescent="0.25">
      <c r="D3152" s="7"/>
    </row>
    <row r="3153" spans="4:4" x14ac:dyDescent="0.25">
      <c r="D3153" s="7"/>
    </row>
    <row r="3154" spans="4:4" x14ac:dyDescent="0.25">
      <c r="D3154" s="7"/>
    </row>
    <row r="3155" spans="4:4" x14ac:dyDescent="0.25">
      <c r="D3155" s="7"/>
    </row>
    <row r="3156" spans="4:4" x14ac:dyDescent="0.25">
      <c r="D3156" s="7"/>
    </row>
    <row r="3157" spans="4:4" x14ac:dyDescent="0.25">
      <c r="D3157" s="7"/>
    </row>
    <row r="3158" spans="4:4" x14ac:dyDescent="0.25">
      <c r="D3158" s="7"/>
    </row>
    <row r="3159" spans="4:4" x14ac:dyDescent="0.25">
      <c r="D3159" s="7"/>
    </row>
    <row r="3160" spans="4:4" x14ac:dyDescent="0.25">
      <c r="D3160" s="7"/>
    </row>
    <row r="3161" spans="4:4" x14ac:dyDescent="0.25">
      <c r="D3161" s="7"/>
    </row>
    <row r="3162" spans="4:4" x14ac:dyDescent="0.25">
      <c r="D3162" s="7"/>
    </row>
    <row r="3163" spans="4:4" x14ac:dyDescent="0.25">
      <c r="D3163" s="7"/>
    </row>
    <row r="3164" spans="4:4" x14ac:dyDescent="0.25">
      <c r="D3164" s="7"/>
    </row>
    <row r="3165" spans="4:4" x14ac:dyDescent="0.25">
      <c r="D3165" s="7"/>
    </row>
    <row r="3166" spans="4:4" x14ac:dyDescent="0.25">
      <c r="D3166" s="7"/>
    </row>
    <row r="3167" spans="4:4" x14ac:dyDescent="0.25">
      <c r="D3167" s="7"/>
    </row>
    <row r="3168" spans="4:4" x14ac:dyDescent="0.25">
      <c r="D3168" s="7"/>
    </row>
    <row r="3169" spans="4:4" x14ac:dyDescent="0.25">
      <c r="D3169" s="7"/>
    </row>
    <row r="3170" spans="4:4" x14ac:dyDescent="0.25">
      <c r="D3170" s="7"/>
    </row>
    <row r="3171" spans="4:4" x14ac:dyDescent="0.25">
      <c r="D3171" s="7"/>
    </row>
    <row r="3172" spans="4:4" x14ac:dyDescent="0.25">
      <c r="D3172" s="7"/>
    </row>
    <row r="3173" spans="4:4" x14ac:dyDescent="0.25">
      <c r="D3173" s="7"/>
    </row>
    <row r="3174" spans="4:4" x14ac:dyDescent="0.25">
      <c r="D3174" s="7"/>
    </row>
    <row r="3175" spans="4:4" x14ac:dyDescent="0.25">
      <c r="D3175" s="7"/>
    </row>
    <row r="3176" spans="4:4" x14ac:dyDescent="0.25">
      <c r="D3176" s="7"/>
    </row>
    <row r="3177" spans="4:4" x14ac:dyDescent="0.25">
      <c r="D3177" s="7"/>
    </row>
    <row r="3178" spans="4:4" x14ac:dyDescent="0.25">
      <c r="D3178" s="7"/>
    </row>
    <row r="3179" spans="4:4" x14ac:dyDescent="0.25">
      <c r="D3179" s="7"/>
    </row>
    <row r="3180" spans="4:4" x14ac:dyDescent="0.25">
      <c r="D3180" s="7"/>
    </row>
    <row r="3181" spans="4:4" x14ac:dyDescent="0.25">
      <c r="D3181" s="7"/>
    </row>
    <row r="3182" spans="4:4" x14ac:dyDescent="0.25">
      <c r="D3182" s="7"/>
    </row>
    <row r="3183" spans="4:4" x14ac:dyDescent="0.25">
      <c r="D3183" s="7"/>
    </row>
    <row r="3184" spans="4:4" x14ac:dyDescent="0.25">
      <c r="D3184" s="7"/>
    </row>
    <row r="3185" spans="4:4" x14ac:dyDescent="0.25">
      <c r="D3185" s="7"/>
    </row>
    <row r="3186" spans="4:4" x14ac:dyDescent="0.25">
      <c r="D3186" s="7"/>
    </row>
    <row r="3187" spans="4:4" x14ac:dyDescent="0.25">
      <c r="D3187" s="7"/>
    </row>
    <row r="3188" spans="4:4" x14ac:dyDescent="0.25">
      <c r="D3188" s="7"/>
    </row>
    <row r="3189" spans="4:4" x14ac:dyDescent="0.25">
      <c r="D3189" s="7"/>
    </row>
    <row r="3190" spans="4:4" x14ac:dyDescent="0.25">
      <c r="D3190" s="7"/>
    </row>
    <row r="3191" spans="4:4" x14ac:dyDescent="0.25">
      <c r="D3191" s="7"/>
    </row>
    <row r="3192" spans="4:4" x14ac:dyDescent="0.25">
      <c r="D3192" s="7"/>
    </row>
    <row r="3193" spans="4:4" x14ac:dyDescent="0.25">
      <c r="D3193" s="7"/>
    </row>
    <row r="3194" spans="4:4" x14ac:dyDescent="0.25">
      <c r="D3194" s="7"/>
    </row>
    <row r="3195" spans="4:4" x14ac:dyDescent="0.25">
      <c r="D3195" s="7"/>
    </row>
    <row r="3196" spans="4:4" x14ac:dyDescent="0.25">
      <c r="D3196" s="7"/>
    </row>
    <row r="3197" spans="4:4" x14ac:dyDescent="0.25">
      <c r="D3197" s="7"/>
    </row>
    <row r="3198" spans="4:4" x14ac:dyDescent="0.25">
      <c r="D3198" s="7"/>
    </row>
    <row r="3199" spans="4:4" x14ac:dyDescent="0.25">
      <c r="D3199" s="7"/>
    </row>
    <row r="3200" spans="4:4" x14ac:dyDescent="0.25">
      <c r="D3200" s="7"/>
    </row>
    <row r="3201" spans="4:4" x14ac:dyDescent="0.25">
      <c r="D3201" s="7"/>
    </row>
    <row r="3202" spans="4:4" x14ac:dyDescent="0.25">
      <c r="D3202" s="7"/>
    </row>
    <row r="3203" spans="4:4" x14ac:dyDescent="0.25">
      <c r="D3203" s="7"/>
    </row>
    <row r="3204" spans="4:4" x14ac:dyDescent="0.25">
      <c r="D3204" s="7"/>
    </row>
    <row r="3205" spans="4:4" x14ac:dyDescent="0.25">
      <c r="D3205" s="7"/>
    </row>
    <row r="3206" spans="4:4" x14ac:dyDescent="0.25">
      <c r="D3206" s="7"/>
    </row>
    <row r="3207" spans="4:4" x14ac:dyDescent="0.25">
      <c r="D3207" s="7"/>
    </row>
    <row r="3208" spans="4:4" x14ac:dyDescent="0.25">
      <c r="D3208" s="7"/>
    </row>
    <row r="3209" spans="4:4" x14ac:dyDescent="0.25">
      <c r="D3209" s="7"/>
    </row>
    <row r="3210" spans="4:4" x14ac:dyDescent="0.25">
      <c r="D3210" s="7"/>
    </row>
    <row r="3211" spans="4:4" x14ac:dyDescent="0.25">
      <c r="D3211" s="7"/>
    </row>
    <row r="3212" spans="4:4" x14ac:dyDescent="0.25">
      <c r="D3212" s="7"/>
    </row>
    <row r="3213" spans="4:4" x14ac:dyDescent="0.25">
      <c r="D3213" s="7"/>
    </row>
    <row r="3214" spans="4:4" x14ac:dyDescent="0.25">
      <c r="D3214" s="7"/>
    </row>
    <row r="3215" spans="4:4" x14ac:dyDescent="0.25">
      <c r="D3215" s="7"/>
    </row>
    <row r="3216" spans="4:4" x14ac:dyDescent="0.25">
      <c r="D3216" s="7"/>
    </row>
    <row r="3217" spans="4:4" x14ac:dyDescent="0.25">
      <c r="D3217" s="7"/>
    </row>
    <row r="3218" spans="4:4" x14ac:dyDescent="0.25">
      <c r="D3218" s="7"/>
    </row>
    <row r="3219" spans="4:4" x14ac:dyDescent="0.25">
      <c r="D3219" s="7"/>
    </row>
    <row r="3220" spans="4:4" x14ac:dyDescent="0.25">
      <c r="D3220" s="7"/>
    </row>
    <row r="3221" spans="4:4" x14ac:dyDescent="0.25">
      <c r="D3221" s="7"/>
    </row>
    <row r="3222" spans="4:4" x14ac:dyDescent="0.25">
      <c r="D3222" s="7"/>
    </row>
    <row r="3223" spans="4:4" x14ac:dyDescent="0.25">
      <c r="D3223" s="7"/>
    </row>
    <row r="3224" spans="4:4" x14ac:dyDescent="0.25">
      <c r="D3224" s="7"/>
    </row>
    <row r="3225" spans="4:4" x14ac:dyDescent="0.25">
      <c r="D3225" s="7"/>
    </row>
    <row r="3226" spans="4:4" x14ac:dyDescent="0.25">
      <c r="D3226" s="7"/>
    </row>
    <row r="3227" spans="4:4" x14ac:dyDescent="0.25">
      <c r="D3227" s="7"/>
    </row>
    <row r="3228" spans="4:4" x14ac:dyDescent="0.25">
      <c r="D3228" s="7"/>
    </row>
    <row r="3229" spans="4:4" x14ac:dyDescent="0.25">
      <c r="D3229" s="7"/>
    </row>
    <row r="3230" spans="4:4" x14ac:dyDescent="0.25">
      <c r="D3230" s="7"/>
    </row>
    <row r="3231" spans="4:4" x14ac:dyDescent="0.25">
      <c r="D3231" s="7"/>
    </row>
    <row r="3232" spans="4:4" x14ac:dyDescent="0.25">
      <c r="D3232" s="7"/>
    </row>
    <row r="3233" spans="4:4" x14ac:dyDescent="0.25">
      <c r="D3233" s="7"/>
    </row>
    <row r="3234" spans="4:4" x14ac:dyDescent="0.25">
      <c r="D3234" s="7"/>
    </row>
    <row r="3235" spans="4:4" x14ac:dyDescent="0.25">
      <c r="D3235" s="7"/>
    </row>
    <row r="3236" spans="4:4" x14ac:dyDescent="0.25">
      <c r="D3236" s="7"/>
    </row>
    <row r="3237" spans="4:4" x14ac:dyDescent="0.25">
      <c r="D3237" s="7"/>
    </row>
    <row r="3238" spans="4:4" x14ac:dyDescent="0.25">
      <c r="D3238" s="7"/>
    </row>
    <row r="3239" spans="4:4" x14ac:dyDescent="0.25">
      <c r="D3239" s="7"/>
    </row>
    <row r="3240" spans="4:4" x14ac:dyDescent="0.25">
      <c r="D3240" s="7"/>
    </row>
    <row r="3241" spans="4:4" x14ac:dyDescent="0.25">
      <c r="D3241" s="7"/>
    </row>
    <row r="3242" spans="4:4" x14ac:dyDescent="0.25">
      <c r="D3242" s="7"/>
    </row>
    <row r="3243" spans="4:4" x14ac:dyDescent="0.25">
      <c r="D3243" s="7"/>
    </row>
    <row r="3244" spans="4:4" x14ac:dyDescent="0.25">
      <c r="D3244" s="7"/>
    </row>
    <row r="3245" spans="4:4" x14ac:dyDescent="0.25">
      <c r="D3245" s="7"/>
    </row>
    <row r="3246" spans="4:4" x14ac:dyDescent="0.25">
      <c r="D3246" s="7"/>
    </row>
    <row r="3247" spans="4:4" x14ac:dyDescent="0.25">
      <c r="D3247" s="7"/>
    </row>
    <row r="3248" spans="4:4" x14ac:dyDescent="0.25">
      <c r="D3248" s="7"/>
    </row>
    <row r="3249" spans="4:4" x14ac:dyDescent="0.25">
      <c r="D3249" s="7"/>
    </row>
    <row r="3250" spans="4:4" x14ac:dyDescent="0.25">
      <c r="D3250" s="7"/>
    </row>
    <row r="3251" spans="4:4" x14ac:dyDescent="0.25">
      <c r="D3251" s="7"/>
    </row>
    <row r="3252" spans="4:4" x14ac:dyDescent="0.25">
      <c r="D3252" s="7"/>
    </row>
    <row r="3253" spans="4:4" x14ac:dyDescent="0.25">
      <c r="D3253" s="7"/>
    </row>
    <row r="3254" spans="4:4" x14ac:dyDescent="0.25">
      <c r="D3254" s="7"/>
    </row>
    <row r="3255" spans="4:4" x14ac:dyDescent="0.25">
      <c r="D3255" s="7"/>
    </row>
    <row r="3256" spans="4:4" x14ac:dyDescent="0.25">
      <c r="D3256" s="7"/>
    </row>
    <row r="3257" spans="4:4" x14ac:dyDescent="0.25">
      <c r="D3257" s="7"/>
    </row>
    <row r="3258" spans="4:4" x14ac:dyDescent="0.25">
      <c r="D3258" s="7"/>
    </row>
    <row r="3259" spans="4:4" x14ac:dyDescent="0.25">
      <c r="D3259" s="7"/>
    </row>
    <row r="3260" spans="4:4" x14ac:dyDescent="0.25">
      <c r="D3260" s="7"/>
    </row>
    <row r="3261" spans="4:4" x14ac:dyDescent="0.25">
      <c r="D3261" s="7"/>
    </row>
    <row r="3262" spans="4:4" x14ac:dyDescent="0.25">
      <c r="D3262" s="7"/>
    </row>
    <row r="3263" spans="4:4" x14ac:dyDescent="0.25">
      <c r="D3263" s="7"/>
    </row>
    <row r="3264" spans="4:4" x14ac:dyDescent="0.25">
      <c r="D3264" s="7"/>
    </row>
    <row r="3265" spans="4:4" x14ac:dyDescent="0.25">
      <c r="D3265" s="7"/>
    </row>
    <row r="3266" spans="4:4" x14ac:dyDescent="0.25">
      <c r="D3266" s="7"/>
    </row>
    <row r="3267" spans="4:4" x14ac:dyDescent="0.25">
      <c r="D3267" s="7"/>
    </row>
    <row r="3268" spans="4:4" x14ac:dyDescent="0.25">
      <c r="D3268" s="7"/>
    </row>
    <row r="3269" spans="4:4" x14ac:dyDescent="0.25">
      <c r="D3269" s="7"/>
    </row>
    <row r="3270" spans="4:4" x14ac:dyDescent="0.25">
      <c r="D3270" s="7"/>
    </row>
    <row r="3271" spans="4:4" x14ac:dyDescent="0.25">
      <c r="D3271" s="7"/>
    </row>
    <row r="3272" spans="4:4" x14ac:dyDescent="0.25">
      <c r="D3272" s="7"/>
    </row>
    <row r="3273" spans="4:4" x14ac:dyDescent="0.25">
      <c r="D3273" s="7"/>
    </row>
    <row r="3274" spans="4:4" x14ac:dyDescent="0.25">
      <c r="D3274" s="7"/>
    </row>
    <row r="3275" spans="4:4" x14ac:dyDescent="0.25">
      <c r="D3275" s="7"/>
    </row>
    <row r="3276" spans="4:4" x14ac:dyDescent="0.25">
      <c r="D3276" s="7"/>
    </row>
    <row r="3277" spans="4:4" x14ac:dyDescent="0.25">
      <c r="D3277" s="7"/>
    </row>
    <row r="3278" spans="4:4" x14ac:dyDescent="0.25">
      <c r="D3278" s="7"/>
    </row>
    <row r="3279" spans="4:4" x14ac:dyDescent="0.25">
      <c r="D3279" s="7"/>
    </row>
    <row r="3280" spans="4:4" x14ac:dyDescent="0.25">
      <c r="D3280" s="7"/>
    </row>
    <row r="3281" spans="4:4" x14ac:dyDescent="0.25">
      <c r="D3281" s="7"/>
    </row>
    <row r="3282" spans="4:4" x14ac:dyDescent="0.25">
      <c r="D3282" s="7"/>
    </row>
    <row r="3283" spans="4:4" x14ac:dyDescent="0.25">
      <c r="D3283" s="7"/>
    </row>
    <row r="3284" spans="4:4" x14ac:dyDescent="0.25">
      <c r="D3284" s="7"/>
    </row>
    <row r="3285" spans="4:4" x14ac:dyDescent="0.25">
      <c r="D3285" s="7"/>
    </row>
    <row r="3286" spans="4:4" x14ac:dyDescent="0.25">
      <c r="D3286" s="7"/>
    </row>
    <row r="3287" spans="4:4" x14ac:dyDescent="0.25">
      <c r="D3287" s="7"/>
    </row>
    <row r="3288" spans="4:4" x14ac:dyDescent="0.25">
      <c r="D3288" s="7"/>
    </row>
    <row r="3289" spans="4:4" x14ac:dyDescent="0.25">
      <c r="D3289" s="7"/>
    </row>
    <row r="3290" spans="4:4" x14ac:dyDescent="0.25">
      <c r="D3290" s="7"/>
    </row>
    <row r="3291" spans="4:4" x14ac:dyDescent="0.25">
      <c r="D3291" s="7"/>
    </row>
    <row r="3292" spans="4:4" x14ac:dyDescent="0.25">
      <c r="D3292" s="7"/>
    </row>
    <row r="3293" spans="4:4" x14ac:dyDescent="0.25">
      <c r="D3293" s="7"/>
    </row>
    <row r="3294" spans="4:4" x14ac:dyDescent="0.25">
      <c r="D3294" s="7"/>
    </row>
    <row r="3295" spans="4:4" x14ac:dyDescent="0.25">
      <c r="D3295" s="7"/>
    </row>
    <row r="3296" spans="4:4" x14ac:dyDescent="0.25">
      <c r="D3296" s="7"/>
    </row>
    <row r="3297" spans="4:4" x14ac:dyDescent="0.25">
      <c r="D3297" s="7"/>
    </row>
    <row r="3298" spans="4:4" x14ac:dyDescent="0.25">
      <c r="D3298" s="7"/>
    </row>
    <row r="3299" spans="4:4" x14ac:dyDescent="0.25">
      <c r="D3299" s="7"/>
    </row>
    <row r="3300" spans="4:4" x14ac:dyDescent="0.25">
      <c r="D3300" s="7"/>
    </row>
    <row r="3301" spans="4:4" x14ac:dyDescent="0.25">
      <c r="D3301" s="7"/>
    </row>
    <row r="3302" spans="4:4" x14ac:dyDescent="0.25">
      <c r="D3302" s="7"/>
    </row>
    <row r="3303" spans="4:4" x14ac:dyDescent="0.25">
      <c r="D3303" s="7"/>
    </row>
    <row r="3304" spans="4:4" x14ac:dyDescent="0.25">
      <c r="D3304" s="7"/>
    </row>
    <row r="3305" spans="4:4" x14ac:dyDescent="0.25">
      <c r="D3305" s="7"/>
    </row>
    <row r="3306" spans="4:4" x14ac:dyDescent="0.25">
      <c r="D3306" s="7"/>
    </row>
    <row r="3307" spans="4:4" x14ac:dyDescent="0.25">
      <c r="D3307" s="7"/>
    </row>
    <row r="3308" spans="4:4" x14ac:dyDescent="0.25">
      <c r="D3308" s="7"/>
    </row>
    <row r="3309" spans="4:4" x14ac:dyDescent="0.25">
      <c r="D3309" s="7"/>
    </row>
    <row r="3310" spans="4:4" x14ac:dyDescent="0.25">
      <c r="D3310" s="7"/>
    </row>
    <row r="3311" spans="4:4" x14ac:dyDescent="0.25">
      <c r="D3311" s="7"/>
    </row>
    <row r="3312" spans="4:4" x14ac:dyDescent="0.25">
      <c r="D3312" s="7"/>
    </row>
    <row r="3313" spans="4:4" x14ac:dyDescent="0.25">
      <c r="D3313" s="7"/>
    </row>
    <row r="3314" spans="4:4" x14ac:dyDescent="0.25">
      <c r="D3314" s="7"/>
    </row>
    <row r="3315" spans="4:4" x14ac:dyDescent="0.25">
      <c r="D3315" s="7"/>
    </row>
    <row r="3316" spans="4:4" x14ac:dyDescent="0.25">
      <c r="D3316" s="7"/>
    </row>
    <row r="3317" spans="4:4" x14ac:dyDescent="0.25">
      <c r="D3317" s="7"/>
    </row>
    <row r="3318" spans="4:4" x14ac:dyDescent="0.25">
      <c r="D3318" s="7"/>
    </row>
    <row r="3319" spans="4:4" x14ac:dyDescent="0.25">
      <c r="D3319" s="7"/>
    </row>
    <row r="3320" spans="4:4" x14ac:dyDescent="0.25">
      <c r="D3320" s="7"/>
    </row>
    <row r="3321" spans="4:4" x14ac:dyDescent="0.25">
      <c r="D3321" s="7"/>
    </row>
    <row r="3322" spans="4:4" x14ac:dyDescent="0.25">
      <c r="D3322" s="7"/>
    </row>
    <row r="3323" spans="4:4" x14ac:dyDescent="0.25">
      <c r="D3323" s="7"/>
    </row>
    <row r="3324" spans="4:4" x14ac:dyDescent="0.25">
      <c r="D3324" s="7"/>
    </row>
    <row r="3325" spans="4:4" x14ac:dyDescent="0.25">
      <c r="D3325" s="7"/>
    </row>
    <row r="3326" spans="4:4" x14ac:dyDescent="0.25">
      <c r="D3326" s="7"/>
    </row>
    <row r="3327" spans="4:4" x14ac:dyDescent="0.25">
      <c r="D3327" s="7"/>
    </row>
    <row r="3328" spans="4:4" x14ac:dyDescent="0.25">
      <c r="D3328" s="7"/>
    </row>
    <row r="3329" spans="4:4" x14ac:dyDescent="0.25">
      <c r="D3329" s="7"/>
    </row>
    <row r="3330" spans="4:4" x14ac:dyDescent="0.25">
      <c r="D3330" s="7"/>
    </row>
    <row r="3331" spans="4:4" x14ac:dyDescent="0.25">
      <c r="D3331" s="7"/>
    </row>
    <row r="3332" spans="4:4" x14ac:dyDescent="0.25">
      <c r="D3332" s="7"/>
    </row>
    <row r="3333" spans="4:4" x14ac:dyDescent="0.25">
      <c r="D3333" s="7"/>
    </row>
    <row r="3334" spans="4:4" x14ac:dyDescent="0.25">
      <c r="D3334" s="7"/>
    </row>
    <row r="3335" spans="4:4" x14ac:dyDescent="0.25">
      <c r="D3335" s="7"/>
    </row>
    <row r="3336" spans="4:4" x14ac:dyDescent="0.25">
      <c r="D3336" s="7"/>
    </row>
    <row r="3337" spans="4:4" x14ac:dyDescent="0.25">
      <c r="D3337" s="7"/>
    </row>
    <row r="3338" spans="4:4" x14ac:dyDescent="0.25">
      <c r="D3338" s="7"/>
    </row>
    <row r="3339" spans="4:4" x14ac:dyDescent="0.25">
      <c r="D3339" s="7"/>
    </row>
    <row r="3340" spans="4:4" x14ac:dyDescent="0.25">
      <c r="D3340" s="7"/>
    </row>
    <row r="3341" spans="4:4" x14ac:dyDescent="0.25">
      <c r="D3341" s="7"/>
    </row>
    <row r="3342" spans="4:4" x14ac:dyDescent="0.25">
      <c r="D3342" s="7"/>
    </row>
    <row r="3343" spans="4:4" x14ac:dyDescent="0.25">
      <c r="D3343" s="7"/>
    </row>
    <row r="3344" spans="4:4" x14ac:dyDescent="0.25">
      <c r="D3344" s="7"/>
    </row>
    <row r="3345" spans="4:4" x14ac:dyDescent="0.25">
      <c r="D3345" s="7"/>
    </row>
    <row r="3346" spans="4:4" x14ac:dyDescent="0.25">
      <c r="D3346" s="7"/>
    </row>
    <row r="3347" spans="4:4" x14ac:dyDescent="0.25">
      <c r="D3347" s="7"/>
    </row>
    <row r="3348" spans="4:4" x14ac:dyDescent="0.25">
      <c r="D3348" s="7"/>
    </row>
    <row r="3349" spans="4:4" x14ac:dyDescent="0.25">
      <c r="D3349" s="7"/>
    </row>
    <row r="3350" spans="4:4" x14ac:dyDescent="0.25">
      <c r="D3350" s="7"/>
    </row>
    <row r="3351" spans="4:4" x14ac:dyDescent="0.25">
      <c r="D3351" s="7"/>
    </row>
    <row r="3352" spans="4:4" x14ac:dyDescent="0.25">
      <c r="D3352" s="7"/>
    </row>
    <row r="3353" spans="4:4" x14ac:dyDescent="0.25">
      <c r="D3353" s="7"/>
    </row>
    <row r="3354" spans="4:4" x14ac:dyDescent="0.25">
      <c r="D3354" s="7"/>
    </row>
    <row r="3355" spans="4:4" x14ac:dyDescent="0.25">
      <c r="D3355" s="7"/>
    </row>
    <row r="3356" spans="4:4" x14ac:dyDescent="0.25">
      <c r="D3356" s="7"/>
    </row>
    <row r="3357" spans="4:4" x14ac:dyDescent="0.25">
      <c r="D3357" s="7"/>
    </row>
    <row r="3358" spans="4:4" x14ac:dyDescent="0.25">
      <c r="D3358" s="7"/>
    </row>
    <row r="3359" spans="4:4" x14ac:dyDescent="0.25">
      <c r="D3359" s="7"/>
    </row>
    <row r="3360" spans="4:4" x14ac:dyDescent="0.25">
      <c r="D3360" s="7"/>
    </row>
    <row r="3361" spans="4:4" x14ac:dyDescent="0.25">
      <c r="D3361" s="7"/>
    </row>
    <row r="3362" spans="4:4" x14ac:dyDescent="0.25">
      <c r="D3362" s="7"/>
    </row>
    <row r="3363" spans="4:4" x14ac:dyDescent="0.25">
      <c r="D3363" s="7"/>
    </row>
    <row r="3364" spans="4:4" x14ac:dyDescent="0.25">
      <c r="D3364" s="7"/>
    </row>
    <row r="3365" spans="4:4" x14ac:dyDescent="0.25">
      <c r="D3365" s="7"/>
    </row>
    <row r="3366" spans="4:4" x14ac:dyDescent="0.25">
      <c r="D3366" s="7"/>
    </row>
    <row r="3367" spans="4:4" x14ac:dyDescent="0.25">
      <c r="D3367" s="7"/>
    </row>
    <row r="3368" spans="4:4" x14ac:dyDescent="0.25">
      <c r="D3368" s="7"/>
    </row>
    <row r="3369" spans="4:4" x14ac:dyDescent="0.25">
      <c r="D3369" s="7"/>
    </row>
    <row r="3370" spans="4:4" x14ac:dyDescent="0.25">
      <c r="D3370" s="7"/>
    </row>
    <row r="3371" spans="4:4" x14ac:dyDescent="0.25">
      <c r="D3371" s="7"/>
    </row>
    <row r="3372" spans="4:4" x14ac:dyDescent="0.25">
      <c r="D3372" s="7"/>
    </row>
    <row r="3373" spans="4:4" x14ac:dyDescent="0.25">
      <c r="D3373" s="7"/>
    </row>
    <row r="3374" spans="4:4" x14ac:dyDescent="0.25">
      <c r="D3374" s="7"/>
    </row>
    <row r="3375" spans="4:4" x14ac:dyDescent="0.25">
      <c r="D3375" s="7"/>
    </row>
    <row r="3376" spans="4:4" x14ac:dyDescent="0.25">
      <c r="D3376" s="7"/>
    </row>
    <row r="3377" spans="4:4" x14ac:dyDescent="0.25">
      <c r="D3377" s="7"/>
    </row>
    <row r="3378" spans="4:4" x14ac:dyDescent="0.25">
      <c r="D3378" s="7"/>
    </row>
    <row r="3379" spans="4:4" x14ac:dyDescent="0.25">
      <c r="D3379" s="7"/>
    </row>
    <row r="3380" spans="4:4" x14ac:dyDescent="0.25">
      <c r="D3380" s="7"/>
    </row>
    <row r="3381" spans="4:4" x14ac:dyDescent="0.25">
      <c r="D3381" s="7"/>
    </row>
    <row r="3382" spans="4:4" x14ac:dyDescent="0.25">
      <c r="D3382" s="7"/>
    </row>
    <row r="3383" spans="4:4" x14ac:dyDescent="0.25">
      <c r="D3383" s="7"/>
    </row>
    <row r="3384" spans="4:4" x14ac:dyDescent="0.25">
      <c r="D3384" s="7"/>
    </row>
    <row r="3385" spans="4:4" x14ac:dyDescent="0.25">
      <c r="D3385" s="7"/>
    </row>
    <row r="3386" spans="4:4" x14ac:dyDescent="0.25">
      <c r="D3386" s="7"/>
    </row>
    <row r="3387" spans="4:4" x14ac:dyDescent="0.25">
      <c r="D3387" s="7"/>
    </row>
    <row r="3388" spans="4:4" x14ac:dyDescent="0.25">
      <c r="D3388" s="7"/>
    </row>
    <row r="3389" spans="4:4" x14ac:dyDescent="0.25">
      <c r="D3389" s="7"/>
    </row>
    <row r="3390" spans="4:4" x14ac:dyDescent="0.25">
      <c r="D3390" s="7"/>
    </row>
    <row r="3391" spans="4:4" x14ac:dyDescent="0.25">
      <c r="D3391" s="7"/>
    </row>
    <row r="3392" spans="4:4" x14ac:dyDescent="0.25">
      <c r="D3392" s="7"/>
    </row>
    <row r="3393" spans="4:4" x14ac:dyDescent="0.25">
      <c r="D3393" s="7"/>
    </row>
    <row r="3394" spans="4:4" x14ac:dyDescent="0.25">
      <c r="D3394" s="7"/>
    </row>
    <row r="3395" spans="4:4" x14ac:dyDescent="0.25">
      <c r="D3395" s="7"/>
    </row>
    <row r="3396" spans="4:4" x14ac:dyDescent="0.25">
      <c r="D3396" s="7"/>
    </row>
    <row r="3397" spans="4:4" x14ac:dyDescent="0.25">
      <c r="D3397" s="7"/>
    </row>
    <row r="3398" spans="4:4" x14ac:dyDescent="0.25">
      <c r="D3398" s="7"/>
    </row>
    <row r="3399" spans="4:4" x14ac:dyDescent="0.25">
      <c r="D3399" s="7"/>
    </row>
    <row r="3400" spans="4:4" x14ac:dyDescent="0.25">
      <c r="D3400" s="7"/>
    </row>
    <row r="3401" spans="4:4" x14ac:dyDescent="0.25">
      <c r="D3401" s="7"/>
    </row>
    <row r="3402" spans="4:4" x14ac:dyDescent="0.25">
      <c r="D3402" s="7"/>
    </row>
    <row r="3403" spans="4:4" x14ac:dyDescent="0.25">
      <c r="D3403" s="7"/>
    </row>
    <row r="3404" spans="4:4" x14ac:dyDescent="0.25">
      <c r="D3404" s="7"/>
    </row>
    <row r="3405" spans="4:4" x14ac:dyDescent="0.25">
      <c r="D3405" s="7"/>
    </row>
    <row r="3406" spans="4:4" x14ac:dyDescent="0.25">
      <c r="D3406" s="7"/>
    </row>
    <row r="3407" spans="4:4" x14ac:dyDescent="0.25">
      <c r="D3407" s="7"/>
    </row>
    <row r="3408" spans="4:4" x14ac:dyDescent="0.25">
      <c r="D3408" s="7"/>
    </row>
    <row r="3409" spans="4:4" x14ac:dyDescent="0.25">
      <c r="D3409" s="7"/>
    </row>
    <row r="3410" spans="4:4" x14ac:dyDescent="0.25">
      <c r="D3410" s="7"/>
    </row>
    <row r="3411" spans="4:4" x14ac:dyDescent="0.25">
      <c r="D3411" s="7"/>
    </row>
    <row r="3412" spans="4:4" x14ac:dyDescent="0.25">
      <c r="D3412" s="7"/>
    </row>
    <row r="3413" spans="4:4" x14ac:dyDescent="0.25">
      <c r="D3413" s="7"/>
    </row>
    <row r="3414" spans="4:4" x14ac:dyDescent="0.25">
      <c r="D3414" s="7"/>
    </row>
    <row r="3415" spans="4:4" x14ac:dyDescent="0.25">
      <c r="D3415" s="7"/>
    </row>
    <row r="3416" spans="4:4" x14ac:dyDescent="0.25">
      <c r="D3416" s="7"/>
    </row>
    <row r="3417" spans="4:4" x14ac:dyDescent="0.25">
      <c r="D3417" s="7"/>
    </row>
    <row r="3418" spans="4:4" x14ac:dyDescent="0.25">
      <c r="D3418" s="7"/>
    </row>
    <row r="3419" spans="4:4" x14ac:dyDescent="0.25">
      <c r="D3419" s="7"/>
    </row>
    <row r="3420" spans="4:4" x14ac:dyDescent="0.25">
      <c r="D3420" s="7"/>
    </row>
    <row r="3421" spans="4:4" x14ac:dyDescent="0.25">
      <c r="D3421" s="7"/>
    </row>
    <row r="3422" spans="4:4" x14ac:dyDescent="0.25">
      <c r="D3422" s="7"/>
    </row>
    <row r="3423" spans="4:4" x14ac:dyDescent="0.25">
      <c r="D3423" s="7"/>
    </row>
    <row r="3424" spans="4:4" x14ac:dyDescent="0.25">
      <c r="D3424" s="7"/>
    </row>
    <row r="3425" spans="4:4" x14ac:dyDescent="0.25">
      <c r="D3425" s="7"/>
    </row>
    <row r="3426" spans="4:4" x14ac:dyDescent="0.25">
      <c r="D3426" s="7"/>
    </row>
    <row r="3427" spans="4:4" x14ac:dyDescent="0.25">
      <c r="D3427" s="7"/>
    </row>
    <row r="3428" spans="4:4" x14ac:dyDescent="0.25">
      <c r="D3428" s="7"/>
    </row>
    <row r="3429" spans="4:4" x14ac:dyDescent="0.25">
      <c r="D3429" s="7"/>
    </row>
    <row r="3430" spans="4:4" x14ac:dyDescent="0.25">
      <c r="D3430" s="7"/>
    </row>
    <row r="3431" spans="4:4" x14ac:dyDescent="0.25">
      <c r="D3431" s="7"/>
    </row>
    <row r="3432" spans="4:4" x14ac:dyDescent="0.25">
      <c r="D3432" s="7"/>
    </row>
    <row r="3433" spans="4:4" x14ac:dyDescent="0.25">
      <c r="D3433" s="7"/>
    </row>
    <row r="3434" spans="4:4" x14ac:dyDescent="0.25">
      <c r="D3434" s="7"/>
    </row>
    <row r="3435" spans="4:4" x14ac:dyDescent="0.25">
      <c r="D3435" s="7"/>
    </row>
    <row r="3436" spans="4:4" x14ac:dyDescent="0.25">
      <c r="D3436" s="7"/>
    </row>
    <row r="3437" spans="4:4" x14ac:dyDescent="0.25">
      <c r="D3437" s="7"/>
    </row>
    <row r="3438" spans="4:4" x14ac:dyDescent="0.25">
      <c r="D3438" s="7"/>
    </row>
    <row r="3439" spans="4:4" x14ac:dyDescent="0.25">
      <c r="D3439" s="7"/>
    </row>
    <row r="3440" spans="4:4" x14ac:dyDescent="0.25">
      <c r="D3440" s="7"/>
    </row>
    <row r="3441" spans="4:4" x14ac:dyDescent="0.25">
      <c r="D3441" s="7"/>
    </row>
    <row r="3442" spans="4:4" x14ac:dyDescent="0.25">
      <c r="D3442" s="7"/>
    </row>
    <row r="3443" spans="4:4" x14ac:dyDescent="0.25">
      <c r="D3443" s="7"/>
    </row>
    <row r="3444" spans="4:4" x14ac:dyDescent="0.25">
      <c r="D3444" s="7"/>
    </row>
    <row r="3445" spans="4:4" x14ac:dyDescent="0.25">
      <c r="D3445" s="7"/>
    </row>
    <row r="3446" spans="4:4" x14ac:dyDescent="0.25">
      <c r="D3446" s="7"/>
    </row>
    <row r="3447" spans="4:4" x14ac:dyDescent="0.25">
      <c r="D3447" s="7"/>
    </row>
    <row r="3448" spans="4:4" x14ac:dyDescent="0.25">
      <c r="D3448" s="7"/>
    </row>
    <row r="3449" spans="4:4" x14ac:dyDescent="0.25">
      <c r="D3449" s="7"/>
    </row>
    <row r="3450" spans="4:4" x14ac:dyDescent="0.25">
      <c r="D3450" s="7"/>
    </row>
    <row r="3451" spans="4:4" x14ac:dyDescent="0.25">
      <c r="D3451" s="7"/>
    </row>
    <row r="3452" spans="4:4" x14ac:dyDescent="0.25">
      <c r="D3452" s="7"/>
    </row>
    <row r="3453" spans="4:4" x14ac:dyDescent="0.25">
      <c r="D3453" s="7"/>
    </row>
    <row r="3454" spans="4:4" x14ac:dyDescent="0.25">
      <c r="D3454" s="7"/>
    </row>
    <row r="3455" spans="4:4" x14ac:dyDescent="0.25">
      <c r="D3455" s="7"/>
    </row>
    <row r="3456" spans="4:4" x14ac:dyDescent="0.25">
      <c r="D3456" s="7"/>
    </row>
    <row r="3457" spans="4:4" x14ac:dyDescent="0.25">
      <c r="D3457" s="7"/>
    </row>
    <row r="3458" spans="4:4" x14ac:dyDescent="0.25">
      <c r="D3458" s="7"/>
    </row>
    <row r="3459" spans="4:4" x14ac:dyDescent="0.25">
      <c r="D3459" s="7"/>
    </row>
    <row r="3460" spans="4:4" x14ac:dyDescent="0.25">
      <c r="D3460" s="7"/>
    </row>
    <row r="3461" spans="4:4" x14ac:dyDescent="0.25">
      <c r="D3461" s="7"/>
    </row>
    <row r="3462" spans="4:4" x14ac:dyDescent="0.25">
      <c r="D3462" s="7"/>
    </row>
    <row r="3463" spans="4:4" x14ac:dyDescent="0.25">
      <c r="D3463" s="7"/>
    </row>
    <row r="3464" spans="4:4" x14ac:dyDescent="0.25">
      <c r="D3464" s="7"/>
    </row>
    <row r="3465" spans="4:4" x14ac:dyDescent="0.25">
      <c r="D3465" s="7"/>
    </row>
    <row r="3466" spans="4:4" x14ac:dyDescent="0.25">
      <c r="D3466" s="7"/>
    </row>
    <row r="3467" spans="4:4" x14ac:dyDescent="0.25">
      <c r="D3467" s="7"/>
    </row>
    <row r="3468" spans="4:4" x14ac:dyDescent="0.25">
      <c r="D3468" s="7"/>
    </row>
    <row r="3469" spans="4:4" x14ac:dyDescent="0.25">
      <c r="D3469" s="7"/>
    </row>
    <row r="3470" spans="4:4" x14ac:dyDescent="0.25">
      <c r="D3470" s="7"/>
    </row>
    <row r="3471" spans="4:4" x14ac:dyDescent="0.25">
      <c r="D3471" s="7"/>
    </row>
    <row r="3472" spans="4:4" x14ac:dyDescent="0.25">
      <c r="D3472" s="7"/>
    </row>
    <row r="3473" spans="4:4" x14ac:dyDescent="0.25">
      <c r="D3473" s="7"/>
    </row>
    <row r="3474" spans="4:4" x14ac:dyDescent="0.25">
      <c r="D3474" s="7"/>
    </row>
    <row r="3475" spans="4:4" x14ac:dyDescent="0.25">
      <c r="D3475" s="7"/>
    </row>
    <row r="3476" spans="4:4" x14ac:dyDescent="0.25">
      <c r="D3476" s="7"/>
    </row>
    <row r="3477" spans="4:4" x14ac:dyDescent="0.25">
      <c r="D3477" s="7"/>
    </row>
    <row r="3478" spans="4:4" x14ac:dyDescent="0.25">
      <c r="D3478" s="7"/>
    </row>
    <row r="3479" spans="4:4" x14ac:dyDescent="0.25">
      <c r="D3479" s="7"/>
    </row>
    <row r="3480" spans="4:4" x14ac:dyDescent="0.25">
      <c r="D3480" s="7"/>
    </row>
    <row r="3481" spans="4:4" x14ac:dyDescent="0.25">
      <c r="D3481" s="7"/>
    </row>
    <row r="3482" spans="4:4" x14ac:dyDescent="0.25">
      <c r="D3482" s="7"/>
    </row>
    <row r="3483" spans="4:4" x14ac:dyDescent="0.25">
      <c r="D3483" s="7"/>
    </row>
    <row r="3484" spans="4:4" x14ac:dyDescent="0.25">
      <c r="D3484" s="7"/>
    </row>
    <row r="3485" spans="4:4" x14ac:dyDescent="0.25">
      <c r="D3485" s="7"/>
    </row>
    <row r="3486" spans="4:4" x14ac:dyDescent="0.25">
      <c r="D3486" s="7"/>
    </row>
    <row r="3487" spans="4:4" x14ac:dyDescent="0.25">
      <c r="D3487" s="7"/>
    </row>
    <row r="3488" spans="4:4" x14ac:dyDescent="0.25">
      <c r="D3488" s="7"/>
    </row>
    <row r="3489" spans="4:4" x14ac:dyDescent="0.25">
      <c r="D3489" s="7"/>
    </row>
    <row r="3490" spans="4:4" x14ac:dyDescent="0.25">
      <c r="D3490" s="7"/>
    </row>
    <row r="3491" spans="4:4" x14ac:dyDescent="0.25">
      <c r="D3491" s="7"/>
    </row>
    <row r="3492" spans="4:4" x14ac:dyDescent="0.25">
      <c r="D3492" s="7"/>
    </row>
    <row r="3493" spans="4:4" x14ac:dyDescent="0.25">
      <c r="D3493" s="7"/>
    </row>
    <row r="3494" spans="4:4" x14ac:dyDescent="0.25">
      <c r="D3494" s="7"/>
    </row>
    <row r="3495" spans="4:4" x14ac:dyDescent="0.25">
      <c r="D3495" s="7"/>
    </row>
    <row r="3496" spans="4:4" x14ac:dyDescent="0.25">
      <c r="D3496" s="7"/>
    </row>
    <row r="3497" spans="4:4" x14ac:dyDescent="0.25">
      <c r="D3497" s="7"/>
    </row>
    <row r="3498" spans="4:4" x14ac:dyDescent="0.25">
      <c r="D3498" s="7"/>
    </row>
    <row r="3499" spans="4:4" x14ac:dyDescent="0.25">
      <c r="D3499" s="7"/>
    </row>
    <row r="3500" spans="4:4" x14ac:dyDescent="0.25">
      <c r="D3500" s="7"/>
    </row>
    <row r="3501" spans="4:4" x14ac:dyDescent="0.25">
      <c r="D3501" s="7"/>
    </row>
    <row r="3502" spans="4:4" x14ac:dyDescent="0.25">
      <c r="D3502" s="7"/>
    </row>
    <row r="3503" spans="4:4" x14ac:dyDescent="0.25">
      <c r="D3503" s="7"/>
    </row>
    <row r="3504" spans="4:4" x14ac:dyDescent="0.25">
      <c r="D3504" s="7"/>
    </row>
    <row r="3505" spans="4:4" x14ac:dyDescent="0.25">
      <c r="D3505" s="7"/>
    </row>
    <row r="3506" spans="4:4" x14ac:dyDescent="0.25">
      <c r="D3506" s="7"/>
    </row>
    <row r="3507" spans="4:4" x14ac:dyDescent="0.25">
      <c r="D3507" s="7"/>
    </row>
    <row r="3508" spans="4:4" x14ac:dyDescent="0.25">
      <c r="D3508" s="7"/>
    </row>
    <row r="3509" spans="4:4" x14ac:dyDescent="0.25">
      <c r="D3509" s="7"/>
    </row>
    <row r="3510" spans="4:4" x14ac:dyDescent="0.25">
      <c r="D3510" s="7"/>
    </row>
    <row r="3511" spans="4:4" x14ac:dyDescent="0.25">
      <c r="D3511" s="7"/>
    </row>
    <row r="3512" spans="4:4" x14ac:dyDescent="0.25">
      <c r="D3512" s="7"/>
    </row>
    <row r="3513" spans="4:4" x14ac:dyDescent="0.25">
      <c r="D3513" s="7"/>
    </row>
    <row r="3514" spans="4:4" x14ac:dyDescent="0.25">
      <c r="D3514" s="7"/>
    </row>
    <row r="3515" spans="4:4" x14ac:dyDescent="0.25">
      <c r="D3515" s="7"/>
    </row>
    <row r="3516" spans="4:4" x14ac:dyDescent="0.25">
      <c r="D3516" s="7"/>
    </row>
    <row r="3517" spans="4:4" x14ac:dyDescent="0.25">
      <c r="D3517" s="7"/>
    </row>
    <row r="3518" spans="4:4" x14ac:dyDescent="0.25">
      <c r="D3518" s="7"/>
    </row>
    <row r="3519" spans="4:4" x14ac:dyDescent="0.25">
      <c r="D3519" s="7"/>
    </row>
    <row r="3520" spans="4:4" x14ac:dyDescent="0.25">
      <c r="D3520" s="7"/>
    </row>
    <row r="3521" spans="4:4" x14ac:dyDescent="0.25">
      <c r="D3521" s="7"/>
    </row>
    <row r="3522" spans="4:4" x14ac:dyDescent="0.25">
      <c r="D3522" s="7"/>
    </row>
    <row r="3523" spans="4:4" x14ac:dyDescent="0.25">
      <c r="D3523" s="7"/>
    </row>
    <row r="3524" spans="4:4" x14ac:dyDescent="0.25">
      <c r="D3524" s="7"/>
    </row>
    <row r="3525" spans="4:4" x14ac:dyDescent="0.25">
      <c r="D3525" s="7"/>
    </row>
    <row r="3526" spans="4:4" x14ac:dyDescent="0.25">
      <c r="D3526" s="7"/>
    </row>
    <row r="3527" spans="4:4" x14ac:dyDescent="0.25">
      <c r="D3527" s="7"/>
    </row>
    <row r="3528" spans="4:4" x14ac:dyDescent="0.25">
      <c r="D3528" s="7"/>
    </row>
    <row r="3529" spans="4:4" x14ac:dyDescent="0.25">
      <c r="D3529" s="7"/>
    </row>
    <row r="3530" spans="4:4" x14ac:dyDescent="0.25">
      <c r="D3530" s="7"/>
    </row>
    <row r="3531" spans="4:4" x14ac:dyDescent="0.25">
      <c r="D3531" s="7"/>
    </row>
    <row r="3532" spans="4:4" x14ac:dyDescent="0.25">
      <c r="D3532" s="7"/>
    </row>
    <row r="3533" spans="4:4" x14ac:dyDescent="0.25">
      <c r="D3533" s="7"/>
    </row>
    <row r="3534" spans="4:4" x14ac:dyDescent="0.25">
      <c r="D3534" s="7"/>
    </row>
    <row r="3535" spans="4:4" x14ac:dyDescent="0.25">
      <c r="D3535" s="7"/>
    </row>
    <row r="3536" spans="4:4" x14ac:dyDescent="0.25">
      <c r="D3536" s="7"/>
    </row>
    <row r="3537" spans="4:4" x14ac:dyDescent="0.25">
      <c r="D3537" s="7"/>
    </row>
    <row r="3538" spans="4:4" x14ac:dyDescent="0.25">
      <c r="D3538" s="7"/>
    </row>
    <row r="3539" spans="4:4" x14ac:dyDescent="0.25">
      <c r="D3539" s="7"/>
    </row>
    <row r="3540" spans="4:4" x14ac:dyDescent="0.25">
      <c r="D3540" s="7"/>
    </row>
    <row r="3541" spans="4:4" x14ac:dyDescent="0.25">
      <c r="D3541" s="7"/>
    </row>
    <row r="3542" spans="4:4" x14ac:dyDescent="0.25">
      <c r="D3542" s="7"/>
    </row>
    <row r="3543" spans="4:4" x14ac:dyDescent="0.25">
      <c r="D3543" s="7"/>
    </row>
    <row r="3544" spans="4:4" x14ac:dyDescent="0.25">
      <c r="D3544" s="7"/>
    </row>
    <row r="3545" spans="4:4" x14ac:dyDescent="0.25">
      <c r="D3545" s="7"/>
    </row>
    <row r="3546" spans="4:4" x14ac:dyDescent="0.25">
      <c r="D3546" s="7"/>
    </row>
    <row r="3547" spans="4:4" x14ac:dyDescent="0.25">
      <c r="D3547" s="7"/>
    </row>
    <row r="3548" spans="4:4" x14ac:dyDescent="0.25">
      <c r="D3548" s="7"/>
    </row>
    <row r="3549" spans="4:4" x14ac:dyDescent="0.25">
      <c r="D3549" s="7"/>
    </row>
    <row r="3550" spans="4:4" x14ac:dyDescent="0.25">
      <c r="D3550" s="7"/>
    </row>
    <row r="3551" spans="4:4" x14ac:dyDescent="0.25">
      <c r="D3551" s="7"/>
    </row>
    <row r="3552" spans="4:4" x14ac:dyDescent="0.25">
      <c r="D3552" s="7"/>
    </row>
    <row r="3553" spans="4:4" x14ac:dyDescent="0.25">
      <c r="D3553" s="7"/>
    </row>
    <row r="3554" spans="4:4" x14ac:dyDescent="0.25">
      <c r="D3554" s="7"/>
    </row>
    <row r="3555" spans="4:4" x14ac:dyDescent="0.25">
      <c r="D3555" s="7"/>
    </row>
    <row r="3556" spans="4:4" x14ac:dyDescent="0.25">
      <c r="D3556" s="7"/>
    </row>
    <row r="3557" spans="4:4" x14ac:dyDescent="0.25">
      <c r="D3557" s="7"/>
    </row>
    <row r="3558" spans="4:4" x14ac:dyDescent="0.25">
      <c r="D3558" s="7"/>
    </row>
    <row r="3559" spans="4:4" x14ac:dyDescent="0.25">
      <c r="D3559" s="7"/>
    </row>
    <row r="3560" spans="4:4" x14ac:dyDescent="0.25">
      <c r="D3560" s="7"/>
    </row>
    <row r="3561" spans="4:4" x14ac:dyDescent="0.25">
      <c r="D3561" s="7"/>
    </row>
    <row r="3562" spans="4:4" x14ac:dyDescent="0.25">
      <c r="D3562" s="7"/>
    </row>
    <row r="3563" spans="4:4" x14ac:dyDescent="0.25">
      <c r="D3563" s="7"/>
    </row>
    <row r="3564" spans="4:4" x14ac:dyDescent="0.25">
      <c r="D3564" s="7"/>
    </row>
    <row r="3565" spans="4:4" x14ac:dyDescent="0.25">
      <c r="D3565" s="7"/>
    </row>
    <row r="3566" spans="4:4" x14ac:dyDescent="0.25">
      <c r="D3566" s="7"/>
    </row>
    <row r="3567" spans="4:4" x14ac:dyDescent="0.25">
      <c r="D3567" s="7"/>
    </row>
    <row r="3568" spans="4:4" x14ac:dyDescent="0.25">
      <c r="D3568" s="7"/>
    </row>
    <row r="3569" spans="4:4" x14ac:dyDescent="0.25">
      <c r="D3569" s="7"/>
    </row>
    <row r="3570" spans="4:4" x14ac:dyDescent="0.25">
      <c r="D3570" s="7"/>
    </row>
    <row r="3571" spans="4:4" x14ac:dyDescent="0.25">
      <c r="D3571" s="7"/>
    </row>
    <row r="3572" spans="4:4" x14ac:dyDescent="0.25">
      <c r="D3572" s="7"/>
    </row>
    <row r="3573" spans="4:4" x14ac:dyDescent="0.25">
      <c r="D3573" s="7"/>
    </row>
    <row r="3574" spans="4:4" x14ac:dyDescent="0.25">
      <c r="D3574" s="7"/>
    </row>
    <row r="3575" spans="4:4" x14ac:dyDescent="0.25">
      <c r="D3575" s="7"/>
    </row>
    <row r="3576" spans="4:4" x14ac:dyDescent="0.25">
      <c r="D3576" s="7"/>
    </row>
    <row r="3577" spans="4:4" x14ac:dyDescent="0.25">
      <c r="D3577" s="7"/>
    </row>
    <row r="3578" spans="4:4" x14ac:dyDescent="0.25">
      <c r="D3578" s="7"/>
    </row>
    <row r="3579" spans="4:4" x14ac:dyDescent="0.25">
      <c r="D3579" s="7"/>
    </row>
    <row r="3580" spans="4:4" x14ac:dyDescent="0.25">
      <c r="D3580" s="7"/>
    </row>
    <row r="3581" spans="4:4" x14ac:dyDescent="0.25">
      <c r="D3581" s="7"/>
    </row>
    <row r="3582" spans="4:4" x14ac:dyDescent="0.25">
      <c r="D3582" s="7"/>
    </row>
    <row r="3583" spans="4:4" x14ac:dyDescent="0.25">
      <c r="D3583" s="7"/>
    </row>
    <row r="3584" spans="4:4" x14ac:dyDescent="0.25">
      <c r="D3584" s="7"/>
    </row>
    <row r="3585" spans="4:4" x14ac:dyDescent="0.25">
      <c r="D3585" s="7"/>
    </row>
    <row r="3586" spans="4:4" x14ac:dyDescent="0.25">
      <c r="D3586" s="7"/>
    </row>
    <row r="3587" spans="4:4" x14ac:dyDescent="0.25">
      <c r="D3587" s="7"/>
    </row>
    <row r="3588" spans="4:4" x14ac:dyDescent="0.25">
      <c r="D3588" s="7"/>
    </row>
    <row r="3589" spans="4:4" x14ac:dyDescent="0.25">
      <c r="D3589" s="7"/>
    </row>
    <row r="3590" spans="4:4" x14ac:dyDescent="0.25">
      <c r="D3590" s="7"/>
    </row>
    <row r="3591" spans="4:4" x14ac:dyDescent="0.25">
      <c r="D3591" s="7"/>
    </row>
    <row r="3592" spans="4:4" x14ac:dyDescent="0.25">
      <c r="D3592" s="7"/>
    </row>
    <row r="3593" spans="4:4" x14ac:dyDescent="0.25">
      <c r="D3593" s="7"/>
    </row>
    <row r="3594" spans="4:4" x14ac:dyDescent="0.25">
      <c r="D3594" s="7"/>
    </row>
    <row r="3595" spans="4:4" x14ac:dyDescent="0.25">
      <c r="D3595" s="7"/>
    </row>
    <row r="3596" spans="4:4" x14ac:dyDescent="0.25">
      <c r="D3596" s="7"/>
    </row>
    <row r="3597" spans="4:4" x14ac:dyDescent="0.25">
      <c r="D3597" s="7"/>
    </row>
    <row r="3598" spans="4:4" x14ac:dyDescent="0.25">
      <c r="D3598" s="7"/>
    </row>
    <row r="3599" spans="4:4" x14ac:dyDescent="0.25">
      <c r="D3599" s="7"/>
    </row>
    <row r="3600" spans="4:4" x14ac:dyDescent="0.25">
      <c r="D3600" s="7"/>
    </row>
    <row r="3601" spans="4:4" x14ac:dyDescent="0.25">
      <c r="D3601" s="7"/>
    </row>
    <row r="3602" spans="4:4" x14ac:dyDescent="0.25">
      <c r="D3602" s="7"/>
    </row>
    <row r="3603" spans="4:4" x14ac:dyDescent="0.25">
      <c r="D3603" s="7"/>
    </row>
    <row r="3604" spans="4:4" x14ac:dyDescent="0.25">
      <c r="D3604" s="7"/>
    </row>
    <row r="3605" spans="4:4" x14ac:dyDescent="0.25">
      <c r="D3605" s="7"/>
    </row>
    <row r="3606" spans="4:4" x14ac:dyDescent="0.25">
      <c r="D3606" s="7"/>
    </row>
    <row r="3607" spans="4:4" x14ac:dyDescent="0.25">
      <c r="D3607" s="7"/>
    </row>
    <row r="3608" spans="4:4" x14ac:dyDescent="0.25">
      <c r="D3608" s="7"/>
    </row>
    <row r="3609" spans="4:4" x14ac:dyDescent="0.25">
      <c r="D3609" s="7"/>
    </row>
    <row r="3610" spans="4:4" x14ac:dyDescent="0.25">
      <c r="D3610" s="7"/>
    </row>
    <row r="3611" spans="4:4" x14ac:dyDescent="0.25">
      <c r="D3611" s="7"/>
    </row>
    <row r="3612" spans="4:4" x14ac:dyDescent="0.25">
      <c r="D3612" s="7"/>
    </row>
    <row r="3613" spans="4:4" x14ac:dyDescent="0.25">
      <c r="D3613" s="7"/>
    </row>
    <row r="3614" spans="4:4" x14ac:dyDescent="0.25">
      <c r="D3614" s="7"/>
    </row>
    <row r="3615" spans="4:4" x14ac:dyDescent="0.25">
      <c r="D3615" s="7"/>
    </row>
    <row r="3616" spans="4:4" x14ac:dyDescent="0.25">
      <c r="D3616" s="7"/>
    </row>
    <row r="3617" spans="4:4" x14ac:dyDescent="0.25">
      <c r="D3617" s="7"/>
    </row>
    <row r="3618" spans="4:4" x14ac:dyDescent="0.25">
      <c r="D3618" s="7"/>
    </row>
    <row r="3619" spans="4:4" x14ac:dyDescent="0.25">
      <c r="D3619" s="7"/>
    </row>
    <row r="3620" spans="4:4" x14ac:dyDescent="0.25">
      <c r="D3620" s="7"/>
    </row>
    <row r="3621" spans="4:4" x14ac:dyDescent="0.25">
      <c r="D3621" s="7"/>
    </row>
    <row r="3622" spans="4:4" x14ac:dyDescent="0.25">
      <c r="D3622" s="7"/>
    </row>
    <row r="3623" spans="4:4" x14ac:dyDescent="0.25">
      <c r="D3623" s="7"/>
    </row>
    <row r="3624" spans="4:4" x14ac:dyDescent="0.25">
      <c r="D3624" s="7"/>
    </row>
    <row r="3625" spans="4:4" x14ac:dyDescent="0.25">
      <c r="D3625" s="7"/>
    </row>
    <row r="3626" spans="4:4" x14ac:dyDescent="0.25">
      <c r="D3626" s="7"/>
    </row>
    <row r="3627" spans="4:4" x14ac:dyDescent="0.25">
      <c r="D3627" s="7"/>
    </row>
    <row r="3628" spans="4:4" x14ac:dyDescent="0.25">
      <c r="D3628" s="7"/>
    </row>
    <row r="3629" spans="4:4" x14ac:dyDescent="0.25">
      <c r="D3629" s="7"/>
    </row>
    <row r="3630" spans="4:4" x14ac:dyDescent="0.25">
      <c r="D3630" s="7"/>
    </row>
    <row r="3631" spans="4:4" x14ac:dyDescent="0.25">
      <c r="D3631" s="7"/>
    </row>
    <row r="3632" spans="4:4" x14ac:dyDescent="0.25">
      <c r="D3632" s="7"/>
    </row>
    <row r="3633" spans="4:4" x14ac:dyDescent="0.25">
      <c r="D3633" s="7"/>
    </row>
    <row r="3634" spans="4:4" x14ac:dyDescent="0.25">
      <c r="D3634" s="7"/>
    </row>
    <row r="3635" spans="4:4" x14ac:dyDescent="0.25">
      <c r="D3635" s="7"/>
    </row>
    <row r="3636" spans="4:4" x14ac:dyDescent="0.25">
      <c r="D3636" s="7"/>
    </row>
    <row r="3637" spans="4:4" x14ac:dyDescent="0.25">
      <c r="D3637" s="7"/>
    </row>
    <row r="3638" spans="4:4" x14ac:dyDescent="0.25">
      <c r="D3638" s="7"/>
    </row>
    <row r="3639" spans="4:4" x14ac:dyDescent="0.25">
      <c r="D3639" s="7"/>
    </row>
    <row r="3640" spans="4:4" x14ac:dyDescent="0.25">
      <c r="D3640" s="7"/>
    </row>
    <row r="3641" spans="4:4" x14ac:dyDescent="0.25">
      <c r="D3641" s="7"/>
    </row>
    <row r="3642" spans="4:4" x14ac:dyDescent="0.25">
      <c r="D3642" s="7"/>
    </row>
    <row r="3643" spans="4:4" x14ac:dyDescent="0.25">
      <c r="D3643" s="7"/>
    </row>
    <row r="3644" spans="4:4" x14ac:dyDescent="0.25">
      <c r="D3644" s="7"/>
    </row>
    <row r="3645" spans="4:4" x14ac:dyDescent="0.25">
      <c r="D3645" s="7"/>
    </row>
    <row r="3646" spans="4:4" x14ac:dyDescent="0.25">
      <c r="D3646" s="7"/>
    </row>
    <row r="3647" spans="4:4" x14ac:dyDescent="0.25">
      <c r="D3647" s="7"/>
    </row>
    <row r="3648" spans="4:4" x14ac:dyDescent="0.25">
      <c r="D3648" s="7"/>
    </row>
    <row r="3649" spans="4:4" x14ac:dyDescent="0.25">
      <c r="D3649" s="7"/>
    </row>
    <row r="3650" spans="4:4" x14ac:dyDescent="0.25">
      <c r="D3650" s="7"/>
    </row>
    <row r="3651" spans="4:4" x14ac:dyDescent="0.25">
      <c r="D3651" s="7"/>
    </row>
    <row r="3652" spans="4:4" x14ac:dyDescent="0.25">
      <c r="D3652" s="7"/>
    </row>
    <row r="3653" spans="4:4" x14ac:dyDescent="0.25">
      <c r="D3653" s="7"/>
    </row>
    <row r="3654" spans="4:4" x14ac:dyDescent="0.25">
      <c r="D3654" s="7"/>
    </row>
    <row r="3655" spans="4:4" x14ac:dyDescent="0.25">
      <c r="D3655" s="7"/>
    </row>
    <row r="3656" spans="4:4" x14ac:dyDescent="0.25">
      <c r="D3656" s="7"/>
    </row>
    <row r="3657" spans="4:4" x14ac:dyDescent="0.25">
      <c r="D3657" s="7"/>
    </row>
    <row r="3658" spans="4:4" x14ac:dyDescent="0.25">
      <c r="D3658" s="7"/>
    </row>
    <row r="3659" spans="4:4" x14ac:dyDescent="0.25">
      <c r="D3659" s="7"/>
    </row>
    <row r="3660" spans="4:4" x14ac:dyDescent="0.25">
      <c r="D3660" s="7"/>
    </row>
    <row r="3661" spans="4:4" x14ac:dyDescent="0.25">
      <c r="D3661" s="7"/>
    </row>
    <row r="3662" spans="4:4" x14ac:dyDescent="0.25">
      <c r="D3662" s="7"/>
    </row>
    <row r="3663" spans="4:4" x14ac:dyDescent="0.25">
      <c r="D3663" s="7"/>
    </row>
    <row r="3664" spans="4:4" x14ac:dyDescent="0.25">
      <c r="D3664" s="7"/>
    </row>
    <row r="3665" spans="4:4" x14ac:dyDescent="0.25">
      <c r="D3665" s="7"/>
    </row>
    <row r="3666" spans="4:4" x14ac:dyDescent="0.25">
      <c r="D3666" s="7"/>
    </row>
    <row r="3667" spans="4:4" x14ac:dyDescent="0.25">
      <c r="D3667" s="7"/>
    </row>
    <row r="3668" spans="4:4" x14ac:dyDescent="0.25">
      <c r="D3668" s="7"/>
    </row>
    <row r="3669" spans="4:4" x14ac:dyDescent="0.25">
      <c r="D3669" s="7"/>
    </row>
    <row r="3670" spans="4:4" x14ac:dyDescent="0.25">
      <c r="D3670" s="7"/>
    </row>
    <row r="3671" spans="4:4" x14ac:dyDescent="0.25">
      <c r="D3671" s="7"/>
    </row>
    <row r="3672" spans="4:4" x14ac:dyDescent="0.25">
      <c r="D3672" s="7"/>
    </row>
    <row r="3673" spans="4:4" x14ac:dyDescent="0.25">
      <c r="D3673" s="7"/>
    </row>
    <row r="3674" spans="4:4" x14ac:dyDescent="0.25">
      <c r="D3674" s="7"/>
    </row>
    <row r="3675" spans="4:4" x14ac:dyDescent="0.25">
      <c r="D3675" s="7"/>
    </row>
    <row r="3676" spans="4:4" x14ac:dyDescent="0.25">
      <c r="D3676" s="7"/>
    </row>
    <row r="3677" spans="4:4" x14ac:dyDescent="0.25">
      <c r="D3677" s="7"/>
    </row>
    <row r="3678" spans="4:4" x14ac:dyDescent="0.25">
      <c r="D3678" s="7"/>
    </row>
    <row r="3679" spans="4:4" x14ac:dyDescent="0.25">
      <c r="D3679" s="7"/>
    </row>
    <row r="3680" spans="4:4" x14ac:dyDescent="0.25">
      <c r="D3680" s="7"/>
    </row>
    <row r="3681" spans="4:4" x14ac:dyDescent="0.25">
      <c r="D3681" s="7"/>
    </row>
    <row r="3682" spans="4:4" x14ac:dyDescent="0.25">
      <c r="D3682" s="7"/>
    </row>
    <row r="3683" spans="4:4" x14ac:dyDescent="0.25">
      <c r="D3683" s="7"/>
    </row>
    <row r="3684" spans="4:4" x14ac:dyDescent="0.25">
      <c r="D3684" s="7"/>
    </row>
    <row r="3685" spans="4:4" x14ac:dyDescent="0.25">
      <c r="D3685" s="7"/>
    </row>
    <row r="3686" spans="4:4" x14ac:dyDescent="0.25">
      <c r="D3686" s="7"/>
    </row>
    <row r="3687" spans="4:4" x14ac:dyDescent="0.25">
      <c r="D3687" s="7"/>
    </row>
    <row r="3688" spans="4:4" x14ac:dyDescent="0.25">
      <c r="D3688" s="7"/>
    </row>
    <row r="3689" spans="4:4" x14ac:dyDescent="0.25">
      <c r="D3689" s="7"/>
    </row>
    <row r="3690" spans="4:4" x14ac:dyDescent="0.25">
      <c r="D3690" s="7"/>
    </row>
    <row r="3691" spans="4:4" x14ac:dyDescent="0.25">
      <c r="D3691" s="7"/>
    </row>
    <row r="3692" spans="4:4" x14ac:dyDescent="0.25">
      <c r="D3692" s="7"/>
    </row>
    <row r="3693" spans="4:4" x14ac:dyDescent="0.25">
      <c r="D3693" s="7"/>
    </row>
    <row r="3694" spans="4:4" x14ac:dyDescent="0.25">
      <c r="D3694" s="7"/>
    </row>
    <row r="3695" spans="4:4" x14ac:dyDescent="0.25">
      <c r="D3695" s="7"/>
    </row>
    <row r="3696" spans="4:4" x14ac:dyDescent="0.25">
      <c r="D3696" s="7"/>
    </row>
    <row r="3697" spans="4:4" x14ac:dyDescent="0.25">
      <c r="D3697" s="7"/>
    </row>
    <row r="3698" spans="4:4" x14ac:dyDescent="0.25">
      <c r="D3698" s="7"/>
    </row>
    <row r="3699" spans="4:4" x14ac:dyDescent="0.25">
      <c r="D3699" s="7"/>
    </row>
    <row r="3700" spans="4:4" x14ac:dyDescent="0.25">
      <c r="D3700" s="7"/>
    </row>
    <row r="3701" spans="4:4" x14ac:dyDescent="0.25">
      <c r="D3701" s="7"/>
    </row>
    <row r="3702" spans="4:4" x14ac:dyDescent="0.25">
      <c r="D3702" s="7"/>
    </row>
    <row r="3703" spans="4:4" x14ac:dyDescent="0.25">
      <c r="D3703" s="7"/>
    </row>
    <row r="3704" spans="4:4" x14ac:dyDescent="0.25">
      <c r="D3704" s="7"/>
    </row>
    <row r="3705" spans="4:4" x14ac:dyDescent="0.25">
      <c r="D3705" s="7"/>
    </row>
    <row r="3706" spans="4:4" x14ac:dyDescent="0.25">
      <c r="D3706" s="7"/>
    </row>
    <row r="3707" spans="4:4" x14ac:dyDescent="0.25">
      <c r="D3707" s="7"/>
    </row>
    <row r="3708" spans="4:4" x14ac:dyDescent="0.25">
      <c r="D3708" s="7"/>
    </row>
    <row r="3709" spans="4:4" x14ac:dyDescent="0.25">
      <c r="D3709" s="7"/>
    </row>
    <row r="3710" spans="4:4" x14ac:dyDescent="0.25">
      <c r="D3710" s="7"/>
    </row>
    <row r="3711" spans="4:4" x14ac:dyDescent="0.25">
      <c r="D3711" s="7"/>
    </row>
    <row r="3712" spans="4:4" x14ac:dyDescent="0.25">
      <c r="D3712" s="7"/>
    </row>
    <row r="3713" spans="4:4" x14ac:dyDescent="0.25">
      <c r="D3713" s="7"/>
    </row>
    <row r="3714" spans="4:4" x14ac:dyDescent="0.25">
      <c r="D3714" s="7"/>
    </row>
    <row r="3715" spans="4:4" x14ac:dyDescent="0.25">
      <c r="D3715" s="7"/>
    </row>
    <row r="3716" spans="4:4" x14ac:dyDescent="0.25">
      <c r="D3716" s="7"/>
    </row>
    <row r="3717" spans="4:4" x14ac:dyDescent="0.25">
      <c r="D3717" s="7"/>
    </row>
    <row r="3718" spans="4:4" x14ac:dyDescent="0.25">
      <c r="D3718" s="7"/>
    </row>
    <row r="3719" spans="4:4" x14ac:dyDescent="0.25">
      <c r="D3719" s="7"/>
    </row>
    <row r="3720" spans="4:4" x14ac:dyDescent="0.25">
      <c r="D3720" s="7"/>
    </row>
    <row r="3721" spans="4:4" x14ac:dyDescent="0.25">
      <c r="D3721" s="7"/>
    </row>
    <row r="3722" spans="4:4" x14ac:dyDescent="0.25">
      <c r="D3722" s="7"/>
    </row>
    <row r="3723" spans="4:4" x14ac:dyDescent="0.25">
      <c r="D3723" s="7"/>
    </row>
    <row r="3724" spans="4:4" x14ac:dyDescent="0.25">
      <c r="D3724" s="7"/>
    </row>
    <row r="3725" spans="4:4" x14ac:dyDescent="0.25">
      <c r="D3725" s="7"/>
    </row>
    <row r="3726" spans="4:4" x14ac:dyDescent="0.25">
      <c r="D3726" s="7"/>
    </row>
    <row r="3727" spans="4:4" x14ac:dyDescent="0.25">
      <c r="D3727" s="7"/>
    </row>
    <row r="3728" spans="4:4" x14ac:dyDescent="0.25">
      <c r="D3728" s="7"/>
    </row>
    <row r="3729" spans="4:4" x14ac:dyDescent="0.25">
      <c r="D3729" s="7"/>
    </row>
    <row r="3730" spans="4:4" x14ac:dyDescent="0.25">
      <c r="D3730" s="7"/>
    </row>
    <row r="3731" spans="4:4" x14ac:dyDescent="0.25">
      <c r="D3731" s="7"/>
    </row>
    <row r="3732" spans="4:4" x14ac:dyDescent="0.25">
      <c r="D3732" s="7"/>
    </row>
    <row r="3733" spans="4:4" x14ac:dyDescent="0.25">
      <c r="D3733" s="7"/>
    </row>
    <row r="3734" spans="4:4" x14ac:dyDescent="0.25">
      <c r="D3734" s="7"/>
    </row>
    <row r="3735" spans="4:4" x14ac:dyDescent="0.25">
      <c r="D3735" s="7"/>
    </row>
    <row r="3736" spans="4:4" x14ac:dyDescent="0.25">
      <c r="D3736" s="7"/>
    </row>
    <row r="3737" spans="4:4" x14ac:dyDescent="0.25">
      <c r="D3737" s="7"/>
    </row>
    <row r="3738" spans="4:4" x14ac:dyDescent="0.25">
      <c r="D3738" s="7"/>
    </row>
    <row r="3739" spans="4:4" x14ac:dyDescent="0.25">
      <c r="D3739" s="7"/>
    </row>
    <row r="3740" spans="4:4" x14ac:dyDescent="0.25">
      <c r="D3740" s="7"/>
    </row>
    <row r="3741" spans="4:4" x14ac:dyDescent="0.25">
      <c r="D3741" s="7"/>
    </row>
    <row r="3742" spans="4:4" x14ac:dyDescent="0.25">
      <c r="D3742" s="7"/>
    </row>
    <row r="3743" spans="4:4" x14ac:dyDescent="0.25">
      <c r="D3743" s="7"/>
    </row>
    <row r="3744" spans="4:4" x14ac:dyDescent="0.25">
      <c r="D3744" s="7"/>
    </row>
    <row r="3745" spans="4:4" x14ac:dyDescent="0.25">
      <c r="D3745" s="7"/>
    </row>
    <row r="3746" spans="4:4" x14ac:dyDescent="0.25">
      <c r="D3746" s="7"/>
    </row>
    <row r="3747" spans="4:4" x14ac:dyDescent="0.25">
      <c r="D3747" s="7"/>
    </row>
    <row r="3748" spans="4:4" x14ac:dyDescent="0.25">
      <c r="D3748" s="7"/>
    </row>
    <row r="3749" spans="4:4" x14ac:dyDescent="0.25">
      <c r="D3749" s="7"/>
    </row>
    <row r="3750" spans="4:4" x14ac:dyDescent="0.25">
      <c r="D3750" s="7"/>
    </row>
    <row r="3751" spans="4:4" x14ac:dyDescent="0.25">
      <c r="D3751" s="7"/>
    </row>
    <row r="3752" spans="4:4" x14ac:dyDescent="0.25">
      <c r="D3752" s="7"/>
    </row>
    <row r="3753" spans="4:4" x14ac:dyDescent="0.25">
      <c r="D3753" s="7"/>
    </row>
    <row r="3754" spans="4:4" x14ac:dyDescent="0.25">
      <c r="D3754" s="7"/>
    </row>
    <row r="3755" spans="4:4" x14ac:dyDescent="0.25">
      <c r="D3755" s="7"/>
    </row>
    <row r="3756" spans="4:4" x14ac:dyDescent="0.25">
      <c r="D3756" s="7"/>
    </row>
    <row r="3757" spans="4:4" x14ac:dyDescent="0.25">
      <c r="D3757" s="7"/>
    </row>
    <row r="3758" spans="4:4" x14ac:dyDescent="0.25">
      <c r="D3758" s="7"/>
    </row>
    <row r="3759" spans="4:4" x14ac:dyDescent="0.25">
      <c r="D3759" s="7"/>
    </row>
    <row r="3760" spans="4:4" x14ac:dyDescent="0.25">
      <c r="D3760" s="7"/>
    </row>
    <row r="3761" spans="4:4" x14ac:dyDescent="0.25">
      <c r="D3761" s="7"/>
    </row>
    <row r="3762" spans="4:4" x14ac:dyDescent="0.25">
      <c r="D3762" s="7"/>
    </row>
    <row r="3763" spans="4:4" x14ac:dyDescent="0.25">
      <c r="D3763" s="7"/>
    </row>
    <row r="3764" spans="4:4" x14ac:dyDescent="0.25">
      <c r="D3764" s="7"/>
    </row>
    <row r="3765" spans="4:4" x14ac:dyDescent="0.25">
      <c r="D3765" s="7"/>
    </row>
    <row r="3766" spans="4:4" x14ac:dyDescent="0.25">
      <c r="D3766" s="7"/>
    </row>
    <row r="3767" spans="4:4" x14ac:dyDescent="0.25">
      <c r="D3767" s="7"/>
    </row>
    <row r="3768" spans="4:4" x14ac:dyDescent="0.25">
      <c r="D3768" s="7"/>
    </row>
    <row r="3769" spans="4:4" x14ac:dyDescent="0.25">
      <c r="D3769" s="7"/>
    </row>
    <row r="3770" spans="4:4" x14ac:dyDescent="0.25">
      <c r="D3770" s="7"/>
    </row>
    <row r="3771" spans="4:4" x14ac:dyDescent="0.25">
      <c r="D3771" s="7"/>
    </row>
    <row r="3772" spans="4:4" x14ac:dyDescent="0.25">
      <c r="D3772" s="7"/>
    </row>
    <row r="3773" spans="4:4" x14ac:dyDescent="0.25">
      <c r="D3773" s="7"/>
    </row>
    <row r="3774" spans="4:4" x14ac:dyDescent="0.25">
      <c r="D3774" s="7"/>
    </row>
    <row r="3775" spans="4:4" x14ac:dyDescent="0.25">
      <c r="D3775" s="7"/>
    </row>
    <row r="3776" spans="4:4" x14ac:dyDescent="0.25">
      <c r="D3776" s="7"/>
    </row>
    <row r="3777" spans="4:4" x14ac:dyDescent="0.25">
      <c r="D3777" s="7"/>
    </row>
    <row r="3778" spans="4:4" x14ac:dyDescent="0.25">
      <c r="D3778" s="7"/>
    </row>
    <row r="3779" spans="4:4" x14ac:dyDescent="0.25">
      <c r="D3779" s="7"/>
    </row>
    <row r="3780" spans="4:4" x14ac:dyDescent="0.25">
      <c r="D3780" s="7"/>
    </row>
    <row r="3781" spans="4:4" x14ac:dyDescent="0.25">
      <c r="D3781" s="7"/>
    </row>
    <row r="3782" spans="4:4" x14ac:dyDescent="0.25">
      <c r="D3782" s="7"/>
    </row>
    <row r="3783" spans="4:4" x14ac:dyDescent="0.25">
      <c r="D3783" s="7"/>
    </row>
    <row r="3784" spans="4:4" x14ac:dyDescent="0.25">
      <c r="D3784" s="7"/>
    </row>
    <row r="3785" spans="4:4" x14ac:dyDescent="0.25">
      <c r="D3785" s="7"/>
    </row>
    <row r="3786" spans="4:4" x14ac:dyDescent="0.25">
      <c r="D3786" s="7"/>
    </row>
    <row r="3787" spans="4:4" x14ac:dyDescent="0.25">
      <c r="D3787" s="7"/>
    </row>
    <row r="3788" spans="4:4" x14ac:dyDescent="0.25">
      <c r="D3788" s="7"/>
    </row>
    <row r="3789" spans="4:4" x14ac:dyDescent="0.25">
      <c r="D3789" s="7"/>
    </row>
    <row r="3790" spans="4:4" x14ac:dyDescent="0.25">
      <c r="D3790" s="7"/>
    </row>
    <row r="3791" spans="4:4" x14ac:dyDescent="0.25">
      <c r="D3791" s="7"/>
    </row>
    <row r="3792" spans="4:4" x14ac:dyDescent="0.25">
      <c r="D3792" s="7"/>
    </row>
    <row r="3793" spans="4:4" x14ac:dyDescent="0.25">
      <c r="D3793" s="7"/>
    </row>
    <row r="3794" spans="4:4" x14ac:dyDescent="0.25">
      <c r="D3794" s="7"/>
    </row>
    <row r="3795" spans="4:4" x14ac:dyDescent="0.25">
      <c r="D3795" s="7"/>
    </row>
    <row r="3796" spans="4:4" x14ac:dyDescent="0.25">
      <c r="D3796" s="7"/>
    </row>
    <row r="3797" spans="4:4" x14ac:dyDescent="0.25">
      <c r="D3797" s="7"/>
    </row>
    <row r="3798" spans="4:4" x14ac:dyDescent="0.25">
      <c r="D3798" s="7"/>
    </row>
    <row r="3799" spans="4:4" x14ac:dyDescent="0.25">
      <c r="D3799" s="7"/>
    </row>
    <row r="3800" spans="4:4" x14ac:dyDescent="0.25">
      <c r="D3800" s="7"/>
    </row>
    <row r="3801" spans="4:4" x14ac:dyDescent="0.25">
      <c r="D3801" s="7"/>
    </row>
    <row r="3802" spans="4:4" x14ac:dyDescent="0.25">
      <c r="D3802" s="7"/>
    </row>
    <row r="3803" spans="4:4" x14ac:dyDescent="0.25">
      <c r="D3803" s="7"/>
    </row>
    <row r="3804" spans="4:4" x14ac:dyDescent="0.25">
      <c r="D3804" s="7"/>
    </row>
    <row r="3805" spans="4:4" x14ac:dyDescent="0.25">
      <c r="D3805" s="7"/>
    </row>
    <row r="3806" spans="4:4" x14ac:dyDescent="0.25">
      <c r="D3806" s="7"/>
    </row>
    <row r="3807" spans="4:4" x14ac:dyDescent="0.25">
      <c r="D3807" s="7"/>
    </row>
    <row r="3808" spans="4:4" x14ac:dyDescent="0.25">
      <c r="D3808" s="7"/>
    </row>
    <row r="3809" spans="4:4" x14ac:dyDescent="0.25">
      <c r="D3809" s="7"/>
    </row>
    <row r="3810" spans="4:4" x14ac:dyDescent="0.25">
      <c r="D3810" s="7"/>
    </row>
    <row r="3811" spans="4:4" x14ac:dyDescent="0.25">
      <c r="D3811" s="7"/>
    </row>
    <row r="3812" spans="4:4" x14ac:dyDescent="0.25">
      <c r="D3812" s="7"/>
    </row>
    <row r="3813" spans="4:4" x14ac:dyDescent="0.25">
      <c r="D3813" s="7"/>
    </row>
    <row r="3814" spans="4:4" x14ac:dyDescent="0.25">
      <c r="D3814" s="7"/>
    </row>
    <row r="3815" spans="4:4" x14ac:dyDescent="0.25">
      <c r="D3815" s="7"/>
    </row>
    <row r="3816" spans="4:4" x14ac:dyDescent="0.25">
      <c r="D3816" s="7"/>
    </row>
    <row r="3817" spans="4:4" x14ac:dyDescent="0.25">
      <c r="D3817" s="7"/>
    </row>
    <row r="3818" spans="4:4" x14ac:dyDescent="0.25">
      <c r="D3818" s="7"/>
    </row>
    <row r="3819" spans="4:4" x14ac:dyDescent="0.25">
      <c r="D3819" s="7"/>
    </row>
    <row r="3820" spans="4:4" x14ac:dyDescent="0.25">
      <c r="D3820" s="7"/>
    </row>
    <row r="3821" spans="4:4" x14ac:dyDescent="0.25">
      <c r="D3821" s="7"/>
    </row>
    <row r="3822" spans="4:4" x14ac:dyDescent="0.25">
      <c r="D3822" s="7"/>
    </row>
    <row r="3823" spans="4:4" x14ac:dyDescent="0.25">
      <c r="D3823" s="7"/>
    </row>
    <row r="3824" spans="4:4" x14ac:dyDescent="0.25">
      <c r="D3824" s="7"/>
    </row>
    <row r="3825" spans="4:4" x14ac:dyDescent="0.25">
      <c r="D3825" s="7"/>
    </row>
    <row r="3826" spans="4:4" x14ac:dyDescent="0.25">
      <c r="D3826" s="7"/>
    </row>
    <row r="3827" spans="4:4" x14ac:dyDescent="0.25">
      <c r="D3827" s="7"/>
    </row>
    <row r="3828" spans="4:4" x14ac:dyDescent="0.25">
      <c r="D3828" s="7"/>
    </row>
    <row r="3829" spans="4:4" x14ac:dyDescent="0.25">
      <c r="D3829" s="7"/>
    </row>
    <row r="3830" spans="4:4" x14ac:dyDescent="0.25">
      <c r="D3830" s="7"/>
    </row>
    <row r="3831" spans="4:4" x14ac:dyDescent="0.25">
      <c r="D3831" s="7"/>
    </row>
    <row r="3832" spans="4:4" x14ac:dyDescent="0.25">
      <c r="D3832" s="7"/>
    </row>
    <row r="3833" spans="4:4" x14ac:dyDescent="0.25">
      <c r="D3833" s="7"/>
    </row>
    <row r="3834" spans="4:4" x14ac:dyDescent="0.25">
      <c r="D3834" s="7"/>
    </row>
    <row r="3835" spans="4:4" x14ac:dyDescent="0.25">
      <c r="D3835" s="7"/>
    </row>
    <row r="3836" spans="4:4" x14ac:dyDescent="0.25">
      <c r="D3836" s="7"/>
    </row>
    <row r="3837" spans="4:4" x14ac:dyDescent="0.25">
      <c r="D3837" s="7"/>
    </row>
    <row r="3838" spans="4:4" x14ac:dyDescent="0.25">
      <c r="D3838" s="7"/>
    </row>
    <row r="3839" spans="4:4" x14ac:dyDescent="0.25">
      <c r="D3839" s="7"/>
    </row>
    <row r="3840" spans="4:4" x14ac:dyDescent="0.25">
      <c r="D3840" s="7"/>
    </row>
    <row r="3841" spans="4:4" x14ac:dyDescent="0.25">
      <c r="D3841" s="7"/>
    </row>
    <row r="3842" spans="4:4" x14ac:dyDescent="0.25">
      <c r="D3842" s="7"/>
    </row>
    <row r="3843" spans="4:4" x14ac:dyDescent="0.25">
      <c r="D3843" s="7"/>
    </row>
    <row r="3844" spans="4:4" x14ac:dyDescent="0.25">
      <c r="D3844" s="7"/>
    </row>
    <row r="3845" spans="4:4" x14ac:dyDescent="0.25">
      <c r="D3845" s="7"/>
    </row>
    <row r="3846" spans="4:4" x14ac:dyDescent="0.25">
      <c r="D3846" s="7"/>
    </row>
    <row r="3847" spans="4:4" x14ac:dyDescent="0.25">
      <c r="D3847" s="7"/>
    </row>
    <row r="3848" spans="4:4" x14ac:dyDescent="0.25">
      <c r="D3848" s="7"/>
    </row>
    <row r="3849" spans="4:4" x14ac:dyDescent="0.25">
      <c r="D3849" s="7"/>
    </row>
    <row r="3850" spans="4:4" x14ac:dyDescent="0.25">
      <c r="D3850" s="7"/>
    </row>
    <row r="3851" spans="4:4" x14ac:dyDescent="0.25">
      <c r="D3851" s="7"/>
    </row>
    <row r="3852" spans="4:4" x14ac:dyDescent="0.25">
      <c r="D3852" s="7"/>
    </row>
    <row r="3853" spans="4:4" x14ac:dyDescent="0.25">
      <c r="D3853" s="7"/>
    </row>
    <row r="3854" spans="4:4" x14ac:dyDescent="0.25">
      <c r="D3854" s="7"/>
    </row>
    <row r="3855" spans="4:4" x14ac:dyDescent="0.25">
      <c r="D3855" s="7"/>
    </row>
    <row r="3856" spans="4:4" x14ac:dyDescent="0.25">
      <c r="D3856" s="7"/>
    </row>
    <row r="3857" spans="4:4" x14ac:dyDescent="0.25">
      <c r="D3857" s="7"/>
    </row>
    <row r="3858" spans="4:4" x14ac:dyDescent="0.25">
      <c r="D3858" s="7"/>
    </row>
    <row r="3859" spans="4:4" x14ac:dyDescent="0.25">
      <c r="D3859" s="7"/>
    </row>
    <row r="3860" spans="4:4" x14ac:dyDescent="0.25">
      <c r="D3860" s="7"/>
    </row>
    <row r="3861" spans="4:4" x14ac:dyDescent="0.25">
      <c r="D3861" s="7"/>
    </row>
    <row r="3862" spans="4:4" x14ac:dyDescent="0.25">
      <c r="D3862" s="7"/>
    </row>
    <row r="3863" spans="4:4" x14ac:dyDescent="0.25">
      <c r="D3863" s="7"/>
    </row>
    <row r="3864" spans="4:4" x14ac:dyDescent="0.25">
      <c r="D3864" s="7"/>
    </row>
    <row r="3865" spans="4:4" x14ac:dyDescent="0.25">
      <c r="D3865" s="7"/>
    </row>
    <row r="3866" spans="4:4" x14ac:dyDescent="0.25">
      <c r="D3866" s="7"/>
    </row>
    <row r="3867" spans="4:4" x14ac:dyDescent="0.25">
      <c r="D3867" s="7"/>
    </row>
    <row r="3868" spans="4:4" x14ac:dyDescent="0.25">
      <c r="D3868" s="7"/>
    </row>
    <row r="3869" spans="4:4" x14ac:dyDescent="0.25">
      <c r="D3869" s="7"/>
    </row>
    <row r="3870" spans="4:4" x14ac:dyDescent="0.25">
      <c r="D3870" s="7"/>
    </row>
    <row r="3871" spans="4:4" x14ac:dyDescent="0.25">
      <c r="D3871" s="7"/>
    </row>
    <row r="3872" spans="4:4" x14ac:dyDescent="0.25">
      <c r="D3872" s="7"/>
    </row>
    <row r="3873" spans="4:4" x14ac:dyDescent="0.25">
      <c r="D3873" s="7"/>
    </row>
    <row r="3874" spans="4:4" x14ac:dyDescent="0.25">
      <c r="D3874" s="7"/>
    </row>
    <row r="3875" spans="4:4" x14ac:dyDescent="0.25">
      <c r="D3875" s="7"/>
    </row>
    <row r="3876" spans="4:4" x14ac:dyDescent="0.25">
      <c r="D3876" s="7"/>
    </row>
    <row r="3877" spans="4:4" x14ac:dyDescent="0.25">
      <c r="D3877" s="7"/>
    </row>
    <row r="3878" spans="4:4" x14ac:dyDescent="0.25">
      <c r="D3878" s="7"/>
    </row>
    <row r="3879" spans="4:4" x14ac:dyDescent="0.25">
      <c r="D3879" s="7"/>
    </row>
    <row r="3880" spans="4:4" x14ac:dyDescent="0.25">
      <c r="D3880" s="7"/>
    </row>
    <row r="3881" spans="4:4" x14ac:dyDescent="0.25">
      <c r="D3881" s="7"/>
    </row>
    <row r="3882" spans="4:4" x14ac:dyDescent="0.25">
      <c r="D3882" s="7"/>
    </row>
    <row r="3883" spans="4:4" x14ac:dyDescent="0.25">
      <c r="D3883" s="7"/>
    </row>
    <row r="3884" spans="4:4" x14ac:dyDescent="0.25">
      <c r="D3884" s="7"/>
    </row>
    <row r="3885" spans="4:4" x14ac:dyDescent="0.25">
      <c r="D3885" s="7"/>
    </row>
    <row r="3886" spans="4:4" x14ac:dyDescent="0.25">
      <c r="D3886" s="7"/>
    </row>
    <row r="3887" spans="4:4" x14ac:dyDescent="0.25">
      <c r="D3887" s="7"/>
    </row>
    <row r="3888" spans="4:4" x14ac:dyDescent="0.25">
      <c r="D3888" s="7"/>
    </row>
    <row r="3889" spans="4:4" x14ac:dyDescent="0.25">
      <c r="D3889" s="7"/>
    </row>
    <row r="3890" spans="4:4" x14ac:dyDescent="0.25">
      <c r="D3890" s="7"/>
    </row>
    <row r="3891" spans="4:4" x14ac:dyDescent="0.25">
      <c r="D3891" s="7"/>
    </row>
    <row r="3892" spans="4:4" x14ac:dyDescent="0.25">
      <c r="D3892" s="7"/>
    </row>
    <row r="3893" spans="4:4" x14ac:dyDescent="0.25">
      <c r="D3893" s="7"/>
    </row>
    <row r="3894" spans="4:4" x14ac:dyDescent="0.25">
      <c r="D3894" s="7"/>
    </row>
    <row r="3895" spans="4:4" x14ac:dyDescent="0.25">
      <c r="D3895" s="7"/>
    </row>
    <row r="3896" spans="4:4" x14ac:dyDescent="0.25">
      <c r="D3896" s="7"/>
    </row>
    <row r="3897" spans="4:4" x14ac:dyDescent="0.25">
      <c r="D3897" s="7"/>
    </row>
    <row r="3898" spans="4:4" x14ac:dyDescent="0.25">
      <c r="D3898" s="7"/>
    </row>
    <row r="3899" spans="4:4" x14ac:dyDescent="0.25">
      <c r="D3899" s="7"/>
    </row>
    <row r="3900" spans="4:4" x14ac:dyDescent="0.25">
      <c r="D3900" s="7"/>
    </row>
    <row r="3901" spans="4:4" x14ac:dyDescent="0.25">
      <c r="D3901" s="7"/>
    </row>
    <row r="3902" spans="4:4" x14ac:dyDescent="0.25">
      <c r="D3902" s="7"/>
    </row>
    <row r="3903" spans="4:4" x14ac:dyDescent="0.25">
      <c r="D3903" s="7"/>
    </row>
    <row r="3904" spans="4:4" x14ac:dyDescent="0.25">
      <c r="D3904" s="7"/>
    </row>
    <row r="3905" spans="4:4" x14ac:dyDescent="0.25">
      <c r="D3905" s="7"/>
    </row>
    <row r="3906" spans="4:4" x14ac:dyDescent="0.25">
      <c r="D3906" s="7"/>
    </row>
    <row r="3907" spans="4:4" x14ac:dyDescent="0.25">
      <c r="D3907" s="7"/>
    </row>
    <row r="3908" spans="4:4" x14ac:dyDescent="0.25">
      <c r="D3908" s="7"/>
    </row>
    <row r="3909" spans="4:4" x14ac:dyDescent="0.25">
      <c r="D3909" s="7"/>
    </row>
    <row r="3910" spans="4:4" x14ac:dyDescent="0.25">
      <c r="D3910" s="7"/>
    </row>
    <row r="3911" spans="4:4" x14ac:dyDescent="0.25">
      <c r="D3911" s="7"/>
    </row>
    <row r="3912" spans="4:4" x14ac:dyDescent="0.25">
      <c r="D3912" s="7"/>
    </row>
    <row r="3913" spans="4:4" x14ac:dyDescent="0.25">
      <c r="D3913" s="7"/>
    </row>
    <row r="3914" spans="4:4" x14ac:dyDescent="0.25">
      <c r="D3914" s="7"/>
    </row>
    <row r="3915" spans="4:4" x14ac:dyDescent="0.25">
      <c r="D3915" s="7"/>
    </row>
    <row r="3916" spans="4:4" x14ac:dyDescent="0.25">
      <c r="D3916" s="7"/>
    </row>
    <row r="3917" spans="4:4" x14ac:dyDescent="0.25">
      <c r="D3917" s="7"/>
    </row>
    <row r="3918" spans="4:4" x14ac:dyDescent="0.25">
      <c r="D3918" s="7"/>
    </row>
    <row r="3919" spans="4:4" x14ac:dyDescent="0.25">
      <c r="D3919" s="7"/>
    </row>
    <row r="3920" spans="4:4" x14ac:dyDescent="0.25">
      <c r="D3920" s="7"/>
    </row>
    <row r="3921" spans="4:4" x14ac:dyDescent="0.25">
      <c r="D3921" s="7"/>
    </row>
    <row r="3922" spans="4:4" x14ac:dyDescent="0.25">
      <c r="D3922" s="7"/>
    </row>
    <row r="3923" spans="4:4" x14ac:dyDescent="0.25">
      <c r="D3923" s="7"/>
    </row>
    <row r="3924" spans="4:4" x14ac:dyDescent="0.25">
      <c r="D3924" s="7"/>
    </row>
    <row r="3925" spans="4:4" x14ac:dyDescent="0.25">
      <c r="D3925" s="7"/>
    </row>
    <row r="3926" spans="4:4" x14ac:dyDescent="0.25">
      <c r="D3926" s="7"/>
    </row>
    <row r="3927" spans="4:4" x14ac:dyDescent="0.25">
      <c r="D3927" s="7"/>
    </row>
    <row r="3928" spans="4:4" x14ac:dyDescent="0.25">
      <c r="D3928" s="7"/>
    </row>
    <row r="3929" spans="4:4" x14ac:dyDescent="0.25">
      <c r="D3929" s="7"/>
    </row>
    <row r="3930" spans="4:4" x14ac:dyDescent="0.25">
      <c r="D3930" s="7"/>
    </row>
    <row r="3931" spans="4:4" x14ac:dyDescent="0.25">
      <c r="D3931" s="7"/>
    </row>
    <row r="3932" spans="4:4" x14ac:dyDescent="0.25">
      <c r="D3932" s="7"/>
    </row>
    <row r="3933" spans="4:4" x14ac:dyDescent="0.25">
      <c r="D3933" s="7"/>
    </row>
    <row r="3934" spans="4:4" x14ac:dyDescent="0.25">
      <c r="D3934" s="7"/>
    </row>
    <row r="3935" spans="4:4" x14ac:dyDescent="0.25">
      <c r="D3935" s="7"/>
    </row>
    <row r="3936" spans="4:4" x14ac:dyDescent="0.25">
      <c r="D3936" s="7"/>
    </row>
    <row r="3937" spans="4:4" x14ac:dyDescent="0.25">
      <c r="D3937" s="7"/>
    </row>
    <row r="3938" spans="4:4" x14ac:dyDescent="0.25">
      <c r="D3938" s="7"/>
    </row>
    <row r="3939" spans="4:4" x14ac:dyDescent="0.25">
      <c r="D3939" s="7"/>
    </row>
    <row r="3940" spans="4:4" x14ac:dyDescent="0.25">
      <c r="D3940" s="7"/>
    </row>
    <row r="3941" spans="4:4" x14ac:dyDescent="0.25">
      <c r="D3941" s="7"/>
    </row>
    <row r="3942" spans="4:4" x14ac:dyDescent="0.25">
      <c r="D3942" s="7"/>
    </row>
    <row r="3943" spans="4:4" x14ac:dyDescent="0.25">
      <c r="D3943" s="7"/>
    </row>
    <row r="3944" spans="4:4" x14ac:dyDescent="0.25">
      <c r="D3944" s="7"/>
    </row>
    <row r="3945" spans="4:4" x14ac:dyDescent="0.25">
      <c r="D3945" s="7"/>
    </row>
    <row r="3946" spans="4:4" x14ac:dyDescent="0.25">
      <c r="D3946" s="7"/>
    </row>
    <row r="3947" spans="4:4" x14ac:dyDescent="0.25">
      <c r="D3947" s="7"/>
    </row>
    <row r="3948" spans="4:4" x14ac:dyDescent="0.25">
      <c r="D3948" s="7"/>
    </row>
    <row r="3949" spans="4:4" x14ac:dyDescent="0.25">
      <c r="D3949" s="7"/>
    </row>
    <row r="3950" spans="4:4" x14ac:dyDescent="0.25">
      <c r="D3950" s="7"/>
    </row>
    <row r="3951" spans="4:4" x14ac:dyDescent="0.25">
      <c r="D3951" s="7"/>
    </row>
    <row r="3952" spans="4:4" x14ac:dyDescent="0.25">
      <c r="D3952" s="7"/>
    </row>
    <row r="3953" spans="4:4" x14ac:dyDescent="0.25">
      <c r="D3953" s="7"/>
    </row>
    <row r="3954" spans="4:4" x14ac:dyDescent="0.25">
      <c r="D3954" s="7"/>
    </row>
    <row r="3955" spans="4:4" x14ac:dyDescent="0.25">
      <c r="D3955" s="7"/>
    </row>
    <row r="3956" spans="4:4" x14ac:dyDescent="0.25">
      <c r="D3956" s="7"/>
    </row>
    <row r="3957" spans="4:4" x14ac:dyDescent="0.25">
      <c r="D3957" s="7"/>
    </row>
    <row r="3958" spans="4:4" x14ac:dyDescent="0.25">
      <c r="D3958" s="7"/>
    </row>
    <row r="3959" spans="4:4" x14ac:dyDescent="0.25">
      <c r="D3959" s="7"/>
    </row>
    <row r="3960" spans="4:4" x14ac:dyDescent="0.25">
      <c r="D3960" s="7"/>
    </row>
    <row r="3961" spans="4:4" x14ac:dyDescent="0.25">
      <c r="D3961" s="7"/>
    </row>
    <row r="3962" spans="4:4" x14ac:dyDescent="0.25">
      <c r="D3962" s="7"/>
    </row>
    <row r="3963" spans="4:4" x14ac:dyDescent="0.25">
      <c r="D3963" s="7"/>
    </row>
    <row r="3964" spans="4:4" x14ac:dyDescent="0.25">
      <c r="D3964" s="7"/>
    </row>
    <row r="3965" spans="4:4" x14ac:dyDescent="0.25">
      <c r="D3965" s="7"/>
    </row>
    <row r="3966" spans="4:4" x14ac:dyDescent="0.25">
      <c r="D3966" s="7"/>
    </row>
    <row r="3967" spans="4:4" x14ac:dyDescent="0.25">
      <c r="D3967" s="7"/>
    </row>
    <row r="3968" spans="4:4" x14ac:dyDescent="0.25">
      <c r="D3968" s="7"/>
    </row>
    <row r="3969" spans="4:4" x14ac:dyDescent="0.25">
      <c r="D3969" s="7"/>
    </row>
    <row r="3970" spans="4:4" x14ac:dyDescent="0.25">
      <c r="D3970" s="7"/>
    </row>
    <row r="3971" spans="4:4" x14ac:dyDescent="0.25">
      <c r="D3971" s="7"/>
    </row>
    <row r="3972" spans="4:4" x14ac:dyDescent="0.25">
      <c r="D3972" s="7"/>
    </row>
    <row r="3973" spans="4:4" x14ac:dyDescent="0.25">
      <c r="D3973" s="7"/>
    </row>
    <row r="3974" spans="4:4" x14ac:dyDescent="0.25">
      <c r="D3974" s="7"/>
    </row>
    <row r="3975" spans="4:4" x14ac:dyDescent="0.25">
      <c r="D3975" s="7"/>
    </row>
    <row r="3976" spans="4:4" x14ac:dyDescent="0.25">
      <c r="D3976" s="7"/>
    </row>
    <row r="3977" spans="4:4" x14ac:dyDescent="0.25">
      <c r="D3977" s="7"/>
    </row>
    <row r="3978" spans="4:4" x14ac:dyDescent="0.25">
      <c r="D3978" s="7"/>
    </row>
    <row r="3979" spans="4:4" x14ac:dyDescent="0.25">
      <c r="D3979" s="7"/>
    </row>
    <row r="3980" spans="4:4" x14ac:dyDescent="0.25">
      <c r="D3980" s="7"/>
    </row>
    <row r="3981" spans="4:4" x14ac:dyDescent="0.25">
      <c r="D3981" s="7"/>
    </row>
    <row r="3982" spans="4:4" x14ac:dyDescent="0.25">
      <c r="D3982" s="7"/>
    </row>
    <row r="3983" spans="4:4" x14ac:dyDescent="0.25">
      <c r="D3983" s="7"/>
    </row>
    <row r="3984" spans="4:4" x14ac:dyDescent="0.25">
      <c r="D3984" s="7"/>
    </row>
    <row r="3985" spans="4:4" x14ac:dyDescent="0.25">
      <c r="D3985" s="7"/>
    </row>
    <row r="3986" spans="4:4" x14ac:dyDescent="0.25">
      <c r="D3986" s="7"/>
    </row>
    <row r="3987" spans="4:4" x14ac:dyDescent="0.25">
      <c r="D3987" s="7"/>
    </row>
    <row r="3988" spans="4:4" x14ac:dyDescent="0.25">
      <c r="D3988" s="7"/>
    </row>
    <row r="3989" spans="4:4" x14ac:dyDescent="0.25">
      <c r="D3989" s="7"/>
    </row>
    <row r="3990" spans="4:4" x14ac:dyDescent="0.25">
      <c r="D3990" s="7"/>
    </row>
    <row r="3991" spans="4:4" x14ac:dyDescent="0.25">
      <c r="D3991" s="7"/>
    </row>
    <row r="3992" spans="4:4" x14ac:dyDescent="0.25">
      <c r="D3992" s="7"/>
    </row>
    <row r="3993" spans="4:4" x14ac:dyDescent="0.25">
      <c r="D3993" s="7"/>
    </row>
    <row r="3994" spans="4:4" x14ac:dyDescent="0.25">
      <c r="D3994" s="7"/>
    </row>
    <row r="3995" spans="4:4" x14ac:dyDescent="0.25">
      <c r="D3995" s="7"/>
    </row>
    <row r="3996" spans="4:4" x14ac:dyDescent="0.25">
      <c r="D3996" s="7"/>
    </row>
    <row r="3997" spans="4:4" x14ac:dyDescent="0.25">
      <c r="D3997" s="7"/>
    </row>
    <row r="3998" spans="4:4" x14ac:dyDescent="0.25">
      <c r="D3998" s="7"/>
    </row>
    <row r="3999" spans="4:4" x14ac:dyDescent="0.25">
      <c r="D3999" s="7"/>
    </row>
    <row r="4000" spans="4:4" x14ac:dyDescent="0.25">
      <c r="D4000" s="7"/>
    </row>
    <row r="4001" spans="4:4" x14ac:dyDescent="0.25">
      <c r="D4001" s="7"/>
    </row>
    <row r="4002" spans="4:4" x14ac:dyDescent="0.25">
      <c r="D4002" s="7"/>
    </row>
    <row r="4003" spans="4:4" x14ac:dyDescent="0.25">
      <c r="D4003" s="7"/>
    </row>
    <row r="4004" spans="4:4" x14ac:dyDescent="0.25">
      <c r="D4004" s="7"/>
    </row>
    <row r="4005" spans="4:4" x14ac:dyDescent="0.25">
      <c r="D4005" s="7"/>
    </row>
    <row r="4006" spans="4:4" x14ac:dyDescent="0.25">
      <c r="D4006" s="7"/>
    </row>
    <row r="4007" spans="4:4" x14ac:dyDescent="0.25">
      <c r="D4007" s="7"/>
    </row>
    <row r="4008" spans="4:4" x14ac:dyDescent="0.25">
      <c r="D4008" s="7"/>
    </row>
    <row r="4009" spans="4:4" x14ac:dyDescent="0.25">
      <c r="D4009" s="7"/>
    </row>
    <row r="4010" spans="4:4" x14ac:dyDescent="0.25">
      <c r="D4010" s="7"/>
    </row>
    <row r="4011" spans="4:4" x14ac:dyDescent="0.25">
      <c r="D4011" s="7"/>
    </row>
    <row r="4012" spans="4:4" x14ac:dyDescent="0.25">
      <c r="D4012" s="7"/>
    </row>
    <row r="4013" spans="4:4" x14ac:dyDescent="0.25">
      <c r="D4013" s="7"/>
    </row>
    <row r="4014" spans="4:4" x14ac:dyDescent="0.25">
      <c r="D4014" s="7"/>
    </row>
    <row r="4015" spans="4:4" x14ac:dyDescent="0.25">
      <c r="D4015" s="7"/>
    </row>
    <row r="4016" spans="4:4" x14ac:dyDescent="0.25">
      <c r="D4016" s="7"/>
    </row>
    <row r="4017" spans="4:4" x14ac:dyDescent="0.25">
      <c r="D4017" s="7"/>
    </row>
    <row r="4018" spans="4:4" x14ac:dyDescent="0.25">
      <c r="D4018" s="7"/>
    </row>
    <row r="4019" spans="4:4" x14ac:dyDescent="0.25">
      <c r="D4019" s="7"/>
    </row>
    <row r="4020" spans="4:4" x14ac:dyDescent="0.25">
      <c r="D4020" s="7"/>
    </row>
    <row r="4021" spans="4:4" x14ac:dyDescent="0.25">
      <c r="D4021" s="7"/>
    </row>
    <row r="4022" spans="4:4" x14ac:dyDescent="0.25">
      <c r="D4022" s="7"/>
    </row>
    <row r="4023" spans="4:4" x14ac:dyDescent="0.25">
      <c r="D4023" s="7"/>
    </row>
    <row r="4024" spans="4:4" x14ac:dyDescent="0.25">
      <c r="D4024" s="7"/>
    </row>
    <row r="4025" spans="4:4" x14ac:dyDescent="0.25">
      <c r="D4025" s="7"/>
    </row>
    <row r="4026" spans="4:4" x14ac:dyDescent="0.25">
      <c r="D4026" s="7"/>
    </row>
    <row r="4027" spans="4:4" x14ac:dyDescent="0.25">
      <c r="D4027" s="7"/>
    </row>
    <row r="4028" spans="4:4" x14ac:dyDescent="0.25">
      <c r="D4028" s="7"/>
    </row>
    <row r="4029" spans="4:4" x14ac:dyDescent="0.25">
      <c r="D4029" s="7"/>
    </row>
    <row r="4030" spans="4:4" x14ac:dyDescent="0.25">
      <c r="D4030" s="7"/>
    </row>
    <row r="4031" spans="4:4" x14ac:dyDescent="0.25">
      <c r="D4031" s="7"/>
    </row>
    <row r="4032" spans="4:4" x14ac:dyDescent="0.25">
      <c r="D4032" s="7"/>
    </row>
    <row r="4033" spans="4:4" x14ac:dyDescent="0.25">
      <c r="D4033" s="7"/>
    </row>
    <row r="4034" spans="4:4" x14ac:dyDescent="0.25">
      <c r="D4034" s="7"/>
    </row>
    <row r="4035" spans="4:4" x14ac:dyDescent="0.25">
      <c r="D4035" s="7"/>
    </row>
    <row r="4036" spans="4:4" x14ac:dyDescent="0.25">
      <c r="D4036" s="7"/>
    </row>
    <row r="4037" spans="4:4" x14ac:dyDescent="0.25">
      <c r="D4037" s="7"/>
    </row>
    <row r="4038" spans="4:4" x14ac:dyDescent="0.25">
      <c r="D4038" s="7"/>
    </row>
    <row r="4039" spans="4:4" x14ac:dyDescent="0.25">
      <c r="D4039" s="7"/>
    </row>
    <row r="4040" spans="4:4" x14ac:dyDescent="0.25">
      <c r="D4040" s="7"/>
    </row>
    <row r="4041" spans="4:4" x14ac:dyDescent="0.25">
      <c r="D4041" s="7"/>
    </row>
    <row r="4042" spans="4:4" x14ac:dyDescent="0.25">
      <c r="D4042" s="7"/>
    </row>
    <row r="4043" spans="4:4" x14ac:dyDescent="0.25">
      <c r="D4043" s="7"/>
    </row>
    <row r="4044" spans="4:4" x14ac:dyDescent="0.25">
      <c r="D4044" s="7"/>
    </row>
    <row r="4045" spans="4:4" x14ac:dyDescent="0.25">
      <c r="D4045" s="7"/>
    </row>
    <row r="4046" spans="4:4" x14ac:dyDescent="0.25">
      <c r="D4046" s="7"/>
    </row>
    <row r="4047" spans="4:4" x14ac:dyDescent="0.25">
      <c r="D4047" s="7"/>
    </row>
    <row r="4048" spans="4:4" x14ac:dyDescent="0.25">
      <c r="D4048" s="7"/>
    </row>
    <row r="4049" spans="4:4" x14ac:dyDescent="0.25">
      <c r="D4049" s="7"/>
    </row>
    <row r="4050" spans="4:4" x14ac:dyDescent="0.25">
      <c r="D4050" s="7"/>
    </row>
    <row r="4051" spans="4:4" x14ac:dyDescent="0.25">
      <c r="D4051" s="7"/>
    </row>
    <row r="4052" spans="4:4" x14ac:dyDescent="0.25">
      <c r="D4052" s="7"/>
    </row>
    <row r="4053" spans="4:4" x14ac:dyDescent="0.25">
      <c r="D4053" s="7"/>
    </row>
    <row r="4054" spans="4:4" x14ac:dyDescent="0.25">
      <c r="D4054" s="7"/>
    </row>
    <row r="4055" spans="4:4" x14ac:dyDescent="0.25">
      <c r="D4055" s="7"/>
    </row>
    <row r="4056" spans="4:4" x14ac:dyDescent="0.25">
      <c r="D4056" s="7"/>
    </row>
    <row r="4057" spans="4:4" x14ac:dyDescent="0.25">
      <c r="D4057" s="7"/>
    </row>
    <row r="4058" spans="4:4" x14ac:dyDescent="0.25">
      <c r="D4058" s="7"/>
    </row>
    <row r="4059" spans="4:4" x14ac:dyDescent="0.25">
      <c r="D4059" s="7"/>
    </row>
    <row r="4060" spans="4:4" x14ac:dyDescent="0.25">
      <c r="D4060" s="7"/>
    </row>
    <row r="4061" spans="4:4" x14ac:dyDescent="0.25">
      <c r="D4061" s="7"/>
    </row>
    <row r="4062" spans="4:4" x14ac:dyDescent="0.25">
      <c r="D4062" s="7"/>
    </row>
    <row r="4063" spans="4:4" x14ac:dyDescent="0.25">
      <c r="D4063" s="7"/>
    </row>
    <row r="4064" spans="4:4" x14ac:dyDescent="0.25">
      <c r="D4064" s="7"/>
    </row>
    <row r="4065" spans="4:4" x14ac:dyDescent="0.25">
      <c r="D4065" s="7"/>
    </row>
    <row r="4066" spans="4:4" x14ac:dyDescent="0.25">
      <c r="D4066" s="7"/>
    </row>
    <row r="4067" spans="4:4" x14ac:dyDescent="0.25">
      <c r="D4067" s="7"/>
    </row>
    <row r="4068" spans="4:4" x14ac:dyDescent="0.25">
      <c r="D4068" s="7"/>
    </row>
    <row r="4069" spans="4:4" x14ac:dyDescent="0.25">
      <c r="D4069" s="7"/>
    </row>
    <row r="4070" spans="4:4" x14ac:dyDescent="0.25">
      <c r="D4070" s="7"/>
    </row>
    <row r="4071" spans="4:4" x14ac:dyDescent="0.25">
      <c r="D4071" s="7"/>
    </row>
    <row r="4072" spans="4:4" x14ac:dyDescent="0.25">
      <c r="D4072" s="7"/>
    </row>
    <row r="4073" spans="4:4" x14ac:dyDescent="0.25">
      <c r="D4073" s="7"/>
    </row>
    <row r="4074" spans="4:4" x14ac:dyDescent="0.25">
      <c r="D4074" s="7"/>
    </row>
    <row r="4075" spans="4:4" x14ac:dyDescent="0.25">
      <c r="D4075" s="7"/>
    </row>
    <row r="4076" spans="4:4" x14ac:dyDescent="0.25">
      <c r="D4076" s="7"/>
    </row>
    <row r="4077" spans="4:4" x14ac:dyDescent="0.25">
      <c r="D4077" s="7"/>
    </row>
    <row r="4078" spans="4:4" x14ac:dyDescent="0.25">
      <c r="D4078" s="7"/>
    </row>
    <row r="4079" spans="4:4" x14ac:dyDescent="0.25">
      <c r="D4079" s="7"/>
    </row>
    <row r="4080" spans="4:4" x14ac:dyDescent="0.25">
      <c r="D4080" s="7"/>
    </row>
    <row r="4081" spans="4:4" x14ac:dyDescent="0.25">
      <c r="D4081" s="7"/>
    </row>
    <row r="4082" spans="4:4" x14ac:dyDescent="0.25">
      <c r="D4082" s="7"/>
    </row>
    <row r="4083" spans="4:4" x14ac:dyDescent="0.25">
      <c r="D4083" s="7"/>
    </row>
    <row r="4084" spans="4:4" x14ac:dyDescent="0.25">
      <c r="D4084" s="7"/>
    </row>
    <row r="4085" spans="4:4" x14ac:dyDescent="0.25">
      <c r="D4085" s="7"/>
    </row>
    <row r="4086" spans="4:4" x14ac:dyDescent="0.25">
      <c r="D4086" s="7"/>
    </row>
    <row r="4087" spans="4:4" x14ac:dyDescent="0.25">
      <c r="D4087" s="7"/>
    </row>
    <row r="4088" spans="4:4" x14ac:dyDescent="0.25">
      <c r="D4088" s="7"/>
    </row>
    <row r="4089" spans="4:4" x14ac:dyDescent="0.25">
      <c r="D4089" s="7"/>
    </row>
    <row r="4090" spans="4:4" x14ac:dyDescent="0.25">
      <c r="D4090" s="7"/>
    </row>
    <row r="4091" spans="4:4" x14ac:dyDescent="0.25">
      <c r="D4091" s="7"/>
    </row>
    <row r="4092" spans="4:4" x14ac:dyDescent="0.25">
      <c r="D4092" s="7"/>
    </row>
    <row r="4093" spans="4:4" x14ac:dyDescent="0.25">
      <c r="D4093" s="7"/>
    </row>
    <row r="4094" spans="4:4" x14ac:dyDescent="0.25">
      <c r="D4094" s="7"/>
    </row>
    <row r="4095" spans="4:4" x14ac:dyDescent="0.25">
      <c r="D4095" s="7"/>
    </row>
    <row r="4096" spans="4:4" x14ac:dyDescent="0.25">
      <c r="D4096" s="7"/>
    </row>
    <row r="4097" spans="4:4" x14ac:dyDescent="0.25">
      <c r="D4097" s="7"/>
    </row>
    <row r="4098" spans="4:4" x14ac:dyDescent="0.25">
      <c r="D4098" s="7"/>
    </row>
    <row r="4099" spans="4:4" x14ac:dyDescent="0.25">
      <c r="D4099" s="7"/>
    </row>
    <row r="4100" spans="4:4" x14ac:dyDescent="0.25">
      <c r="D4100" s="7"/>
    </row>
    <row r="4101" spans="4:4" x14ac:dyDescent="0.25">
      <c r="D4101" s="7"/>
    </row>
    <row r="4102" spans="4:4" x14ac:dyDescent="0.25">
      <c r="D4102" s="7"/>
    </row>
    <row r="4103" spans="4:4" x14ac:dyDescent="0.25">
      <c r="D4103" s="7"/>
    </row>
    <row r="4104" spans="4:4" x14ac:dyDescent="0.25">
      <c r="D4104" s="7"/>
    </row>
    <row r="4105" spans="4:4" x14ac:dyDescent="0.25">
      <c r="D4105" s="7"/>
    </row>
    <row r="4106" spans="4:4" x14ac:dyDescent="0.25">
      <c r="D4106" s="7"/>
    </row>
    <row r="4107" spans="4:4" x14ac:dyDescent="0.25">
      <c r="D4107" s="7"/>
    </row>
    <row r="4108" spans="4:4" x14ac:dyDescent="0.25">
      <c r="D4108" s="7"/>
    </row>
    <row r="4109" spans="4:4" x14ac:dyDescent="0.25">
      <c r="D4109" s="7"/>
    </row>
    <row r="4110" spans="4:4" x14ac:dyDescent="0.25">
      <c r="D4110" s="7"/>
    </row>
    <row r="4111" spans="4:4" x14ac:dyDescent="0.25">
      <c r="D4111" s="7"/>
    </row>
    <row r="4112" spans="4:4" x14ac:dyDescent="0.25">
      <c r="D4112" s="7"/>
    </row>
    <row r="4113" spans="4:4" x14ac:dyDescent="0.25">
      <c r="D4113" s="7"/>
    </row>
    <row r="4114" spans="4:4" x14ac:dyDescent="0.25">
      <c r="D4114" s="7"/>
    </row>
    <row r="4115" spans="4:4" x14ac:dyDescent="0.25">
      <c r="D4115" s="7"/>
    </row>
    <row r="4116" spans="4:4" x14ac:dyDescent="0.25">
      <c r="D4116" s="7"/>
    </row>
    <row r="4117" spans="4:4" x14ac:dyDescent="0.25">
      <c r="D4117" s="7"/>
    </row>
    <row r="4118" spans="4:4" x14ac:dyDescent="0.25">
      <c r="D4118" s="7"/>
    </row>
    <row r="4119" spans="4:4" x14ac:dyDescent="0.25">
      <c r="D4119" s="7"/>
    </row>
    <row r="4120" spans="4:4" x14ac:dyDescent="0.25">
      <c r="D4120" s="7"/>
    </row>
    <row r="4121" spans="4:4" x14ac:dyDescent="0.25">
      <c r="D4121" s="7"/>
    </row>
    <row r="4122" spans="4:4" x14ac:dyDescent="0.25">
      <c r="D4122" s="7"/>
    </row>
    <row r="4123" spans="4:4" x14ac:dyDescent="0.25">
      <c r="D4123" s="7"/>
    </row>
    <row r="4124" spans="4:4" x14ac:dyDescent="0.25">
      <c r="D4124" s="7"/>
    </row>
    <row r="4125" spans="4:4" x14ac:dyDescent="0.25">
      <c r="D4125" s="7"/>
    </row>
    <row r="4126" spans="4:4" x14ac:dyDescent="0.25">
      <c r="D4126" s="7"/>
    </row>
    <row r="4127" spans="4:4" x14ac:dyDescent="0.25">
      <c r="D4127" s="7"/>
    </row>
    <row r="4128" spans="4:4" x14ac:dyDescent="0.25">
      <c r="D4128" s="7"/>
    </row>
    <row r="4129" spans="4:4" x14ac:dyDescent="0.25">
      <c r="D4129" s="7"/>
    </row>
    <row r="4130" spans="4:4" x14ac:dyDescent="0.25">
      <c r="D4130" s="7"/>
    </row>
    <row r="4131" spans="4:4" x14ac:dyDescent="0.25">
      <c r="D4131" s="7"/>
    </row>
    <row r="4132" spans="4:4" x14ac:dyDescent="0.25">
      <c r="D4132" s="7"/>
    </row>
    <row r="4133" spans="4:4" x14ac:dyDescent="0.25">
      <c r="D4133" s="7"/>
    </row>
    <row r="4134" spans="4:4" x14ac:dyDescent="0.25">
      <c r="D4134" s="7"/>
    </row>
    <row r="4135" spans="4:4" x14ac:dyDescent="0.25">
      <c r="D4135" s="7"/>
    </row>
    <row r="4136" spans="4:4" x14ac:dyDescent="0.25">
      <c r="D4136" s="7"/>
    </row>
    <row r="4137" spans="4:4" x14ac:dyDescent="0.25">
      <c r="D4137" s="7"/>
    </row>
    <row r="4138" spans="4:4" x14ac:dyDescent="0.25">
      <c r="D4138" s="7"/>
    </row>
    <row r="4139" spans="4:4" x14ac:dyDescent="0.25">
      <c r="D4139" s="7"/>
    </row>
    <row r="4140" spans="4:4" x14ac:dyDescent="0.25">
      <c r="D4140" s="7"/>
    </row>
    <row r="4141" spans="4:4" x14ac:dyDescent="0.25">
      <c r="D4141" s="7"/>
    </row>
    <row r="4142" spans="4:4" x14ac:dyDescent="0.25">
      <c r="D4142" s="7"/>
    </row>
    <row r="4143" spans="4:4" x14ac:dyDescent="0.25">
      <c r="D4143" s="7"/>
    </row>
    <row r="4144" spans="4:4" x14ac:dyDescent="0.25">
      <c r="D4144" s="7"/>
    </row>
    <row r="4145" spans="4:4" x14ac:dyDescent="0.25">
      <c r="D4145" s="7"/>
    </row>
    <row r="4146" spans="4:4" x14ac:dyDescent="0.25">
      <c r="D4146" s="7"/>
    </row>
    <row r="4147" spans="4:4" x14ac:dyDescent="0.25">
      <c r="D4147" s="7"/>
    </row>
    <row r="4148" spans="4:4" x14ac:dyDescent="0.25">
      <c r="D4148" s="7"/>
    </row>
    <row r="4149" spans="4:4" x14ac:dyDescent="0.25">
      <c r="D4149" s="7"/>
    </row>
    <row r="4150" spans="4:4" x14ac:dyDescent="0.25">
      <c r="D4150" s="7"/>
    </row>
    <row r="4151" spans="4:4" x14ac:dyDescent="0.25">
      <c r="D4151" s="7"/>
    </row>
    <row r="4152" spans="4:4" x14ac:dyDescent="0.25">
      <c r="D4152" s="7"/>
    </row>
    <row r="4153" spans="4:4" x14ac:dyDescent="0.25">
      <c r="D4153" s="7"/>
    </row>
    <row r="4154" spans="4:4" x14ac:dyDescent="0.25">
      <c r="D4154" s="7"/>
    </row>
    <row r="4155" spans="4:4" x14ac:dyDescent="0.25">
      <c r="D4155" s="7"/>
    </row>
    <row r="4156" spans="4:4" x14ac:dyDescent="0.25">
      <c r="D4156" s="7"/>
    </row>
    <row r="4157" spans="4:4" x14ac:dyDescent="0.25">
      <c r="D4157" s="7"/>
    </row>
    <row r="4158" spans="4:4" x14ac:dyDescent="0.25">
      <c r="D4158" s="7"/>
    </row>
    <row r="4159" spans="4:4" x14ac:dyDescent="0.25">
      <c r="D4159" s="7"/>
    </row>
    <row r="4160" spans="4:4" x14ac:dyDescent="0.25">
      <c r="D4160" s="7"/>
    </row>
    <row r="4161" spans="4:4" x14ac:dyDescent="0.25">
      <c r="D4161" s="7"/>
    </row>
    <row r="4162" spans="4:4" x14ac:dyDescent="0.25">
      <c r="D4162" s="7"/>
    </row>
    <row r="4163" spans="4:4" x14ac:dyDescent="0.25">
      <c r="D4163" s="7"/>
    </row>
    <row r="4164" spans="4:4" x14ac:dyDescent="0.25">
      <c r="D4164" s="7"/>
    </row>
    <row r="4165" spans="4:4" x14ac:dyDescent="0.25">
      <c r="D4165" s="7"/>
    </row>
    <row r="4166" spans="4:4" x14ac:dyDescent="0.25">
      <c r="D4166" s="7"/>
    </row>
    <row r="4167" spans="4:4" x14ac:dyDescent="0.25">
      <c r="D4167" s="7"/>
    </row>
    <row r="4168" spans="4:4" x14ac:dyDescent="0.25">
      <c r="D4168" s="7"/>
    </row>
    <row r="4169" spans="4:4" x14ac:dyDescent="0.25">
      <c r="D4169" s="7"/>
    </row>
    <row r="4170" spans="4:4" x14ac:dyDescent="0.25">
      <c r="D4170" s="7"/>
    </row>
    <row r="4171" spans="4:4" x14ac:dyDescent="0.25">
      <c r="D4171" s="7"/>
    </row>
    <row r="4172" spans="4:4" x14ac:dyDescent="0.25">
      <c r="D4172" s="7"/>
    </row>
    <row r="4173" spans="4:4" x14ac:dyDescent="0.25">
      <c r="D4173" s="7"/>
    </row>
    <row r="4174" spans="4:4" x14ac:dyDescent="0.25">
      <c r="D4174" s="7"/>
    </row>
    <row r="4175" spans="4:4" x14ac:dyDescent="0.25">
      <c r="D4175" s="7"/>
    </row>
    <row r="4176" spans="4:4" x14ac:dyDescent="0.25">
      <c r="D4176" s="7"/>
    </row>
    <row r="4177" spans="4:4" x14ac:dyDescent="0.25">
      <c r="D4177" s="7"/>
    </row>
    <row r="4178" spans="4:4" x14ac:dyDescent="0.25">
      <c r="D4178" s="7"/>
    </row>
    <row r="4179" spans="4:4" x14ac:dyDescent="0.25">
      <c r="D4179" s="7"/>
    </row>
    <row r="4180" spans="4:4" x14ac:dyDescent="0.25">
      <c r="D4180" s="7"/>
    </row>
    <row r="4181" spans="4:4" x14ac:dyDescent="0.25">
      <c r="D4181" s="7"/>
    </row>
    <row r="4182" spans="4:4" x14ac:dyDescent="0.25">
      <c r="D4182" s="7"/>
    </row>
    <row r="4183" spans="4:4" x14ac:dyDescent="0.25">
      <c r="D4183" s="7"/>
    </row>
    <row r="4184" spans="4:4" x14ac:dyDescent="0.25">
      <c r="D4184" s="7"/>
    </row>
    <row r="4185" spans="4:4" x14ac:dyDescent="0.25">
      <c r="D4185" s="7"/>
    </row>
    <row r="4186" spans="4:4" x14ac:dyDescent="0.25">
      <c r="D4186" s="7"/>
    </row>
    <row r="4187" spans="4:4" x14ac:dyDescent="0.25">
      <c r="D4187" s="7"/>
    </row>
    <row r="4188" spans="4:4" x14ac:dyDescent="0.25">
      <c r="D4188" s="7"/>
    </row>
    <row r="4189" spans="4:4" x14ac:dyDescent="0.25">
      <c r="D4189" s="7"/>
    </row>
    <row r="4190" spans="4:4" x14ac:dyDescent="0.25">
      <c r="D4190" s="7"/>
    </row>
    <row r="4191" spans="4:4" x14ac:dyDescent="0.25">
      <c r="D4191" s="7"/>
    </row>
    <row r="4192" spans="4:4" x14ac:dyDescent="0.25">
      <c r="D4192" s="7"/>
    </row>
    <row r="4193" spans="4:4" x14ac:dyDescent="0.25">
      <c r="D4193" s="7"/>
    </row>
    <row r="4194" spans="4:4" x14ac:dyDescent="0.25">
      <c r="D4194" s="7"/>
    </row>
    <row r="4195" spans="4:4" x14ac:dyDescent="0.25">
      <c r="D4195" s="7"/>
    </row>
    <row r="4196" spans="4:4" x14ac:dyDescent="0.25">
      <c r="D4196" s="7"/>
    </row>
    <row r="4197" spans="4:4" x14ac:dyDescent="0.25">
      <c r="D4197" s="7"/>
    </row>
    <row r="4198" spans="4:4" x14ac:dyDescent="0.25">
      <c r="D4198" s="7"/>
    </row>
    <row r="4199" spans="4:4" x14ac:dyDescent="0.25">
      <c r="D4199" s="7"/>
    </row>
    <row r="4200" spans="4:4" x14ac:dyDescent="0.25">
      <c r="D4200" s="7"/>
    </row>
    <row r="4201" spans="4:4" x14ac:dyDescent="0.25">
      <c r="D4201" s="7"/>
    </row>
    <row r="4202" spans="4:4" x14ac:dyDescent="0.25">
      <c r="D4202" s="7"/>
    </row>
    <row r="4203" spans="4:4" x14ac:dyDescent="0.25">
      <c r="D4203" s="7"/>
    </row>
    <row r="4204" spans="4:4" x14ac:dyDescent="0.25">
      <c r="D4204" s="7"/>
    </row>
    <row r="4205" spans="4:4" x14ac:dyDescent="0.25">
      <c r="D4205" s="7"/>
    </row>
    <row r="4206" spans="4:4" x14ac:dyDescent="0.25">
      <c r="D4206" s="7"/>
    </row>
    <row r="4207" spans="4:4" x14ac:dyDescent="0.25">
      <c r="D4207" s="7"/>
    </row>
    <row r="4208" spans="4:4" x14ac:dyDescent="0.25">
      <c r="D4208" s="7"/>
    </row>
    <row r="4209" spans="4:4" x14ac:dyDescent="0.25">
      <c r="D4209" s="7"/>
    </row>
    <row r="4210" spans="4:4" x14ac:dyDescent="0.25">
      <c r="D4210" s="7"/>
    </row>
    <row r="4211" spans="4:4" x14ac:dyDescent="0.25">
      <c r="D4211" s="7"/>
    </row>
    <row r="4212" spans="4:4" x14ac:dyDescent="0.25">
      <c r="D4212" s="7"/>
    </row>
    <row r="4213" spans="4:4" x14ac:dyDescent="0.25">
      <c r="D4213" s="7"/>
    </row>
    <row r="4214" spans="4:4" x14ac:dyDescent="0.25">
      <c r="D4214" s="7"/>
    </row>
    <row r="4215" spans="4:4" x14ac:dyDescent="0.25">
      <c r="D4215" s="7"/>
    </row>
    <row r="4216" spans="4:4" x14ac:dyDescent="0.25">
      <c r="D4216" s="7"/>
    </row>
    <row r="4217" spans="4:4" x14ac:dyDescent="0.25">
      <c r="D4217" s="7"/>
    </row>
    <row r="4218" spans="4:4" x14ac:dyDescent="0.25">
      <c r="D4218" s="7"/>
    </row>
    <row r="4219" spans="4:4" x14ac:dyDescent="0.25">
      <c r="D4219" s="7"/>
    </row>
    <row r="4220" spans="4:4" x14ac:dyDescent="0.25">
      <c r="D4220" s="7"/>
    </row>
    <row r="4221" spans="4:4" x14ac:dyDescent="0.25">
      <c r="D4221" s="7"/>
    </row>
    <row r="4222" spans="4:4" x14ac:dyDescent="0.25">
      <c r="D4222" s="7"/>
    </row>
    <row r="4223" spans="4:4" x14ac:dyDescent="0.25">
      <c r="D4223" s="7"/>
    </row>
    <row r="4224" spans="4:4" x14ac:dyDescent="0.25">
      <c r="D4224" s="7"/>
    </row>
    <row r="4225" spans="4:4" x14ac:dyDescent="0.25">
      <c r="D4225" s="7"/>
    </row>
    <row r="4226" spans="4:4" x14ac:dyDescent="0.25">
      <c r="D4226" s="7"/>
    </row>
    <row r="4227" spans="4:4" x14ac:dyDescent="0.25">
      <c r="D4227" s="7"/>
    </row>
    <row r="4228" spans="4:4" x14ac:dyDescent="0.25">
      <c r="D4228" s="7"/>
    </row>
    <row r="4229" spans="4:4" x14ac:dyDescent="0.25">
      <c r="D4229" s="7"/>
    </row>
    <row r="4230" spans="4:4" x14ac:dyDescent="0.25">
      <c r="D4230" s="7"/>
    </row>
    <row r="4231" spans="4:4" x14ac:dyDescent="0.25">
      <c r="D4231" s="7"/>
    </row>
    <row r="4232" spans="4:4" x14ac:dyDescent="0.25">
      <c r="D4232" s="7"/>
    </row>
    <row r="4233" spans="4:4" x14ac:dyDescent="0.25">
      <c r="D4233" s="7"/>
    </row>
    <row r="4234" spans="4:4" x14ac:dyDescent="0.25">
      <c r="D4234" s="7"/>
    </row>
    <row r="4235" spans="4:4" x14ac:dyDescent="0.25">
      <c r="D4235" s="7"/>
    </row>
    <row r="4236" spans="4:4" x14ac:dyDescent="0.25">
      <c r="D4236" s="7"/>
    </row>
    <row r="4237" spans="4:4" x14ac:dyDescent="0.25">
      <c r="D4237" s="7"/>
    </row>
    <row r="4238" spans="4:4" x14ac:dyDescent="0.25">
      <c r="D4238" s="7"/>
    </row>
    <row r="4239" spans="4:4" x14ac:dyDescent="0.25">
      <c r="D4239" s="7"/>
    </row>
    <row r="4240" spans="4:4" x14ac:dyDescent="0.25">
      <c r="D4240" s="7"/>
    </row>
    <row r="4241" spans="4:4" x14ac:dyDescent="0.25">
      <c r="D4241" s="7"/>
    </row>
    <row r="4242" spans="4:4" x14ac:dyDescent="0.25">
      <c r="D4242" s="7"/>
    </row>
    <row r="4243" spans="4:4" x14ac:dyDescent="0.25">
      <c r="D4243" s="7"/>
    </row>
    <row r="4244" spans="4:4" x14ac:dyDescent="0.25">
      <c r="D4244" s="7"/>
    </row>
    <row r="4245" spans="4:4" x14ac:dyDescent="0.25">
      <c r="D4245" s="7"/>
    </row>
    <row r="4246" spans="4:4" x14ac:dyDescent="0.25">
      <c r="D4246" s="7"/>
    </row>
    <row r="4247" spans="4:4" x14ac:dyDescent="0.25">
      <c r="D4247" s="7"/>
    </row>
    <row r="4248" spans="4:4" x14ac:dyDescent="0.25">
      <c r="D4248" s="7"/>
    </row>
    <row r="4249" spans="4:4" x14ac:dyDescent="0.25">
      <c r="D4249" s="7"/>
    </row>
    <row r="4250" spans="4:4" x14ac:dyDescent="0.25">
      <c r="D4250" s="7"/>
    </row>
    <row r="4251" spans="4:4" x14ac:dyDescent="0.25">
      <c r="D4251" s="7"/>
    </row>
    <row r="4252" spans="4:4" x14ac:dyDescent="0.25">
      <c r="D4252" s="7"/>
    </row>
    <row r="4253" spans="4:4" x14ac:dyDescent="0.25">
      <c r="D4253" s="7"/>
    </row>
    <row r="4254" spans="4:4" x14ac:dyDescent="0.25">
      <c r="D4254" s="7"/>
    </row>
    <row r="4255" spans="4:4" x14ac:dyDescent="0.25">
      <c r="D4255" s="7"/>
    </row>
    <row r="4256" spans="4:4" x14ac:dyDescent="0.25">
      <c r="D4256" s="7"/>
    </row>
    <row r="4257" spans="4:4" x14ac:dyDescent="0.25">
      <c r="D4257" s="7"/>
    </row>
    <row r="4258" spans="4:4" x14ac:dyDescent="0.25">
      <c r="D4258" s="7"/>
    </row>
    <row r="4259" spans="4:4" x14ac:dyDescent="0.25">
      <c r="D4259" s="7"/>
    </row>
    <row r="4260" spans="4:4" x14ac:dyDescent="0.25">
      <c r="D4260" s="7"/>
    </row>
    <row r="4261" spans="4:4" x14ac:dyDescent="0.25">
      <c r="D4261" s="7"/>
    </row>
    <row r="4262" spans="4:4" x14ac:dyDescent="0.25">
      <c r="D4262" s="7"/>
    </row>
    <row r="4263" spans="4:4" x14ac:dyDescent="0.25">
      <c r="D4263" s="7"/>
    </row>
    <row r="4264" spans="4:4" x14ac:dyDescent="0.25">
      <c r="D4264" s="7"/>
    </row>
    <row r="4265" spans="4:4" x14ac:dyDescent="0.25">
      <c r="D4265" s="7"/>
    </row>
    <row r="4266" spans="4:4" x14ac:dyDescent="0.25">
      <c r="D4266" s="7"/>
    </row>
    <row r="4267" spans="4:4" x14ac:dyDescent="0.25">
      <c r="D4267" s="7"/>
    </row>
    <row r="4268" spans="4:4" x14ac:dyDescent="0.25">
      <c r="D4268" s="7"/>
    </row>
    <row r="4269" spans="4:4" x14ac:dyDescent="0.25">
      <c r="D4269" s="7"/>
    </row>
    <row r="4270" spans="4:4" x14ac:dyDescent="0.25">
      <c r="D4270" s="7"/>
    </row>
    <row r="4271" spans="4:4" x14ac:dyDescent="0.25">
      <c r="D4271" s="7"/>
    </row>
    <row r="4272" spans="4:4" x14ac:dyDescent="0.25">
      <c r="D4272" s="7"/>
    </row>
    <row r="4273" spans="4:4" x14ac:dyDescent="0.25">
      <c r="D4273" s="7"/>
    </row>
    <row r="4274" spans="4:4" x14ac:dyDescent="0.25">
      <c r="D4274" s="7"/>
    </row>
    <row r="4275" spans="4:4" x14ac:dyDescent="0.25">
      <c r="D4275" s="7"/>
    </row>
    <row r="4276" spans="4:4" x14ac:dyDescent="0.25">
      <c r="D4276" s="7"/>
    </row>
    <row r="4277" spans="4:4" x14ac:dyDescent="0.25">
      <c r="D4277" s="7"/>
    </row>
    <row r="4278" spans="4:4" x14ac:dyDescent="0.25">
      <c r="D4278" s="7"/>
    </row>
    <row r="4279" spans="4:4" x14ac:dyDescent="0.25">
      <c r="D4279" s="7"/>
    </row>
    <row r="4280" spans="4:4" x14ac:dyDescent="0.25">
      <c r="D4280" s="7"/>
    </row>
    <row r="4281" spans="4:4" x14ac:dyDescent="0.25">
      <c r="D4281" s="7"/>
    </row>
    <row r="4282" spans="4:4" x14ac:dyDescent="0.25">
      <c r="D4282" s="7"/>
    </row>
    <row r="4283" spans="4:4" x14ac:dyDescent="0.25">
      <c r="D4283" s="7"/>
    </row>
    <row r="4284" spans="4:4" x14ac:dyDescent="0.25">
      <c r="D4284" s="7"/>
    </row>
    <row r="4285" spans="4:4" x14ac:dyDescent="0.25">
      <c r="D4285" s="7"/>
    </row>
    <row r="4286" spans="4:4" x14ac:dyDescent="0.25">
      <c r="D4286" s="7"/>
    </row>
    <row r="4287" spans="4:4" x14ac:dyDescent="0.25">
      <c r="D4287" s="7"/>
    </row>
    <row r="4288" spans="4:4" x14ac:dyDescent="0.25">
      <c r="D4288" s="7"/>
    </row>
    <row r="4289" spans="4:4" x14ac:dyDescent="0.25">
      <c r="D4289" s="7"/>
    </row>
    <row r="4290" spans="4:4" x14ac:dyDescent="0.25">
      <c r="D4290" s="7"/>
    </row>
    <row r="4291" spans="4:4" x14ac:dyDescent="0.25">
      <c r="D4291" s="7"/>
    </row>
    <row r="4292" spans="4:4" x14ac:dyDescent="0.25">
      <c r="D4292" s="7"/>
    </row>
    <row r="4293" spans="4:4" x14ac:dyDescent="0.25">
      <c r="D4293" s="7"/>
    </row>
    <row r="4294" spans="4:4" x14ac:dyDescent="0.25">
      <c r="D4294" s="7"/>
    </row>
    <row r="4295" spans="4:4" x14ac:dyDescent="0.25">
      <c r="D4295" s="7"/>
    </row>
    <row r="4296" spans="4:4" x14ac:dyDescent="0.25">
      <c r="D4296" s="7"/>
    </row>
    <row r="4297" spans="4:4" x14ac:dyDescent="0.25">
      <c r="D4297" s="7"/>
    </row>
    <row r="4298" spans="4:4" x14ac:dyDescent="0.25">
      <c r="D4298" s="7"/>
    </row>
    <row r="4299" spans="4:4" x14ac:dyDescent="0.25">
      <c r="D4299" s="7"/>
    </row>
    <row r="4300" spans="4:4" x14ac:dyDescent="0.25">
      <c r="D4300" s="7"/>
    </row>
    <row r="4301" spans="4:4" x14ac:dyDescent="0.25">
      <c r="D4301" s="7"/>
    </row>
    <row r="4302" spans="4:4" x14ac:dyDescent="0.25">
      <c r="D4302" s="7"/>
    </row>
    <row r="4303" spans="4:4" x14ac:dyDescent="0.25">
      <c r="D4303" s="7"/>
    </row>
    <row r="4304" spans="4:4" x14ac:dyDescent="0.25">
      <c r="D4304" s="7"/>
    </row>
    <row r="4305" spans="4:4" x14ac:dyDescent="0.25">
      <c r="D4305" s="7"/>
    </row>
    <row r="4306" spans="4:4" x14ac:dyDescent="0.25">
      <c r="D4306" s="7"/>
    </row>
    <row r="4307" spans="4:4" x14ac:dyDescent="0.25">
      <c r="D4307" s="7"/>
    </row>
    <row r="4308" spans="4:4" x14ac:dyDescent="0.25">
      <c r="D4308" s="7"/>
    </row>
    <row r="4309" spans="4:4" x14ac:dyDescent="0.25">
      <c r="D4309" s="7"/>
    </row>
    <row r="4310" spans="4:4" x14ac:dyDescent="0.25">
      <c r="D4310" s="7"/>
    </row>
    <row r="4311" spans="4:4" x14ac:dyDescent="0.25">
      <c r="D4311" s="7"/>
    </row>
    <row r="4312" spans="4:4" x14ac:dyDescent="0.25">
      <c r="D4312" s="7"/>
    </row>
    <row r="4313" spans="4:4" x14ac:dyDescent="0.25">
      <c r="D4313" s="7"/>
    </row>
    <row r="4314" spans="4:4" x14ac:dyDescent="0.25">
      <c r="D4314" s="7"/>
    </row>
    <row r="4315" spans="4:4" x14ac:dyDescent="0.25">
      <c r="D4315" s="7"/>
    </row>
    <row r="4316" spans="4:4" x14ac:dyDescent="0.25">
      <c r="D4316" s="7"/>
    </row>
    <row r="4317" spans="4:4" x14ac:dyDescent="0.25">
      <c r="D4317" s="7"/>
    </row>
    <row r="4318" spans="4:4" x14ac:dyDescent="0.25">
      <c r="D4318" s="7"/>
    </row>
    <row r="4319" spans="4:4" x14ac:dyDescent="0.25">
      <c r="D4319" s="7"/>
    </row>
    <row r="4320" spans="4:4" x14ac:dyDescent="0.25">
      <c r="D4320" s="7"/>
    </row>
    <row r="4321" spans="4:4" x14ac:dyDescent="0.25">
      <c r="D4321" s="7"/>
    </row>
    <row r="4322" spans="4:4" x14ac:dyDescent="0.25">
      <c r="D4322" s="7"/>
    </row>
    <row r="4323" spans="4:4" x14ac:dyDescent="0.25">
      <c r="D4323" s="7"/>
    </row>
    <row r="4324" spans="4:4" x14ac:dyDescent="0.25">
      <c r="D4324" s="7"/>
    </row>
    <row r="4325" spans="4:4" x14ac:dyDescent="0.25">
      <c r="D4325" s="7"/>
    </row>
    <row r="4326" spans="4:4" x14ac:dyDescent="0.25">
      <c r="D4326" s="7"/>
    </row>
    <row r="4327" spans="4:4" x14ac:dyDescent="0.25">
      <c r="D4327" s="7"/>
    </row>
    <row r="4328" spans="4:4" x14ac:dyDescent="0.25">
      <c r="D4328" s="7"/>
    </row>
    <row r="4329" spans="4:4" x14ac:dyDescent="0.25">
      <c r="D4329" s="7"/>
    </row>
    <row r="4330" spans="4:4" x14ac:dyDescent="0.25">
      <c r="D4330" s="7"/>
    </row>
    <row r="4331" spans="4:4" x14ac:dyDescent="0.25">
      <c r="D4331" s="7"/>
    </row>
    <row r="4332" spans="4:4" x14ac:dyDescent="0.25">
      <c r="D4332" s="7"/>
    </row>
    <row r="4333" spans="4:4" x14ac:dyDescent="0.25">
      <c r="D4333" s="7"/>
    </row>
    <row r="4334" spans="4:4" x14ac:dyDescent="0.25">
      <c r="D4334" s="7"/>
    </row>
    <row r="4335" spans="4:4" x14ac:dyDescent="0.25">
      <c r="D4335" s="7"/>
    </row>
    <row r="4336" spans="4:4" x14ac:dyDescent="0.25">
      <c r="D4336" s="7"/>
    </row>
    <row r="4337" spans="4:4" x14ac:dyDescent="0.25">
      <c r="D4337" s="7"/>
    </row>
    <row r="4338" spans="4:4" x14ac:dyDescent="0.25">
      <c r="D4338" s="7"/>
    </row>
    <row r="4339" spans="4:4" x14ac:dyDescent="0.25">
      <c r="D4339" s="7"/>
    </row>
    <row r="4340" spans="4:4" x14ac:dyDescent="0.25">
      <c r="D4340" s="7"/>
    </row>
    <row r="4341" spans="4:4" x14ac:dyDescent="0.25">
      <c r="D4341" s="7"/>
    </row>
    <row r="4342" spans="4:4" x14ac:dyDescent="0.25">
      <c r="D4342" s="7"/>
    </row>
    <row r="4343" spans="4:4" x14ac:dyDescent="0.25">
      <c r="D4343" s="7"/>
    </row>
    <row r="4344" spans="4:4" x14ac:dyDescent="0.25">
      <c r="D4344" s="7"/>
    </row>
    <row r="4345" spans="4:4" x14ac:dyDescent="0.25">
      <c r="D4345" s="7"/>
    </row>
    <row r="4346" spans="4:4" x14ac:dyDescent="0.25">
      <c r="D4346" s="7"/>
    </row>
    <row r="4347" spans="4:4" x14ac:dyDescent="0.25">
      <c r="D4347" s="7"/>
    </row>
    <row r="4348" spans="4:4" x14ac:dyDescent="0.25">
      <c r="D4348" s="7"/>
    </row>
    <row r="4349" spans="4:4" x14ac:dyDescent="0.25">
      <c r="D4349" s="7"/>
    </row>
    <row r="4350" spans="4:4" x14ac:dyDescent="0.25">
      <c r="D4350" s="7"/>
    </row>
    <row r="4351" spans="4:4" x14ac:dyDescent="0.25">
      <c r="D4351" s="7"/>
    </row>
    <row r="4352" spans="4:4" x14ac:dyDescent="0.25">
      <c r="D4352" s="7"/>
    </row>
    <row r="4353" spans="4:4" x14ac:dyDescent="0.25">
      <c r="D4353" s="7"/>
    </row>
    <row r="4354" spans="4:4" x14ac:dyDescent="0.25">
      <c r="D4354" s="7"/>
    </row>
    <row r="4355" spans="4:4" x14ac:dyDescent="0.25">
      <c r="D4355" s="7"/>
    </row>
    <row r="4356" spans="4:4" x14ac:dyDescent="0.25">
      <c r="D4356" s="7"/>
    </row>
    <row r="4357" spans="4:4" x14ac:dyDescent="0.25">
      <c r="D4357" s="7"/>
    </row>
    <row r="4358" spans="4:4" x14ac:dyDescent="0.25">
      <c r="D4358" s="7"/>
    </row>
    <row r="4359" spans="4:4" x14ac:dyDescent="0.25">
      <c r="D4359" s="7"/>
    </row>
    <row r="4360" spans="4:4" x14ac:dyDescent="0.25">
      <c r="D4360" s="7"/>
    </row>
    <row r="4361" spans="4:4" x14ac:dyDescent="0.25">
      <c r="D4361" s="7"/>
    </row>
    <row r="4362" spans="4:4" x14ac:dyDescent="0.25">
      <c r="D4362" s="7"/>
    </row>
    <row r="4363" spans="4:4" x14ac:dyDescent="0.25">
      <c r="D4363" s="7"/>
    </row>
    <row r="4364" spans="4:4" x14ac:dyDescent="0.25">
      <c r="D4364" s="7"/>
    </row>
    <row r="4365" spans="4:4" x14ac:dyDescent="0.25">
      <c r="D4365" s="7"/>
    </row>
    <row r="4366" spans="4:4" x14ac:dyDescent="0.25">
      <c r="D4366" s="7"/>
    </row>
    <row r="4367" spans="4:4" x14ac:dyDescent="0.25">
      <c r="D4367" s="7"/>
    </row>
    <row r="4368" spans="4:4" x14ac:dyDescent="0.25">
      <c r="D4368" s="7"/>
    </row>
    <row r="4369" spans="4:4" x14ac:dyDescent="0.25">
      <c r="D4369" s="7"/>
    </row>
    <row r="4370" spans="4:4" x14ac:dyDescent="0.25">
      <c r="D4370" s="7"/>
    </row>
    <row r="4371" spans="4:4" x14ac:dyDescent="0.25">
      <c r="D4371" s="7"/>
    </row>
    <row r="4372" spans="4:4" x14ac:dyDescent="0.25">
      <c r="D4372" s="7"/>
    </row>
    <row r="4373" spans="4:4" x14ac:dyDescent="0.25">
      <c r="D4373" s="7"/>
    </row>
    <row r="4374" spans="4:4" x14ac:dyDescent="0.25">
      <c r="D4374" s="7"/>
    </row>
    <row r="4375" spans="4:4" x14ac:dyDescent="0.25">
      <c r="D4375" s="7"/>
    </row>
    <row r="4376" spans="4:4" x14ac:dyDescent="0.25">
      <c r="D4376" s="7"/>
    </row>
    <row r="4377" spans="4:4" x14ac:dyDescent="0.25">
      <c r="D4377" s="7"/>
    </row>
    <row r="4378" spans="4:4" x14ac:dyDescent="0.25">
      <c r="D4378" s="7"/>
    </row>
    <row r="4379" spans="4:4" x14ac:dyDescent="0.25">
      <c r="D4379" s="7"/>
    </row>
    <row r="4380" spans="4:4" x14ac:dyDescent="0.25">
      <c r="D4380" s="7"/>
    </row>
    <row r="4381" spans="4:4" x14ac:dyDescent="0.25">
      <c r="D4381" s="7"/>
    </row>
    <row r="4382" spans="4:4" x14ac:dyDescent="0.25">
      <c r="D4382" s="7"/>
    </row>
    <row r="4383" spans="4:4" x14ac:dyDescent="0.25">
      <c r="D4383" s="7"/>
    </row>
    <row r="4384" spans="4:4" x14ac:dyDescent="0.25">
      <c r="D4384" s="7"/>
    </row>
    <row r="4385" spans="4:4" x14ac:dyDescent="0.25">
      <c r="D4385" s="7"/>
    </row>
    <row r="4386" spans="4:4" x14ac:dyDescent="0.25">
      <c r="D4386" s="7"/>
    </row>
    <row r="4387" spans="4:4" x14ac:dyDescent="0.25">
      <c r="D4387" s="7"/>
    </row>
    <row r="4388" spans="4:4" x14ac:dyDescent="0.25">
      <c r="D4388" s="7"/>
    </row>
    <row r="4389" spans="4:4" x14ac:dyDescent="0.25">
      <c r="D4389" s="7"/>
    </row>
    <row r="4390" spans="4:4" x14ac:dyDescent="0.25">
      <c r="D4390" s="7"/>
    </row>
    <row r="4391" spans="4:4" x14ac:dyDescent="0.25">
      <c r="D4391" s="7"/>
    </row>
    <row r="4392" spans="4:4" x14ac:dyDescent="0.25">
      <c r="D4392" s="7"/>
    </row>
    <row r="4393" spans="4:4" x14ac:dyDescent="0.25">
      <c r="D4393" s="7"/>
    </row>
    <row r="4394" spans="4:4" x14ac:dyDescent="0.25">
      <c r="D4394" s="7"/>
    </row>
    <row r="4395" spans="4:4" x14ac:dyDescent="0.25">
      <c r="D4395" s="7"/>
    </row>
    <row r="4396" spans="4:4" x14ac:dyDescent="0.25">
      <c r="D4396" s="7"/>
    </row>
    <row r="4397" spans="4:4" x14ac:dyDescent="0.25">
      <c r="D4397" s="7"/>
    </row>
    <row r="4398" spans="4:4" x14ac:dyDescent="0.25">
      <c r="D4398" s="7"/>
    </row>
    <row r="4399" spans="4:4" x14ac:dyDescent="0.25">
      <c r="D4399" s="7"/>
    </row>
    <row r="4400" spans="4:4" x14ac:dyDescent="0.25">
      <c r="D4400" s="7"/>
    </row>
    <row r="4401" spans="4:4" x14ac:dyDescent="0.25">
      <c r="D4401" s="7"/>
    </row>
    <row r="4402" spans="4:4" x14ac:dyDescent="0.25">
      <c r="D4402" s="7"/>
    </row>
    <row r="4403" spans="4:4" x14ac:dyDescent="0.25">
      <c r="D4403" s="7"/>
    </row>
    <row r="4404" spans="4:4" x14ac:dyDescent="0.25">
      <c r="D4404" s="7"/>
    </row>
    <row r="4405" spans="4:4" x14ac:dyDescent="0.25">
      <c r="D4405" s="7"/>
    </row>
    <row r="4406" spans="4:4" x14ac:dyDescent="0.25">
      <c r="D4406" s="7"/>
    </row>
    <row r="4407" spans="4:4" x14ac:dyDescent="0.25">
      <c r="D4407" s="7"/>
    </row>
    <row r="4408" spans="4:4" x14ac:dyDescent="0.25">
      <c r="D4408" s="7"/>
    </row>
    <row r="4409" spans="4:4" x14ac:dyDescent="0.25">
      <c r="D4409" s="7"/>
    </row>
    <row r="4410" spans="4:4" x14ac:dyDescent="0.25">
      <c r="D4410" s="7"/>
    </row>
    <row r="4411" spans="4:4" x14ac:dyDescent="0.25">
      <c r="D4411" s="7"/>
    </row>
    <row r="4412" spans="4:4" x14ac:dyDescent="0.25">
      <c r="D4412" s="7"/>
    </row>
    <row r="4413" spans="4:4" x14ac:dyDescent="0.25">
      <c r="D4413" s="7"/>
    </row>
    <row r="4414" spans="4:4" x14ac:dyDescent="0.25">
      <c r="D4414" s="7"/>
    </row>
    <row r="4415" spans="4:4" x14ac:dyDescent="0.25">
      <c r="D4415" s="7"/>
    </row>
    <row r="4416" spans="4:4" x14ac:dyDescent="0.25">
      <c r="D4416" s="7"/>
    </row>
    <row r="4417" spans="4:4" x14ac:dyDescent="0.25">
      <c r="D4417" s="7"/>
    </row>
    <row r="4418" spans="4:4" x14ac:dyDescent="0.25">
      <c r="D4418" s="7"/>
    </row>
    <row r="4419" spans="4:4" x14ac:dyDescent="0.25">
      <c r="D4419" s="7"/>
    </row>
    <row r="4420" spans="4:4" x14ac:dyDescent="0.25">
      <c r="D4420" s="7"/>
    </row>
    <row r="4421" spans="4:4" x14ac:dyDescent="0.25">
      <c r="D4421" s="7"/>
    </row>
    <row r="4422" spans="4:4" x14ac:dyDescent="0.25">
      <c r="D4422" s="7"/>
    </row>
    <row r="4423" spans="4:4" x14ac:dyDescent="0.25">
      <c r="D4423" s="7"/>
    </row>
    <row r="4424" spans="4:4" x14ac:dyDescent="0.25">
      <c r="D4424" s="7"/>
    </row>
    <row r="4425" spans="4:4" x14ac:dyDescent="0.25">
      <c r="D4425" s="7"/>
    </row>
    <row r="4426" spans="4:4" x14ac:dyDescent="0.25">
      <c r="D4426" s="7"/>
    </row>
    <row r="4427" spans="4:4" x14ac:dyDescent="0.25">
      <c r="D4427" s="7"/>
    </row>
    <row r="4428" spans="4:4" x14ac:dyDescent="0.25">
      <c r="D4428" s="7"/>
    </row>
    <row r="4429" spans="4:4" x14ac:dyDescent="0.25">
      <c r="D4429" s="7"/>
    </row>
    <row r="4430" spans="4:4" x14ac:dyDescent="0.25">
      <c r="D4430" s="7"/>
    </row>
    <row r="4431" spans="4:4" x14ac:dyDescent="0.25">
      <c r="D4431" s="7"/>
    </row>
    <row r="4432" spans="4:4" x14ac:dyDescent="0.25">
      <c r="D4432" s="7"/>
    </row>
    <row r="4433" spans="4:4" x14ac:dyDescent="0.25">
      <c r="D4433" s="7"/>
    </row>
    <row r="4434" spans="4:4" x14ac:dyDescent="0.25">
      <c r="D4434" s="7"/>
    </row>
    <row r="4435" spans="4:4" x14ac:dyDescent="0.25">
      <c r="D4435" s="7"/>
    </row>
    <row r="4436" spans="4:4" x14ac:dyDescent="0.25">
      <c r="D4436" s="7"/>
    </row>
    <row r="4437" spans="4:4" x14ac:dyDescent="0.25">
      <c r="D4437" s="7"/>
    </row>
    <row r="4438" spans="4:4" x14ac:dyDescent="0.25">
      <c r="D4438" s="7"/>
    </row>
    <row r="4439" spans="4:4" x14ac:dyDescent="0.25">
      <c r="D4439" s="7"/>
    </row>
    <row r="4440" spans="4:4" x14ac:dyDescent="0.25">
      <c r="D4440" s="7"/>
    </row>
    <row r="4441" spans="4:4" x14ac:dyDescent="0.25">
      <c r="D4441" s="7"/>
    </row>
    <row r="4442" spans="4:4" x14ac:dyDescent="0.25">
      <c r="D4442" s="7"/>
    </row>
    <row r="4443" spans="4:4" x14ac:dyDescent="0.25">
      <c r="D4443" s="7"/>
    </row>
    <row r="4444" spans="4:4" x14ac:dyDescent="0.25">
      <c r="D4444" s="7"/>
    </row>
    <row r="4445" spans="4:4" x14ac:dyDescent="0.25">
      <c r="D4445" s="7"/>
    </row>
    <row r="4446" spans="4:4" x14ac:dyDescent="0.25">
      <c r="D4446" s="7"/>
    </row>
    <row r="4447" spans="4:4" x14ac:dyDescent="0.25">
      <c r="D4447" s="7"/>
    </row>
    <row r="4448" spans="4:4" x14ac:dyDescent="0.25">
      <c r="D4448" s="7"/>
    </row>
    <row r="4449" spans="4:4" x14ac:dyDescent="0.25">
      <c r="D4449" s="7"/>
    </row>
    <row r="4450" spans="4:4" x14ac:dyDescent="0.25">
      <c r="D4450" s="7"/>
    </row>
    <row r="4451" spans="4:4" x14ac:dyDescent="0.25">
      <c r="D4451" s="7"/>
    </row>
    <row r="4452" spans="4:4" x14ac:dyDescent="0.25">
      <c r="D4452" s="7"/>
    </row>
    <row r="4453" spans="4:4" x14ac:dyDescent="0.25">
      <c r="D4453" s="7"/>
    </row>
    <row r="4454" spans="4:4" x14ac:dyDescent="0.25">
      <c r="D4454" s="7"/>
    </row>
    <row r="4455" spans="4:4" x14ac:dyDescent="0.25">
      <c r="D4455" s="7"/>
    </row>
    <row r="4456" spans="4:4" x14ac:dyDescent="0.25">
      <c r="D4456" s="7"/>
    </row>
    <row r="4457" spans="4:4" x14ac:dyDescent="0.25">
      <c r="D4457" s="7"/>
    </row>
    <row r="4458" spans="4:4" x14ac:dyDescent="0.25">
      <c r="D4458" s="7"/>
    </row>
    <row r="4459" spans="4:4" x14ac:dyDescent="0.25">
      <c r="D4459" s="7"/>
    </row>
    <row r="4460" spans="4:4" x14ac:dyDescent="0.25">
      <c r="D4460" s="7"/>
    </row>
    <row r="4461" spans="4:4" x14ac:dyDescent="0.25">
      <c r="D4461" s="7"/>
    </row>
    <row r="4462" spans="4:4" x14ac:dyDescent="0.25">
      <c r="D4462" s="7"/>
    </row>
    <row r="4463" spans="4:4" x14ac:dyDescent="0.25">
      <c r="D4463" s="7"/>
    </row>
    <row r="4464" spans="4:4" x14ac:dyDescent="0.25">
      <c r="D4464" s="7"/>
    </row>
    <row r="4465" spans="4:4" x14ac:dyDescent="0.25">
      <c r="D4465" s="7"/>
    </row>
    <row r="4466" spans="4:4" x14ac:dyDescent="0.25">
      <c r="D4466" s="7"/>
    </row>
    <row r="4467" spans="4:4" x14ac:dyDescent="0.25">
      <c r="D4467" s="7"/>
    </row>
    <row r="4468" spans="4:4" x14ac:dyDescent="0.25">
      <c r="D4468" s="7"/>
    </row>
    <row r="4469" spans="4:4" x14ac:dyDescent="0.25">
      <c r="D4469" s="7"/>
    </row>
    <row r="4470" spans="4:4" x14ac:dyDescent="0.25">
      <c r="D4470" s="7"/>
    </row>
    <row r="4471" spans="4:4" x14ac:dyDescent="0.25">
      <c r="D4471" s="7"/>
    </row>
    <row r="4472" spans="4:4" x14ac:dyDescent="0.25">
      <c r="D4472" s="7"/>
    </row>
    <row r="4473" spans="4:4" x14ac:dyDescent="0.25">
      <c r="D4473" s="7"/>
    </row>
    <row r="4474" spans="4:4" x14ac:dyDescent="0.25">
      <c r="D4474" s="7"/>
    </row>
    <row r="4475" spans="4:4" x14ac:dyDescent="0.25">
      <c r="D4475" s="7"/>
    </row>
    <row r="4476" spans="4:4" x14ac:dyDescent="0.25">
      <c r="D4476" s="7"/>
    </row>
    <row r="4477" spans="4:4" x14ac:dyDescent="0.25">
      <c r="D4477" s="7"/>
    </row>
    <row r="4478" spans="4:4" x14ac:dyDescent="0.25">
      <c r="D4478" s="7"/>
    </row>
    <row r="4479" spans="4:4" x14ac:dyDescent="0.25">
      <c r="D4479" s="7"/>
    </row>
    <row r="4480" spans="4:4" x14ac:dyDescent="0.25">
      <c r="D4480" s="7"/>
    </row>
    <row r="4481" spans="4:4" x14ac:dyDescent="0.25">
      <c r="D4481" s="7"/>
    </row>
    <row r="4482" spans="4:4" x14ac:dyDescent="0.25">
      <c r="D4482" s="7"/>
    </row>
    <row r="4483" spans="4:4" x14ac:dyDescent="0.25">
      <c r="D4483" s="7"/>
    </row>
    <row r="4484" spans="4:4" x14ac:dyDescent="0.25">
      <c r="D4484" s="7"/>
    </row>
    <row r="4485" spans="4:4" x14ac:dyDescent="0.25">
      <c r="D4485" s="7"/>
    </row>
    <row r="4486" spans="4:4" x14ac:dyDescent="0.25">
      <c r="D4486" s="7"/>
    </row>
    <row r="4487" spans="4:4" x14ac:dyDescent="0.25">
      <c r="D4487" s="7"/>
    </row>
    <row r="4488" spans="4:4" x14ac:dyDescent="0.25">
      <c r="D4488" s="7"/>
    </row>
    <row r="4489" spans="4:4" x14ac:dyDescent="0.25">
      <c r="D4489" s="7"/>
    </row>
    <row r="4490" spans="4:4" x14ac:dyDescent="0.25">
      <c r="D4490" s="7"/>
    </row>
    <row r="4491" spans="4:4" x14ac:dyDescent="0.25">
      <c r="D4491" s="7"/>
    </row>
    <row r="4492" spans="4:4" x14ac:dyDescent="0.25">
      <c r="D4492" s="7"/>
    </row>
    <row r="4493" spans="4:4" x14ac:dyDescent="0.25">
      <c r="D4493" s="7"/>
    </row>
    <row r="4494" spans="4:4" x14ac:dyDescent="0.25">
      <c r="D4494" s="7"/>
    </row>
    <row r="4495" spans="4:4" x14ac:dyDescent="0.25">
      <c r="D4495" s="7"/>
    </row>
    <row r="4496" spans="4:4" x14ac:dyDescent="0.25">
      <c r="D4496" s="7"/>
    </row>
    <row r="4497" spans="4:4" x14ac:dyDescent="0.25">
      <c r="D4497" s="7"/>
    </row>
    <row r="4498" spans="4:4" x14ac:dyDescent="0.25">
      <c r="D4498" s="7"/>
    </row>
    <row r="4499" spans="4:4" x14ac:dyDescent="0.25">
      <c r="D4499" s="7"/>
    </row>
    <row r="4500" spans="4:4" x14ac:dyDescent="0.25">
      <c r="D4500" s="7"/>
    </row>
    <row r="4501" spans="4:4" x14ac:dyDescent="0.25">
      <c r="D4501" s="7"/>
    </row>
    <row r="4502" spans="4:4" x14ac:dyDescent="0.25">
      <c r="D4502" s="7"/>
    </row>
    <row r="4503" spans="4:4" x14ac:dyDescent="0.25">
      <c r="D4503" s="7"/>
    </row>
    <row r="4504" spans="4:4" x14ac:dyDescent="0.25">
      <c r="D4504" s="7"/>
    </row>
    <row r="4505" spans="4:4" x14ac:dyDescent="0.25">
      <c r="D4505" s="7"/>
    </row>
    <row r="4506" spans="4:4" x14ac:dyDescent="0.25">
      <c r="D4506" s="7"/>
    </row>
    <row r="4507" spans="4:4" x14ac:dyDescent="0.25">
      <c r="D4507" s="7"/>
    </row>
    <row r="4508" spans="4:4" x14ac:dyDescent="0.25">
      <c r="D4508" s="7"/>
    </row>
    <row r="4509" spans="4:4" x14ac:dyDescent="0.25">
      <c r="D4509" s="7"/>
    </row>
    <row r="4510" spans="4:4" x14ac:dyDescent="0.25">
      <c r="D4510" s="7"/>
    </row>
    <row r="4511" spans="4:4" x14ac:dyDescent="0.25">
      <c r="D4511" s="7"/>
    </row>
    <row r="4512" spans="4:4" x14ac:dyDescent="0.25">
      <c r="D4512" s="7"/>
    </row>
    <row r="4513" spans="4:4" x14ac:dyDescent="0.25">
      <c r="D4513" s="7"/>
    </row>
    <row r="4514" spans="4:4" x14ac:dyDescent="0.25">
      <c r="D4514" s="7"/>
    </row>
    <row r="4515" spans="4:4" x14ac:dyDescent="0.25">
      <c r="D4515" s="7"/>
    </row>
    <row r="4516" spans="4:4" x14ac:dyDescent="0.25">
      <c r="D4516" s="7"/>
    </row>
    <row r="4517" spans="4:4" x14ac:dyDescent="0.25">
      <c r="D4517" s="7"/>
    </row>
    <row r="4518" spans="4:4" x14ac:dyDescent="0.25">
      <c r="D4518" s="7"/>
    </row>
    <row r="4519" spans="4:4" x14ac:dyDescent="0.25">
      <c r="D4519" s="7"/>
    </row>
    <row r="4520" spans="4:4" x14ac:dyDescent="0.25">
      <c r="D4520" s="7"/>
    </row>
    <row r="4521" spans="4:4" x14ac:dyDescent="0.25">
      <c r="D4521" s="7"/>
    </row>
    <row r="4522" spans="4:4" x14ac:dyDescent="0.25">
      <c r="D4522" s="7"/>
    </row>
    <row r="4523" spans="4:4" x14ac:dyDescent="0.25">
      <c r="D4523" s="7"/>
    </row>
    <row r="4524" spans="4:4" x14ac:dyDescent="0.25">
      <c r="D4524" s="7"/>
    </row>
    <row r="4525" spans="4:4" x14ac:dyDescent="0.25">
      <c r="D4525" s="7"/>
    </row>
    <row r="4526" spans="4:4" x14ac:dyDescent="0.25">
      <c r="D4526" s="7"/>
    </row>
    <row r="4527" spans="4:4" x14ac:dyDescent="0.25">
      <c r="D4527" s="7"/>
    </row>
    <row r="4528" spans="4:4" x14ac:dyDescent="0.25">
      <c r="D4528" s="7"/>
    </row>
    <row r="4529" spans="4:4" x14ac:dyDescent="0.25">
      <c r="D4529" s="7"/>
    </row>
    <row r="4530" spans="4:4" x14ac:dyDescent="0.25">
      <c r="D4530" s="7"/>
    </row>
    <row r="4531" spans="4:4" x14ac:dyDescent="0.25">
      <c r="D4531" s="7"/>
    </row>
    <row r="4532" spans="4:4" x14ac:dyDescent="0.25">
      <c r="D4532" s="7"/>
    </row>
    <row r="4533" spans="4:4" x14ac:dyDescent="0.25">
      <c r="D4533" s="7"/>
    </row>
    <row r="4534" spans="4:4" x14ac:dyDescent="0.25">
      <c r="D4534" s="7"/>
    </row>
    <row r="4535" spans="4:4" x14ac:dyDescent="0.25">
      <c r="D4535" s="7"/>
    </row>
    <row r="4536" spans="4:4" x14ac:dyDescent="0.25">
      <c r="D4536" s="7"/>
    </row>
    <row r="4537" spans="4:4" x14ac:dyDescent="0.25">
      <c r="D4537" s="7"/>
    </row>
    <row r="4538" spans="4:4" x14ac:dyDescent="0.25">
      <c r="D4538" s="7"/>
    </row>
    <row r="4539" spans="4:4" x14ac:dyDescent="0.25">
      <c r="D4539" s="7"/>
    </row>
    <row r="4540" spans="4:4" x14ac:dyDescent="0.25">
      <c r="D4540" s="7"/>
    </row>
    <row r="4541" spans="4:4" x14ac:dyDescent="0.25">
      <c r="D4541" s="7"/>
    </row>
    <row r="4542" spans="4:4" x14ac:dyDescent="0.25">
      <c r="D4542" s="7"/>
    </row>
    <row r="4543" spans="4:4" x14ac:dyDescent="0.25">
      <c r="D4543" s="7"/>
    </row>
    <row r="4544" spans="4:4" x14ac:dyDescent="0.25">
      <c r="D4544" s="7"/>
    </row>
    <row r="4545" spans="4:4" x14ac:dyDescent="0.25">
      <c r="D4545" s="7"/>
    </row>
    <row r="4546" spans="4:4" x14ac:dyDescent="0.25">
      <c r="D4546" s="7"/>
    </row>
    <row r="4547" spans="4:4" x14ac:dyDescent="0.25">
      <c r="D4547" s="7"/>
    </row>
    <row r="4548" spans="4:4" x14ac:dyDescent="0.25">
      <c r="D4548" s="7"/>
    </row>
    <row r="4549" spans="4:4" x14ac:dyDescent="0.25">
      <c r="D4549" s="7"/>
    </row>
    <row r="4550" spans="4:4" x14ac:dyDescent="0.25">
      <c r="D4550" s="7"/>
    </row>
    <row r="4551" spans="4:4" x14ac:dyDescent="0.25">
      <c r="D4551" s="7"/>
    </row>
    <row r="4552" spans="4:4" x14ac:dyDescent="0.25">
      <c r="D4552" s="7"/>
    </row>
    <row r="4553" spans="4:4" x14ac:dyDescent="0.25">
      <c r="D4553" s="7"/>
    </row>
    <row r="4554" spans="4:4" x14ac:dyDescent="0.25">
      <c r="D4554" s="7"/>
    </row>
    <row r="4555" spans="4:4" x14ac:dyDescent="0.25">
      <c r="D4555" s="7"/>
    </row>
    <row r="4556" spans="4:4" x14ac:dyDescent="0.25">
      <c r="D4556" s="7"/>
    </row>
    <row r="4557" spans="4:4" x14ac:dyDescent="0.25">
      <c r="D4557" s="7"/>
    </row>
    <row r="4558" spans="4:4" x14ac:dyDescent="0.25">
      <c r="D4558" s="7"/>
    </row>
    <row r="4559" spans="4:4" x14ac:dyDescent="0.25">
      <c r="D4559" s="7"/>
    </row>
    <row r="4560" spans="4:4" x14ac:dyDescent="0.25">
      <c r="D4560" s="7"/>
    </row>
    <row r="4561" spans="4:4" x14ac:dyDescent="0.25">
      <c r="D4561" s="7"/>
    </row>
    <row r="4562" spans="4:4" x14ac:dyDescent="0.25">
      <c r="D4562" s="7"/>
    </row>
    <row r="4563" spans="4:4" x14ac:dyDescent="0.25">
      <c r="D4563" s="7"/>
    </row>
    <row r="4564" spans="4:4" x14ac:dyDescent="0.25">
      <c r="D4564" s="7"/>
    </row>
    <row r="4565" spans="4:4" x14ac:dyDescent="0.25">
      <c r="D4565" s="7"/>
    </row>
    <row r="4566" spans="4:4" x14ac:dyDescent="0.25">
      <c r="D4566" s="7"/>
    </row>
    <row r="4567" spans="4:4" x14ac:dyDescent="0.25">
      <c r="D4567" s="7"/>
    </row>
    <row r="4568" spans="4:4" x14ac:dyDescent="0.25">
      <c r="D4568" s="7"/>
    </row>
    <row r="4569" spans="4:4" x14ac:dyDescent="0.25">
      <c r="D4569" s="7"/>
    </row>
    <row r="4570" spans="4:4" x14ac:dyDescent="0.25">
      <c r="D4570" s="7"/>
    </row>
    <row r="4571" spans="4:4" x14ac:dyDescent="0.25">
      <c r="D4571" s="7"/>
    </row>
    <row r="4572" spans="4:4" x14ac:dyDescent="0.25">
      <c r="D4572" s="7"/>
    </row>
    <row r="4573" spans="4:4" x14ac:dyDescent="0.25">
      <c r="D4573" s="7"/>
    </row>
    <row r="4574" spans="4:4" x14ac:dyDescent="0.25">
      <c r="D4574" s="7"/>
    </row>
    <row r="4575" spans="4:4" x14ac:dyDescent="0.25">
      <c r="D4575" s="7"/>
    </row>
    <row r="4576" spans="4:4" x14ac:dyDescent="0.25">
      <c r="D4576" s="7"/>
    </row>
    <row r="4577" spans="4:4" x14ac:dyDescent="0.25">
      <c r="D4577" s="7"/>
    </row>
    <row r="4578" spans="4:4" x14ac:dyDescent="0.25">
      <c r="D4578" s="7"/>
    </row>
    <row r="4579" spans="4:4" x14ac:dyDescent="0.25">
      <c r="D4579" s="7"/>
    </row>
    <row r="4580" spans="4:4" x14ac:dyDescent="0.25">
      <c r="D4580" s="7"/>
    </row>
    <row r="4581" spans="4:4" x14ac:dyDescent="0.25">
      <c r="D4581" s="7"/>
    </row>
    <row r="4582" spans="4:4" x14ac:dyDescent="0.25">
      <c r="D4582" s="7"/>
    </row>
    <row r="4583" spans="4:4" x14ac:dyDescent="0.25">
      <c r="D4583" s="7"/>
    </row>
    <row r="4584" spans="4:4" x14ac:dyDescent="0.25">
      <c r="D4584" s="7"/>
    </row>
    <row r="4585" spans="4:4" x14ac:dyDescent="0.25">
      <c r="D4585" s="7"/>
    </row>
    <row r="4586" spans="4:4" x14ac:dyDescent="0.25">
      <c r="D4586" s="7"/>
    </row>
    <row r="4587" spans="4:4" x14ac:dyDescent="0.25">
      <c r="D4587" s="7"/>
    </row>
    <row r="4588" spans="4:4" x14ac:dyDescent="0.25">
      <c r="D4588" s="7"/>
    </row>
    <row r="4589" spans="4:4" x14ac:dyDescent="0.25">
      <c r="D4589" s="7"/>
    </row>
    <row r="4590" spans="4:4" x14ac:dyDescent="0.25">
      <c r="D4590" s="7"/>
    </row>
    <row r="4591" spans="4:4" x14ac:dyDescent="0.25">
      <c r="D4591" s="7"/>
    </row>
    <row r="4592" spans="4:4" x14ac:dyDescent="0.25">
      <c r="D4592" s="7"/>
    </row>
    <row r="4593" spans="4:4" x14ac:dyDescent="0.25">
      <c r="D4593" s="7"/>
    </row>
    <row r="4594" spans="4:4" x14ac:dyDescent="0.25">
      <c r="D4594" s="7"/>
    </row>
    <row r="4595" spans="4:4" x14ac:dyDescent="0.25">
      <c r="D4595" s="7"/>
    </row>
    <row r="4596" spans="4:4" x14ac:dyDescent="0.25">
      <c r="D4596" s="7"/>
    </row>
    <row r="4597" spans="4:4" x14ac:dyDescent="0.25">
      <c r="D4597" s="7"/>
    </row>
    <row r="4598" spans="4:4" x14ac:dyDescent="0.25">
      <c r="D4598" s="7"/>
    </row>
    <row r="4599" spans="4:4" x14ac:dyDescent="0.25">
      <c r="D4599" s="7"/>
    </row>
    <row r="4600" spans="4:4" x14ac:dyDescent="0.25">
      <c r="D4600" s="7"/>
    </row>
    <row r="4601" spans="4:4" x14ac:dyDescent="0.25">
      <c r="D4601" s="7"/>
    </row>
    <row r="4602" spans="4:4" x14ac:dyDescent="0.25">
      <c r="D4602" s="7"/>
    </row>
    <row r="4603" spans="4:4" x14ac:dyDescent="0.25">
      <c r="D4603" s="7"/>
    </row>
    <row r="4604" spans="4:4" x14ac:dyDescent="0.25">
      <c r="D4604" s="7"/>
    </row>
    <row r="4605" spans="4:4" x14ac:dyDescent="0.25">
      <c r="D4605" s="7"/>
    </row>
    <row r="4606" spans="4:4" x14ac:dyDescent="0.25">
      <c r="D4606" s="7"/>
    </row>
    <row r="4607" spans="4:4" x14ac:dyDescent="0.25">
      <c r="D4607" s="7"/>
    </row>
    <row r="4608" spans="4:4" x14ac:dyDescent="0.25">
      <c r="D4608" s="7"/>
    </row>
    <row r="4609" spans="4:4" x14ac:dyDescent="0.25">
      <c r="D4609" s="7"/>
    </row>
    <row r="4610" spans="4:4" x14ac:dyDescent="0.25">
      <c r="D4610" s="7"/>
    </row>
    <row r="4611" spans="4:4" x14ac:dyDescent="0.25">
      <c r="D4611" s="7"/>
    </row>
    <row r="4612" spans="4:4" x14ac:dyDescent="0.25">
      <c r="D4612" s="7"/>
    </row>
    <row r="4613" spans="4:4" x14ac:dyDescent="0.25">
      <c r="D4613" s="7"/>
    </row>
    <row r="4614" spans="4:4" x14ac:dyDescent="0.25">
      <c r="D4614" s="7"/>
    </row>
    <row r="4615" spans="4:4" x14ac:dyDescent="0.25">
      <c r="D4615" s="7"/>
    </row>
    <row r="4616" spans="4:4" x14ac:dyDescent="0.25">
      <c r="D4616" s="7"/>
    </row>
    <row r="4617" spans="4:4" x14ac:dyDescent="0.25">
      <c r="D4617" s="7"/>
    </row>
    <row r="4618" spans="4:4" x14ac:dyDescent="0.25">
      <c r="D4618" s="7"/>
    </row>
    <row r="4619" spans="4:4" x14ac:dyDescent="0.25">
      <c r="D4619" s="7"/>
    </row>
    <row r="4620" spans="4:4" x14ac:dyDescent="0.25">
      <c r="D4620" s="7"/>
    </row>
    <row r="4621" spans="4:4" x14ac:dyDescent="0.25">
      <c r="D4621" s="7"/>
    </row>
    <row r="4622" spans="4:4" x14ac:dyDescent="0.25">
      <c r="D4622" s="7"/>
    </row>
    <row r="4623" spans="4:4" x14ac:dyDescent="0.25">
      <c r="D4623" s="7"/>
    </row>
    <row r="4624" spans="4:4" x14ac:dyDescent="0.25">
      <c r="D4624" s="7"/>
    </row>
    <row r="4625" spans="4:4" x14ac:dyDescent="0.25">
      <c r="D4625" s="7"/>
    </row>
    <row r="4626" spans="4:4" x14ac:dyDescent="0.25">
      <c r="D4626" s="7"/>
    </row>
    <row r="4627" spans="4:4" x14ac:dyDescent="0.25">
      <c r="D4627" s="7"/>
    </row>
    <row r="4628" spans="4:4" x14ac:dyDescent="0.25">
      <c r="D4628" s="7"/>
    </row>
    <row r="4629" spans="4:4" x14ac:dyDescent="0.25">
      <c r="D4629" s="7"/>
    </row>
    <row r="4630" spans="4:4" x14ac:dyDescent="0.25">
      <c r="D4630" s="7"/>
    </row>
    <row r="4631" spans="4:4" x14ac:dyDescent="0.25">
      <c r="D4631" s="7"/>
    </row>
    <row r="4632" spans="4:4" x14ac:dyDescent="0.25">
      <c r="D4632" s="7"/>
    </row>
    <row r="4633" spans="4:4" x14ac:dyDescent="0.25">
      <c r="D4633" s="7"/>
    </row>
    <row r="4634" spans="4:4" x14ac:dyDescent="0.25">
      <c r="D4634" s="7"/>
    </row>
    <row r="4635" spans="4:4" x14ac:dyDescent="0.25">
      <c r="D4635" s="7"/>
    </row>
    <row r="4636" spans="4:4" x14ac:dyDescent="0.25">
      <c r="D4636" s="7"/>
    </row>
    <row r="4637" spans="4:4" x14ac:dyDescent="0.25">
      <c r="D4637" s="7"/>
    </row>
    <row r="4638" spans="4:4" x14ac:dyDescent="0.25">
      <c r="D4638" s="7"/>
    </row>
    <row r="4639" spans="4:4" x14ac:dyDescent="0.25">
      <c r="D4639" s="7"/>
    </row>
    <row r="4640" spans="4:4" x14ac:dyDescent="0.25">
      <c r="D4640" s="7"/>
    </row>
    <row r="4641" spans="4:4" x14ac:dyDescent="0.25">
      <c r="D4641" s="7"/>
    </row>
    <row r="4642" spans="4:4" x14ac:dyDescent="0.25">
      <c r="D4642" s="7"/>
    </row>
    <row r="4643" spans="4:4" x14ac:dyDescent="0.25">
      <c r="D4643" s="7"/>
    </row>
    <row r="4644" spans="4:4" x14ac:dyDescent="0.25">
      <c r="D4644" s="7"/>
    </row>
    <row r="4645" spans="4:4" x14ac:dyDescent="0.25">
      <c r="D4645" s="7"/>
    </row>
    <row r="4646" spans="4:4" x14ac:dyDescent="0.25">
      <c r="D4646" s="7"/>
    </row>
    <row r="4647" spans="4:4" x14ac:dyDescent="0.25">
      <c r="D4647" s="7"/>
    </row>
    <row r="4648" spans="4:4" x14ac:dyDescent="0.25">
      <c r="D4648" s="7"/>
    </row>
    <row r="4649" spans="4:4" x14ac:dyDescent="0.25">
      <c r="D4649" s="7"/>
    </row>
    <row r="4650" spans="4:4" x14ac:dyDescent="0.25">
      <c r="D4650" s="7"/>
    </row>
    <row r="4651" spans="4:4" x14ac:dyDescent="0.25">
      <c r="D4651" s="7"/>
    </row>
    <row r="4652" spans="4:4" x14ac:dyDescent="0.25">
      <c r="D4652" s="7"/>
    </row>
    <row r="4653" spans="4:4" x14ac:dyDescent="0.25">
      <c r="D4653" s="7"/>
    </row>
    <row r="4654" spans="4:4" x14ac:dyDescent="0.25">
      <c r="D4654" s="7"/>
    </row>
    <row r="4655" spans="4:4" x14ac:dyDescent="0.25">
      <c r="D4655" s="7"/>
    </row>
    <row r="4656" spans="4:4" x14ac:dyDescent="0.25">
      <c r="D4656" s="7"/>
    </row>
    <row r="4657" spans="4:4" x14ac:dyDescent="0.25">
      <c r="D4657" s="7"/>
    </row>
    <row r="4658" spans="4:4" x14ac:dyDescent="0.25">
      <c r="D4658" s="7"/>
    </row>
    <row r="4659" spans="4:4" x14ac:dyDescent="0.25">
      <c r="D4659" s="7"/>
    </row>
    <row r="4660" spans="4:4" x14ac:dyDescent="0.25">
      <c r="D4660" s="7"/>
    </row>
    <row r="4661" spans="4:4" x14ac:dyDescent="0.25">
      <c r="D4661" s="7"/>
    </row>
    <row r="4662" spans="4:4" x14ac:dyDescent="0.25">
      <c r="D4662" s="7"/>
    </row>
    <row r="4663" spans="4:4" x14ac:dyDescent="0.25">
      <c r="D4663" s="7"/>
    </row>
    <row r="4664" spans="4:4" x14ac:dyDescent="0.25">
      <c r="D4664" s="7"/>
    </row>
    <row r="4665" spans="4:4" x14ac:dyDescent="0.25">
      <c r="D4665" s="7"/>
    </row>
    <row r="4666" spans="4:4" x14ac:dyDescent="0.25">
      <c r="D4666" s="7"/>
    </row>
    <row r="4667" spans="4:4" x14ac:dyDescent="0.25">
      <c r="D4667" s="7"/>
    </row>
    <row r="4668" spans="4:4" x14ac:dyDescent="0.25">
      <c r="D4668" s="7"/>
    </row>
    <row r="4669" spans="4:4" x14ac:dyDescent="0.25">
      <c r="D4669" s="7"/>
    </row>
    <row r="4670" spans="4:4" x14ac:dyDescent="0.25">
      <c r="D4670" s="7"/>
    </row>
    <row r="4671" spans="4:4" x14ac:dyDescent="0.25">
      <c r="D4671" s="7"/>
    </row>
    <row r="4672" spans="4:4" x14ac:dyDescent="0.25">
      <c r="D4672" s="7"/>
    </row>
    <row r="4673" spans="4:4" x14ac:dyDescent="0.25">
      <c r="D4673" s="7"/>
    </row>
    <row r="4674" spans="4:4" x14ac:dyDescent="0.25">
      <c r="D4674" s="7"/>
    </row>
    <row r="4675" spans="4:4" x14ac:dyDescent="0.25">
      <c r="D4675" s="7"/>
    </row>
    <row r="4676" spans="4:4" x14ac:dyDescent="0.25">
      <c r="D4676" s="7"/>
    </row>
    <row r="4677" spans="4:4" x14ac:dyDescent="0.25">
      <c r="D4677" s="7"/>
    </row>
    <row r="4678" spans="4:4" x14ac:dyDescent="0.25">
      <c r="D4678" s="7"/>
    </row>
    <row r="4679" spans="4:4" x14ac:dyDescent="0.25">
      <c r="D4679" s="7"/>
    </row>
    <row r="4680" spans="4:4" x14ac:dyDescent="0.25">
      <c r="D4680" s="7"/>
    </row>
    <row r="4681" spans="4:4" x14ac:dyDescent="0.25">
      <c r="D4681" s="7"/>
    </row>
    <row r="4682" spans="4:4" x14ac:dyDescent="0.25">
      <c r="D4682" s="7"/>
    </row>
    <row r="4683" spans="4:4" x14ac:dyDescent="0.25">
      <c r="D4683" s="7"/>
    </row>
    <row r="4684" spans="4:4" x14ac:dyDescent="0.25">
      <c r="D4684" s="7"/>
    </row>
    <row r="4685" spans="4:4" x14ac:dyDescent="0.25">
      <c r="D4685" s="7"/>
    </row>
    <row r="4686" spans="4:4" x14ac:dyDescent="0.25">
      <c r="D4686" s="7"/>
    </row>
    <row r="4687" spans="4:4" x14ac:dyDescent="0.25">
      <c r="D4687" s="7"/>
    </row>
    <row r="4688" spans="4:4" x14ac:dyDescent="0.25">
      <c r="D4688" s="7"/>
    </row>
    <row r="4689" spans="4:4" x14ac:dyDescent="0.25">
      <c r="D4689" s="7"/>
    </row>
    <row r="4690" spans="4:4" x14ac:dyDescent="0.25">
      <c r="D4690" s="7"/>
    </row>
    <row r="4691" spans="4:4" x14ac:dyDescent="0.25">
      <c r="D4691" s="7"/>
    </row>
    <row r="4692" spans="4:4" x14ac:dyDescent="0.25">
      <c r="D4692" s="7"/>
    </row>
    <row r="4693" spans="4:4" x14ac:dyDescent="0.25">
      <c r="D4693" s="7"/>
    </row>
    <row r="4694" spans="4:4" x14ac:dyDescent="0.25">
      <c r="D4694" s="7"/>
    </row>
    <row r="4695" spans="4:4" x14ac:dyDescent="0.25">
      <c r="D4695" s="7"/>
    </row>
    <row r="4696" spans="4:4" x14ac:dyDescent="0.25">
      <c r="D4696" s="7"/>
    </row>
    <row r="4697" spans="4:4" x14ac:dyDescent="0.25">
      <c r="D4697" s="7"/>
    </row>
    <row r="4698" spans="4:4" x14ac:dyDescent="0.25">
      <c r="D4698" s="7"/>
    </row>
    <row r="4699" spans="4:4" x14ac:dyDescent="0.25">
      <c r="D4699" s="7"/>
    </row>
    <row r="4700" spans="4:4" x14ac:dyDescent="0.25">
      <c r="D4700" s="7"/>
    </row>
    <row r="4701" spans="4:4" x14ac:dyDescent="0.25">
      <c r="D4701" s="7"/>
    </row>
    <row r="4702" spans="4:4" x14ac:dyDescent="0.25">
      <c r="D4702" s="7"/>
    </row>
    <row r="4703" spans="4:4" x14ac:dyDescent="0.25">
      <c r="D4703" s="7"/>
    </row>
    <row r="4704" spans="4:4" x14ac:dyDescent="0.25">
      <c r="D4704" s="7"/>
    </row>
    <row r="4705" spans="4:4" x14ac:dyDescent="0.25">
      <c r="D4705" s="7"/>
    </row>
    <row r="4706" spans="4:4" x14ac:dyDescent="0.25">
      <c r="D4706" s="7"/>
    </row>
    <row r="4707" spans="4:4" x14ac:dyDescent="0.25">
      <c r="D4707" s="7"/>
    </row>
    <row r="4708" spans="4:4" x14ac:dyDescent="0.25">
      <c r="D4708" s="7"/>
    </row>
    <row r="4709" spans="4:4" x14ac:dyDescent="0.25">
      <c r="D4709" s="7"/>
    </row>
    <row r="4710" spans="4:4" x14ac:dyDescent="0.25">
      <c r="D4710" s="7"/>
    </row>
    <row r="4711" spans="4:4" x14ac:dyDescent="0.25">
      <c r="D4711" s="7"/>
    </row>
    <row r="4712" spans="4:4" x14ac:dyDescent="0.25">
      <c r="D4712" s="7"/>
    </row>
    <row r="4713" spans="4:4" x14ac:dyDescent="0.25">
      <c r="D4713" s="7"/>
    </row>
    <row r="4714" spans="4:4" x14ac:dyDescent="0.25">
      <c r="D4714" s="7"/>
    </row>
    <row r="4715" spans="4:4" x14ac:dyDescent="0.25">
      <c r="D4715" s="7"/>
    </row>
    <row r="4716" spans="4:4" x14ac:dyDescent="0.25">
      <c r="D4716" s="7"/>
    </row>
    <row r="4717" spans="4:4" x14ac:dyDescent="0.25">
      <c r="D4717" s="7"/>
    </row>
    <row r="4718" spans="4:4" x14ac:dyDescent="0.25">
      <c r="D4718" s="7"/>
    </row>
    <row r="4719" spans="4:4" x14ac:dyDescent="0.25">
      <c r="D4719" s="7"/>
    </row>
    <row r="4720" spans="4:4" x14ac:dyDescent="0.25">
      <c r="D4720" s="7"/>
    </row>
    <row r="4721" spans="4:4" x14ac:dyDescent="0.25">
      <c r="D4721" s="7"/>
    </row>
    <row r="4722" spans="4:4" x14ac:dyDescent="0.25">
      <c r="D4722" s="7"/>
    </row>
    <row r="4723" spans="4:4" x14ac:dyDescent="0.25">
      <c r="D4723" s="7"/>
    </row>
    <row r="4724" spans="4:4" x14ac:dyDescent="0.25">
      <c r="D4724" s="7"/>
    </row>
    <row r="4725" spans="4:4" x14ac:dyDescent="0.25">
      <c r="D4725" s="7"/>
    </row>
    <row r="4726" spans="4:4" x14ac:dyDescent="0.25">
      <c r="D4726" s="7"/>
    </row>
    <row r="4727" spans="4:4" x14ac:dyDescent="0.25">
      <c r="D4727" s="7"/>
    </row>
    <row r="4728" spans="4:4" x14ac:dyDescent="0.25">
      <c r="D4728" s="7"/>
    </row>
    <row r="4729" spans="4:4" x14ac:dyDescent="0.25">
      <c r="D4729" s="7"/>
    </row>
    <row r="4730" spans="4:4" x14ac:dyDescent="0.25">
      <c r="D4730" s="7"/>
    </row>
    <row r="4731" spans="4:4" x14ac:dyDescent="0.25">
      <c r="D4731" s="7"/>
    </row>
    <row r="4732" spans="4:4" x14ac:dyDescent="0.25">
      <c r="D4732" s="7"/>
    </row>
    <row r="4733" spans="4:4" x14ac:dyDescent="0.25">
      <c r="D4733" s="7"/>
    </row>
    <row r="4734" spans="4:4" x14ac:dyDescent="0.25">
      <c r="D4734" s="7"/>
    </row>
    <row r="4735" spans="4:4" x14ac:dyDescent="0.25">
      <c r="D4735" s="7"/>
    </row>
    <row r="4736" spans="4:4" x14ac:dyDescent="0.25">
      <c r="D4736" s="7"/>
    </row>
    <row r="4737" spans="4:4" x14ac:dyDescent="0.25">
      <c r="D4737" s="7"/>
    </row>
    <row r="4738" spans="4:4" x14ac:dyDescent="0.25">
      <c r="D4738" s="7"/>
    </row>
    <row r="4739" spans="4:4" x14ac:dyDescent="0.25">
      <c r="D4739" s="7"/>
    </row>
    <row r="4740" spans="4:4" x14ac:dyDescent="0.25">
      <c r="D4740" s="7"/>
    </row>
    <row r="4741" spans="4:4" x14ac:dyDescent="0.25">
      <c r="D4741" s="7"/>
    </row>
    <row r="4742" spans="4:4" x14ac:dyDescent="0.25">
      <c r="D4742" s="7"/>
    </row>
    <row r="4743" spans="4:4" x14ac:dyDescent="0.25">
      <c r="D4743" s="7"/>
    </row>
    <row r="4744" spans="4:4" x14ac:dyDescent="0.25">
      <c r="D4744" s="7"/>
    </row>
    <row r="4745" spans="4:4" x14ac:dyDescent="0.25">
      <c r="D4745" s="7"/>
    </row>
    <row r="4746" spans="4:4" x14ac:dyDescent="0.25">
      <c r="D4746" s="7"/>
    </row>
    <row r="4747" spans="4:4" x14ac:dyDescent="0.25">
      <c r="D4747" s="7"/>
    </row>
    <row r="4748" spans="4:4" x14ac:dyDescent="0.25">
      <c r="D4748" s="7"/>
    </row>
    <row r="4749" spans="4:4" x14ac:dyDescent="0.25">
      <c r="D4749" s="7"/>
    </row>
    <row r="4750" spans="4:4" x14ac:dyDescent="0.25">
      <c r="D4750" s="7"/>
    </row>
    <row r="4751" spans="4:4" x14ac:dyDescent="0.25">
      <c r="D4751" s="7"/>
    </row>
    <row r="4752" spans="4:4" x14ac:dyDescent="0.25">
      <c r="D4752" s="7"/>
    </row>
    <row r="4753" spans="4:4" x14ac:dyDescent="0.25">
      <c r="D4753" s="7"/>
    </row>
    <row r="4754" spans="4:4" x14ac:dyDescent="0.25">
      <c r="D4754" s="7"/>
    </row>
    <row r="4755" spans="4:4" x14ac:dyDescent="0.25">
      <c r="D4755" s="7"/>
    </row>
    <row r="4756" spans="4:4" x14ac:dyDescent="0.25">
      <c r="D4756" s="7"/>
    </row>
    <row r="4757" spans="4:4" x14ac:dyDescent="0.25">
      <c r="D4757" s="7"/>
    </row>
    <row r="4758" spans="4:4" x14ac:dyDescent="0.25">
      <c r="D4758" s="7"/>
    </row>
    <row r="4759" spans="4:4" x14ac:dyDescent="0.25">
      <c r="D4759" s="7"/>
    </row>
    <row r="4760" spans="4:4" x14ac:dyDescent="0.25">
      <c r="D4760" s="7"/>
    </row>
    <row r="4761" spans="4:4" x14ac:dyDescent="0.25">
      <c r="D4761" s="7"/>
    </row>
    <row r="4762" spans="4:4" x14ac:dyDescent="0.25">
      <c r="D4762" s="7"/>
    </row>
    <row r="4763" spans="4:4" x14ac:dyDescent="0.25">
      <c r="D4763" s="7"/>
    </row>
    <row r="4764" spans="4:4" x14ac:dyDescent="0.25">
      <c r="D4764" s="7"/>
    </row>
    <row r="4765" spans="4:4" x14ac:dyDescent="0.25">
      <c r="D4765" s="7"/>
    </row>
    <row r="4766" spans="4:4" x14ac:dyDescent="0.25">
      <c r="D4766" s="7"/>
    </row>
    <row r="4767" spans="4:4" x14ac:dyDescent="0.25">
      <c r="D4767" s="7"/>
    </row>
    <row r="4768" spans="4:4" x14ac:dyDescent="0.25">
      <c r="D4768" s="7"/>
    </row>
    <row r="4769" spans="4:4" x14ac:dyDescent="0.25">
      <c r="D4769" s="7"/>
    </row>
    <row r="4770" spans="4:4" x14ac:dyDescent="0.25">
      <c r="D4770" s="7"/>
    </row>
    <row r="4771" spans="4:4" x14ac:dyDescent="0.25">
      <c r="D4771" s="7"/>
    </row>
    <row r="4772" spans="4:4" x14ac:dyDescent="0.25">
      <c r="D4772" s="7"/>
    </row>
    <row r="4773" spans="4:4" x14ac:dyDescent="0.25">
      <c r="D4773" s="7"/>
    </row>
    <row r="4774" spans="4:4" x14ac:dyDescent="0.25">
      <c r="D4774" s="7"/>
    </row>
    <row r="4775" spans="4:4" x14ac:dyDescent="0.25">
      <c r="D4775" s="7"/>
    </row>
    <row r="4776" spans="4:4" x14ac:dyDescent="0.25">
      <c r="D4776" s="7"/>
    </row>
    <row r="4777" spans="4:4" x14ac:dyDescent="0.25">
      <c r="D4777" s="7"/>
    </row>
    <row r="4778" spans="4:4" x14ac:dyDescent="0.25">
      <c r="D4778" s="7"/>
    </row>
    <row r="4779" spans="4:4" x14ac:dyDescent="0.25">
      <c r="D4779" s="7"/>
    </row>
    <row r="4780" spans="4:4" x14ac:dyDescent="0.25">
      <c r="D4780" s="7"/>
    </row>
    <row r="4781" spans="4:4" x14ac:dyDescent="0.25">
      <c r="D4781" s="7"/>
    </row>
    <row r="4782" spans="4:4" x14ac:dyDescent="0.25">
      <c r="D4782" s="7"/>
    </row>
    <row r="4783" spans="4:4" x14ac:dyDescent="0.25">
      <c r="D4783" s="7"/>
    </row>
    <row r="4784" spans="4:4" x14ac:dyDescent="0.25">
      <c r="D4784" s="7"/>
    </row>
    <row r="4785" spans="4:4" x14ac:dyDescent="0.25">
      <c r="D4785" s="7"/>
    </row>
    <row r="4786" spans="4:4" x14ac:dyDescent="0.25">
      <c r="D4786" s="7"/>
    </row>
    <row r="4787" spans="4:4" x14ac:dyDescent="0.25">
      <c r="D4787" s="7"/>
    </row>
    <row r="4788" spans="4:4" x14ac:dyDescent="0.25">
      <c r="D4788" s="7"/>
    </row>
    <row r="4789" spans="4:4" x14ac:dyDescent="0.25">
      <c r="D4789" s="7"/>
    </row>
    <row r="4790" spans="4:4" x14ac:dyDescent="0.25">
      <c r="D4790" s="7"/>
    </row>
    <row r="4791" spans="4:4" x14ac:dyDescent="0.25">
      <c r="D4791" s="7"/>
    </row>
    <row r="4792" spans="4:4" x14ac:dyDescent="0.25">
      <c r="D4792" s="7"/>
    </row>
    <row r="4793" spans="4:4" x14ac:dyDescent="0.25">
      <c r="D4793" s="7"/>
    </row>
    <row r="4794" spans="4:4" x14ac:dyDescent="0.25">
      <c r="D4794" s="7"/>
    </row>
    <row r="4795" spans="4:4" x14ac:dyDescent="0.25">
      <c r="D4795" s="7"/>
    </row>
    <row r="4796" spans="4:4" x14ac:dyDescent="0.25">
      <c r="D4796" s="7"/>
    </row>
    <row r="4797" spans="4:4" x14ac:dyDescent="0.25">
      <c r="D4797" s="7"/>
    </row>
    <row r="4798" spans="4:4" x14ac:dyDescent="0.25">
      <c r="D4798" s="7"/>
    </row>
    <row r="4799" spans="4:4" x14ac:dyDescent="0.25">
      <c r="D4799" s="7"/>
    </row>
    <row r="4800" spans="4:4" x14ac:dyDescent="0.25">
      <c r="D4800" s="7"/>
    </row>
    <row r="4801" spans="4:4" x14ac:dyDescent="0.25">
      <c r="D4801" s="7"/>
    </row>
    <row r="4802" spans="4:4" x14ac:dyDescent="0.25">
      <c r="D4802" s="7"/>
    </row>
    <row r="4803" spans="4:4" x14ac:dyDescent="0.25">
      <c r="D4803" s="7"/>
    </row>
    <row r="4804" spans="4:4" x14ac:dyDescent="0.25">
      <c r="D4804" s="7"/>
    </row>
    <row r="4805" spans="4:4" x14ac:dyDescent="0.25">
      <c r="D4805" s="7"/>
    </row>
    <row r="4806" spans="4:4" x14ac:dyDescent="0.25">
      <c r="D4806" s="7"/>
    </row>
    <row r="4807" spans="4:4" x14ac:dyDescent="0.25">
      <c r="D4807" s="7"/>
    </row>
    <row r="4808" spans="4:4" x14ac:dyDescent="0.25">
      <c r="D4808" s="7"/>
    </row>
    <row r="4809" spans="4:4" x14ac:dyDescent="0.25">
      <c r="D4809" s="7"/>
    </row>
    <row r="4810" spans="4:4" x14ac:dyDescent="0.25">
      <c r="D4810" s="7"/>
    </row>
    <row r="4811" spans="4:4" x14ac:dyDescent="0.25">
      <c r="D4811" s="7"/>
    </row>
    <row r="4812" spans="4:4" x14ac:dyDescent="0.25">
      <c r="D4812" s="7"/>
    </row>
    <row r="4813" spans="4:4" x14ac:dyDescent="0.25">
      <c r="D4813" s="7"/>
    </row>
    <row r="4814" spans="4:4" x14ac:dyDescent="0.25">
      <c r="D4814" s="7"/>
    </row>
    <row r="4815" spans="4:4" x14ac:dyDescent="0.25">
      <c r="D4815" s="7"/>
    </row>
    <row r="4816" spans="4:4" x14ac:dyDescent="0.25">
      <c r="D4816" s="7"/>
    </row>
    <row r="4817" spans="4:4" x14ac:dyDescent="0.25">
      <c r="D4817" s="7"/>
    </row>
    <row r="4818" spans="4:4" x14ac:dyDescent="0.25">
      <c r="D4818" s="7"/>
    </row>
    <row r="4819" spans="4:4" x14ac:dyDescent="0.25">
      <c r="D4819" s="7"/>
    </row>
    <row r="4820" spans="4:4" x14ac:dyDescent="0.25">
      <c r="D4820" s="7"/>
    </row>
    <row r="4821" spans="4:4" x14ac:dyDescent="0.25">
      <c r="D4821" s="7"/>
    </row>
    <row r="4822" spans="4:4" x14ac:dyDescent="0.25">
      <c r="D4822" s="7"/>
    </row>
    <row r="4823" spans="4:4" x14ac:dyDescent="0.25">
      <c r="D4823" s="7"/>
    </row>
    <row r="4824" spans="4:4" x14ac:dyDescent="0.25">
      <c r="D4824" s="7"/>
    </row>
    <row r="4825" spans="4:4" x14ac:dyDescent="0.25">
      <c r="D4825" s="7"/>
    </row>
    <row r="4826" spans="4:4" x14ac:dyDescent="0.25">
      <c r="D4826" s="7"/>
    </row>
    <row r="4827" spans="4:4" x14ac:dyDescent="0.25">
      <c r="D4827" s="7"/>
    </row>
    <row r="4828" spans="4:4" x14ac:dyDescent="0.25">
      <c r="D4828" s="7"/>
    </row>
    <row r="4829" spans="4:4" x14ac:dyDescent="0.25">
      <c r="D4829" s="7"/>
    </row>
    <row r="4830" spans="4:4" x14ac:dyDescent="0.25">
      <c r="D4830" s="7"/>
    </row>
    <row r="4831" spans="4:4" x14ac:dyDescent="0.25">
      <c r="D4831" s="7"/>
    </row>
    <row r="4832" spans="4:4" x14ac:dyDescent="0.25">
      <c r="D4832" s="7"/>
    </row>
    <row r="4833" spans="4:4" x14ac:dyDescent="0.25">
      <c r="D4833" s="7"/>
    </row>
    <row r="4834" spans="4:4" x14ac:dyDescent="0.25">
      <c r="D4834" s="7"/>
    </row>
    <row r="4835" spans="4:4" x14ac:dyDescent="0.25">
      <c r="D4835" s="7"/>
    </row>
    <row r="4836" spans="4:4" x14ac:dyDescent="0.25">
      <c r="D4836" s="7"/>
    </row>
    <row r="4837" spans="4:4" x14ac:dyDescent="0.25">
      <c r="D4837" s="7"/>
    </row>
    <row r="4838" spans="4:4" x14ac:dyDescent="0.25">
      <c r="D4838" s="7"/>
    </row>
    <row r="4839" spans="4:4" x14ac:dyDescent="0.25">
      <c r="D4839" s="7"/>
    </row>
    <row r="4840" spans="4:4" x14ac:dyDescent="0.25">
      <c r="D4840" s="7"/>
    </row>
    <row r="4841" spans="4:4" x14ac:dyDescent="0.25">
      <c r="D4841" s="7"/>
    </row>
    <row r="4842" spans="4:4" x14ac:dyDescent="0.25">
      <c r="D4842" s="7"/>
    </row>
    <row r="4843" spans="4:4" x14ac:dyDescent="0.25">
      <c r="D4843" s="7"/>
    </row>
    <row r="4844" spans="4:4" x14ac:dyDescent="0.25">
      <c r="D4844" s="7"/>
    </row>
    <row r="4845" spans="4:4" x14ac:dyDescent="0.25">
      <c r="D4845" s="7"/>
    </row>
    <row r="4846" spans="4:4" x14ac:dyDescent="0.25">
      <c r="D4846" s="7"/>
    </row>
    <row r="4847" spans="4:4" x14ac:dyDescent="0.25">
      <c r="D4847" s="7"/>
    </row>
    <row r="4848" spans="4:4" x14ac:dyDescent="0.25">
      <c r="D4848" s="7"/>
    </row>
    <row r="4849" spans="4:4" x14ac:dyDescent="0.25">
      <c r="D4849" s="7"/>
    </row>
    <row r="4850" spans="4:4" x14ac:dyDescent="0.25">
      <c r="D4850" s="7"/>
    </row>
    <row r="4851" spans="4:4" x14ac:dyDescent="0.25">
      <c r="D4851" s="7"/>
    </row>
    <row r="4852" spans="4:4" x14ac:dyDescent="0.25">
      <c r="D4852" s="7"/>
    </row>
    <row r="4853" spans="4:4" x14ac:dyDescent="0.25">
      <c r="D4853" s="7"/>
    </row>
    <row r="4854" spans="4:4" x14ac:dyDescent="0.25">
      <c r="D4854" s="7"/>
    </row>
    <row r="4855" spans="4:4" x14ac:dyDescent="0.25">
      <c r="D4855" s="7"/>
    </row>
    <row r="4856" spans="4:4" x14ac:dyDescent="0.25">
      <c r="D4856" s="7"/>
    </row>
    <row r="4857" spans="4:4" x14ac:dyDescent="0.25">
      <c r="D4857" s="7"/>
    </row>
    <row r="4858" spans="4:4" x14ac:dyDescent="0.25">
      <c r="D4858" s="7"/>
    </row>
    <row r="4859" spans="4:4" x14ac:dyDescent="0.25">
      <c r="D4859" s="7"/>
    </row>
    <row r="4860" spans="4:4" x14ac:dyDescent="0.25">
      <c r="D4860" s="7"/>
    </row>
    <row r="4861" spans="4:4" x14ac:dyDescent="0.25">
      <c r="D4861" s="7"/>
    </row>
    <row r="4862" spans="4:4" x14ac:dyDescent="0.25">
      <c r="D4862" s="7"/>
    </row>
    <row r="4863" spans="4:4" x14ac:dyDescent="0.25">
      <c r="D4863" s="7"/>
    </row>
    <row r="4864" spans="4:4" x14ac:dyDescent="0.25">
      <c r="D4864" s="7"/>
    </row>
    <row r="4865" spans="4:4" x14ac:dyDescent="0.25">
      <c r="D4865" s="7"/>
    </row>
    <row r="4866" spans="4:4" x14ac:dyDescent="0.25">
      <c r="D4866" s="7"/>
    </row>
    <row r="4867" spans="4:4" x14ac:dyDescent="0.25">
      <c r="D4867" s="7"/>
    </row>
    <row r="4868" spans="4:4" x14ac:dyDescent="0.25">
      <c r="D4868" s="7"/>
    </row>
    <row r="4869" spans="4:4" x14ac:dyDescent="0.25">
      <c r="D4869" s="7"/>
    </row>
    <row r="4870" spans="4:4" x14ac:dyDescent="0.25">
      <c r="D4870" s="7"/>
    </row>
    <row r="4871" spans="4:4" x14ac:dyDescent="0.25">
      <c r="D4871" s="7"/>
    </row>
    <row r="4872" spans="4:4" x14ac:dyDescent="0.25">
      <c r="D4872" s="7"/>
    </row>
    <row r="4873" spans="4:4" x14ac:dyDescent="0.25">
      <c r="D4873" s="7"/>
    </row>
    <row r="4874" spans="4:4" x14ac:dyDescent="0.25">
      <c r="D4874" s="7"/>
    </row>
    <row r="4875" spans="4:4" x14ac:dyDescent="0.25">
      <c r="D4875" s="7"/>
    </row>
    <row r="4876" spans="4:4" x14ac:dyDescent="0.25">
      <c r="D4876" s="7"/>
    </row>
    <row r="4877" spans="4:4" x14ac:dyDescent="0.25">
      <c r="D4877" s="7"/>
    </row>
    <row r="4878" spans="4:4" x14ac:dyDescent="0.25">
      <c r="D4878" s="7"/>
    </row>
    <row r="4879" spans="4:4" x14ac:dyDescent="0.25">
      <c r="D4879" s="7"/>
    </row>
    <row r="4880" spans="4:4" x14ac:dyDescent="0.25">
      <c r="D4880" s="7"/>
    </row>
    <row r="4881" spans="4:4" x14ac:dyDescent="0.25">
      <c r="D4881" s="7"/>
    </row>
    <row r="4882" spans="4:4" x14ac:dyDescent="0.25">
      <c r="D4882" s="7"/>
    </row>
    <row r="4883" spans="4:4" x14ac:dyDescent="0.25">
      <c r="D4883" s="7"/>
    </row>
    <row r="4884" spans="4:4" x14ac:dyDescent="0.25">
      <c r="D4884" s="7"/>
    </row>
    <row r="4885" spans="4:4" x14ac:dyDescent="0.25">
      <c r="D4885" s="7"/>
    </row>
    <row r="4886" spans="4:4" x14ac:dyDescent="0.25">
      <c r="D4886" s="7"/>
    </row>
    <row r="4887" spans="4:4" x14ac:dyDescent="0.25">
      <c r="D4887" s="7"/>
    </row>
    <row r="4888" spans="4:4" x14ac:dyDescent="0.25">
      <c r="D4888" s="7"/>
    </row>
    <row r="4889" spans="4:4" x14ac:dyDescent="0.25">
      <c r="D4889" s="7"/>
    </row>
    <row r="4890" spans="4:4" x14ac:dyDescent="0.25">
      <c r="D4890" s="7"/>
    </row>
    <row r="4891" spans="4:4" x14ac:dyDescent="0.25">
      <c r="D4891" s="7"/>
    </row>
    <row r="4892" spans="4:4" x14ac:dyDescent="0.25">
      <c r="D4892" s="7"/>
    </row>
    <row r="4893" spans="4:4" x14ac:dyDescent="0.25">
      <c r="D4893" s="7"/>
    </row>
    <row r="4894" spans="4:4" x14ac:dyDescent="0.25">
      <c r="D4894" s="7"/>
    </row>
    <row r="4895" spans="4:4" x14ac:dyDescent="0.25">
      <c r="D4895" s="7"/>
    </row>
    <row r="4896" spans="4:4" x14ac:dyDescent="0.25">
      <c r="D4896" s="7"/>
    </row>
    <row r="4897" spans="4:4" x14ac:dyDescent="0.25">
      <c r="D4897" s="7"/>
    </row>
    <row r="4898" spans="4:4" x14ac:dyDescent="0.25">
      <c r="D4898" s="7"/>
    </row>
    <row r="4899" spans="4:4" x14ac:dyDescent="0.25">
      <c r="D4899" s="7"/>
    </row>
    <row r="4900" spans="4:4" x14ac:dyDescent="0.25">
      <c r="D4900" s="7"/>
    </row>
    <row r="4901" spans="4:4" x14ac:dyDescent="0.25">
      <c r="D4901" s="7"/>
    </row>
    <row r="4902" spans="4:4" x14ac:dyDescent="0.25">
      <c r="D4902" s="7"/>
    </row>
    <row r="4903" spans="4:4" x14ac:dyDescent="0.25">
      <c r="D4903" s="7"/>
    </row>
    <row r="4904" spans="4:4" x14ac:dyDescent="0.25">
      <c r="D4904" s="7"/>
    </row>
    <row r="4905" spans="4:4" x14ac:dyDescent="0.25">
      <c r="D4905" s="7"/>
    </row>
    <row r="4906" spans="4:4" x14ac:dyDescent="0.25">
      <c r="D4906" s="7"/>
    </row>
    <row r="4907" spans="4:4" x14ac:dyDescent="0.25">
      <c r="D4907" s="7"/>
    </row>
    <row r="4908" spans="4:4" x14ac:dyDescent="0.25">
      <c r="D4908" s="7"/>
    </row>
    <row r="4909" spans="4:4" x14ac:dyDescent="0.25">
      <c r="D4909" s="7"/>
    </row>
    <row r="4910" spans="4:4" x14ac:dyDescent="0.25">
      <c r="D4910" s="7"/>
    </row>
    <row r="4911" spans="4:4" x14ac:dyDescent="0.25">
      <c r="D4911" s="7"/>
    </row>
    <row r="4912" spans="4:4" x14ac:dyDescent="0.25">
      <c r="D4912" s="7"/>
    </row>
    <row r="4913" spans="4:4" x14ac:dyDescent="0.25">
      <c r="D4913" s="7"/>
    </row>
    <row r="4914" spans="4:4" x14ac:dyDescent="0.25">
      <c r="D4914" s="7"/>
    </row>
    <row r="4915" spans="4:4" x14ac:dyDescent="0.25">
      <c r="D4915" s="7"/>
    </row>
    <row r="4916" spans="4:4" x14ac:dyDescent="0.25">
      <c r="D4916" s="7"/>
    </row>
    <row r="4917" spans="4:4" x14ac:dyDescent="0.25">
      <c r="D4917" s="7"/>
    </row>
    <row r="4918" spans="4:4" x14ac:dyDescent="0.25">
      <c r="D4918" s="7"/>
    </row>
    <row r="4919" spans="4:4" x14ac:dyDescent="0.25">
      <c r="D4919" s="7"/>
    </row>
    <row r="4920" spans="4:4" x14ac:dyDescent="0.25">
      <c r="D4920" s="7"/>
    </row>
    <row r="4921" spans="4:4" x14ac:dyDescent="0.25">
      <c r="D4921" s="7"/>
    </row>
    <row r="4922" spans="4:4" x14ac:dyDescent="0.25">
      <c r="D4922" s="7"/>
    </row>
    <row r="4923" spans="4:4" x14ac:dyDescent="0.25">
      <c r="D4923" s="7"/>
    </row>
    <row r="4924" spans="4:4" x14ac:dyDescent="0.25">
      <c r="D4924" s="7"/>
    </row>
    <row r="4925" spans="4:4" x14ac:dyDescent="0.25">
      <c r="D4925" s="7"/>
    </row>
    <row r="4926" spans="4:4" x14ac:dyDescent="0.25">
      <c r="D4926" s="7"/>
    </row>
    <row r="4927" spans="4:4" x14ac:dyDescent="0.25">
      <c r="D4927" s="7"/>
    </row>
    <row r="4928" spans="4:4" x14ac:dyDescent="0.25">
      <c r="D4928" s="7"/>
    </row>
    <row r="4929" spans="4:4" x14ac:dyDescent="0.25">
      <c r="D4929" s="7"/>
    </row>
    <row r="4930" spans="4:4" x14ac:dyDescent="0.25">
      <c r="D4930" s="7"/>
    </row>
    <row r="4931" spans="4:4" x14ac:dyDescent="0.25">
      <c r="D4931" s="7"/>
    </row>
    <row r="4932" spans="4:4" x14ac:dyDescent="0.25">
      <c r="D4932" s="7"/>
    </row>
    <row r="4933" spans="4:4" x14ac:dyDescent="0.25">
      <c r="D4933" s="7"/>
    </row>
    <row r="4934" spans="4:4" x14ac:dyDescent="0.25">
      <c r="D4934" s="7"/>
    </row>
    <row r="4935" spans="4:4" x14ac:dyDescent="0.25">
      <c r="D4935" s="7"/>
    </row>
    <row r="4936" spans="4:4" x14ac:dyDescent="0.25">
      <c r="D4936" s="7"/>
    </row>
    <row r="4937" spans="4:4" x14ac:dyDescent="0.25">
      <c r="D4937" s="7"/>
    </row>
    <row r="4938" spans="4:4" x14ac:dyDescent="0.25">
      <c r="D4938" s="7"/>
    </row>
    <row r="4939" spans="4:4" x14ac:dyDescent="0.25">
      <c r="D4939" s="7"/>
    </row>
    <row r="4940" spans="4:4" x14ac:dyDescent="0.25">
      <c r="D4940" s="7"/>
    </row>
    <row r="4941" spans="4:4" x14ac:dyDescent="0.25">
      <c r="D4941" s="7"/>
    </row>
    <row r="4942" spans="4:4" x14ac:dyDescent="0.25">
      <c r="D4942" s="7"/>
    </row>
    <row r="4943" spans="4:4" x14ac:dyDescent="0.25">
      <c r="D4943" s="7"/>
    </row>
    <row r="4944" spans="4:4" x14ac:dyDescent="0.25">
      <c r="D4944" s="7"/>
    </row>
    <row r="4945" spans="4:4" x14ac:dyDescent="0.25">
      <c r="D4945" s="7"/>
    </row>
    <row r="4946" spans="4:4" x14ac:dyDescent="0.25">
      <c r="D4946" s="7"/>
    </row>
    <row r="4947" spans="4:4" x14ac:dyDescent="0.25">
      <c r="D4947" s="7"/>
    </row>
    <row r="4948" spans="4:4" x14ac:dyDescent="0.25">
      <c r="D4948" s="7"/>
    </row>
    <row r="4949" spans="4:4" x14ac:dyDescent="0.25">
      <c r="D4949" s="7"/>
    </row>
    <row r="4950" spans="4:4" x14ac:dyDescent="0.25">
      <c r="D4950" s="7"/>
    </row>
    <row r="4951" spans="4:4" x14ac:dyDescent="0.25">
      <c r="D4951" s="7"/>
    </row>
    <row r="4952" spans="4:4" x14ac:dyDescent="0.25">
      <c r="D4952" s="7"/>
    </row>
    <row r="4953" spans="4:4" x14ac:dyDescent="0.25">
      <c r="D4953" s="7"/>
    </row>
    <row r="4954" spans="4:4" x14ac:dyDescent="0.25">
      <c r="D4954" s="7"/>
    </row>
    <row r="4955" spans="4:4" x14ac:dyDescent="0.25">
      <c r="D4955" s="7"/>
    </row>
    <row r="4956" spans="4:4" x14ac:dyDescent="0.25">
      <c r="D4956" s="7"/>
    </row>
    <row r="4957" spans="4:4" x14ac:dyDescent="0.25">
      <c r="D4957" s="7"/>
    </row>
    <row r="4958" spans="4:4" x14ac:dyDescent="0.25">
      <c r="D4958" s="7"/>
    </row>
    <row r="4959" spans="4:4" x14ac:dyDescent="0.25">
      <c r="D4959" s="7"/>
    </row>
    <row r="4960" spans="4:4" x14ac:dyDescent="0.25">
      <c r="D4960" s="7"/>
    </row>
    <row r="4961" spans="4:4" x14ac:dyDescent="0.25">
      <c r="D4961" s="7"/>
    </row>
    <row r="4962" spans="4:4" x14ac:dyDescent="0.25">
      <c r="D4962" s="7"/>
    </row>
    <row r="4963" spans="4:4" x14ac:dyDescent="0.25">
      <c r="D4963" s="7"/>
    </row>
    <row r="4964" spans="4:4" x14ac:dyDescent="0.25">
      <c r="D4964" s="7"/>
    </row>
    <row r="4965" spans="4:4" x14ac:dyDescent="0.25">
      <c r="D4965" s="7"/>
    </row>
    <row r="4966" spans="4:4" x14ac:dyDescent="0.25">
      <c r="D4966" s="7"/>
    </row>
    <row r="4967" spans="4:4" x14ac:dyDescent="0.25">
      <c r="D4967" s="7"/>
    </row>
    <row r="4968" spans="4:4" x14ac:dyDescent="0.25">
      <c r="D4968" s="7"/>
    </row>
    <row r="4969" spans="4:4" x14ac:dyDescent="0.25">
      <c r="D4969" s="7"/>
    </row>
    <row r="4970" spans="4:4" x14ac:dyDescent="0.25">
      <c r="D4970" s="7"/>
    </row>
    <row r="4971" spans="4:4" x14ac:dyDescent="0.25">
      <c r="D4971" s="7"/>
    </row>
    <row r="4972" spans="4:4" x14ac:dyDescent="0.25">
      <c r="D4972" s="7"/>
    </row>
    <row r="4973" spans="4:4" x14ac:dyDescent="0.25">
      <c r="D4973" s="7"/>
    </row>
    <row r="4974" spans="4:4" x14ac:dyDescent="0.25">
      <c r="D4974" s="7"/>
    </row>
    <row r="4975" spans="4:4" x14ac:dyDescent="0.25">
      <c r="D4975" s="7"/>
    </row>
    <row r="4976" spans="4:4" x14ac:dyDescent="0.25">
      <c r="D4976" s="7"/>
    </row>
    <row r="4977" spans="4:4" x14ac:dyDescent="0.25">
      <c r="D4977" s="7"/>
    </row>
    <row r="4978" spans="4:4" x14ac:dyDescent="0.25">
      <c r="D4978" s="7"/>
    </row>
    <row r="4979" spans="4:4" x14ac:dyDescent="0.25">
      <c r="D4979" s="7"/>
    </row>
    <row r="4980" spans="4:4" x14ac:dyDescent="0.25">
      <c r="D4980" s="7"/>
    </row>
    <row r="4981" spans="4:4" x14ac:dyDescent="0.25">
      <c r="D4981" s="7"/>
    </row>
    <row r="4982" spans="4:4" x14ac:dyDescent="0.25">
      <c r="D4982" s="7"/>
    </row>
    <row r="4983" spans="4:4" x14ac:dyDescent="0.25">
      <c r="D4983" s="7"/>
    </row>
    <row r="4984" spans="4:4" x14ac:dyDescent="0.25">
      <c r="D4984" s="7"/>
    </row>
    <row r="4985" spans="4:4" x14ac:dyDescent="0.25">
      <c r="D4985" s="7"/>
    </row>
    <row r="4986" spans="4:4" x14ac:dyDescent="0.25">
      <c r="D4986" s="7"/>
    </row>
    <row r="4987" spans="4:4" x14ac:dyDescent="0.25">
      <c r="D4987" s="7"/>
    </row>
    <row r="4988" spans="4:4" x14ac:dyDescent="0.25">
      <c r="D4988" s="7"/>
    </row>
    <row r="4989" spans="4:4" x14ac:dyDescent="0.25">
      <c r="D4989" s="7"/>
    </row>
    <row r="4990" spans="4:4" x14ac:dyDescent="0.25">
      <c r="D4990" s="7"/>
    </row>
    <row r="4991" spans="4:4" x14ac:dyDescent="0.25">
      <c r="D4991" s="7"/>
    </row>
    <row r="4992" spans="4:4" x14ac:dyDescent="0.25">
      <c r="D4992" s="7"/>
    </row>
    <row r="4993" spans="4:4" x14ac:dyDescent="0.25">
      <c r="D4993" s="7"/>
    </row>
    <row r="4994" spans="4:4" x14ac:dyDescent="0.25">
      <c r="D4994" s="7"/>
    </row>
    <row r="4995" spans="4:4" x14ac:dyDescent="0.25">
      <c r="D4995" s="7"/>
    </row>
    <row r="4996" spans="4:4" x14ac:dyDescent="0.25">
      <c r="D4996" s="7"/>
    </row>
    <row r="4997" spans="4:4" x14ac:dyDescent="0.25">
      <c r="D4997" s="7"/>
    </row>
    <row r="4998" spans="4:4" x14ac:dyDescent="0.25">
      <c r="D4998" s="7"/>
    </row>
    <row r="4999" spans="4:4" x14ac:dyDescent="0.25">
      <c r="D4999" s="7"/>
    </row>
    <row r="5000" spans="4:4" x14ac:dyDescent="0.25">
      <c r="D5000" s="7"/>
    </row>
  </sheetData>
  <mergeCells count="4">
    <mergeCell ref="A1:G1"/>
    <mergeCell ref="C2:G2"/>
    <mergeCell ref="C3:G3"/>
    <mergeCell ref="C4:G4"/>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27A9D-5FAA-4745-862F-C454DAECF890}">
  <sheetPr>
    <outlinePr summaryBelow="0"/>
  </sheetPr>
  <dimension ref="A1:AG5000"/>
  <sheetViews>
    <sheetView workbookViewId="0">
      <pane ySplit="7" topLeftCell="A8" activePane="bottomLeft" state="frozen"/>
      <selection activeCell="E8" sqref="E8"/>
      <selection pane="bottomLeft" activeCell="F8" sqref="F8"/>
    </sheetView>
  </sheetViews>
  <sheetFormatPr defaultRowHeight="13.2" x14ac:dyDescent="0.25"/>
  <cols>
    <col min="1" max="1" width="3.44140625" customWidth="1"/>
    <col min="2" max="2" width="12.5546875" style="58" customWidth="1"/>
    <col min="3" max="3" width="38.33203125" style="58" customWidth="1"/>
    <col min="4" max="4" width="4.88671875" customWidth="1"/>
    <col min="5" max="5" width="10.5546875" customWidth="1"/>
    <col min="6" max="6" width="9.88671875" customWidth="1"/>
    <col min="7" max="7" width="12.6640625" customWidth="1"/>
    <col min="8" max="24" width="0" hidden="1" customWidth="1"/>
    <col min="29" max="29" width="0" hidden="1" customWidth="1"/>
    <col min="31" max="41" width="0" hidden="1" customWidth="1"/>
  </cols>
  <sheetData>
    <row r="1" spans="1:33" ht="15.75" customHeight="1" x14ac:dyDescent="0.3">
      <c r="A1" s="410" t="s">
        <v>7</v>
      </c>
      <c r="B1" s="410"/>
      <c r="C1" s="410"/>
      <c r="D1" s="410"/>
      <c r="E1" s="410"/>
      <c r="F1" s="410"/>
      <c r="G1" s="410"/>
      <c r="AG1" t="s">
        <v>137</v>
      </c>
    </row>
    <row r="2" spans="1:33" ht="24.9" customHeight="1" x14ac:dyDescent="0.25">
      <c r="A2" s="110" t="s">
        <v>8</v>
      </c>
      <c r="B2" s="111" t="s">
        <v>37</v>
      </c>
      <c r="C2" s="419" t="s">
        <v>38</v>
      </c>
      <c r="D2" s="420"/>
      <c r="E2" s="420"/>
      <c r="F2" s="420"/>
      <c r="G2" s="421"/>
      <c r="AG2" t="s">
        <v>138</v>
      </c>
    </row>
    <row r="3" spans="1:33" ht="24.9" customHeight="1" x14ac:dyDescent="0.25">
      <c r="A3" s="110" t="s">
        <v>9</v>
      </c>
      <c r="B3" s="111" t="s">
        <v>70</v>
      </c>
      <c r="C3" s="419" t="s">
        <v>71</v>
      </c>
      <c r="D3" s="420"/>
      <c r="E3" s="420"/>
      <c r="F3" s="420"/>
      <c r="G3" s="421"/>
      <c r="AC3" s="58" t="s">
        <v>138</v>
      </c>
      <c r="AG3" t="s">
        <v>139</v>
      </c>
    </row>
    <row r="4" spans="1:33" ht="24.9" customHeight="1" x14ac:dyDescent="0.25">
      <c r="A4" s="112" t="s">
        <v>10</v>
      </c>
      <c r="B4" s="113" t="s">
        <v>70</v>
      </c>
      <c r="C4" s="422" t="s">
        <v>71</v>
      </c>
      <c r="D4" s="423"/>
      <c r="E4" s="423"/>
      <c r="F4" s="423"/>
      <c r="G4" s="424"/>
      <c r="AG4" t="s">
        <v>140</v>
      </c>
    </row>
    <row r="5" spans="1:33" x14ac:dyDescent="0.25">
      <c r="D5" s="7"/>
    </row>
    <row r="6" spans="1:33" ht="39.6" x14ac:dyDescent="0.25">
      <c r="A6" s="114" t="s">
        <v>141</v>
      </c>
      <c r="B6" s="115" t="s">
        <v>142</v>
      </c>
      <c r="C6" s="115" t="s">
        <v>143</v>
      </c>
      <c r="D6" s="116" t="s">
        <v>144</v>
      </c>
      <c r="E6" s="114" t="s">
        <v>145</v>
      </c>
      <c r="F6" s="117" t="s">
        <v>146</v>
      </c>
      <c r="G6" s="114" t="s">
        <v>27</v>
      </c>
      <c r="H6" s="118" t="s">
        <v>28</v>
      </c>
      <c r="I6" s="118" t="s">
        <v>147</v>
      </c>
      <c r="J6" s="118" t="s">
        <v>29</v>
      </c>
      <c r="K6" s="118" t="s">
        <v>148</v>
      </c>
      <c r="L6" s="118" t="s">
        <v>149</v>
      </c>
      <c r="M6" s="118" t="s">
        <v>150</v>
      </c>
      <c r="N6" s="118" t="s">
        <v>151</v>
      </c>
      <c r="O6" s="118" t="s">
        <v>152</v>
      </c>
      <c r="P6" s="118" t="s">
        <v>153</v>
      </c>
      <c r="Q6" s="118" t="s">
        <v>154</v>
      </c>
      <c r="R6" s="118" t="s">
        <v>155</v>
      </c>
      <c r="S6" s="118" t="s">
        <v>156</v>
      </c>
      <c r="T6" s="118" t="s">
        <v>157</v>
      </c>
      <c r="U6" s="118" t="s">
        <v>158</v>
      </c>
      <c r="V6" s="118" t="s">
        <v>159</v>
      </c>
      <c r="W6" s="118" t="s">
        <v>160</v>
      </c>
      <c r="X6" s="118" t="s">
        <v>161</v>
      </c>
      <c r="Y6" s="66" t="s">
        <v>155</v>
      </c>
      <c r="Z6" s="66" t="s">
        <v>156</v>
      </c>
      <c r="AA6" s="66" t="s">
        <v>157</v>
      </c>
    </row>
    <row r="7" spans="1:33" hidden="1" x14ac:dyDescent="0.25">
      <c r="A7" s="109"/>
      <c r="B7" s="3"/>
      <c r="C7" s="3"/>
      <c r="D7" s="119"/>
      <c r="E7" s="120"/>
      <c r="F7" s="121"/>
      <c r="G7" s="121"/>
      <c r="H7" s="121"/>
      <c r="I7" s="121"/>
      <c r="J7" s="121"/>
      <c r="K7" s="121"/>
      <c r="L7" s="121"/>
      <c r="M7" s="121"/>
      <c r="N7" s="121"/>
      <c r="O7" s="121"/>
      <c r="P7" s="121"/>
      <c r="Q7" s="121"/>
      <c r="R7" s="121"/>
      <c r="S7" s="121"/>
      <c r="T7" s="121"/>
      <c r="U7" s="121"/>
      <c r="V7" s="121"/>
      <c r="W7" s="121"/>
      <c r="X7" s="121"/>
    </row>
    <row r="8" spans="1:33" ht="92.4" x14ac:dyDescent="0.25">
      <c r="A8" s="122">
        <v>1</v>
      </c>
      <c r="B8" s="123" t="s">
        <v>70</v>
      </c>
      <c r="C8" s="137" t="s">
        <v>2249</v>
      </c>
      <c r="D8" s="125" t="s">
        <v>228</v>
      </c>
      <c r="E8" s="126">
        <v>35</v>
      </c>
      <c r="F8" s="338"/>
      <c r="G8" s="332">
        <f>E8*F8</f>
        <v>0</v>
      </c>
      <c r="H8" s="127"/>
      <c r="I8" s="127"/>
      <c r="J8" s="127"/>
      <c r="K8" s="127"/>
      <c r="L8" s="127"/>
      <c r="M8" s="127"/>
      <c r="N8" s="127"/>
      <c r="O8" s="127"/>
      <c r="P8" s="127"/>
      <c r="Q8" s="127"/>
      <c r="R8" s="127"/>
      <c r="S8" s="127"/>
      <c r="T8" s="127"/>
      <c r="U8" s="127"/>
      <c r="V8" s="127"/>
      <c r="W8" s="127"/>
      <c r="X8" s="127"/>
      <c r="Z8" s="76" t="s">
        <v>178</v>
      </c>
      <c r="AA8" s="76" t="s">
        <v>179</v>
      </c>
      <c r="AE8">
        <v>15</v>
      </c>
      <c r="AF8">
        <v>21</v>
      </c>
      <c r="AG8" t="s">
        <v>149</v>
      </c>
    </row>
    <row r="9" spans="1:33" x14ac:dyDescent="0.25">
      <c r="C9" s="108"/>
      <c r="D9" s="7"/>
      <c r="AG9" t="s">
        <v>1164</v>
      </c>
    </row>
    <row r="10" spans="1:33" x14ac:dyDescent="0.25">
      <c r="D10" s="7"/>
    </row>
    <row r="11" spans="1:33" x14ac:dyDescent="0.25">
      <c r="D11" s="7"/>
    </row>
    <row r="12" spans="1:33" x14ac:dyDescent="0.25">
      <c r="D12" s="7"/>
    </row>
    <row r="13" spans="1:33" x14ac:dyDescent="0.25">
      <c r="D13" s="7"/>
    </row>
    <row r="14" spans="1:33" x14ac:dyDescent="0.25">
      <c r="D14" s="7"/>
    </row>
    <row r="15" spans="1:33" x14ac:dyDescent="0.25">
      <c r="D15" s="7"/>
    </row>
    <row r="16" spans="1:33" x14ac:dyDescent="0.25">
      <c r="D16" s="7"/>
    </row>
    <row r="17" spans="4:4" x14ac:dyDescent="0.25">
      <c r="D17" s="7"/>
    </row>
    <row r="18" spans="4:4" x14ac:dyDescent="0.25">
      <c r="D18" s="7"/>
    </row>
    <row r="19" spans="4:4" x14ac:dyDescent="0.25">
      <c r="D19" s="7"/>
    </row>
    <row r="20" spans="4:4" x14ac:dyDescent="0.25">
      <c r="D20" s="7"/>
    </row>
    <row r="21" spans="4:4" x14ac:dyDescent="0.25">
      <c r="D21" s="7"/>
    </row>
    <row r="22" spans="4:4" x14ac:dyDescent="0.25">
      <c r="D22" s="7"/>
    </row>
    <row r="23" spans="4:4" x14ac:dyDescent="0.25">
      <c r="D23" s="7"/>
    </row>
    <row r="24" spans="4:4" x14ac:dyDescent="0.25">
      <c r="D24" s="7"/>
    </row>
    <row r="25" spans="4:4" x14ac:dyDescent="0.25">
      <c r="D25" s="7"/>
    </row>
    <row r="26" spans="4:4" x14ac:dyDescent="0.25">
      <c r="D26" s="7"/>
    </row>
    <row r="27" spans="4:4" x14ac:dyDescent="0.25">
      <c r="D27" s="7"/>
    </row>
    <row r="28" spans="4:4" x14ac:dyDescent="0.25">
      <c r="D28" s="7"/>
    </row>
    <row r="29" spans="4:4" x14ac:dyDescent="0.25">
      <c r="D29" s="7"/>
    </row>
    <row r="30" spans="4:4" x14ac:dyDescent="0.25">
      <c r="D30" s="7"/>
    </row>
    <row r="31" spans="4:4" x14ac:dyDescent="0.25">
      <c r="D31" s="7"/>
    </row>
    <row r="32" spans="4:4" x14ac:dyDescent="0.25">
      <c r="D32" s="7"/>
    </row>
    <row r="33" spans="4:4" x14ac:dyDescent="0.25">
      <c r="D33" s="7"/>
    </row>
    <row r="34" spans="4:4" x14ac:dyDescent="0.25">
      <c r="D34" s="7"/>
    </row>
    <row r="35" spans="4:4" x14ac:dyDescent="0.25">
      <c r="D35" s="7"/>
    </row>
    <row r="36" spans="4:4" x14ac:dyDescent="0.25">
      <c r="D36" s="7"/>
    </row>
    <row r="37" spans="4:4" x14ac:dyDescent="0.25">
      <c r="D37" s="7"/>
    </row>
    <row r="38" spans="4:4" x14ac:dyDescent="0.25">
      <c r="D38" s="7"/>
    </row>
    <row r="39" spans="4:4" x14ac:dyDescent="0.25">
      <c r="D39" s="7"/>
    </row>
    <row r="40" spans="4:4" x14ac:dyDescent="0.25">
      <c r="D40" s="7"/>
    </row>
    <row r="41" spans="4:4" x14ac:dyDescent="0.25">
      <c r="D41" s="7"/>
    </row>
    <row r="42" spans="4:4" x14ac:dyDescent="0.25">
      <c r="D42" s="7"/>
    </row>
    <row r="43" spans="4:4" x14ac:dyDescent="0.25">
      <c r="D43" s="7"/>
    </row>
    <row r="44" spans="4:4" x14ac:dyDescent="0.25">
      <c r="D44" s="7"/>
    </row>
    <row r="45" spans="4:4" x14ac:dyDescent="0.25">
      <c r="D45" s="7"/>
    </row>
    <row r="46" spans="4:4" x14ac:dyDescent="0.25">
      <c r="D46" s="7"/>
    </row>
    <row r="47" spans="4:4" x14ac:dyDescent="0.25">
      <c r="D47" s="7"/>
    </row>
    <row r="48" spans="4:4" x14ac:dyDescent="0.25">
      <c r="D48" s="7"/>
    </row>
    <row r="49" spans="4:4" x14ac:dyDescent="0.25">
      <c r="D49" s="7"/>
    </row>
    <row r="50" spans="4:4" x14ac:dyDescent="0.25">
      <c r="D50" s="7"/>
    </row>
    <row r="51" spans="4:4" x14ac:dyDescent="0.25">
      <c r="D51" s="7"/>
    </row>
    <row r="52" spans="4:4" x14ac:dyDescent="0.25">
      <c r="D52" s="7"/>
    </row>
    <row r="53" spans="4:4" x14ac:dyDescent="0.25">
      <c r="D53" s="7"/>
    </row>
    <row r="54" spans="4:4" x14ac:dyDescent="0.25">
      <c r="D54" s="7"/>
    </row>
    <row r="55" spans="4:4" x14ac:dyDescent="0.25">
      <c r="D55" s="7"/>
    </row>
    <row r="56" spans="4:4" x14ac:dyDescent="0.25">
      <c r="D56" s="7"/>
    </row>
    <row r="57" spans="4:4" x14ac:dyDescent="0.25">
      <c r="D57" s="7"/>
    </row>
    <row r="58" spans="4:4" x14ac:dyDescent="0.25">
      <c r="D58" s="7"/>
    </row>
    <row r="59" spans="4:4" x14ac:dyDescent="0.25">
      <c r="D59" s="7"/>
    </row>
    <row r="60" spans="4:4" x14ac:dyDescent="0.25">
      <c r="D60" s="7"/>
    </row>
    <row r="61" spans="4:4" x14ac:dyDescent="0.25">
      <c r="D61" s="7"/>
    </row>
    <row r="62" spans="4:4" x14ac:dyDescent="0.25">
      <c r="D62" s="7"/>
    </row>
    <row r="63" spans="4:4" x14ac:dyDescent="0.25">
      <c r="D63" s="7"/>
    </row>
    <row r="64" spans="4:4" x14ac:dyDescent="0.25">
      <c r="D64" s="7"/>
    </row>
    <row r="65" spans="4:4" x14ac:dyDescent="0.25">
      <c r="D65" s="7"/>
    </row>
    <row r="66" spans="4:4" x14ac:dyDescent="0.25">
      <c r="D66" s="7"/>
    </row>
    <row r="67" spans="4:4" x14ac:dyDescent="0.25">
      <c r="D67" s="7"/>
    </row>
    <row r="68" spans="4:4" x14ac:dyDescent="0.25">
      <c r="D68" s="7"/>
    </row>
    <row r="69" spans="4:4" x14ac:dyDescent="0.25">
      <c r="D69" s="7"/>
    </row>
    <row r="70" spans="4:4" x14ac:dyDescent="0.25">
      <c r="D70" s="7"/>
    </row>
    <row r="71" spans="4:4" x14ac:dyDescent="0.25">
      <c r="D71" s="7"/>
    </row>
    <row r="72" spans="4:4" x14ac:dyDescent="0.25">
      <c r="D72" s="7"/>
    </row>
    <row r="73" spans="4:4" x14ac:dyDescent="0.25">
      <c r="D73" s="7"/>
    </row>
    <row r="74" spans="4:4" x14ac:dyDescent="0.25">
      <c r="D74" s="7"/>
    </row>
    <row r="75" spans="4:4" x14ac:dyDescent="0.25">
      <c r="D75" s="7"/>
    </row>
    <row r="76" spans="4:4" x14ac:dyDescent="0.25">
      <c r="D76" s="7"/>
    </row>
    <row r="77" spans="4:4" x14ac:dyDescent="0.25">
      <c r="D77" s="7"/>
    </row>
    <row r="78" spans="4:4" x14ac:dyDescent="0.25">
      <c r="D78" s="7"/>
    </row>
    <row r="79" spans="4:4" x14ac:dyDescent="0.25">
      <c r="D79" s="7"/>
    </row>
    <row r="80" spans="4:4" x14ac:dyDescent="0.25">
      <c r="D80" s="7"/>
    </row>
    <row r="81" spans="4:4" x14ac:dyDescent="0.25">
      <c r="D81" s="7"/>
    </row>
    <row r="82" spans="4:4" x14ac:dyDescent="0.25">
      <c r="D82" s="7"/>
    </row>
    <row r="83" spans="4:4" x14ac:dyDescent="0.25">
      <c r="D83" s="7"/>
    </row>
    <row r="84" spans="4:4" x14ac:dyDescent="0.25">
      <c r="D84" s="7"/>
    </row>
    <row r="85" spans="4:4" x14ac:dyDescent="0.25">
      <c r="D85" s="7"/>
    </row>
    <row r="86" spans="4:4" x14ac:dyDescent="0.25">
      <c r="D86" s="7"/>
    </row>
    <row r="87" spans="4:4" x14ac:dyDescent="0.25">
      <c r="D87" s="7"/>
    </row>
    <row r="88" spans="4:4" x14ac:dyDescent="0.25">
      <c r="D88" s="7"/>
    </row>
    <row r="89" spans="4:4" x14ac:dyDescent="0.25">
      <c r="D89" s="7"/>
    </row>
    <row r="90" spans="4:4" x14ac:dyDescent="0.25">
      <c r="D90" s="7"/>
    </row>
    <row r="91" spans="4:4" x14ac:dyDescent="0.25">
      <c r="D91" s="7"/>
    </row>
    <row r="92" spans="4:4" x14ac:dyDescent="0.25">
      <c r="D92" s="7"/>
    </row>
    <row r="93" spans="4:4" x14ac:dyDescent="0.25">
      <c r="D93" s="7"/>
    </row>
    <row r="94" spans="4:4" x14ac:dyDescent="0.25">
      <c r="D94" s="7"/>
    </row>
    <row r="95" spans="4:4" x14ac:dyDescent="0.25">
      <c r="D95" s="7"/>
    </row>
    <row r="96" spans="4:4" x14ac:dyDescent="0.25">
      <c r="D96" s="7"/>
    </row>
    <row r="97" spans="4:4" x14ac:dyDescent="0.25">
      <c r="D97" s="7"/>
    </row>
    <row r="98" spans="4:4" x14ac:dyDescent="0.25">
      <c r="D98" s="7"/>
    </row>
    <row r="99" spans="4:4" x14ac:dyDescent="0.25">
      <c r="D99" s="7"/>
    </row>
    <row r="100" spans="4:4" x14ac:dyDescent="0.25">
      <c r="D100" s="7"/>
    </row>
    <row r="101" spans="4:4" x14ac:dyDescent="0.25">
      <c r="D101" s="7"/>
    </row>
    <row r="102" spans="4:4" x14ac:dyDescent="0.25">
      <c r="D102" s="7"/>
    </row>
    <row r="103" spans="4:4" x14ac:dyDescent="0.25">
      <c r="D103" s="7"/>
    </row>
    <row r="104" spans="4:4" x14ac:dyDescent="0.25">
      <c r="D104" s="7"/>
    </row>
    <row r="105" spans="4:4" x14ac:dyDescent="0.25">
      <c r="D105" s="7"/>
    </row>
    <row r="106" spans="4:4" x14ac:dyDescent="0.25">
      <c r="D106" s="7"/>
    </row>
    <row r="107" spans="4:4" x14ac:dyDescent="0.25">
      <c r="D107" s="7"/>
    </row>
    <row r="108" spans="4:4" x14ac:dyDescent="0.25">
      <c r="D108" s="7"/>
    </row>
    <row r="109" spans="4:4" x14ac:dyDescent="0.25">
      <c r="D109" s="7"/>
    </row>
    <row r="110" spans="4:4" x14ac:dyDescent="0.25">
      <c r="D110" s="7"/>
    </row>
    <row r="111" spans="4:4" x14ac:dyDescent="0.25">
      <c r="D111" s="7"/>
    </row>
    <row r="112" spans="4:4" x14ac:dyDescent="0.25">
      <c r="D112" s="7"/>
    </row>
    <row r="113" spans="4:4" x14ac:dyDescent="0.25">
      <c r="D113" s="7"/>
    </row>
    <row r="114" spans="4:4" x14ac:dyDescent="0.25">
      <c r="D114" s="7"/>
    </row>
    <row r="115" spans="4:4" x14ac:dyDescent="0.25">
      <c r="D115" s="7"/>
    </row>
    <row r="116" spans="4:4" x14ac:dyDescent="0.25">
      <c r="D116" s="7"/>
    </row>
    <row r="117" spans="4:4" x14ac:dyDescent="0.25">
      <c r="D117" s="7"/>
    </row>
    <row r="118" spans="4:4" x14ac:dyDescent="0.25">
      <c r="D118" s="7"/>
    </row>
    <row r="119" spans="4:4" x14ac:dyDescent="0.25">
      <c r="D119" s="7"/>
    </row>
    <row r="120" spans="4:4" x14ac:dyDescent="0.25">
      <c r="D120" s="7"/>
    </row>
    <row r="121" spans="4:4" x14ac:dyDescent="0.25">
      <c r="D121" s="7"/>
    </row>
    <row r="122" spans="4:4" x14ac:dyDescent="0.25">
      <c r="D122" s="7"/>
    </row>
    <row r="123" spans="4:4" x14ac:dyDescent="0.25">
      <c r="D123" s="7"/>
    </row>
    <row r="124" spans="4:4" x14ac:dyDescent="0.25">
      <c r="D124" s="7"/>
    </row>
    <row r="125" spans="4:4" x14ac:dyDescent="0.25">
      <c r="D125" s="7"/>
    </row>
    <row r="126" spans="4:4" x14ac:dyDescent="0.25">
      <c r="D126" s="7"/>
    </row>
    <row r="127" spans="4:4" x14ac:dyDescent="0.25">
      <c r="D127" s="7"/>
    </row>
    <row r="128" spans="4:4" x14ac:dyDescent="0.25">
      <c r="D128" s="7"/>
    </row>
    <row r="129" spans="4:4" x14ac:dyDescent="0.25">
      <c r="D129" s="7"/>
    </row>
    <row r="130" spans="4:4" x14ac:dyDescent="0.25">
      <c r="D130" s="7"/>
    </row>
    <row r="131" spans="4:4" x14ac:dyDescent="0.25">
      <c r="D131" s="7"/>
    </row>
    <row r="132" spans="4:4" x14ac:dyDescent="0.25">
      <c r="D132" s="7"/>
    </row>
    <row r="133" spans="4:4" x14ac:dyDescent="0.25">
      <c r="D133" s="7"/>
    </row>
    <row r="134" spans="4:4" x14ac:dyDescent="0.25">
      <c r="D134" s="7"/>
    </row>
    <row r="135" spans="4:4" x14ac:dyDescent="0.25">
      <c r="D135" s="7"/>
    </row>
    <row r="136" spans="4:4" x14ac:dyDescent="0.25">
      <c r="D136" s="7"/>
    </row>
    <row r="137" spans="4:4" x14ac:dyDescent="0.25">
      <c r="D137" s="7"/>
    </row>
    <row r="138" spans="4:4" x14ac:dyDescent="0.25">
      <c r="D138" s="7"/>
    </row>
    <row r="139" spans="4:4" x14ac:dyDescent="0.25">
      <c r="D139" s="7"/>
    </row>
    <row r="140" spans="4:4" x14ac:dyDescent="0.25">
      <c r="D140" s="7"/>
    </row>
    <row r="141" spans="4:4" x14ac:dyDescent="0.25">
      <c r="D141" s="7"/>
    </row>
    <row r="142" spans="4:4" x14ac:dyDescent="0.25">
      <c r="D142" s="7"/>
    </row>
    <row r="143" spans="4:4" x14ac:dyDescent="0.25">
      <c r="D143" s="7"/>
    </row>
    <row r="144" spans="4:4" x14ac:dyDescent="0.25">
      <c r="D144" s="7"/>
    </row>
    <row r="145" spans="4:4" x14ac:dyDescent="0.25">
      <c r="D145" s="7"/>
    </row>
    <row r="146" spans="4:4" x14ac:dyDescent="0.25">
      <c r="D146" s="7"/>
    </row>
    <row r="147" spans="4:4" x14ac:dyDescent="0.25">
      <c r="D147" s="7"/>
    </row>
    <row r="148" spans="4:4" x14ac:dyDescent="0.25">
      <c r="D148" s="7"/>
    </row>
    <row r="149" spans="4:4" x14ac:dyDescent="0.25">
      <c r="D149" s="7"/>
    </row>
    <row r="150" spans="4:4" x14ac:dyDescent="0.25">
      <c r="D150" s="7"/>
    </row>
    <row r="151" spans="4:4" x14ac:dyDescent="0.25">
      <c r="D151" s="7"/>
    </row>
    <row r="152" spans="4:4" x14ac:dyDescent="0.25">
      <c r="D152" s="7"/>
    </row>
    <row r="153" spans="4:4" x14ac:dyDescent="0.25">
      <c r="D153" s="7"/>
    </row>
    <row r="154" spans="4:4" x14ac:dyDescent="0.25">
      <c r="D154" s="7"/>
    </row>
    <row r="155" spans="4:4" x14ac:dyDescent="0.25">
      <c r="D155" s="7"/>
    </row>
    <row r="156" spans="4:4" x14ac:dyDescent="0.25">
      <c r="D156" s="7"/>
    </row>
    <row r="157" spans="4:4" x14ac:dyDescent="0.25">
      <c r="D157" s="7"/>
    </row>
    <row r="158" spans="4:4" x14ac:dyDescent="0.25">
      <c r="D158" s="7"/>
    </row>
    <row r="159" spans="4:4" x14ac:dyDescent="0.25">
      <c r="D159" s="7"/>
    </row>
    <row r="160" spans="4:4" x14ac:dyDescent="0.25">
      <c r="D160" s="7"/>
    </row>
    <row r="161" spans="4:4" x14ac:dyDescent="0.25">
      <c r="D161" s="7"/>
    </row>
    <row r="162" spans="4:4" x14ac:dyDescent="0.25">
      <c r="D162" s="7"/>
    </row>
    <row r="163" spans="4:4" x14ac:dyDescent="0.25">
      <c r="D163" s="7"/>
    </row>
    <row r="164" spans="4:4" x14ac:dyDescent="0.25">
      <c r="D164" s="7"/>
    </row>
    <row r="165" spans="4:4" x14ac:dyDescent="0.25">
      <c r="D165" s="7"/>
    </row>
    <row r="166" spans="4:4" x14ac:dyDescent="0.25">
      <c r="D166" s="7"/>
    </row>
    <row r="167" spans="4:4" x14ac:dyDescent="0.25">
      <c r="D167" s="7"/>
    </row>
    <row r="168" spans="4:4" x14ac:dyDescent="0.25">
      <c r="D168" s="7"/>
    </row>
    <row r="169" spans="4:4" x14ac:dyDescent="0.25">
      <c r="D169" s="7"/>
    </row>
    <row r="170" spans="4:4" x14ac:dyDescent="0.25">
      <c r="D170" s="7"/>
    </row>
    <row r="171" spans="4:4" x14ac:dyDescent="0.25">
      <c r="D171" s="7"/>
    </row>
    <row r="172" spans="4:4" x14ac:dyDescent="0.25">
      <c r="D172" s="7"/>
    </row>
    <row r="173" spans="4:4" x14ac:dyDescent="0.25">
      <c r="D173" s="7"/>
    </row>
    <row r="174" spans="4:4" x14ac:dyDescent="0.25">
      <c r="D174" s="7"/>
    </row>
    <row r="175" spans="4:4" x14ac:dyDescent="0.25">
      <c r="D175" s="7"/>
    </row>
    <row r="176" spans="4:4" x14ac:dyDescent="0.25">
      <c r="D176" s="7"/>
    </row>
    <row r="177" spans="4:4" x14ac:dyDescent="0.25">
      <c r="D177" s="7"/>
    </row>
    <row r="178" spans="4:4" x14ac:dyDescent="0.25">
      <c r="D178" s="7"/>
    </row>
    <row r="179" spans="4:4" x14ac:dyDescent="0.25">
      <c r="D179" s="7"/>
    </row>
    <row r="180" spans="4:4" x14ac:dyDescent="0.25">
      <c r="D180" s="7"/>
    </row>
    <row r="181" spans="4:4" x14ac:dyDescent="0.25">
      <c r="D181" s="7"/>
    </row>
    <row r="182" spans="4:4" x14ac:dyDescent="0.25">
      <c r="D182" s="7"/>
    </row>
    <row r="183" spans="4:4" x14ac:dyDescent="0.25">
      <c r="D183" s="7"/>
    </row>
    <row r="184" spans="4:4" x14ac:dyDescent="0.25">
      <c r="D184" s="7"/>
    </row>
    <row r="185" spans="4:4" x14ac:dyDescent="0.25">
      <c r="D185" s="7"/>
    </row>
    <row r="186" spans="4:4" x14ac:dyDescent="0.25">
      <c r="D186" s="7"/>
    </row>
    <row r="187" spans="4:4" x14ac:dyDescent="0.25">
      <c r="D187" s="7"/>
    </row>
    <row r="188" spans="4:4" x14ac:dyDescent="0.25">
      <c r="D188" s="7"/>
    </row>
    <row r="189" spans="4:4" x14ac:dyDescent="0.25">
      <c r="D189" s="7"/>
    </row>
    <row r="190" spans="4:4" x14ac:dyDescent="0.25">
      <c r="D190" s="7"/>
    </row>
    <row r="191" spans="4:4" x14ac:dyDescent="0.25">
      <c r="D191" s="7"/>
    </row>
    <row r="192" spans="4:4" x14ac:dyDescent="0.25">
      <c r="D192" s="7"/>
    </row>
    <row r="193" spans="4:4" x14ac:dyDescent="0.25">
      <c r="D193" s="7"/>
    </row>
    <row r="194" spans="4:4" x14ac:dyDescent="0.25">
      <c r="D194" s="7"/>
    </row>
    <row r="195" spans="4:4" x14ac:dyDescent="0.25">
      <c r="D195" s="7"/>
    </row>
    <row r="196" spans="4:4" x14ac:dyDescent="0.25">
      <c r="D196" s="7"/>
    </row>
    <row r="197" spans="4:4" x14ac:dyDescent="0.25">
      <c r="D197" s="7"/>
    </row>
    <row r="198" spans="4:4" x14ac:dyDescent="0.25">
      <c r="D198" s="7"/>
    </row>
    <row r="199" spans="4:4" x14ac:dyDescent="0.25">
      <c r="D199" s="7"/>
    </row>
    <row r="200" spans="4:4" x14ac:dyDescent="0.25">
      <c r="D200" s="7"/>
    </row>
    <row r="201" spans="4:4" x14ac:dyDescent="0.25">
      <c r="D201" s="7"/>
    </row>
    <row r="202" spans="4:4" x14ac:dyDescent="0.25">
      <c r="D202" s="7"/>
    </row>
    <row r="203" spans="4:4" x14ac:dyDescent="0.25">
      <c r="D203" s="7"/>
    </row>
    <row r="204" spans="4:4" x14ac:dyDescent="0.25">
      <c r="D204" s="7"/>
    </row>
    <row r="205" spans="4:4" x14ac:dyDescent="0.25">
      <c r="D205" s="7"/>
    </row>
    <row r="206" spans="4:4" x14ac:dyDescent="0.25">
      <c r="D206" s="7"/>
    </row>
    <row r="207" spans="4:4" x14ac:dyDescent="0.25">
      <c r="D207" s="7"/>
    </row>
    <row r="208" spans="4:4" x14ac:dyDescent="0.25">
      <c r="D208" s="7"/>
    </row>
    <row r="209" spans="4:4" x14ac:dyDescent="0.25">
      <c r="D209" s="7"/>
    </row>
    <row r="210" spans="4:4" x14ac:dyDescent="0.25">
      <c r="D210" s="7"/>
    </row>
    <row r="211" spans="4:4" x14ac:dyDescent="0.25">
      <c r="D211" s="7"/>
    </row>
    <row r="212" spans="4:4" x14ac:dyDescent="0.25">
      <c r="D212" s="7"/>
    </row>
    <row r="213" spans="4:4" x14ac:dyDescent="0.25">
      <c r="D213" s="7"/>
    </row>
    <row r="214" spans="4:4" x14ac:dyDescent="0.25">
      <c r="D214" s="7"/>
    </row>
    <row r="215" spans="4:4" x14ac:dyDescent="0.25">
      <c r="D215" s="7"/>
    </row>
    <row r="216" spans="4:4" x14ac:dyDescent="0.25">
      <c r="D216" s="7"/>
    </row>
    <row r="217" spans="4:4" x14ac:dyDescent="0.25">
      <c r="D217" s="7"/>
    </row>
    <row r="218" spans="4:4" x14ac:dyDescent="0.25">
      <c r="D218" s="7"/>
    </row>
    <row r="219" spans="4:4" x14ac:dyDescent="0.25">
      <c r="D219" s="7"/>
    </row>
    <row r="220" spans="4:4" x14ac:dyDescent="0.25">
      <c r="D220" s="7"/>
    </row>
    <row r="221" spans="4:4" x14ac:dyDescent="0.25">
      <c r="D221" s="7"/>
    </row>
    <row r="222" spans="4:4" x14ac:dyDescent="0.25">
      <c r="D222" s="7"/>
    </row>
    <row r="223" spans="4:4" x14ac:dyDescent="0.25">
      <c r="D223" s="7"/>
    </row>
    <row r="224" spans="4:4" x14ac:dyDescent="0.25">
      <c r="D224" s="7"/>
    </row>
    <row r="225" spans="4:4" x14ac:dyDescent="0.25">
      <c r="D225" s="7"/>
    </row>
    <row r="226" spans="4:4" x14ac:dyDescent="0.25">
      <c r="D226" s="7"/>
    </row>
    <row r="227" spans="4:4" x14ac:dyDescent="0.25">
      <c r="D227" s="7"/>
    </row>
    <row r="228" spans="4:4" x14ac:dyDescent="0.25">
      <c r="D228" s="7"/>
    </row>
    <row r="229" spans="4:4" x14ac:dyDescent="0.25">
      <c r="D229" s="7"/>
    </row>
    <row r="230" spans="4:4" x14ac:dyDescent="0.25">
      <c r="D230" s="7"/>
    </row>
    <row r="231" spans="4:4" x14ac:dyDescent="0.25">
      <c r="D231" s="7"/>
    </row>
    <row r="232" spans="4:4" x14ac:dyDescent="0.25">
      <c r="D232" s="7"/>
    </row>
    <row r="233" spans="4:4" x14ac:dyDescent="0.25">
      <c r="D233" s="7"/>
    </row>
    <row r="234" spans="4:4" x14ac:dyDescent="0.25">
      <c r="D234" s="7"/>
    </row>
    <row r="235" spans="4:4" x14ac:dyDescent="0.25">
      <c r="D235" s="7"/>
    </row>
    <row r="236" spans="4:4" x14ac:dyDescent="0.25">
      <c r="D236" s="7"/>
    </row>
    <row r="237" spans="4:4" x14ac:dyDescent="0.25">
      <c r="D237" s="7"/>
    </row>
    <row r="238" spans="4:4" x14ac:dyDescent="0.25">
      <c r="D238" s="7"/>
    </row>
    <row r="239" spans="4:4" x14ac:dyDescent="0.25">
      <c r="D239" s="7"/>
    </row>
    <row r="240" spans="4:4" x14ac:dyDescent="0.25">
      <c r="D240" s="7"/>
    </row>
    <row r="241" spans="4:4" x14ac:dyDescent="0.25">
      <c r="D241" s="7"/>
    </row>
    <row r="242" spans="4:4" x14ac:dyDescent="0.25">
      <c r="D242" s="7"/>
    </row>
    <row r="243" spans="4:4" x14ac:dyDescent="0.25">
      <c r="D243" s="7"/>
    </row>
    <row r="244" spans="4:4" x14ac:dyDescent="0.25">
      <c r="D244" s="7"/>
    </row>
    <row r="245" spans="4:4" x14ac:dyDescent="0.25">
      <c r="D245" s="7"/>
    </row>
    <row r="246" spans="4:4" x14ac:dyDescent="0.25">
      <c r="D246" s="7"/>
    </row>
    <row r="247" spans="4:4" x14ac:dyDescent="0.25">
      <c r="D247" s="7"/>
    </row>
    <row r="248" spans="4:4" x14ac:dyDescent="0.25">
      <c r="D248" s="7"/>
    </row>
    <row r="249" spans="4:4" x14ac:dyDescent="0.25">
      <c r="D249" s="7"/>
    </row>
    <row r="250" spans="4:4" x14ac:dyDescent="0.25">
      <c r="D250" s="7"/>
    </row>
    <row r="251" spans="4:4" x14ac:dyDescent="0.25">
      <c r="D251" s="7"/>
    </row>
    <row r="252" spans="4:4" x14ac:dyDescent="0.25">
      <c r="D252" s="7"/>
    </row>
    <row r="253" spans="4:4" x14ac:dyDescent="0.25">
      <c r="D253" s="7"/>
    </row>
    <row r="254" spans="4:4" x14ac:dyDescent="0.25">
      <c r="D254" s="7"/>
    </row>
    <row r="255" spans="4:4" x14ac:dyDescent="0.25">
      <c r="D255" s="7"/>
    </row>
    <row r="256" spans="4:4" x14ac:dyDescent="0.25">
      <c r="D256" s="7"/>
    </row>
    <row r="257" spans="4:4" x14ac:dyDescent="0.25">
      <c r="D257" s="7"/>
    </row>
    <row r="258" spans="4:4" x14ac:dyDescent="0.25">
      <c r="D258" s="7"/>
    </row>
    <row r="259" spans="4:4" x14ac:dyDescent="0.25">
      <c r="D259" s="7"/>
    </row>
    <row r="260" spans="4:4" x14ac:dyDescent="0.25">
      <c r="D260" s="7"/>
    </row>
    <row r="261" spans="4:4" x14ac:dyDescent="0.25">
      <c r="D261" s="7"/>
    </row>
    <row r="262" spans="4:4" x14ac:dyDescent="0.25">
      <c r="D262" s="7"/>
    </row>
    <row r="263" spans="4:4" x14ac:dyDescent="0.25">
      <c r="D263" s="7"/>
    </row>
    <row r="264" spans="4:4" x14ac:dyDescent="0.25">
      <c r="D264" s="7"/>
    </row>
    <row r="265" spans="4:4" x14ac:dyDescent="0.25">
      <c r="D265" s="7"/>
    </row>
    <row r="266" spans="4:4" x14ac:dyDescent="0.25">
      <c r="D266" s="7"/>
    </row>
    <row r="267" spans="4:4" x14ac:dyDescent="0.25">
      <c r="D267" s="7"/>
    </row>
    <row r="268" spans="4:4" x14ac:dyDescent="0.25">
      <c r="D268" s="7"/>
    </row>
    <row r="269" spans="4:4" x14ac:dyDescent="0.25">
      <c r="D269" s="7"/>
    </row>
    <row r="270" spans="4:4" x14ac:dyDescent="0.25">
      <c r="D270" s="7"/>
    </row>
    <row r="271" spans="4:4" x14ac:dyDescent="0.25">
      <c r="D271" s="7"/>
    </row>
    <row r="272" spans="4:4" x14ac:dyDescent="0.25">
      <c r="D272" s="7"/>
    </row>
    <row r="273" spans="4:4" x14ac:dyDescent="0.25">
      <c r="D273" s="7"/>
    </row>
    <row r="274" spans="4:4" x14ac:dyDescent="0.25">
      <c r="D274" s="7"/>
    </row>
    <row r="275" spans="4:4" x14ac:dyDescent="0.25">
      <c r="D275" s="7"/>
    </row>
    <row r="276" spans="4:4" x14ac:dyDescent="0.25">
      <c r="D276" s="7"/>
    </row>
    <row r="277" spans="4:4" x14ac:dyDescent="0.25">
      <c r="D277" s="7"/>
    </row>
    <row r="278" spans="4:4" x14ac:dyDescent="0.25">
      <c r="D278" s="7"/>
    </row>
    <row r="279" spans="4:4" x14ac:dyDescent="0.25">
      <c r="D279" s="7"/>
    </row>
    <row r="280" spans="4:4" x14ac:dyDescent="0.25">
      <c r="D280" s="7"/>
    </row>
    <row r="281" spans="4:4" x14ac:dyDescent="0.25">
      <c r="D281" s="7"/>
    </row>
    <row r="282" spans="4:4" x14ac:dyDescent="0.25">
      <c r="D282" s="7"/>
    </row>
    <row r="283" spans="4:4" x14ac:dyDescent="0.25">
      <c r="D283" s="7"/>
    </row>
    <row r="284" spans="4:4" x14ac:dyDescent="0.25">
      <c r="D284" s="7"/>
    </row>
    <row r="285" spans="4:4" x14ac:dyDescent="0.25">
      <c r="D285" s="7"/>
    </row>
    <row r="286" spans="4:4" x14ac:dyDescent="0.25">
      <c r="D286" s="7"/>
    </row>
    <row r="287" spans="4:4" x14ac:dyDescent="0.25">
      <c r="D287" s="7"/>
    </row>
    <row r="288" spans="4:4" x14ac:dyDescent="0.25">
      <c r="D288" s="7"/>
    </row>
    <row r="289" spans="4:4" x14ac:dyDescent="0.25">
      <c r="D289" s="7"/>
    </row>
    <row r="290" spans="4:4" x14ac:dyDescent="0.25">
      <c r="D290" s="7"/>
    </row>
    <row r="291" spans="4:4" x14ac:dyDescent="0.25">
      <c r="D291" s="7"/>
    </row>
    <row r="292" spans="4:4" x14ac:dyDescent="0.25">
      <c r="D292" s="7"/>
    </row>
    <row r="293" spans="4:4" x14ac:dyDescent="0.25">
      <c r="D293" s="7"/>
    </row>
    <row r="294" spans="4:4" x14ac:dyDescent="0.25">
      <c r="D294" s="7"/>
    </row>
    <row r="295" spans="4:4" x14ac:dyDescent="0.25">
      <c r="D295" s="7"/>
    </row>
    <row r="296" spans="4:4" x14ac:dyDescent="0.25">
      <c r="D296" s="7"/>
    </row>
    <row r="297" spans="4:4" x14ac:dyDescent="0.25">
      <c r="D297" s="7"/>
    </row>
    <row r="298" spans="4:4" x14ac:dyDescent="0.25">
      <c r="D298" s="7"/>
    </row>
    <row r="299" spans="4:4" x14ac:dyDescent="0.25">
      <c r="D299" s="7"/>
    </row>
    <row r="300" spans="4:4" x14ac:dyDescent="0.25">
      <c r="D300" s="7"/>
    </row>
    <row r="301" spans="4:4" x14ac:dyDescent="0.25">
      <c r="D301" s="7"/>
    </row>
    <row r="302" spans="4:4" x14ac:dyDescent="0.25">
      <c r="D302" s="7"/>
    </row>
    <row r="303" spans="4:4" x14ac:dyDescent="0.25">
      <c r="D303" s="7"/>
    </row>
    <row r="304" spans="4:4" x14ac:dyDescent="0.25">
      <c r="D304" s="7"/>
    </row>
    <row r="305" spans="4:4" x14ac:dyDescent="0.25">
      <c r="D305" s="7"/>
    </row>
    <row r="306" spans="4:4" x14ac:dyDescent="0.25">
      <c r="D306" s="7"/>
    </row>
    <row r="307" spans="4:4" x14ac:dyDescent="0.25">
      <c r="D307" s="7"/>
    </row>
    <row r="308" spans="4:4" x14ac:dyDescent="0.25">
      <c r="D308" s="7"/>
    </row>
    <row r="309" spans="4:4" x14ac:dyDescent="0.25">
      <c r="D309" s="7"/>
    </row>
    <row r="310" spans="4:4" x14ac:dyDescent="0.25">
      <c r="D310" s="7"/>
    </row>
    <row r="311" spans="4:4" x14ac:dyDescent="0.25">
      <c r="D311" s="7"/>
    </row>
    <row r="312" spans="4:4" x14ac:dyDescent="0.25">
      <c r="D312" s="7"/>
    </row>
    <row r="313" spans="4:4" x14ac:dyDescent="0.25">
      <c r="D313" s="7"/>
    </row>
    <row r="314" spans="4:4" x14ac:dyDescent="0.25">
      <c r="D314" s="7"/>
    </row>
    <row r="315" spans="4:4" x14ac:dyDescent="0.25">
      <c r="D315" s="7"/>
    </row>
    <row r="316" spans="4:4" x14ac:dyDescent="0.25">
      <c r="D316" s="7"/>
    </row>
    <row r="317" spans="4:4" x14ac:dyDescent="0.25">
      <c r="D317" s="7"/>
    </row>
    <row r="318" spans="4:4" x14ac:dyDescent="0.25">
      <c r="D318" s="7"/>
    </row>
    <row r="319" spans="4:4" x14ac:dyDescent="0.25">
      <c r="D319" s="7"/>
    </row>
    <row r="320" spans="4:4" x14ac:dyDescent="0.25">
      <c r="D320" s="7"/>
    </row>
    <row r="321" spans="4:4" x14ac:dyDescent="0.25">
      <c r="D321" s="7"/>
    </row>
    <row r="322" spans="4:4" x14ac:dyDescent="0.25">
      <c r="D322" s="7"/>
    </row>
    <row r="323" spans="4:4" x14ac:dyDescent="0.25">
      <c r="D323" s="7"/>
    </row>
    <row r="324" spans="4:4" x14ac:dyDescent="0.25">
      <c r="D324" s="7"/>
    </row>
    <row r="325" spans="4:4" x14ac:dyDescent="0.25">
      <c r="D325" s="7"/>
    </row>
    <row r="326" spans="4:4" x14ac:dyDescent="0.25">
      <c r="D326" s="7"/>
    </row>
    <row r="327" spans="4:4" x14ac:dyDescent="0.25">
      <c r="D327" s="7"/>
    </row>
    <row r="328" spans="4:4" x14ac:dyDescent="0.25">
      <c r="D328" s="7"/>
    </row>
    <row r="329" spans="4:4" x14ac:dyDescent="0.25">
      <c r="D329" s="7"/>
    </row>
    <row r="330" spans="4:4" x14ac:dyDescent="0.25">
      <c r="D330" s="7"/>
    </row>
    <row r="331" spans="4:4" x14ac:dyDescent="0.25">
      <c r="D331" s="7"/>
    </row>
    <row r="332" spans="4:4" x14ac:dyDescent="0.25">
      <c r="D332" s="7"/>
    </row>
    <row r="333" spans="4:4" x14ac:dyDescent="0.25">
      <c r="D333" s="7"/>
    </row>
    <row r="334" spans="4:4" x14ac:dyDescent="0.25">
      <c r="D334" s="7"/>
    </row>
    <row r="335" spans="4:4" x14ac:dyDescent="0.25">
      <c r="D335" s="7"/>
    </row>
    <row r="336" spans="4:4" x14ac:dyDescent="0.25">
      <c r="D336" s="7"/>
    </row>
    <row r="337" spans="4:4" x14ac:dyDescent="0.25">
      <c r="D337" s="7"/>
    </row>
    <row r="338" spans="4:4" x14ac:dyDescent="0.25">
      <c r="D338" s="7"/>
    </row>
    <row r="339" spans="4:4" x14ac:dyDescent="0.25">
      <c r="D339" s="7"/>
    </row>
    <row r="340" spans="4:4" x14ac:dyDescent="0.25">
      <c r="D340" s="7"/>
    </row>
    <row r="341" spans="4:4" x14ac:dyDescent="0.25">
      <c r="D341" s="7"/>
    </row>
    <row r="342" spans="4:4" x14ac:dyDescent="0.25">
      <c r="D342" s="7"/>
    </row>
    <row r="343" spans="4:4" x14ac:dyDescent="0.25">
      <c r="D343" s="7"/>
    </row>
    <row r="344" spans="4:4" x14ac:dyDescent="0.25">
      <c r="D344" s="7"/>
    </row>
    <row r="345" spans="4:4" x14ac:dyDescent="0.25">
      <c r="D345" s="7"/>
    </row>
    <row r="346" spans="4:4" x14ac:dyDescent="0.25">
      <c r="D346" s="7"/>
    </row>
    <row r="347" spans="4:4" x14ac:dyDescent="0.25">
      <c r="D347" s="7"/>
    </row>
    <row r="348" spans="4:4" x14ac:dyDescent="0.25">
      <c r="D348" s="7"/>
    </row>
    <row r="349" spans="4:4" x14ac:dyDescent="0.25">
      <c r="D349" s="7"/>
    </row>
    <row r="350" spans="4:4" x14ac:dyDescent="0.25">
      <c r="D350" s="7"/>
    </row>
    <row r="351" spans="4:4" x14ac:dyDescent="0.25">
      <c r="D351" s="7"/>
    </row>
    <row r="352" spans="4:4" x14ac:dyDescent="0.25">
      <c r="D352" s="7"/>
    </row>
    <row r="353" spans="4:4" x14ac:dyDescent="0.25">
      <c r="D353" s="7"/>
    </row>
    <row r="354" spans="4:4" x14ac:dyDescent="0.25">
      <c r="D354" s="7"/>
    </row>
    <row r="355" spans="4:4" x14ac:dyDescent="0.25">
      <c r="D355" s="7"/>
    </row>
    <row r="356" spans="4:4" x14ac:dyDescent="0.25">
      <c r="D356" s="7"/>
    </row>
    <row r="357" spans="4:4" x14ac:dyDescent="0.25">
      <c r="D357" s="7"/>
    </row>
    <row r="358" spans="4:4" x14ac:dyDescent="0.25">
      <c r="D358" s="7"/>
    </row>
    <row r="359" spans="4:4" x14ac:dyDescent="0.25">
      <c r="D359" s="7"/>
    </row>
    <row r="360" spans="4:4" x14ac:dyDescent="0.25">
      <c r="D360" s="7"/>
    </row>
    <row r="361" spans="4:4" x14ac:dyDescent="0.25">
      <c r="D361" s="7"/>
    </row>
    <row r="362" spans="4:4" x14ac:dyDescent="0.25">
      <c r="D362" s="7"/>
    </row>
    <row r="363" spans="4:4" x14ac:dyDescent="0.25">
      <c r="D363" s="7"/>
    </row>
    <row r="364" spans="4:4" x14ac:dyDescent="0.25">
      <c r="D364" s="7"/>
    </row>
    <row r="365" spans="4:4" x14ac:dyDescent="0.25">
      <c r="D365" s="7"/>
    </row>
    <row r="366" spans="4:4" x14ac:dyDescent="0.25">
      <c r="D366" s="7"/>
    </row>
    <row r="367" spans="4:4" x14ac:dyDescent="0.25">
      <c r="D367" s="7"/>
    </row>
    <row r="368" spans="4:4" x14ac:dyDescent="0.25">
      <c r="D368" s="7"/>
    </row>
    <row r="369" spans="4:4" x14ac:dyDescent="0.25">
      <c r="D369" s="7"/>
    </row>
    <row r="370" spans="4:4" x14ac:dyDescent="0.25">
      <c r="D370" s="7"/>
    </row>
    <row r="371" spans="4:4" x14ac:dyDescent="0.25">
      <c r="D371" s="7"/>
    </row>
    <row r="372" spans="4:4" x14ac:dyDescent="0.25">
      <c r="D372" s="7"/>
    </row>
    <row r="373" spans="4:4" x14ac:dyDescent="0.25">
      <c r="D373" s="7"/>
    </row>
    <row r="374" spans="4:4" x14ac:dyDescent="0.25">
      <c r="D374" s="7"/>
    </row>
    <row r="375" spans="4:4" x14ac:dyDescent="0.25">
      <c r="D375" s="7"/>
    </row>
    <row r="376" spans="4:4" x14ac:dyDescent="0.25">
      <c r="D376" s="7"/>
    </row>
    <row r="377" spans="4:4" x14ac:dyDescent="0.25">
      <c r="D377" s="7"/>
    </row>
    <row r="378" spans="4:4" x14ac:dyDescent="0.25">
      <c r="D378" s="7"/>
    </row>
    <row r="379" spans="4:4" x14ac:dyDescent="0.25">
      <c r="D379" s="7"/>
    </row>
    <row r="380" spans="4:4" x14ac:dyDescent="0.25">
      <c r="D380" s="7"/>
    </row>
    <row r="381" spans="4:4" x14ac:dyDescent="0.25">
      <c r="D381" s="7"/>
    </row>
    <row r="382" spans="4:4" x14ac:dyDescent="0.25">
      <c r="D382" s="7"/>
    </row>
    <row r="383" spans="4:4" x14ac:dyDescent="0.25">
      <c r="D383" s="7"/>
    </row>
    <row r="384" spans="4:4" x14ac:dyDescent="0.25">
      <c r="D384" s="7"/>
    </row>
    <row r="385" spans="4:4" x14ac:dyDescent="0.25">
      <c r="D385" s="7"/>
    </row>
    <row r="386" spans="4:4" x14ac:dyDescent="0.25">
      <c r="D386" s="7"/>
    </row>
    <row r="387" spans="4:4" x14ac:dyDescent="0.25">
      <c r="D387" s="7"/>
    </row>
    <row r="388" spans="4:4" x14ac:dyDescent="0.25">
      <c r="D388" s="7"/>
    </row>
    <row r="389" spans="4:4" x14ac:dyDescent="0.25">
      <c r="D389" s="7"/>
    </row>
    <row r="390" spans="4:4" x14ac:dyDescent="0.25">
      <c r="D390" s="7"/>
    </row>
    <row r="391" spans="4:4" x14ac:dyDescent="0.25">
      <c r="D391" s="7"/>
    </row>
    <row r="392" spans="4:4" x14ac:dyDescent="0.25">
      <c r="D392" s="7"/>
    </row>
    <row r="393" spans="4:4" x14ac:dyDescent="0.25">
      <c r="D393" s="7"/>
    </row>
    <row r="394" spans="4:4" x14ac:dyDescent="0.25">
      <c r="D394" s="7"/>
    </row>
    <row r="395" spans="4:4" x14ac:dyDescent="0.25">
      <c r="D395" s="7"/>
    </row>
    <row r="396" spans="4:4" x14ac:dyDescent="0.25">
      <c r="D396" s="7"/>
    </row>
    <row r="397" spans="4:4" x14ac:dyDescent="0.25">
      <c r="D397" s="7"/>
    </row>
    <row r="398" spans="4:4" x14ac:dyDescent="0.25">
      <c r="D398" s="7"/>
    </row>
    <row r="399" spans="4:4" x14ac:dyDescent="0.25">
      <c r="D399" s="7"/>
    </row>
    <row r="400" spans="4:4" x14ac:dyDescent="0.25">
      <c r="D400" s="7"/>
    </row>
    <row r="401" spans="4:4" x14ac:dyDescent="0.25">
      <c r="D401" s="7"/>
    </row>
    <row r="402" spans="4:4" x14ac:dyDescent="0.25">
      <c r="D402" s="7"/>
    </row>
    <row r="403" spans="4:4" x14ac:dyDescent="0.25">
      <c r="D403" s="7"/>
    </row>
    <row r="404" spans="4:4" x14ac:dyDescent="0.25">
      <c r="D404" s="7"/>
    </row>
    <row r="405" spans="4:4" x14ac:dyDescent="0.25">
      <c r="D405" s="7"/>
    </row>
    <row r="406" spans="4:4" x14ac:dyDescent="0.25">
      <c r="D406" s="7"/>
    </row>
    <row r="407" spans="4:4" x14ac:dyDescent="0.25">
      <c r="D407" s="7"/>
    </row>
    <row r="408" spans="4:4" x14ac:dyDescent="0.25">
      <c r="D408" s="7"/>
    </row>
    <row r="409" spans="4:4" x14ac:dyDescent="0.25">
      <c r="D409" s="7"/>
    </row>
    <row r="410" spans="4:4" x14ac:dyDescent="0.25">
      <c r="D410" s="7"/>
    </row>
    <row r="411" spans="4:4" x14ac:dyDescent="0.25">
      <c r="D411" s="7"/>
    </row>
    <row r="412" spans="4:4" x14ac:dyDescent="0.25">
      <c r="D412" s="7"/>
    </row>
    <row r="413" spans="4:4" x14ac:dyDescent="0.25">
      <c r="D413" s="7"/>
    </row>
    <row r="414" spans="4:4" x14ac:dyDescent="0.25">
      <c r="D414" s="7"/>
    </row>
    <row r="415" spans="4:4" x14ac:dyDescent="0.25">
      <c r="D415" s="7"/>
    </row>
    <row r="416" spans="4:4" x14ac:dyDescent="0.25">
      <c r="D416" s="7"/>
    </row>
    <row r="417" spans="4:4" x14ac:dyDescent="0.25">
      <c r="D417" s="7"/>
    </row>
    <row r="418" spans="4:4" x14ac:dyDescent="0.25">
      <c r="D418" s="7"/>
    </row>
    <row r="419" spans="4:4" x14ac:dyDescent="0.25">
      <c r="D419" s="7"/>
    </row>
    <row r="420" spans="4:4" x14ac:dyDescent="0.25">
      <c r="D420" s="7"/>
    </row>
    <row r="421" spans="4:4" x14ac:dyDescent="0.25">
      <c r="D421" s="7"/>
    </row>
    <row r="422" spans="4:4" x14ac:dyDescent="0.25">
      <c r="D422" s="7"/>
    </row>
    <row r="423" spans="4:4" x14ac:dyDescent="0.25">
      <c r="D423" s="7"/>
    </row>
    <row r="424" spans="4:4" x14ac:dyDescent="0.25">
      <c r="D424" s="7"/>
    </row>
    <row r="425" spans="4:4" x14ac:dyDescent="0.25">
      <c r="D425" s="7"/>
    </row>
    <row r="426" spans="4:4" x14ac:dyDescent="0.25">
      <c r="D426" s="7"/>
    </row>
    <row r="427" spans="4:4" x14ac:dyDescent="0.25">
      <c r="D427" s="7"/>
    </row>
    <row r="428" spans="4:4" x14ac:dyDescent="0.25">
      <c r="D428" s="7"/>
    </row>
    <row r="429" spans="4:4" x14ac:dyDescent="0.25">
      <c r="D429" s="7"/>
    </row>
    <row r="430" spans="4:4" x14ac:dyDescent="0.25">
      <c r="D430" s="7"/>
    </row>
    <row r="431" spans="4:4" x14ac:dyDescent="0.25">
      <c r="D431" s="7"/>
    </row>
    <row r="432" spans="4:4" x14ac:dyDescent="0.25">
      <c r="D432" s="7"/>
    </row>
    <row r="433" spans="4:4" x14ac:dyDescent="0.25">
      <c r="D433" s="7"/>
    </row>
    <row r="434" spans="4:4" x14ac:dyDescent="0.25">
      <c r="D434" s="7"/>
    </row>
    <row r="435" spans="4:4" x14ac:dyDescent="0.25">
      <c r="D435" s="7"/>
    </row>
    <row r="436" spans="4:4" x14ac:dyDescent="0.25">
      <c r="D436" s="7"/>
    </row>
    <row r="437" spans="4:4" x14ac:dyDescent="0.25">
      <c r="D437" s="7"/>
    </row>
    <row r="438" spans="4:4" x14ac:dyDescent="0.25">
      <c r="D438" s="7"/>
    </row>
    <row r="439" spans="4:4" x14ac:dyDescent="0.25">
      <c r="D439" s="7"/>
    </row>
    <row r="440" spans="4:4" x14ac:dyDescent="0.25">
      <c r="D440" s="7"/>
    </row>
    <row r="441" spans="4:4" x14ac:dyDescent="0.25">
      <c r="D441" s="7"/>
    </row>
    <row r="442" spans="4:4" x14ac:dyDescent="0.25">
      <c r="D442" s="7"/>
    </row>
    <row r="443" spans="4:4" x14ac:dyDescent="0.25">
      <c r="D443" s="7"/>
    </row>
    <row r="444" spans="4:4" x14ac:dyDescent="0.25">
      <c r="D444" s="7"/>
    </row>
    <row r="445" spans="4:4" x14ac:dyDescent="0.25">
      <c r="D445" s="7"/>
    </row>
    <row r="446" spans="4:4" x14ac:dyDescent="0.25">
      <c r="D446" s="7"/>
    </row>
    <row r="447" spans="4:4" x14ac:dyDescent="0.25">
      <c r="D447" s="7"/>
    </row>
    <row r="448" spans="4:4" x14ac:dyDescent="0.25">
      <c r="D448" s="7"/>
    </row>
    <row r="449" spans="4:4" x14ac:dyDescent="0.25">
      <c r="D449" s="7"/>
    </row>
    <row r="450" spans="4:4" x14ac:dyDescent="0.25">
      <c r="D450" s="7"/>
    </row>
    <row r="451" spans="4:4" x14ac:dyDescent="0.25">
      <c r="D451" s="7"/>
    </row>
    <row r="452" spans="4:4" x14ac:dyDescent="0.25">
      <c r="D452" s="7"/>
    </row>
    <row r="453" spans="4:4" x14ac:dyDescent="0.25">
      <c r="D453" s="7"/>
    </row>
    <row r="454" spans="4:4" x14ac:dyDescent="0.25">
      <c r="D454" s="7"/>
    </row>
    <row r="455" spans="4:4" x14ac:dyDescent="0.25">
      <c r="D455" s="7"/>
    </row>
    <row r="456" spans="4:4" x14ac:dyDescent="0.25">
      <c r="D456" s="7"/>
    </row>
    <row r="457" spans="4:4" x14ac:dyDescent="0.25">
      <c r="D457" s="7"/>
    </row>
    <row r="458" spans="4:4" x14ac:dyDescent="0.25">
      <c r="D458" s="7"/>
    </row>
    <row r="459" spans="4:4" x14ac:dyDescent="0.25">
      <c r="D459" s="7"/>
    </row>
    <row r="460" spans="4:4" x14ac:dyDescent="0.25">
      <c r="D460" s="7"/>
    </row>
    <row r="461" spans="4:4" x14ac:dyDescent="0.25">
      <c r="D461" s="7"/>
    </row>
    <row r="462" spans="4:4" x14ac:dyDescent="0.25">
      <c r="D462" s="7"/>
    </row>
    <row r="463" spans="4:4" x14ac:dyDescent="0.25">
      <c r="D463" s="7"/>
    </row>
    <row r="464" spans="4:4" x14ac:dyDescent="0.25">
      <c r="D464" s="7"/>
    </row>
    <row r="465" spans="4:4" x14ac:dyDescent="0.25">
      <c r="D465" s="7"/>
    </row>
    <row r="466" spans="4:4" x14ac:dyDescent="0.25">
      <c r="D466" s="7"/>
    </row>
    <row r="467" spans="4:4" x14ac:dyDescent="0.25">
      <c r="D467" s="7"/>
    </row>
    <row r="468" spans="4:4" x14ac:dyDescent="0.25">
      <c r="D468" s="7"/>
    </row>
    <row r="469" spans="4:4" x14ac:dyDescent="0.25">
      <c r="D469" s="7"/>
    </row>
    <row r="470" spans="4:4" x14ac:dyDescent="0.25">
      <c r="D470" s="7"/>
    </row>
    <row r="471" spans="4:4" x14ac:dyDescent="0.25">
      <c r="D471" s="7"/>
    </row>
    <row r="472" spans="4:4" x14ac:dyDescent="0.25">
      <c r="D472" s="7"/>
    </row>
    <row r="473" spans="4:4" x14ac:dyDescent="0.25">
      <c r="D473" s="7"/>
    </row>
    <row r="474" spans="4:4" x14ac:dyDescent="0.25">
      <c r="D474" s="7"/>
    </row>
    <row r="475" spans="4:4" x14ac:dyDescent="0.25">
      <c r="D475" s="7"/>
    </row>
    <row r="476" spans="4:4" x14ac:dyDescent="0.25">
      <c r="D476" s="7"/>
    </row>
    <row r="477" spans="4:4" x14ac:dyDescent="0.25">
      <c r="D477" s="7"/>
    </row>
    <row r="478" spans="4:4" x14ac:dyDescent="0.25">
      <c r="D478" s="7"/>
    </row>
    <row r="479" spans="4:4" x14ac:dyDescent="0.25">
      <c r="D479" s="7"/>
    </row>
    <row r="480" spans="4:4" x14ac:dyDescent="0.25">
      <c r="D480" s="7"/>
    </row>
    <row r="481" spans="4:4" x14ac:dyDescent="0.25">
      <c r="D481" s="7"/>
    </row>
    <row r="482" spans="4:4" x14ac:dyDescent="0.25">
      <c r="D482" s="7"/>
    </row>
    <row r="483" spans="4:4" x14ac:dyDescent="0.25">
      <c r="D483" s="7"/>
    </row>
    <row r="484" spans="4:4" x14ac:dyDescent="0.25">
      <c r="D484" s="7"/>
    </row>
    <row r="485" spans="4:4" x14ac:dyDescent="0.25">
      <c r="D485" s="7"/>
    </row>
    <row r="486" spans="4:4" x14ac:dyDescent="0.25">
      <c r="D486" s="7"/>
    </row>
    <row r="487" spans="4:4" x14ac:dyDescent="0.25">
      <c r="D487" s="7"/>
    </row>
    <row r="488" spans="4:4" x14ac:dyDescent="0.25">
      <c r="D488" s="7"/>
    </row>
    <row r="489" spans="4:4" x14ac:dyDescent="0.25">
      <c r="D489" s="7"/>
    </row>
    <row r="490" spans="4:4" x14ac:dyDescent="0.25">
      <c r="D490" s="7"/>
    </row>
    <row r="491" spans="4:4" x14ac:dyDescent="0.25">
      <c r="D491" s="7"/>
    </row>
    <row r="492" spans="4:4" x14ac:dyDescent="0.25">
      <c r="D492" s="7"/>
    </row>
    <row r="493" spans="4:4" x14ac:dyDescent="0.25">
      <c r="D493" s="7"/>
    </row>
    <row r="494" spans="4:4" x14ac:dyDescent="0.25">
      <c r="D494" s="7"/>
    </row>
    <row r="495" spans="4:4" x14ac:dyDescent="0.25">
      <c r="D495" s="7"/>
    </row>
    <row r="496" spans="4:4" x14ac:dyDescent="0.25">
      <c r="D496" s="7"/>
    </row>
    <row r="497" spans="4:4" x14ac:dyDescent="0.25">
      <c r="D497" s="7"/>
    </row>
    <row r="498" spans="4:4" x14ac:dyDescent="0.25">
      <c r="D498" s="7"/>
    </row>
    <row r="499" spans="4:4" x14ac:dyDescent="0.25">
      <c r="D499" s="7"/>
    </row>
    <row r="500" spans="4:4" x14ac:dyDescent="0.25">
      <c r="D500" s="7"/>
    </row>
    <row r="501" spans="4:4" x14ac:dyDescent="0.25">
      <c r="D501" s="7"/>
    </row>
    <row r="502" spans="4:4" x14ac:dyDescent="0.25">
      <c r="D502" s="7"/>
    </row>
    <row r="503" spans="4:4" x14ac:dyDescent="0.25">
      <c r="D503" s="7"/>
    </row>
    <row r="504" spans="4:4" x14ac:dyDescent="0.25">
      <c r="D504" s="7"/>
    </row>
    <row r="505" spans="4:4" x14ac:dyDescent="0.25">
      <c r="D505" s="7"/>
    </row>
    <row r="506" spans="4:4" x14ac:dyDescent="0.25">
      <c r="D506" s="7"/>
    </row>
    <row r="507" spans="4:4" x14ac:dyDescent="0.25">
      <c r="D507" s="7"/>
    </row>
    <row r="508" spans="4:4" x14ac:dyDescent="0.25">
      <c r="D508" s="7"/>
    </row>
    <row r="509" spans="4:4" x14ac:dyDescent="0.25">
      <c r="D509" s="7"/>
    </row>
    <row r="510" spans="4:4" x14ac:dyDescent="0.25">
      <c r="D510" s="7"/>
    </row>
    <row r="511" spans="4:4" x14ac:dyDescent="0.25">
      <c r="D511" s="7"/>
    </row>
    <row r="512" spans="4:4" x14ac:dyDescent="0.25">
      <c r="D512" s="7"/>
    </row>
    <row r="513" spans="4:4" x14ac:dyDescent="0.25">
      <c r="D513" s="7"/>
    </row>
    <row r="514" spans="4:4" x14ac:dyDescent="0.25">
      <c r="D514" s="7"/>
    </row>
    <row r="515" spans="4:4" x14ac:dyDescent="0.25">
      <c r="D515" s="7"/>
    </row>
    <row r="516" spans="4:4" x14ac:dyDescent="0.25">
      <c r="D516" s="7"/>
    </row>
    <row r="517" spans="4:4" x14ac:dyDescent="0.25">
      <c r="D517" s="7"/>
    </row>
    <row r="518" spans="4:4" x14ac:dyDescent="0.25">
      <c r="D518" s="7"/>
    </row>
    <row r="519" spans="4:4" x14ac:dyDescent="0.25">
      <c r="D519" s="7"/>
    </row>
    <row r="520" spans="4:4" x14ac:dyDescent="0.25">
      <c r="D520" s="7"/>
    </row>
    <row r="521" spans="4:4" x14ac:dyDescent="0.25">
      <c r="D521" s="7"/>
    </row>
    <row r="522" spans="4:4" x14ac:dyDescent="0.25">
      <c r="D522" s="7"/>
    </row>
    <row r="523" spans="4:4" x14ac:dyDescent="0.25">
      <c r="D523" s="7"/>
    </row>
    <row r="524" spans="4:4" x14ac:dyDescent="0.25">
      <c r="D524" s="7"/>
    </row>
    <row r="525" spans="4:4" x14ac:dyDescent="0.25">
      <c r="D525" s="7"/>
    </row>
    <row r="526" spans="4:4" x14ac:dyDescent="0.25">
      <c r="D526" s="7"/>
    </row>
    <row r="527" spans="4:4" x14ac:dyDescent="0.25">
      <c r="D527" s="7"/>
    </row>
    <row r="528" spans="4:4" x14ac:dyDescent="0.25">
      <c r="D528" s="7"/>
    </row>
    <row r="529" spans="4:4" x14ac:dyDescent="0.25">
      <c r="D529" s="7"/>
    </row>
    <row r="530" spans="4:4" x14ac:dyDescent="0.25">
      <c r="D530" s="7"/>
    </row>
    <row r="531" spans="4:4" x14ac:dyDescent="0.25">
      <c r="D531" s="7"/>
    </row>
    <row r="532" spans="4:4" x14ac:dyDescent="0.25">
      <c r="D532" s="7"/>
    </row>
    <row r="533" spans="4:4" x14ac:dyDescent="0.25">
      <c r="D533" s="7"/>
    </row>
    <row r="534" spans="4:4" x14ac:dyDescent="0.25">
      <c r="D534" s="7"/>
    </row>
    <row r="535" spans="4:4" x14ac:dyDescent="0.25">
      <c r="D535" s="7"/>
    </row>
    <row r="536" spans="4:4" x14ac:dyDescent="0.25">
      <c r="D536" s="7"/>
    </row>
    <row r="537" spans="4:4" x14ac:dyDescent="0.25">
      <c r="D537" s="7"/>
    </row>
    <row r="538" spans="4:4" x14ac:dyDescent="0.25">
      <c r="D538" s="7"/>
    </row>
    <row r="539" spans="4:4" x14ac:dyDescent="0.25">
      <c r="D539" s="7"/>
    </row>
    <row r="540" spans="4:4" x14ac:dyDescent="0.25">
      <c r="D540" s="7"/>
    </row>
    <row r="541" spans="4:4" x14ac:dyDescent="0.25">
      <c r="D541" s="7"/>
    </row>
    <row r="542" spans="4:4" x14ac:dyDescent="0.25">
      <c r="D542" s="7"/>
    </row>
    <row r="543" spans="4:4" x14ac:dyDescent="0.25">
      <c r="D543" s="7"/>
    </row>
    <row r="544" spans="4:4" x14ac:dyDescent="0.25">
      <c r="D544" s="7"/>
    </row>
    <row r="545" spans="4:4" x14ac:dyDescent="0.25">
      <c r="D545" s="7"/>
    </row>
    <row r="546" spans="4:4" x14ac:dyDescent="0.25">
      <c r="D546" s="7"/>
    </row>
    <row r="547" spans="4:4" x14ac:dyDescent="0.25">
      <c r="D547" s="7"/>
    </row>
    <row r="548" spans="4:4" x14ac:dyDescent="0.25">
      <c r="D548" s="7"/>
    </row>
    <row r="549" spans="4:4" x14ac:dyDescent="0.25">
      <c r="D549" s="7"/>
    </row>
    <row r="550" spans="4:4" x14ac:dyDescent="0.25">
      <c r="D550" s="7"/>
    </row>
    <row r="551" spans="4:4" x14ac:dyDescent="0.25">
      <c r="D551" s="7"/>
    </row>
    <row r="552" spans="4:4" x14ac:dyDescent="0.25">
      <c r="D552" s="7"/>
    </row>
    <row r="553" spans="4:4" x14ac:dyDescent="0.25">
      <c r="D553" s="7"/>
    </row>
    <row r="554" spans="4:4" x14ac:dyDescent="0.25">
      <c r="D554" s="7"/>
    </row>
    <row r="555" spans="4:4" x14ac:dyDescent="0.25">
      <c r="D555" s="7"/>
    </row>
    <row r="556" spans="4:4" x14ac:dyDescent="0.25">
      <c r="D556" s="7"/>
    </row>
    <row r="557" spans="4:4" x14ac:dyDescent="0.25">
      <c r="D557" s="7"/>
    </row>
    <row r="558" spans="4:4" x14ac:dyDescent="0.25">
      <c r="D558" s="7"/>
    </row>
    <row r="559" spans="4:4" x14ac:dyDescent="0.25">
      <c r="D559" s="7"/>
    </row>
    <row r="560" spans="4:4" x14ac:dyDescent="0.25">
      <c r="D560" s="7"/>
    </row>
    <row r="561" spans="4:4" x14ac:dyDescent="0.25">
      <c r="D561" s="7"/>
    </row>
    <row r="562" spans="4:4" x14ac:dyDescent="0.25">
      <c r="D562" s="7"/>
    </row>
    <row r="563" spans="4:4" x14ac:dyDescent="0.25">
      <c r="D563" s="7"/>
    </row>
    <row r="564" spans="4:4" x14ac:dyDescent="0.25">
      <c r="D564" s="7"/>
    </row>
    <row r="565" spans="4:4" x14ac:dyDescent="0.25">
      <c r="D565" s="7"/>
    </row>
    <row r="566" spans="4:4" x14ac:dyDescent="0.25">
      <c r="D566" s="7"/>
    </row>
    <row r="567" spans="4:4" x14ac:dyDescent="0.25">
      <c r="D567" s="7"/>
    </row>
    <row r="568" spans="4:4" x14ac:dyDescent="0.25">
      <c r="D568" s="7"/>
    </row>
    <row r="569" spans="4:4" x14ac:dyDescent="0.25">
      <c r="D569" s="7"/>
    </row>
    <row r="570" spans="4:4" x14ac:dyDescent="0.25">
      <c r="D570" s="7"/>
    </row>
    <row r="571" spans="4:4" x14ac:dyDescent="0.25">
      <c r="D571" s="7"/>
    </row>
    <row r="572" spans="4:4" x14ac:dyDescent="0.25">
      <c r="D572" s="7"/>
    </row>
    <row r="573" spans="4:4" x14ac:dyDescent="0.25">
      <c r="D573" s="7"/>
    </row>
    <row r="574" spans="4:4" x14ac:dyDescent="0.25">
      <c r="D574" s="7"/>
    </row>
    <row r="575" spans="4:4" x14ac:dyDescent="0.25">
      <c r="D575" s="7"/>
    </row>
    <row r="576" spans="4:4" x14ac:dyDescent="0.25">
      <c r="D576" s="7"/>
    </row>
    <row r="577" spans="4:4" x14ac:dyDescent="0.25">
      <c r="D577" s="7"/>
    </row>
    <row r="578" spans="4:4" x14ac:dyDescent="0.25">
      <c r="D578" s="7"/>
    </row>
    <row r="579" spans="4:4" x14ac:dyDescent="0.25">
      <c r="D579" s="7"/>
    </row>
    <row r="580" spans="4:4" x14ac:dyDescent="0.25">
      <c r="D580" s="7"/>
    </row>
    <row r="581" spans="4:4" x14ac:dyDescent="0.25">
      <c r="D581" s="7"/>
    </row>
    <row r="582" spans="4:4" x14ac:dyDescent="0.25">
      <c r="D582" s="7"/>
    </row>
    <row r="583" spans="4:4" x14ac:dyDescent="0.25">
      <c r="D583" s="7"/>
    </row>
    <row r="584" spans="4:4" x14ac:dyDescent="0.25">
      <c r="D584" s="7"/>
    </row>
    <row r="585" spans="4:4" x14ac:dyDescent="0.25">
      <c r="D585" s="7"/>
    </row>
    <row r="586" spans="4:4" x14ac:dyDescent="0.25">
      <c r="D586" s="7"/>
    </row>
    <row r="587" spans="4:4" x14ac:dyDescent="0.25">
      <c r="D587" s="7"/>
    </row>
    <row r="588" spans="4:4" x14ac:dyDescent="0.25">
      <c r="D588" s="7"/>
    </row>
    <row r="589" spans="4:4" x14ac:dyDescent="0.25">
      <c r="D589" s="7"/>
    </row>
    <row r="590" spans="4:4" x14ac:dyDescent="0.25">
      <c r="D590" s="7"/>
    </row>
    <row r="591" spans="4:4" x14ac:dyDescent="0.25">
      <c r="D591" s="7"/>
    </row>
    <row r="592" spans="4:4" x14ac:dyDescent="0.25">
      <c r="D592" s="7"/>
    </row>
    <row r="593" spans="4:4" x14ac:dyDescent="0.25">
      <c r="D593" s="7"/>
    </row>
    <row r="594" spans="4:4" x14ac:dyDescent="0.25">
      <c r="D594" s="7"/>
    </row>
    <row r="595" spans="4:4" x14ac:dyDescent="0.25">
      <c r="D595" s="7"/>
    </row>
    <row r="596" spans="4:4" x14ac:dyDescent="0.25">
      <c r="D596" s="7"/>
    </row>
    <row r="597" spans="4:4" x14ac:dyDescent="0.25">
      <c r="D597" s="7"/>
    </row>
    <row r="598" spans="4:4" x14ac:dyDescent="0.25">
      <c r="D598" s="7"/>
    </row>
    <row r="599" spans="4:4" x14ac:dyDescent="0.25">
      <c r="D599" s="7"/>
    </row>
    <row r="600" spans="4:4" x14ac:dyDescent="0.25">
      <c r="D600" s="7"/>
    </row>
    <row r="601" spans="4:4" x14ac:dyDescent="0.25">
      <c r="D601" s="7"/>
    </row>
    <row r="602" spans="4:4" x14ac:dyDescent="0.25">
      <c r="D602" s="7"/>
    </row>
    <row r="603" spans="4:4" x14ac:dyDescent="0.25">
      <c r="D603" s="7"/>
    </row>
    <row r="604" spans="4:4" x14ac:dyDescent="0.25">
      <c r="D604" s="7"/>
    </row>
    <row r="605" spans="4:4" x14ac:dyDescent="0.25">
      <c r="D605" s="7"/>
    </row>
    <row r="606" spans="4:4" x14ac:dyDescent="0.25">
      <c r="D606" s="7"/>
    </row>
    <row r="607" spans="4:4" x14ac:dyDescent="0.25">
      <c r="D607" s="7"/>
    </row>
    <row r="608" spans="4:4" x14ac:dyDescent="0.25">
      <c r="D608" s="7"/>
    </row>
    <row r="609" spans="4:4" x14ac:dyDescent="0.25">
      <c r="D609" s="7"/>
    </row>
    <row r="610" spans="4:4" x14ac:dyDescent="0.25">
      <c r="D610" s="7"/>
    </row>
    <row r="611" spans="4:4" x14ac:dyDescent="0.25">
      <c r="D611" s="7"/>
    </row>
    <row r="612" spans="4:4" x14ac:dyDescent="0.25">
      <c r="D612" s="7"/>
    </row>
    <row r="613" spans="4:4" x14ac:dyDescent="0.25">
      <c r="D613" s="7"/>
    </row>
    <row r="614" spans="4:4" x14ac:dyDescent="0.25">
      <c r="D614" s="7"/>
    </row>
    <row r="615" spans="4:4" x14ac:dyDescent="0.25">
      <c r="D615" s="7"/>
    </row>
    <row r="616" spans="4:4" x14ac:dyDescent="0.25">
      <c r="D616" s="7"/>
    </row>
    <row r="617" spans="4:4" x14ac:dyDescent="0.25">
      <c r="D617" s="7"/>
    </row>
    <row r="618" spans="4:4" x14ac:dyDescent="0.25">
      <c r="D618" s="7"/>
    </row>
    <row r="619" spans="4:4" x14ac:dyDescent="0.25">
      <c r="D619" s="7"/>
    </row>
    <row r="620" spans="4:4" x14ac:dyDescent="0.25">
      <c r="D620" s="7"/>
    </row>
    <row r="621" spans="4:4" x14ac:dyDescent="0.25">
      <c r="D621" s="7"/>
    </row>
    <row r="622" spans="4:4" x14ac:dyDescent="0.25">
      <c r="D622" s="7"/>
    </row>
    <row r="623" spans="4:4" x14ac:dyDescent="0.25">
      <c r="D623" s="7"/>
    </row>
    <row r="624" spans="4:4" x14ac:dyDescent="0.25">
      <c r="D624" s="7"/>
    </row>
    <row r="625" spans="4:4" x14ac:dyDescent="0.25">
      <c r="D625" s="7"/>
    </row>
    <row r="626" spans="4:4" x14ac:dyDescent="0.25">
      <c r="D626" s="7"/>
    </row>
    <row r="627" spans="4:4" x14ac:dyDescent="0.25">
      <c r="D627" s="7"/>
    </row>
    <row r="628" spans="4:4" x14ac:dyDescent="0.25">
      <c r="D628" s="7"/>
    </row>
    <row r="629" spans="4:4" x14ac:dyDescent="0.25">
      <c r="D629" s="7"/>
    </row>
    <row r="630" spans="4:4" x14ac:dyDescent="0.25">
      <c r="D630" s="7"/>
    </row>
    <row r="631" spans="4:4" x14ac:dyDescent="0.25">
      <c r="D631" s="7"/>
    </row>
    <row r="632" spans="4:4" x14ac:dyDescent="0.25">
      <c r="D632" s="7"/>
    </row>
    <row r="633" spans="4:4" x14ac:dyDescent="0.25">
      <c r="D633" s="7"/>
    </row>
    <row r="634" spans="4:4" x14ac:dyDescent="0.25">
      <c r="D634" s="7"/>
    </row>
    <row r="635" spans="4:4" x14ac:dyDescent="0.25">
      <c r="D635" s="7"/>
    </row>
    <row r="636" spans="4:4" x14ac:dyDescent="0.25">
      <c r="D636" s="7"/>
    </row>
    <row r="637" spans="4:4" x14ac:dyDescent="0.25">
      <c r="D637" s="7"/>
    </row>
    <row r="638" spans="4:4" x14ac:dyDescent="0.25">
      <c r="D638" s="7"/>
    </row>
    <row r="639" spans="4:4" x14ac:dyDescent="0.25">
      <c r="D639" s="7"/>
    </row>
    <row r="640" spans="4:4" x14ac:dyDescent="0.25">
      <c r="D640" s="7"/>
    </row>
    <row r="641" spans="4:4" x14ac:dyDescent="0.25">
      <c r="D641" s="7"/>
    </row>
    <row r="642" spans="4:4" x14ac:dyDescent="0.25">
      <c r="D642" s="7"/>
    </row>
    <row r="643" spans="4:4" x14ac:dyDescent="0.25">
      <c r="D643" s="7"/>
    </row>
    <row r="644" spans="4:4" x14ac:dyDescent="0.25">
      <c r="D644" s="7"/>
    </row>
    <row r="645" spans="4:4" x14ac:dyDescent="0.25">
      <c r="D645" s="7"/>
    </row>
    <row r="646" spans="4:4" x14ac:dyDescent="0.25">
      <c r="D646" s="7"/>
    </row>
    <row r="647" spans="4:4" x14ac:dyDescent="0.25">
      <c r="D647" s="7"/>
    </row>
    <row r="648" spans="4:4" x14ac:dyDescent="0.25">
      <c r="D648" s="7"/>
    </row>
    <row r="649" spans="4:4" x14ac:dyDescent="0.25">
      <c r="D649" s="7"/>
    </row>
    <row r="650" spans="4:4" x14ac:dyDescent="0.25">
      <c r="D650" s="7"/>
    </row>
    <row r="651" spans="4:4" x14ac:dyDescent="0.25">
      <c r="D651" s="7"/>
    </row>
    <row r="652" spans="4:4" x14ac:dyDescent="0.25">
      <c r="D652" s="7"/>
    </row>
    <row r="653" spans="4:4" x14ac:dyDescent="0.25">
      <c r="D653" s="7"/>
    </row>
    <row r="654" spans="4:4" x14ac:dyDescent="0.25">
      <c r="D654" s="7"/>
    </row>
    <row r="655" spans="4:4" x14ac:dyDescent="0.25">
      <c r="D655" s="7"/>
    </row>
    <row r="656" spans="4:4" x14ac:dyDescent="0.25">
      <c r="D656" s="7"/>
    </row>
    <row r="657" spans="4:4" x14ac:dyDescent="0.25">
      <c r="D657" s="7"/>
    </row>
    <row r="658" spans="4:4" x14ac:dyDescent="0.25">
      <c r="D658" s="7"/>
    </row>
    <row r="659" spans="4:4" x14ac:dyDescent="0.25">
      <c r="D659" s="7"/>
    </row>
    <row r="660" spans="4:4" x14ac:dyDescent="0.25">
      <c r="D660" s="7"/>
    </row>
    <row r="661" spans="4:4" x14ac:dyDescent="0.25">
      <c r="D661" s="7"/>
    </row>
    <row r="662" spans="4:4" x14ac:dyDescent="0.25">
      <c r="D662" s="7"/>
    </row>
    <row r="663" spans="4:4" x14ac:dyDescent="0.25">
      <c r="D663" s="7"/>
    </row>
    <row r="664" spans="4:4" x14ac:dyDescent="0.25">
      <c r="D664" s="7"/>
    </row>
    <row r="665" spans="4:4" x14ac:dyDescent="0.25">
      <c r="D665" s="7"/>
    </row>
    <row r="666" spans="4:4" x14ac:dyDescent="0.25">
      <c r="D666" s="7"/>
    </row>
    <row r="667" spans="4:4" x14ac:dyDescent="0.25">
      <c r="D667" s="7"/>
    </row>
    <row r="668" spans="4:4" x14ac:dyDescent="0.25">
      <c r="D668" s="7"/>
    </row>
    <row r="669" spans="4:4" x14ac:dyDescent="0.25">
      <c r="D669" s="7"/>
    </row>
    <row r="670" spans="4:4" x14ac:dyDescent="0.25">
      <c r="D670" s="7"/>
    </row>
    <row r="671" spans="4:4" x14ac:dyDescent="0.25">
      <c r="D671" s="7"/>
    </row>
    <row r="672" spans="4:4" x14ac:dyDescent="0.25">
      <c r="D672" s="7"/>
    </row>
    <row r="673" spans="4:4" x14ac:dyDescent="0.25">
      <c r="D673" s="7"/>
    </row>
    <row r="674" spans="4:4" x14ac:dyDescent="0.25">
      <c r="D674" s="7"/>
    </row>
    <row r="675" spans="4:4" x14ac:dyDescent="0.25">
      <c r="D675" s="7"/>
    </row>
    <row r="676" spans="4:4" x14ac:dyDescent="0.25">
      <c r="D676" s="7"/>
    </row>
    <row r="677" spans="4:4" x14ac:dyDescent="0.25">
      <c r="D677" s="7"/>
    </row>
    <row r="678" spans="4:4" x14ac:dyDescent="0.25">
      <c r="D678" s="7"/>
    </row>
    <row r="679" spans="4:4" x14ac:dyDescent="0.25">
      <c r="D679" s="7"/>
    </row>
    <row r="680" spans="4:4" x14ac:dyDescent="0.25">
      <c r="D680" s="7"/>
    </row>
    <row r="681" spans="4:4" x14ac:dyDescent="0.25">
      <c r="D681" s="7"/>
    </row>
    <row r="682" spans="4:4" x14ac:dyDescent="0.25">
      <c r="D682" s="7"/>
    </row>
    <row r="683" spans="4:4" x14ac:dyDescent="0.25">
      <c r="D683" s="7"/>
    </row>
    <row r="684" spans="4:4" x14ac:dyDescent="0.25">
      <c r="D684" s="7"/>
    </row>
    <row r="685" spans="4:4" x14ac:dyDescent="0.25">
      <c r="D685" s="7"/>
    </row>
    <row r="686" spans="4:4" x14ac:dyDescent="0.25">
      <c r="D686" s="7"/>
    </row>
    <row r="687" spans="4:4" x14ac:dyDescent="0.25">
      <c r="D687" s="7"/>
    </row>
    <row r="688" spans="4:4" x14ac:dyDescent="0.25">
      <c r="D688" s="7"/>
    </row>
    <row r="689" spans="4:4" x14ac:dyDescent="0.25">
      <c r="D689" s="7"/>
    </row>
    <row r="690" spans="4:4" x14ac:dyDescent="0.25">
      <c r="D690" s="7"/>
    </row>
    <row r="691" spans="4:4" x14ac:dyDescent="0.25">
      <c r="D691" s="7"/>
    </row>
    <row r="692" spans="4:4" x14ac:dyDescent="0.25">
      <c r="D692" s="7"/>
    </row>
    <row r="693" spans="4:4" x14ac:dyDescent="0.25">
      <c r="D693" s="7"/>
    </row>
    <row r="694" spans="4:4" x14ac:dyDescent="0.25">
      <c r="D694" s="7"/>
    </row>
    <row r="695" spans="4:4" x14ac:dyDescent="0.25">
      <c r="D695" s="7"/>
    </row>
    <row r="696" spans="4:4" x14ac:dyDescent="0.25">
      <c r="D696" s="7"/>
    </row>
    <row r="697" spans="4:4" x14ac:dyDescent="0.25">
      <c r="D697" s="7"/>
    </row>
    <row r="698" spans="4:4" x14ac:dyDescent="0.25">
      <c r="D698" s="7"/>
    </row>
    <row r="699" spans="4:4" x14ac:dyDescent="0.25">
      <c r="D699" s="7"/>
    </row>
    <row r="700" spans="4:4" x14ac:dyDescent="0.25">
      <c r="D700" s="7"/>
    </row>
    <row r="701" spans="4:4" x14ac:dyDescent="0.25">
      <c r="D701" s="7"/>
    </row>
    <row r="702" spans="4:4" x14ac:dyDescent="0.25">
      <c r="D702" s="7"/>
    </row>
    <row r="703" spans="4:4" x14ac:dyDescent="0.25">
      <c r="D703" s="7"/>
    </row>
    <row r="704" spans="4:4" x14ac:dyDescent="0.25">
      <c r="D704" s="7"/>
    </row>
    <row r="705" spans="4:4" x14ac:dyDescent="0.25">
      <c r="D705" s="7"/>
    </row>
    <row r="706" spans="4:4" x14ac:dyDescent="0.25">
      <c r="D706" s="7"/>
    </row>
    <row r="707" spans="4:4" x14ac:dyDescent="0.25">
      <c r="D707" s="7"/>
    </row>
    <row r="708" spans="4:4" x14ac:dyDescent="0.25">
      <c r="D708" s="7"/>
    </row>
    <row r="709" spans="4:4" x14ac:dyDescent="0.25">
      <c r="D709" s="7"/>
    </row>
    <row r="710" spans="4:4" x14ac:dyDescent="0.25">
      <c r="D710" s="7"/>
    </row>
    <row r="711" spans="4:4" x14ac:dyDescent="0.25">
      <c r="D711" s="7"/>
    </row>
    <row r="712" spans="4:4" x14ac:dyDescent="0.25">
      <c r="D712" s="7"/>
    </row>
    <row r="713" spans="4:4" x14ac:dyDescent="0.25">
      <c r="D713" s="7"/>
    </row>
    <row r="714" spans="4:4" x14ac:dyDescent="0.25">
      <c r="D714" s="7"/>
    </row>
    <row r="715" spans="4:4" x14ac:dyDescent="0.25">
      <c r="D715" s="7"/>
    </row>
    <row r="716" spans="4:4" x14ac:dyDescent="0.25">
      <c r="D716" s="7"/>
    </row>
    <row r="717" spans="4:4" x14ac:dyDescent="0.25">
      <c r="D717" s="7"/>
    </row>
    <row r="718" spans="4:4" x14ac:dyDescent="0.25">
      <c r="D718" s="7"/>
    </row>
    <row r="719" spans="4:4" x14ac:dyDescent="0.25">
      <c r="D719" s="7"/>
    </row>
    <row r="720" spans="4:4" x14ac:dyDescent="0.25">
      <c r="D720" s="7"/>
    </row>
    <row r="721" spans="4:4" x14ac:dyDescent="0.25">
      <c r="D721" s="7"/>
    </row>
    <row r="722" spans="4:4" x14ac:dyDescent="0.25">
      <c r="D722" s="7"/>
    </row>
    <row r="723" spans="4:4" x14ac:dyDescent="0.25">
      <c r="D723" s="7"/>
    </row>
    <row r="724" spans="4:4" x14ac:dyDescent="0.25">
      <c r="D724" s="7"/>
    </row>
    <row r="725" spans="4:4" x14ac:dyDescent="0.25">
      <c r="D725" s="7"/>
    </row>
    <row r="726" spans="4:4" x14ac:dyDescent="0.25">
      <c r="D726" s="7"/>
    </row>
    <row r="727" spans="4:4" x14ac:dyDescent="0.25">
      <c r="D727" s="7"/>
    </row>
    <row r="728" spans="4:4" x14ac:dyDescent="0.25">
      <c r="D728" s="7"/>
    </row>
    <row r="729" spans="4:4" x14ac:dyDescent="0.25">
      <c r="D729" s="7"/>
    </row>
    <row r="730" spans="4:4" x14ac:dyDescent="0.25">
      <c r="D730" s="7"/>
    </row>
    <row r="731" spans="4:4" x14ac:dyDescent="0.25">
      <c r="D731" s="7"/>
    </row>
    <row r="732" spans="4:4" x14ac:dyDescent="0.25">
      <c r="D732" s="7"/>
    </row>
    <row r="733" spans="4:4" x14ac:dyDescent="0.25">
      <c r="D733" s="7"/>
    </row>
    <row r="734" spans="4:4" x14ac:dyDescent="0.25">
      <c r="D734" s="7"/>
    </row>
    <row r="735" spans="4:4" x14ac:dyDescent="0.25">
      <c r="D735" s="7"/>
    </row>
    <row r="736" spans="4:4" x14ac:dyDescent="0.25">
      <c r="D736" s="7"/>
    </row>
    <row r="737" spans="4:4" x14ac:dyDescent="0.25">
      <c r="D737" s="7"/>
    </row>
    <row r="738" spans="4:4" x14ac:dyDescent="0.25">
      <c r="D738" s="7"/>
    </row>
    <row r="739" spans="4:4" x14ac:dyDescent="0.25">
      <c r="D739" s="7"/>
    </row>
    <row r="740" spans="4:4" x14ac:dyDescent="0.25">
      <c r="D740" s="7"/>
    </row>
    <row r="741" spans="4:4" x14ac:dyDescent="0.25">
      <c r="D741" s="7"/>
    </row>
    <row r="742" spans="4:4" x14ac:dyDescent="0.25">
      <c r="D742" s="7"/>
    </row>
    <row r="743" spans="4:4" x14ac:dyDescent="0.25">
      <c r="D743" s="7"/>
    </row>
    <row r="744" spans="4:4" x14ac:dyDescent="0.25">
      <c r="D744" s="7"/>
    </row>
    <row r="745" spans="4:4" x14ac:dyDescent="0.25">
      <c r="D745" s="7"/>
    </row>
    <row r="746" spans="4:4" x14ac:dyDescent="0.25">
      <c r="D746" s="7"/>
    </row>
    <row r="747" spans="4:4" x14ac:dyDescent="0.25">
      <c r="D747" s="7"/>
    </row>
    <row r="748" spans="4:4" x14ac:dyDescent="0.25">
      <c r="D748" s="7"/>
    </row>
    <row r="749" spans="4:4" x14ac:dyDescent="0.25">
      <c r="D749" s="7"/>
    </row>
    <row r="750" spans="4:4" x14ac:dyDescent="0.25">
      <c r="D750" s="7"/>
    </row>
    <row r="751" spans="4:4" x14ac:dyDescent="0.25">
      <c r="D751" s="7"/>
    </row>
    <row r="752" spans="4:4" x14ac:dyDescent="0.25">
      <c r="D752" s="7"/>
    </row>
    <row r="753" spans="4:4" x14ac:dyDescent="0.25">
      <c r="D753" s="7"/>
    </row>
    <row r="754" spans="4:4" x14ac:dyDescent="0.25">
      <c r="D754" s="7"/>
    </row>
    <row r="755" spans="4:4" x14ac:dyDescent="0.25">
      <c r="D755" s="7"/>
    </row>
    <row r="756" spans="4:4" x14ac:dyDescent="0.25">
      <c r="D756" s="7"/>
    </row>
    <row r="757" spans="4:4" x14ac:dyDescent="0.25">
      <c r="D757" s="7"/>
    </row>
    <row r="758" spans="4:4" x14ac:dyDescent="0.25">
      <c r="D758" s="7"/>
    </row>
    <row r="759" spans="4:4" x14ac:dyDescent="0.25">
      <c r="D759" s="7"/>
    </row>
    <row r="760" spans="4:4" x14ac:dyDescent="0.25">
      <c r="D760" s="7"/>
    </row>
    <row r="761" spans="4:4" x14ac:dyDescent="0.25">
      <c r="D761" s="7"/>
    </row>
    <row r="762" spans="4:4" x14ac:dyDescent="0.25">
      <c r="D762" s="7"/>
    </row>
    <row r="763" spans="4:4" x14ac:dyDescent="0.25">
      <c r="D763" s="7"/>
    </row>
    <row r="764" spans="4:4" x14ac:dyDescent="0.25">
      <c r="D764" s="7"/>
    </row>
    <row r="765" spans="4:4" x14ac:dyDescent="0.25">
      <c r="D765" s="7"/>
    </row>
    <row r="766" spans="4:4" x14ac:dyDescent="0.25">
      <c r="D766" s="7"/>
    </row>
    <row r="767" spans="4:4" x14ac:dyDescent="0.25">
      <c r="D767" s="7"/>
    </row>
    <row r="768" spans="4:4" x14ac:dyDescent="0.25">
      <c r="D768" s="7"/>
    </row>
    <row r="769" spans="4:4" x14ac:dyDescent="0.25">
      <c r="D769" s="7"/>
    </row>
    <row r="770" spans="4:4" x14ac:dyDescent="0.25">
      <c r="D770" s="7"/>
    </row>
    <row r="771" spans="4:4" x14ac:dyDescent="0.25">
      <c r="D771" s="7"/>
    </row>
    <row r="772" spans="4:4" x14ac:dyDescent="0.25">
      <c r="D772" s="7"/>
    </row>
    <row r="773" spans="4:4" x14ac:dyDescent="0.25">
      <c r="D773" s="7"/>
    </row>
    <row r="774" spans="4:4" x14ac:dyDescent="0.25">
      <c r="D774" s="7"/>
    </row>
    <row r="775" spans="4:4" x14ac:dyDescent="0.25">
      <c r="D775" s="7"/>
    </row>
    <row r="776" spans="4:4" x14ac:dyDescent="0.25">
      <c r="D776" s="7"/>
    </row>
    <row r="777" spans="4:4" x14ac:dyDescent="0.25">
      <c r="D777" s="7"/>
    </row>
    <row r="778" spans="4:4" x14ac:dyDescent="0.25">
      <c r="D778" s="7"/>
    </row>
    <row r="779" spans="4:4" x14ac:dyDescent="0.25">
      <c r="D779" s="7"/>
    </row>
    <row r="780" spans="4:4" x14ac:dyDescent="0.25">
      <c r="D780" s="7"/>
    </row>
    <row r="781" spans="4:4" x14ac:dyDescent="0.25">
      <c r="D781" s="7"/>
    </row>
    <row r="782" spans="4:4" x14ac:dyDescent="0.25">
      <c r="D782" s="7"/>
    </row>
    <row r="783" spans="4:4" x14ac:dyDescent="0.25">
      <c r="D783" s="7"/>
    </row>
    <row r="784" spans="4:4" x14ac:dyDescent="0.25">
      <c r="D784" s="7"/>
    </row>
    <row r="785" spans="4:4" x14ac:dyDescent="0.25">
      <c r="D785" s="7"/>
    </row>
    <row r="786" spans="4:4" x14ac:dyDescent="0.25">
      <c r="D786" s="7"/>
    </row>
    <row r="787" spans="4:4" x14ac:dyDescent="0.25">
      <c r="D787" s="7"/>
    </row>
    <row r="788" spans="4:4" x14ac:dyDescent="0.25">
      <c r="D788" s="7"/>
    </row>
    <row r="789" spans="4:4" x14ac:dyDescent="0.25">
      <c r="D789" s="7"/>
    </row>
    <row r="790" spans="4:4" x14ac:dyDescent="0.25">
      <c r="D790" s="7"/>
    </row>
    <row r="791" spans="4:4" x14ac:dyDescent="0.25">
      <c r="D791" s="7"/>
    </row>
    <row r="792" spans="4:4" x14ac:dyDescent="0.25">
      <c r="D792" s="7"/>
    </row>
    <row r="793" spans="4:4" x14ac:dyDescent="0.25">
      <c r="D793" s="7"/>
    </row>
    <row r="794" spans="4:4" x14ac:dyDescent="0.25">
      <c r="D794" s="7"/>
    </row>
    <row r="795" spans="4:4" x14ac:dyDescent="0.25">
      <c r="D795" s="7"/>
    </row>
    <row r="796" spans="4:4" x14ac:dyDescent="0.25">
      <c r="D796" s="7"/>
    </row>
    <row r="797" spans="4:4" x14ac:dyDescent="0.25">
      <c r="D797" s="7"/>
    </row>
    <row r="798" spans="4:4" x14ac:dyDescent="0.25">
      <c r="D798" s="7"/>
    </row>
    <row r="799" spans="4:4" x14ac:dyDescent="0.25">
      <c r="D799" s="7"/>
    </row>
    <row r="800" spans="4:4" x14ac:dyDescent="0.25">
      <c r="D800" s="7"/>
    </row>
    <row r="801" spans="4:4" x14ac:dyDescent="0.25">
      <c r="D801" s="7"/>
    </row>
    <row r="802" spans="4:4" x14ac:dyDescent="0.25">
      <c r="D802" s="7"/>
    </row>
    <row r="803" spans="4:4" x14ac:dyDescent="0.25">
      <c r="D803" s="7"/>
    </row>
    <row r="804" spans="4:4" x14ac:dyDescent="0.25">
      <c r="D804" s="7"/>
    </row>
    <row r="805" spans="4:4" x14ac:dyDescent="0.25">
      <c r="D805" s="7"/>
    </row>
    <row r="806" spans="4:4" x14ac:dyDescent="0.25">
      <c r="D806" s="7"/>
    </row>
    <row r="807" spans="4:4" x14ac:dyDescent="0.25">
      <c r="D807" s="7"/>
    </row>
    <row r="808" spans="4:4" x14ac:dyDescent="0.25">
      <c r="D808" s="7"/>
    </row>
    <row r="809" spans="4:4" x14ac:dyDescent="0.25">
      <c r="D809" s="7"/>
    </row>
    <row r="810" spans="4:4" x14ac:dyDescent="0.25">
      <c r="D810" s="7"/>
    </row>
    <row r="811" spans="4:4" x14ac:dyDescent="0.25">
      <c r="D811" s="7"/>
    </row>
    <row r="812" spans="4:4" x14ac:dyDescent="0.25">
      <c r="D812" s="7"/>
    </row>
    <row r="813" spans="4:4" x14ac:dyDescent="0.25">
      <c r="D813" s="7"/>
    </row>
    <row r="814" spans="4:4" x14ac:dyDescent="0.25">
      <c r="D814" s="7"/>
    </row>
    <row r="815" spans="4:4" x14ac:dyDescent="0.25">
      <c r="D815" s="7"/>
    </row>
    <row r="816" spans="4:4" x14ac:dyDescent="0.25">
      <c r="D816" s="7"/>
    </row>
    <row r="817" spans="4:4" x14ac:dyDescent="0.25">
      <c r="D817" s="7"/>
    </row>
    <row r="818" spans="4:4" x14ac:dyDescent="0.25">
      <c r="D818" s="7"/>
    </row>
    <row r="819" spans="4:4" x14ac:dyDescent="0.25">
      <c r="D819" s="7"/>
    </row>
    <row r="820" spans="4:4" x14ac:dyDescent="0.25">
      <c r="D820" s="7"/>
    </row>
    <row r="821" spans="4:4" x14ac:dyDescent="0.25">
      <c r="D821" s="7"/>
    </row>
    <row r="822" spans="4:4" x14ac:dyDescent="0.25">
      <c r="D822" s="7"/>
    </row>
    <row r="823" spans="4:4" x14ac:dyDescent="0.25">
      <c r="D823" s="7"/>
    </row>
    <row r="824" spans="4:4" x14ac:dyDescent="0.25">
      <c r="D824" s="7"/>
    </row>
    <row r="825" spans="4:4" x14ac:dyDescent="0.25">
      <c r="D825" s="7"/>
    </row>
    <row r="826" spans="4:4" x14ac:dyDescent="0.25">
      <c r="D826" s="7"/>
    </row>
    <row r="827" spans="4:4" x14ac:dyDescent="0.25">
      <c r="D827" s="7"/>
    </row>
    <row r="828" spans="4:4" x14ac:dyDescent="0.25">
      <c r="D828" s="7"/>
    </row>
    <row r="829" spans="4:4" x14ac:dyDescent="0.25">
      <c r="D829" s="7"/>
    </row>
    <row r="830" spans="4:4" x14ac:dyDescent="0.25">
      <c r="D830" s="7"/>
    </row>
    <row r="831" spans="4:4" x14ac:dyDescent="0.25">
      <c r="D831" s="7"/>
    </row>
    <row r="832" spans="4:4" x14ac:dyDescent="0.25">
      <c r="D832" s="7"/>
    </row>
    <row r="833" spans="4:4" x14ac:dyDescent="0.25">
      <c r="D833" s="7"/>
    </row>
    <row r="834" spans="4:4" x14ac:dyDescent="0.25">
      <c r="D834" s="7"/>
    </row>
    <row r="835" spans="4:4" x14ac:dyDescent="0.25">
      <c r="D835" s="7"/>
    </row>
    <row r="836" spans="4:4" x14ac:dyDescent="0.25">
      <c r="D836" s="7"/>
    </row>
    <row r="837" spans="4:4" x14ac:dyDescent="0.25">
      <c r="D837" s="7"/>
    </row>
    <row r="838" spans="4:4" x14ac:dyDescent="0.25">
      <c r="D838" s="7"/>
    </row>
    <row r="839" spans="4:4" x14ac:dyDescent="0.25">
      <c r="D839" s="7"/>
    </row>
    <row r="840" spans="4:4" x14ac:dyDescent="0.25">
      <c r="D840" s="7"/>
    </row>
    <row r="841" spans="4:4" x14ac:dyDescent="0.25">
      <c r="D841" s="7"/>
    </row>
    <row r="842" spans="4:4" x14ac:dyDescent="0.25">
      <c r="D842" s="7"/>
    </row>
    <row r="843" spans="4:4" x14ac:dyDescent="0.25">
      <c r="D843" s="7"/>
    </row>
    <row r="844" spans="4:4" x14ac:dyDescent="0.25">
      <c r="D844" s="7"/>
    </row>
    <row r="845" spans="4:4" x14ac:dyDescent="0.25">
      <c r="D845" s="7"/>
    </row>
    <row r="846" spans="4:4" x14ac:dyDescent="0.25">
      <c r="D846" s="7"/>
    </row>
    <row r="847" spans="4:4" x14ac:dyDescent="0.25">
      <c r="D847" s="7"/>
    </row>
    <row r="848" spans="4:4" x14ac:dyDescent="0.25">
      <c r="D848" s="7"/>
    </row>
    <row r="849" spans="4:4" x14ac:dyDescent="0.25">
      <c r="D849" s="7"/>
    </row>
    <row r="850" spans="4:4" x14ac:dyDescent="0.25">
      <c r="D850" s="7"/>
    </row>
    <row r="851" spans="4:4" x14ac:dyDescent="0.25">
      <c r="D851" s="7"/>
    </row>
    <row r="852" spans="4:4" x14ac:dyDescent="0.25">
      <c r="D852" s="7"/>
    </row>
    <row r="853" spans="4:4" x14ac:dyDescent="0.25">
      <c r="D853" s="7"/>
    </row>
    <row r="854" spans="4:4" x14ac:dyDescent="0.25">
      <c r="D854" s="7"/>
    </row>
    <row r="855" spans="4:4" x14ac:dyDescent="0.25">
      <c r="D855" s="7"/>
    </row>
    <row r="856" spans="4:4" x14ac:dyDescent="0.25">
      <c r="D856" s="7"/>
    </row>
    <row r="857" spans="4:4" x14ac:dyDescent="0.25">
      <c r="D857" s="7"/>
    </row>
    <row r="858" spans="4:4" x14ac:dyDescent="0.25">
      <c r="D858" s="7"/>
    </row>
    <row r="859" spans="4:4" x14ac:dyDescent="0.25">
      <c r="D859" s="7"/>
    </row>
    <row r="860" spans="4:4" x14ac:dyDescent="0.25">
      <c r="D860" s="7"/>
    </row>
    <row r="861" spans="4:4" x14ac:dyDescent="0.25">
      <c r="D861" s="7"/>
    </row>
    <row r="862" spans="4:4" x14ac:dyDescent="0.25">
      <c r="D862" s="7"/>
    </row>
    <row r="863" spans="4:4" x14ac:dyDescent="0.25">
      <c r="D863" s="7"/>
    </row>
    <row r="864" spans="4:4" x14ac:dyDescent="0.25">
      <c r="D864" s="7"/>
    </row>
    <row r="865" spans="4:4" x14ac:dyDescent="0.25">
      <c r="D865" s="7"/>
    </row>
    <row r="866" spans="4:4" x14ac:dyDescent="0.25">
      <c r="D866" s="7"/>
    </row>
    <row r="867" spans="4:4" x14ac:dyDescent="0.25">
      <c r="D867" s="7"/>
    </row>
    <row r="868" spans="4:4" x14ac:dyDescent="0.25">
      <c r="D868" s="7"/>
    </row>
    <row r="869" spans="4:4" x14ac:dyDescent="0.25">
      <c r="D869" s="7"/>
    </row>
    <row r="870" spans="4:4" x14ac:dyDescent="0.25">
      <c r="D870" s="7"/>
    </row>
    <row r="871" spans="4:4" x14ac:dyDescent="0.25">
      <c r="D871" s="7"/>
    </row>
    <row r="872" spans="4:4" x14ac:dyDescent="0.25">
      <c r="D872" s="7"/>
    </row>
    <row r="873" spans="4:4" x14ac:dyDescent="0.25">
      <c r="D873" s="7"/>
    </row>
    <row r="874" spans="4:4" x14ac:dyDescent="0.25">
      <c r="D874" s="7"/>
    </row>
    <row r="875" spans="4:4" x14ac:dyDescent="0.25">
      <c r="D875" s="7"/>
    </row>
    <row r="876" spans="4:4" x14ac:dyDescent="0.25">
      <c r="D876" s="7"/>
    </row>
    <row r="877" spans="4:4" x14ac:dyDescent="0.25">
      <c r="D877" s="7"/>
    </row>
    <row r="878" spans="4:4" x14ac:dyDescent="0.25">
      <c r="D878" s="7"/>
    </row>
    <row r="879" spans="4:4" x14ac:dyDescent="0.25">
      <c r="D879" s="7"/>
    </row>
    <row r="880" spans="4:4" x14ac:dyDescent="0.25">
      <c r="D880" s="7"/>
    </row>
    <row r="881" spans="4:4" x14ac:dyDescent="0.25">
      <c r="D881" s="7"/>
    </row>
    <row r="882" spans="4:4" x14ac:dyDescent="0.25">
      <c r="D882" s="7"/>
    </row>
    <row r="883" spans="4:4" x14ac:dyDescent="0.25">
      <c r="D883" s="7"/>
    </row>
    <row r="884" spans="4:4" x14ac:dyDescent="0.25">
      <c r="D884" s="7"/>
    </row>
    <row r="885" spans="4:4" x14ac:dyDescent="0.25">
      <c r="D885" s="7"/>
    </row>
    <row r="886" spans="4:4" x14ac:dyDescent="0.25">
      <c r="D886" s="7"/>
    </row>
    <row r="887" spans="4:4" x14ac:dyDescent="0.25">
      <c r="D887" s="7"/>
    </row>
    <row r="888" spans="4:4" x14ac:dyDescent="0.25">
      <c r="D888" s="7"/>
    </row>
    <row r="889" spans="4:4" x14ac:dyDescent="0.25">
      <c r="D889" s="7"/>
    </row>
    <row r="890" spans="4:4" x14ac:dyDescent="0.25">
      <c r="D890" s="7"/>
    </row>
    <row r="891" spans="4:4" x14ac:dyDescent="0.25">
      <c r="D891" s="7"/>
    </row>
    <row r="892" spans="4:4" x14ac:dyDescent="0.25">
      <c r="D892" s="7"/>
    </row>
    <row r="893" spans="4:4" x14ac:dyDescent="0.25">
      <c r="D893" s="7"/>
    </row>
    <row r="894" spans="4:4" x14ac:dyDescent="0.25">
      <c r="D894" s="7"/>
    </row>
    <row r="895" spans="4:4" x14ac:dyDescent="0.25">
      <c r="D895" s="7"/>
    </row>
    <row r="896" spans="4:4" x14ac:dyDescent="0.25">
      <c r="D896" s="7"/>
    </row>
    <row r="897" spans="4:4" x14ac:dyDescent="0.25">
      <c r="D897" s="7"/>
    </row>
    <row r="898" spans="4:4" x14ac:dyDescent="0.25">
      <c r="D898" s="7"/>
    </row>
    <row r="899" spans="4:4" x14ac:dyDescent="0.25">
      <c r="D899" s="7"/>
    </row>
    <row r="900" spans="4:4" x14ac:dyDescent="0.25">
      <c r="D900" s="7"/>
    </row>
    <row r="901" spans="4:4" x14ac:dyDescent="0.25">
      <c r="D901" s="7"/>
    </row>
    <row r="902" spans="4:4" x14ac:dyDescent="0.25">
      <c r="D902" s="7"/>
    </row>
    <row r="903" spans="4:4" x14ac:dyDescent="0.25">
      <c r="D903" s="7"/>
    </row>
    <row r="904" spans="4:4" x14ac:dyDescent="0.25">
      <c r="D904" s="7"/>
    </row>
    <row r="905" spans="4:4" x14ac:dyDescent="0.25">
      <c r="D905" s="7"/>
    </row>
    <row r="906" spans="4:4" x14ac:dyDescent="0.25">
      <c r="D906" s="7"/>
    </row>
    <row r="907" spans="4:4" x14ac:dyDescent="0.25">
      <c r="D907" s="7"/>
    </row>
    <row r="908" spans="4:4" x14ac:dyDescent="0.25">
      <c r="D908" s="7"/>
    </row>
    <row r="909" spans="4:4" x14ac:dyDescent="0.25">
      <c r="D909" s="7"/>
    </row>
    <row r="910" spans="4:4" x14ac:dyDescent="0.25">
      <c r="D910" s="7"/>
    </row>
    <row r="911" spans="4:4" x14ac:dyDescent="0.25">
      <c r="D911" s="7"/>
    </row>
    <row r="912" spans="4:4" x14ac:dyDescent="0.25">
      <c r="D912" s="7"/>
    </row>
    <row r="913" spans="4:4" x14ac:dyDescent="0.25">
      <c r="D913" s="7"/>
    </row>
    <row r="914" spans="4:4" x14ac:dyDescent="0.25">
      <c r="D914" s="7"/>
    </row>
    <row r="915" spans="4:4" x14ac:dyDescent="0.25">
      <c r="D915" s="7"/>
    </row>
    <row r="916" spans="4:4" x14ac:dyDescent="0.25">
      <c r="D916" s="7"/>
    </row>
    <row r="917" spans="4:4" x14ac:dyDescent="0.25">
      <c r="D917" s="7"/>
    </row>
    <row r="918" spans="4:4" x14ac:dyDescent="0.25">
      <c r="D918" s="7"/>
    </row>
    <row r="919" spans="4:4" x14ac:dyDescent="0.25">
      <c r="D919" s="7"/>
    </row>
    <row r="920" spans="4:4" x14ac:dyDescent="0.25">
      <c r="D920" s="7"/>
    </row>
    <row r="921" spans="4:4" x14ac:dyDescent="0.25">
      <c r="D921" s="7"/>
    </row>
    <row r="922" spans="4:4" x14ac:dyDescent="0.25">
      <c r="D922" s="7"/>
    </row>
    <row r="923" spans="4:4" x14ac:dyDescent="0.25">
      <c r="D923" s="7"/>
    </row>
    <row r="924" spans="4:4" x14ac:dyDescent="0.25">
      <c r="D924" s="7"/>
    </row>
    <row r="925" spans="4:4" x14ac:dyDescent="0.25">
      <c r="D925" s="7"/>
    </row>
    <row r="926" spans="4:4" x14ac:dyDescent="0.25">
      <c r="D926" s="7"/>
    </row>
    <row r="927" spans="4:4" x14ac:dyDescent="0.25">
      <c r="D927" s="7"/>
    </row>
    <row r="928" spans="4:4" x14ac:dyDescent="0.25">
      <c r="D928" s="7"/>
    </row>
    <row r="929" spans="4:4" x14ac:dyDescent="0.25">
      <c r="D929" s="7"/>
    </row>
    <row r="930" spans="4:4" x14ac:dyDescent="0.25">
      <c r="D930" s="7"/>
    </row>
    <row r="931" spans="4:4" x14ac:dyDescent="0.25">
      <c r="D931" s="7"/>
    </row>
    <row r="932" spans="4:4" x14ac:dyDescent="0.25">
      <c r="D932" s="7"/>
    </row>
    <row r="933" spans="4:4" x14ac:dyDescent="0.25">
      <c r="D933" s="7"/>
    </row>
    <row r="934" spans="4:4" x14ac:dyDescent="0.25">
      <c r="D934" s="7"/>
    </row>
    <row r="935" spans="4:4" x14ac:dyDescent="0.25">
      <c r="D935" s="7"/>
    </row>
    <row r="936" spans="4:4" x14ac:dyDescent="0.25">
      <c r="D936" s="7"/>
    </row>
    <row r="937" spans="4:4" x14ac:dyDescent="0.25">
      <c r="D937" s="7"/>
    </row>
    <row r="938" spans="4:4" x14ac:dyDescent="0.25">
      <c r="D938" s="7"/>
    </row>
    <row r="939" spans="4:4" x14ac:dyDescent="0.25">
      <c r="D939" s="7"/>
    </row>
    <row r="940" spans="4:4" x14ac:dyDescent="0.25">
      <c r="D940" s="7"/>
    </row>
    <row r="941" spans="4:4" x14ac:dyDescent="0.25">
      <c r="D941" s="7"/>
    </row>
    <row r="942" spans="4:4" x14ac:dyDescent="0.25">
      <c r="D942" s="7"/>
    </row>
    <row r="943" spans="4:4" x14ac:dyDescent="0.25">
      <c r="D943" s="7"/>
    </row>
    <row r="944" spans="4:4" x14ac:dyDescent="0.25">
      <c r="D944" s="7"/>
    </row>
    <row r="945" spans="4:4" x14ac:dyDescent="0.25">
      <c r="D945" s="7"/>
    </row>
    <row r="946" spans="4:4" x14ac:dyDescent="0.25">
      <c r="D946" s="7"/>
    </row>
    <row r="947" spans="4:4" x14ac:dyDescent="0.25">
      <c r="D947" s="7"/>
    </row>
    <row r="948" spans="4:4" x14ac:dyDescent="0.25">
      <c r="D948" s="7"/>
    </row>
    <row r="949" spans="4:4" x14ac:dyDescent="0.25">
      <c r="D949" s="7"/>
    </row>
    <row r="950" spans="4:4" x14ac:dyDescent="0.25">
      <c r="D950" s="7"/>
    </row>
    <row r="951" spans="4:4" x14ac:dyDescent="0.25">
      <c r="D951" s="7"/>
    </row>
    <row r="952" spans="4:4" x14ac:dyDescent="0.25">
      <c r="D952" s="7"/>
    </row>
    <row r="953" spans="4:4" x14ac:dyDescent="0.25">
      <c r="D953" s="7"/>
    </row>
    <row r="954" spans="4:4" x14ac:dyDescent="0.25">
      <c r="D954" s="7"/>
    </row>
    <row r="955" spans="4:4" x14ac:dyDescent="0.25">
      <c r="D955" s="7"/>
    </row>
    <row r="956" spans="4:4" x14ac:dyDescent="0.25">
      <c r="D956" s="7"/>
    </row>
    <row r="957" spans="4:4" x14ac:dyDescent="0.25">
      <c r="D957" s="7"/>
    </row>
    <row r="958" spans="4:4" x14ac:dyDescent="0.25">
      <c r="D958" s="7"/>
    </row>
    <row r="959" spans="4:4" x14ac:dyDescent="0.25">
      <c r="D959" s="7"/>
    </row>
    <row r="960" spans="4:4" x14ac:dyDescent="0.25">
      <c r="D960" s="7"/>
    </row>
    <row r="961" spans="4:4" x14ac:dyDescent="0.25">
      <c r="D961" s="7"/>
    </row>
    <row r="962" spans="4:4" x14ac:dyDescent="0.25">
      <c r="D962" s="7"/>
    </row>
    <row r="963" spans="4:4" x14ac:dyDescent="0.25">
      <c r="D963" s="7"/>
    </row>
    <row r="964" spans="4:4" x14ac:dyDescent="0.25">
      <c r="D964" s="7"/>
    </row>
    <row r="965" spans="4:4" x14ac:dyDescent="0.25">
      <c r="D965" s="7"/>
    </row>
    <row r="966" spans="4:4" x14ac:dyDescent="0.25">
      <c r="D966" s="7"/>
    </row>
    <row r="967" spans="4:4" x14ac:dyDescent="0.25">
      <c r="D967" s="7"/>
    </row>
    <row r="968" spans="4:4" x14ac:dyDescent="0.25">
      <c r="D968" s="7"/>
    </row>
    <row r="969" spans="4:4" x14ac:dyDescent="0.25">
      <c r="D969" s="7"/>
    </row>
    <row r="970" spans="4:4" x14ac:dyDescent="0.25">
      <c r="D970" s="7"/>
    </row>
    <row r="971" spans="4:4" x14ac:dyDescent="0.25">
      <c r="D971" s="7"/>
    </row>
    <row r="972" spans="4:4" x14ac:dyDescent="0.25">
      <c r="D972" s="7"/>
    </row>
    <row r="973" spans="4:4" x14ac:dyDescent="0.25">
      <c r="D973" s="7"/>
    </row>
    <row r="974" spans="4:4" x14ac:dyDescent="0.25">
      <c r="D974" s="7"/>
    </row>
    <row r="975" spans="4:4" x14ac:dyDescent="0.25">
      <c r="D975" s="7"/>
    </row>
    <row r="976" spans="4:4" x14ac:dyDescent="0.25">
      <c r="D976" s="7"/>
    </row>
    <row r="977" spans="4:4" x14ac:dyDescent="0.25">
      <c r="D977" s="7"/>
    </row>
    <row r="978" spans="4:4" x14ac:dyDescent="0.25">
      <c r="D978" s="7"/>
    </row>
    <row r="979" spans="4:4" x14ac:dyDescent="0.25">
      <c r="D979" s="7"/>
    </row>
    <row r="980" spans="4:4" x14ac:dyDescent="0.25">
      <c r="D980" s="7"/>
    </row>
    <row r="981" spans="4:4" x14ac:dyDescent="0.25">
      <c r="D981" s="7"/>
    </row>
    <row r="982" spans="4:4" x14ac:dyDescent="0.25">
      <c r="D982" s="7"/>
    </row>
    <row r="983" spans="4:4" x14ac:dyDescent="0.25">
      <c r="D983" s="7"/>
    </row>
    <row r="984" spans="4:4" x14ac:dyDescent="0.25">
      <c r="D984" s="7"/>
    </row>
    <row r="985" spans="4:4" x14ac:dyDescent="0.25">
      <c r="D985" s="7"/>
    </row>
    <row r="986" spans="4:4" x14ac:dyDescent="0.25">
      <c r="D986" s="7"/>
    </row>
    <row r="987" spans="4:4" x14ac:dyDescent="0.25">
      <c r="D987" s="7"/>
    </row>
    <row r="988" spans="4:4" x14ac:dyDescent="0.25">
      <c r="D988" s="7"/>
    </row>
    <row r="989" spans="4:4" x14ac:dyDescent="0.25">
      <c r="D989" s="7"/>
    </row>
    <row r="990" spans="4:4" x14ac:dyDescent="0.25">
      <c r="D990" s="7"/>
    </row>
    <row r="991" spans="4:4" x14ac:dyDescent="0.25">
      <c r="D991" s="7"/>
    </row>
    <row r="992" spans="4:4" x14ac:dyDescent="0.25">
      <c r="D992" s="7"/>
    </row>
    <row r="993" spans="4:4" x14ac:dyDescent="0.25">
      <c r="D993" s="7"/>
    </row>
    <row r="994" spans="4:4" x14ac:dyDescent="0.25">
      <c r="D994" s="7"/>
    </row>
    <row r="995" spans="4:4" x14ac:dyDescent="0.25">
      <c r="D995" s="7"/>
    </row>
    <row r="996" spans="4:4" x14ac:dyDescent="0.25">
      <c r="D996" s="7"/>
    </row>
    <row r="997" spans="4:4" x14ac:dyDescent="0.25">
      <c r="D997" s="7"/>
    </row>
    <row r="998" spans="4:4" x14ac:dyDescent="0.25">
      <c r="D998" s="7"/>
    </row>
    <row r="999" spans="4:4" x14ac:dyDescent="0.25">
      <c r="D999" s="7"/>
    </row>
    <row r="1000" spans="4:4" x14ac:dyDescent="0.25">
      <c r="D1000" s="7"/>
    </row>
    <row r="1001" spans="4:4" x14ac:dyDescent="0.25">
      <c r="D1001" s="7"/>
    </row>
    <row r="1002" spans="4:4" x14ac:dyDescent="0.25">
      <c r="D1002" s="7"/>
    </row>
    <row r="1003" spans="4:4" x14ac:dyDescent="0.25">
      <c r="D1003" s="7"/>
    </row>
    <row r="1004" spans="4:4" x14ac:dyDescent="0.25">
      <c r="D1004" s="7"/>
    </row>
    <row r="1005" spans="4:4" x14ac:dyDescent="0.25">
      <c r="D1005" s="7"/>
    </row>
    <row r="1006" spans="4:4" x14ac:dyDescent="0.25">
      <c r="D1006" s="7"/>
    </row>
    <row r="1007" spans="4:4" x14ac:dyDescent="0.25">
      <c r="D1007" s="7"/>
    </row>
    <row r="1008" spans="4:4" x14ac:dyDescent="0.25">
      <c r="D1008" s="7"/>
    </row>
    <row r="1009" spans="4:4" x14ac:dyDescent="0.25">
      <c r="D1009" s="7"/>
    </row>
    <row r="1010" spans="4:4" x14ac:dyDescent="0.25">
      <c r="D1010" s="7"/>
    </row>
    <row r="1011" spans="4:4" x14ac:dyDescent="0.25">
      <c r="D1011" s="7"/>
    </row>
    <row r="1012" spans="4:4" x14ac:dyDescent="0.25">
      <c r="D1012" s="7"/>
    </row>
    <row r="1013" spans="4:4" x14ac:dyDescent="0.25">
      <c r="D1013" s="7"/>
    </row>
    <row r="1014" spans="4:4" x14ac:dyDescent="0.25">
      <c r="D1014" s="7"/>
    </row>
    <row r="1015" spans="4:4" x14ac:dyDescent="0.25">
      <c r="D1015" s="7"/>
    </row>
    <row r="1016" spans="4:4" x14ac:dyDescent="0.25">
      <c r="D1016" s="7"/>
    </row>
    <row r="1017" spans="4:4" x14ac:dyDescent="0.25">
      <c r="D1017" s="7"/>
    </row>
    <row r="1018" spans="4:4" x14ac:dyDescent="0.25">
      <c r="D1018" s="7"/>
    </row>
    <row r="1019" spans="4:4" x14ac:dyDescent="0.25">
      <c r="D1019" s="7"/>
    </row>
    <row r="1020" spans="4:4" x14ac:dyDescent="0.25">
      <c r="D1020" s="7"/>
    </row>
    <row r="1021" spans="4:4" x14ac:dyDescent="0.25">
      <c r="D1021" s="7"/>
    </row>
    <row r="1022" spans="4:4" x14ac:dyDescent="0.25">
      <c r="D1022" s="7"/>
    </row>
    <row r="1023" spans="4:4" x14ac:dyDescent="0.25">
      <c r="D1023" s="7"/>
    </row>
    <row r="1024" spans="4:4" x14ac:dyDescent="0.25">
      <c r="D1024" s="7"/>
    </row>
    <row r="1025" spans="4:4" x14ac:dyDescent="0.25">
      <c r="D1025" s="7"/>
    </row>
    <row r="1026" spans="4:4" x14ac:dyDescent="0.25">
      <c r="D1026" s="7"/>
    </row>
    <row r="1027" spans="4:4" x14ac:dyDescent="0.25">
      <c r="D1027" s="7"/>
    </row>
    <row r="1028" spans="4:4" x14ac:dyDescent="0.25">
      <c r="D1028" s="7"/>
    </row>
    <row r="1029" spans="4:4" x14ac:dyDescent="0.25">
      <c r="D1029" s="7"/>
    </row>
    <row r="1030" spans="4:4" x14ac:dyDescent="0.25">
      <c r="D1030" s="7"/>
    </row>
    <row r="1031" spans="4:4" x14ac:dyDescent="0.25">
      <c r="D1031" s="7"/>
    </row>
    <row r="1032" spans="4:4" x14ac:dyDescent="0.25">
      <c r="D1032" s="7"/>
    </row>
    <row r="1033" spans="4:4" x14ac:dyDescent="0.25">
      <c r="D1033" s="7"/>
    </row>
    <row r="1034" spans="4:4" x14ac:dyDescent="0.25">
      <c r="D1034" s="7"/>
    </row>
    <row r="1035" spans="4:4" x14ac:dyDescent="0.25">
      <c r="D1035" s="7"/>
    </row>
    <row r="1036" spans="4:4" x14ac:dyDescent="0.25">
      <c r="D1036" s="7"/>
    </row>
    <row r="1037" spans="4:4" x14ac:dyDescent="0.25">
      <c r="D1037" s="7"/>
    </row>
    <row r="1038" spans="4:4" x14ac:dyDescent="0.25">
      <c r="D1038" s="7"/>
    </row>
    <row r="1039" spans="4:4" x14ac:dyDescent="0.25">
      <c r="D1039" s="7"/>
    </row>
    <row r="1040" spans="4:4" x14ac:dyDescent="0.25">
      <c r="D1040" s="7"/>
    </row>
    <row r="1041" spans="4:4" x14ac:dyDescent="0.25">
      <c r="D1041" s="7"/>
    </row>
    <row r="1042" spans="4:4" x14ac:dyDescent="0.25">
      <c r="D1042" s="7"/>
    </row>
    <row r="1043" spans="4:4" x14ac:dyDescent="0.25">
      <c r="D1043" s="7"/>
    </row>
    <row r="1044" spans="4:4" x14ac:dyDescent="0.25">
      <c r="D1044" s="7"/>
    </row>
    <row r="1045" spans="4:4" x14ac:dyDescent="0.25">
      <c r="D1045" s="7"/>
    </row>
    <row r="1046" spans="4:4" x14ac:dyDescent="0.25">
      <c r="D1046" s="7"/>
    </row>
    <row r="1047" spans="4:4" x14ac:dyDescent="0.25">
      <c r="D1047" s="7"/>
    </row>
    <row r="1048" spans="4:4" x14ac:dyDescent="0.25">
      <c r="D1048" s="7"/>
    </row>
    <row r="1049" spans="4:4" x14ac:dyDescent="0.25">
      <c r="D1049" s="7"/>
    </row>
    <row r="1050" spans="4:4" x14ac:dyDescent="0.25">
      <c r="D1050" s="7"/>
    </row>
    <row r="1051" spans="4:4" x14ac:dyDescent="0.25">
      <c r="D1051" s="7"/>
    </row>
    <row r="1052" spans="4:4" x14ac:dyDescent="0.25">
      <c r="D1052" s="7"/>
    </row>
    <row r="1053" spans="4:4" x14ac:dyDescent="0.25">
      <c r="D1053" s="7"/>
    </row>
    <row r="1054" spans="4:4" x14ac:dyDescent="0.25">
      <c r="D1054" s="7"/>
    </row>
    <row r="1055" spans="4:4" x14ac:dyDescent="0.25">
      <c r="D1055" s="7"/>
    </row>
    <row r="1056" spans="4:4" x14ac:dyDescent="0.25">
      <c r="D1056" s="7"/>
    </row>
    <row r="1057" spans="4:4" x14ac:dyDescent="0.25">
      <c r="D1057" s="7"/>
    </row>
    <row r="1058" spans="4:4" x14ac:dyDescent="0.25">
      <c r="D1058" s="7"/>
    </row>
    <row r="1059" spans="4:4" x14ac:dyDescent="0.25">
      <c r="D1059" s="7"/>
    </row>
    <row r="1060" spans="4:4" x14ac:dyDescent="0.25">
      <c r="D1060" s="7"/>
    </row>
    <row r="1061" spans="4:4" x14ac:dyDescent="0.25">
      <c r="D1061" s="7"/>
    </row>
    <row r="1062" spans="4:4" x14ac:dyDescent="0.25">
      <c r="D1062" s="7"/>
    </row>
    <row r="1063" spans="4:4" x14ac:dyDescent="0.25">
      <c r="D1063" s="7"/>
    </row>
    <row r="1064" spans="4:4" x14ac:dyDescent="0.25">
      <c r="D1064" s="7"/>
    </row>
    <row r="1065" spans="4:4" x14ac:dyDescent="0.25">
      <c r="D1065" s="7"/>
    </row>
    <row r="1066" spans="4:4" x14ac:dyDescent="0.25">
      <c r="D1066" s="7"/>
    </row>
    <row r="1067" spans="4:4" x14ac:dyDescent="0.25">
      <c r="D1067" s="7"/>
    </row>
    <row r="1068" spans="4:4" x14ac:dyDescent="0.25">
      <c r="D1068" s="7"/>
    </row>
    <row r="1069" spans="4:4" x14ac:dyDescent="0.25">
      <c r="D1069" s="7"/>
    </row>
    <row r="1070" spans="4:4" x14ac:dyDescent="0.25">
      <c r="D1070" s="7"/>
    </row>
    <row r="1071" spans="4:4" x14ac:dyDescent="0.25">
      <c r="D1071" s="7"/>
    </row>
    <row r="1072" spans="4:4" x14ac:dyDescent="0.25">
      <c r="D1072" s="7"/>
    </row>
    <row r="1073" spans="4:4" x14ac:dyDescent="0.25">
      <c r="D1073" s="7"/>
    </row>
    <row r="1074" spans="4:4" x14ac:dyDescent="0.25">
      <c r="D1074" s="7"/>
    </row>
    <row r="1075" spans="4:4" x14ac:dyDescent="0.25">
      <c r="D1075" s="7"/>
    </row>
    <row r="1076" spans="4:4" x14ac:dyDescent="0.25">
      <c r="D1076" s="7"/>
    </row>
    <row r="1077" spans="4:4" x14ac:dyDescent="0.25">
      <c r="D1077" s="7"/>
    </row>
    <row r="1078" spans="4:4" x14ac:dyDescent="0.25">
      <c r="D1078" s="7"/>
    </row>
    <row r="1079" spans="4:4" x14ac:dyDescent="0.25">
      <c r="D1079" s="7"/>
    </row>
    <row r="1080" spans="4:4" x14ac:dyDescent="0.25">
      <c r="D1080" s="7"/>
    </row>
    <row r="1081" spans="4:4" x14ac:dyDescent="0.25">
      <c r="D1081" s="7"/>
    </row>
    <row r="1082" spans="4:4" x14ac:dyDescent="0.25">
      <c r="D1082" s="7"/>
    </row>
    <row r="1083" spans="4:4" x14ac:dyDescent="0.25">
      <c r="D1083" s="7"/>
    </row>
    <row r="1084" spans="4:4" x14ac:dyDescent="0.25">
      <c r="D1084" s="7"/>
    </row>
    <row r="1085" spans="4:4" x14ac:dyDescent="0.25">
      <c r="D1085" s="7"/>
    </row>
    <row r="1086" spans="4:4" x14ac:dyDescent="0.25">
      <c r="D1086" s="7"/>
    </row>
    <row r="1087" spans="4:4" x14ac:dyDescent="0.25">
      <c r="D1087" s="7"/>
    </row>
    <row r="1088" spans="4:4" x14ac:dyDescent="0.25">
      <c r="D1088" s="7"/>
    </row>
    <row r="1089" spans="4:4" x14ac:dyDescent="0.25">
      <c r="D1089" s="7"/>
    </row>
    <row r="1090" spans="4:4" x14ac:dyDescent="0.25">
      <c r="D1090" s="7"/>
    </row>
    <row r="1091" spans="4:4" x14ac:dyDescent="0.25">
      <c r="D1091" s="7"/>
    </row>
    <row r="1092" spans="4:4" x14ac:dyDescent="0.25">
      <c r="D1092" s="7"/>
    </row>
    <row r="1093" spans="4:4" x14ac:dyDescent="0.25">
      <c r="D1093" s="7"/>
    </row>
    <row r="1094" spans="4:4" x14ac:dyDescent="0.25">
      <c r="D1094" s="7"/>
    </row>
    <row r="1095" spans="4:4" x14ac:dyDescent="0.25">
      <c r="D1095" s="7"/>
    </row>
    <row r="1096" spans="4:4" x14ac:dyDescent="0.25">
      <c r="D1096" s="7"/>
    </row>
    <row r="1097" spans="4:4" x14ac:dyDescent="0.25">
      <c r="D1097" s="7"/>
    </row>
    <row r="1098" spans="4:4" x14ac:dyDescent="0.25">
      <c r="D1098" s="7"/>
    </row>
    <row r="1099" spans="4:4" x14ac:dyDescent="0.25">
      <c r="D1099" s="7"/>
    </row>
    <row r="1100" spans="4:4" x14ac:dyDescent="0.25">
      <c r="D1100" s="7"/>
    </row>
    <row r="1101" spans="4:4" x14ac:dyDescent="0.25">
      <c r="D1101" s="7"/>
    </row>
    <row r="1102" spans="4:4" x14ac:dyDescent="0.25">
      <c r="D1102" s="7"/>
    </row>
    <row r="1103" spans="4:4" x14ac:dyDescent="0.25">
      <c r="D1103" s="7"/>
    </row>
    <row r="1104" spans="4:4" x14ac:dyDescent="0.25">
      <c r="D1104" s="7"/>
    </row>
    <row r="1105" spans="4:4" x14ac:dyDescent="0.25">
      <c r="D1105" s="7"/>
    </row>
    <row r="1106" spans="4:4" x14ac:dyDescent="0.25">
      <c r="D1106" s="7"/>
    </row>
    <row r="1107" spans="4:4" x14ac:dyDescent="0.25">
      <c r="D1107" s="7"/>
    </row>
    <row r="1108" spans="4:4" x14ac:dyDescent="0.25">
      <c r="D1108" s="7"/>
    </row>
    <row r="1109" spans="4:4" x14ac:dyDescent="0.25">
      <c r="D1109" s="7"/>
    </row>
    <row r="1110" spans="4:4" x14ac:dyDescent="0.25">
      <c r="D1110" s="7"/>
    </row>
    <row r="1111" spans="4:4" x14ac:dyDescent="0.25">
      <c r="D1111" s="7"/>
    </row>
    <row r="1112" spans="4:4" x14ac:dyDescent="0.25">
      <c r="D1112" s="7"/>
    </row>
    <row r="1113" spans="4:4" x14ac:dyDescent="0.25">
      <c r="D1113" s="7"/>
    </row>
    <row r="1114" spans="4:4" x14ac:dyDescent="0.25">
      <c r="D1114" s="7"/>
    </row>
    <row r="1115" spans="4:4" x14ac:dyDescent="0.25">
      <c r="D1115" s="7"/>
    </row>
    <row r="1116" spans="4:4" x14ac:dyDescent="0.25">
      <c r="D1116" s="7"/>
    </row>
    <row r="1117" spans="4:4" x14ac:dyDescent="0.25">
      <c r="D1117" s="7"/>
    </row>
    <row r="1118" spans="4:4" x14ac:dyDescent="0.25">
      <c r="D1118" s="7"/>
    </row>
    <row r="1119" spans="4:4" x14ac:dyDescent="0.25">
      <c r="D1119" s="7"/>
    </row>
    <row r="1120" spans="4:4" x14ac:dyDescent="0.25">
      <c r="D1120" s="7"/>
    </row>
    <row r="1121" spans="4:4" x14ac:dyDescent="0.25">
      <c r="D1121" s="7"/>
    </row>
    <row r="1122" spans="4:4" x14ac:dyDescent="0.25">
      <c r="D1122" s="7"/>
    </row>
    <row r="1123" spans="4:4" x14ac:dyDescent="0.25">
      <c r="D1123" s="7"/>
    </row>
    <row r="1124" spans="4:4" x14ac:dyDescent="0.25">
      <c r="D1124" s="7"/>
    </row>
    <row r="1125" spans="4:4" x14ac:dyDescent="0.25">
      <c r="D1125" s="7"/>
    </row>
    <row r="1126" spans="4:4" x14ac:dyDescent="0.25">
      <c r="D1126" s="7"/>
    </row>
    <row r="1127" spans="4:4" x14ac:dyDescent="0.25">
      <c r="D1127" s="7"/>
    </row>
    <row r="1128" spans="4:4" x14ac:dyDescent="0.25">
      <c r="D1128" s="7"/>
    </row>
    <row r="1129" spans="4:4" x14ac:dyDescent="0.25">
      <c r="D1129" s="7"/>
    </row>
    <row r="1130" spans="4:4" x14ac:dyDescent="0.25">
      <c r="D1130" s="7"/>
    </row>
    <row r="1131" spans="4:4" x14ac:dyDescent="0.25">
      <c r="D1131" s="7"/>
    </row>
    <row r="1132" spans="4:4" x14ac:dyDescent="0.25">
      <c r="D1132" s="7"/>
    </row>
    <row r="1133" spans="4:4" x14ac:dyDescent="0.25">
      <c r="D1133" s="7"/>
    </row>
    <row r="1134" spans="4:4" x14ac:dyDescent="0.25">
      <c r="D1134" s="7"/>
    </row>
    <row r="1135" spans="4:4" x14ac:dyDescent="0.25">
      <c r="D1135" s="7"/>
    </row>
    <row r="1136" spans="4:4" x14ac:dyDescent="0.25">
      <c r="D1136" s="7"/>
    </row>
    <row r="1137" spans="4:4" x14ac:dyDescent="0.25">
      <c r="D1137" s="7"/>
    </row>
    <row r="1138" spans="4:4" x14ac:dyDescent="0.25">
      <c r="D1138" s="7"/>
    </row>
    <row r="1139" spans="4:4" x14ac:dyDescent="0.25">
      <c r="D1139" s="7"/>
    </row>
    <row r="1140" spans="4:4" x14ac:dyDescent="0.25">
      <c r="D1140" s="7"/>
    </row>
    <row r="1141" spans="4:4" x14ac:dyDescent="0.25">
      <c r="D1141" s="7"/>
    </row>
    <row r="1142" spans="4:4" x14ac:dyDescent="0.25">
      <c r="D1142" s="7"/>
    </row>
    <row r="1143" spans="4:4" x14ac:dyDescent="0.25">
      <c r="D1143" s="7"/>
    </row>
    <row r="1144" spans="4:4" x14ac:dyDescent="0.25">
      <c r="D1144" s="7"/>
    </row>
    <row r="1145" spans="4:4" x14ac:dyDescent="0.25">
      <c r="D1145" s="7"/>
    </row>
    <row r="1146" spans="4:4" x14ac:dyDescent="0.25">
      <c r="D1146" s="7"/>
    </row>
    <row r="1147" spans="4:4" x14ac:dyDescent="0.25">
      <c r="D1147" s="7"/>
    </row>
    <row r="1148" spans="4:4" x14ac:dyDescent="0.25">
      <c r="D1148" s="7"/>
    </row>
    <row r="1149" spans="4:4" x14ac:dyDescent="0.25">
      <c r="D1149" s="7"/>
    </row>
    <row r="1150" spans="4:4" x14ac:dyDescent="0.25">
      <c r="D1150" s="7"/>
    </row>
    <row r="1151" spans="4:4" x14ac:dyDescent="0.25">
      <c r="D1151" s="7"/>
    </row>
    <row r="1152" spans="4:4" x14ac:dyDescent="0.25">
      <c r="D1152" s="7"/>
    </row>
    <row r="1153" spans="4:4" x14ac:dyDescent="0.25">
      <c r="D1153" s="7"/>
    </row>
    <row r="1154" spans="4:4" x14ac:dyDescent="0.25">
      <c r="D1154" s="7"/>
    </row>
    <row r="1155" spans="4:4" x14ac:dyDescent="0.25">
      <c r="D1155" s="7"/>
    </row>
    <row r="1156" spans="4:4" x14ac:dyDescent="0.25">
      <c r="D1156" s="7"/>
    </row>
    <row r="1157" spans="4:4" x14ac:dyDescent="0.25">
      <c r="D1157" s="7"/>
    </row>
    <row r="1158" spans="4:4" x14ac:dyDescent="0.25">
      <c r="D1158" s="7"/>
    </row>
    <row r="1159" spans="4:4" x14ac:dyDescent="0.25">
      <c r="D1159" s="7"/>
    </row>
    <row r="1160" spans="4:4" x14ac:dyDescent="0.25">
      <c r="D1160" s="7"/>
    </row>
    <row r="1161" spans="4:4" x14ac:dyDescent="0.25">
      <c r="D1161" s="7"/>
    </row>
    <row r="1162" spans="4:4" x14ac:dyDescent="0.25">
      <c r="D1162" s="7"/>
    </row>
    <row r="1163" spans="4:4" x14ac:dyDescent="0.25">
      <c r="D1163" s="7"/>
    </row>
    <row r="1164" spans="4:4" x14ac:dyDescent="0.25">
      <c r="D1164" s="7"/>
    </row>
    <row r="1165" spans="4:4" x14ac:dyDescent="0.25">
      <c r="D1165" s="7"/>
    </row>
    <row r="1166" spans="4:4" x14ac:dyDescent="0.25">
      <c r="D1166" s="7"/>
    </row>
    <row r="1167" spans="4:4" x14ac:dyDescent="0.25">
      <c r="D1167" s="7"/>
    </row>
    <row r="1168" spans="4:4" x14ac:dyDescent="0.25">
      <c r="D1168" s="7"/>
    </row>
    <row r="1169" spans="4:4" x14ac:dyDescent="0.25">
      <c r="D1169" s="7"/>
    </row>
    <row r="1170" spans="4:4" x14ac:dyDescent="0.25">
      <c r="D1170" s="7"/>
    </row>
    <row r="1171" spans="4:4" x14ac:dyDescent="0.25">
      <c r="D1171" s="7"/>
    </row>
    <row r="1172" spans="4:4" x14ac:dyDescent="0.25">
      <c r="D1172" s="7"/>
    </row>
    <row r="1173" spans="4:4" x14ac:dyDescent="0.25">
      <c r="D1173" s="7"/>
    </row>
    <row r="1174" spans="4:4" x14ac:dyDescent="0.25">
      <c r="D1174" s="7"/>
    </row>
    <row r="1175" spans="4:4" x14ac:dyDescent="0.25">
      <c r="D1175" s="7"/>
    </row>
    <row r="1176" spans="4:4" x14ac:dyDescent="0.25">
      <c r="D1176" s="7"/>
    </row>
    <row r="1177" spans="4:4" x14ac:dyDescent="0.25">
      <c r="D1177" s="7"/>
    </row>
    <row r="1178" spans="4:4" x14ac:dyDescent="0.25">
      <c r="D1178" s="7"/>
    </row>
    <row r="1179" spans="4:4" x14ac:dyDescent="0.25">
      <c r="D1179" s="7"/>
    </row>
    <row r="1180" spans="4:4" x14ac:dyDescent="0.25">
      <c r="D1180" s="7"/>
    </row>
    <row r="1181" spans="4:4" x14ac:dyDescent="0.25">
      <c r="D1181" s="7"/>
    </row>
    <row r="1182" spans="4:4" x14ac:dyDescent="0.25">
      <c r="D1182" s="7"/>
    </row>
    <row r="1183" spans="4:4" x14ac:dyDescent="0.25">
      <c r="D1183" s="7"/>
    </row>
    <row r="1184" spans="4:4" x14ac:dyDescent="0.25">
      <c r="D1184" s="7"/>
    </row>
    <row r="1185" spans="4:4" x14ac:dyDescent="0.25">
      <c r="D1185" s="7"/>
    </row>
    <row r="1186" spans="4:4" x14ac:dyDescent="0.25">
      <c r="D1186" s="7"/>
    </row>
    <row r="1187" spans="4:4" x14ac:dyDescent="0.25">
      <c r="D1187" s="7"/>
    </row>
    <row r="1188" spans="4:4" x14ac:dyDescent="0.25">
      <c r="D1188" s="7"/>
    </row>
    <row r="1189" spans="4:4" x14ac:dyDescent="0.25">
      <c r="D1189" s="7"/>
    </row>
    <row r="1190" spans="4:4" x14ac:dyDescent="0.25">
      <c r="D1190" s="7"/>
    </row>
    <row r="1191" spans="4:4" x14ac:dyDescent="0.25">
      <c r="D1191" s="7"/>
    </row>
    <row r="1192" spans="4:4" x14ac:dyDescent="0.25">
      <c r="D1192" s="7"/>
    </row>
    <row r="1193" spans="4:4" x14ac:dyDescent="0.25">
      <c r="D1193" s="7"/>
    </row>
    <row r="1194" spans="4:4" x14ac:dyDescent="0.25">
      <c r="D1194" s="7"/>
    </row>
    <row r="1195" spans="4:4" x14ac:dyDescent="0.25">
      <c r="D1195" s="7"/>
    </row>
    <row r="1196" spans="4:4" x14ac:dyDescent="0.25">
      <c r="D1196" s="7"/>
    </row>
    <row r="1197" spans="4:4" x14ac:dyDescent="0.25">
      <c r="D1197" s="7"/>
    </row>
    <row r="1198" spans="4:4" x14ac:dyDescent="0.25">
      <c r="D1198" s="7"/>
    </row>
    <row r="1199" spans="4:4" x14ac:dyDescent="0.25">
      <c r="D1199" s="7"/>
    </row>
    <row r="1200" spans="4:4" x14ac:dyDescent="0.25">
      <c r="D1200" s="7"/>
    </row>
    <row r="1201" spans="4:4" x14ac:dyDescent="0.25">
      <c r="D1201" s="7"/>
    </row>
    <row r="1202" spans="4:4" x14ac:dyDescent="0.25">
      <c r="D1202" s="7"/>
    </row>
    <row r="1203" spans="4:4" x14ac:dyDescent="0.25">
      <c r="D1203" s="7"/>
    </row>
    <row r="1204" spans="4:4" x14ac:dyDescent="0.25">
      <c r="D1204" s="7"/>
    </row>
    <row r="1205" spans="4:4" x14ac:dyDescent="0.25">
      <c r="D1205" s="7"/>
    </row>
    <row r="1206" spans="4:4" x14ac:dyDescent="0.25">
      <c r="D1206" s="7"/>
    </row>
    <row r="1207" spans="4:4" x14ac:dyDescent="0.25">
      <c r="D1207" s="7"/>
    </row>
    <row r="1208" spans="4:4" x14ac:dyDescent="0.25">
      <c r="D1208" s="7"/>
    </row>
    <row r="1209" spans="4:4" x14ac:dyDescent="0.25">
      <c r="D1209" s="7"/>
    </row>
    <row r="1210" spans="4:4" x14ac:dyDescent="0.25">
      <c r="D1210" s="7"/>
    </row>
    <row r="1211" spans="4:4" x14ac:dyDescent="0.25">
      <c r="D1211" s="7"/>
    </row>
    <row r="1212" spans="4:4" x14ac:dyDescent="0.25">
      <c r="D1212" s="7"/>
    </row>
    <row r="1213" spans="4:4" x14ac:dyDescent="0.25">
      <c r="D1213" s="7"/>
    </row>
    <row r="1214" spans="4:4" x14ac:dyDescent="0.25">
      <c r="D1214" s="7"/>
    </row>
    <row r="1215" spans="4:4" x14ac:dyDescent="0.25">
      <c r="D1215" s="7"/>
    </row>
    <row r="1216" spans="4:4" x14ac:dyDescent="0.25">
      <c r="D1216" s="7"/>
    </row>
    <row r="1217" spans="4:4" x14ac:dyDescent="0.25">
      <c r="D1217" s="7"/>
    </row>
    <row r="1218" spans="4:4" x14ac:dyDescent="0.25">
      <c r="D1218" s="7"/>
    </row>
    <row r="1219" spans="4:4" x14ac:dyDescent="0.25">
      <c r="D1219" s="7"/>
    </row>
    <row r="1220" spans="4:4" x14ac:dyDescent="0.25">
      <c r="D1220" s="7"/>
    </row>
    <row r="1221" spans="4:4" x14ac:dyDescent="0.25">
      <c r="D1221" s="7"/>
    </row>
    <row r="1222" spans="4:4" x14ac:dyDescent="0.25">
      <c r="D1222" s="7"/>
    </row>
    <row r="1223" spans="4:4" x14ac:dyDescent="0.25">
      <c r="D1223" s="7"/>
    </row>
    <row r="1224" spans="4:4" x14ac:dyDescent="0.25">
      <c r="D1224" s="7"/>
    </row>
    <row r="1225" spans="4:4" x14ac:dyDescent="0.25">
      <c r="D1225" s="7"/>
    </row>
    <row r="1226" spans="4:4" x14ac:dyDescent="0.25">
      <c r="D1226" s="7"/>
    </row>
    <row r="1227" spans="4:4" x14ac:dyDescent="0.25">
      <c r="D1227" s="7"/>
    </row>
    <row r="1228" spans="4:4" x14ac:dyDescent="0.25">
      <c r="D1228" s="7"/>
    </row>
    <row r="1229" spans="4:4" x14ac:dyDescent="0.25">
      <c r="D1229" s="7"/>
    </row>
    <row r="1230" spans="4:4" x14ac:dyDescent="0.25">
      <c r="D1230" s="7"/>
    </row>
    <row r="1231" spans="4:4" x14ac:dyDescent="0.25">
      <c r="D1231" s="7"/>
    </row>
    <row r="1232" spans="4:4" x14ac:dyDescent="0.25">
      <c r="D1232" s="7"/>
    </row>
    <row r="1233" spans="4:4" x14ac:dyDescent="0.25">
      <c r="D1233" s="7"/>
    </row>
    <row r="1234" spans="4:4" x14ac:dyDescent="0.25">
      <c r="D1234" s="7"/>
    </row>
    <row r="1235" spans="4:4" x14ac:dyDescent="0.25">
      <c r="D1235" s="7"/>
    </row>
    <row r="1236" spans="4:4" x14ac:dyDescent="0.25">
      <c r="D1236" s="7"/>
    </row>
    <row r="1237" spans="4:4" x14ac:dyDescent="0.25">
      <c r="D1237" s="7"/>
    </row>
    <row r="1238" spans="4:4" x14ac:dyDescent="0.25">
      <c r="D1238" s="7"/>
    </row>
    <row r="1239" spans="4:4" x14ac:dyDescent="0.25">
      <c r="D1239" s="7"/>
    </row>
    <row r="1240" spans="4:4" x14ac:dyDescent="0.25">
      <c r="D1240" s="7"/>
    </row>
    <row r="1241" spans="4:4" x14ac:dyDescent="0.25">
      <c r="D1241" s="7"/>
    </row>
    <row r="1242" spans="4:4" x14ac:dyDescent="0.25">
      <c r="D1242" s="7"/>
    </row>
    <row r="1243" spans="4:4" x14ac:dyDescent="0.25">
      <c r="D1243" s="7"/>
    </row>
    <row r="1244" spans="4:4" x14ac:dyDescent="0.25">
      <c r="D1244" s="7"/>
    </row>
    <row r="1245" spans="4:4" x14ac:dyDescent="0.25">
      <c r="D1245" s="7"/>
    </row>
    <row r="1246" spans="4:4" x14ac:dyDescent="0.25">
      <c r="D1246" s="7"/>
    </row>
    <row r="1247" spans="4:4" x14ac:dyDescent="0.25">
      <c r="D1247" s="7"/>
    </row>
    <row r="1248" spans="4:4" x14ac:dyDescent="0.25">
      <c r="D1248" s="7"/>
    </row>
    <row r="1249" spans="4:4" x14ac:dyDescent="0.25">
      <c r="D1249" s="7"/>
    </row>
    <row r="1250" spans="4:4" x14ac:dyDescent="0.25">
      <c r="D1250" s="7"/>
    </row>
    <row r="1251" spans="4:4" x14ac:dyDescent="0.25">
      <c r="D1251" s="7"/>
    </row>
    <row r="1252" spans="4:4" x14ac:dyDescent="0.25">
      <c r="D1252" s="7"/>
    </row>
    <row r="1253" spans="4:4" x14ac:dyDescent="0.25">
      <c r="D1253" s="7"/>
    </row>
    <row r="1254" spans="4:4" x14ac:dyDescent="0.25">
      <c r="D1254" s="7"/>
    </row>
    <row r="1255" spans="4:4" x14ac:dyDescent="0.25">
      <c r="D1255" s="7"/>
    </row>
    <row r="1256" spans="4:4" x14ac:dyDescent="0.25">
      <c r="D1256" s="7"/>
    </row>
    <row r="1257" spans="4:4" x14ac:dyDescent="0.25">
      <c r="D1257" s="7"/>
    </row>
    <row r="1258" spans="4:4" x14ac:dyDescent="0.25">
      <c r="D1258" s="7"/>
    </row>
    <row r="1259" spans="4:4" x14ac:dyDescent="0.25">
      <c r="D1259" s="7"/>
    </row>
    <row r="1260" spans="4:4" x14ac:dyDescent="0.25">
      <c r="D1260" s="7"/>
    </row>
    <row r="1261" spans="4:4" x14ac:dyDescent="0.25">
      <c r="D1261" s="7"/>
    </row>
    <row r="1262" spans="4:4" x14ac:dyDescent="0.25">
      <c r="D1262" s="7"/>
    </row>
    <row r="1263" spans="4:4" x14ac:dyDescent="0.25">
      <c r="D1263" s="7"/>
    </row>
    <row r="1264" spans="4:4" x14ac:dyDescent="0.25">
      <c r="D1264" s="7"/>
    </row>
    <row r="1265" spans="4:4" x14ac:dyDescent="0.25">
      <c r="D1265" s="7"/>
    </row>
    <row r="1266" spans="4:4" x14ac:dyDescent="0.25">
      <c r="D1266" s="7"/>
    </row>
    <row r="1267" spans="4:4" x14ac:dyDescent="0.25">
      <c r="D1267" s="7"/>
    </row>
    <row r="1268" spans="4:4" x14ac:dyDescent="0.25">
      <c r="D1268" s="7"/>
    </row>
    <row r="1269" spans="4:4" x14ac:dyDescent="0.25">
      <c r="D1269" s="7"/>
    </row>
    <row r="1270" spans="4:4" x14ac:dyDescent="0.25">
      <c r="D1270" s="7"/>
    </row>
    <row r="1271" spans="4:4" x14ac:dyDescent="0.25">
      <c r="D1271" s="7"/>
    </row>
    <row r="1272" spans="4:4" x14ac:dyDescent="0.25">
      <c r="D1272" s="7"/>
    </row>
    <row r="1273" spans="4:4" x14ac:dyDescent="0.25">
      <c r="D1273" s="7"/>
    </row>
    <row r="1274" spans="4:4" x14ac:dyDescent="0.25">
      <c r="D1274" s="7"/>
    </row>
    <row r="1275" spans="4:4" x14ac:dyDescent="0.25">
      <c r="D1275" s="7"/>
    </row>
    <row r="1276" spans="4:4" x14ac:dyDescent="0.25">
      <c r="D1276" s="7"/>
    </row>
    <row r="1277" spans="4:4" x14ac:dyDescent="0.25">
      <c r="D1277" s="7"/>
    </row>
    <row r="1278" spans="4:4" x14ac:dyDescent="0.25">
      <c r="D1278" s="7"/>
    </row>
    <row r="1279" spans="4:4" x14ac:dyDescent="0.25">
      <c r="D1279" s="7"/>
    </row>
    <row r="1280" spans="4:4" x14ac:dyDescent="0.25">
      <c r="D1280" s="7"/>
    </row>
    <row r="1281" spans="4:4" x14ac:dyDescent="0.25">
      <c r="D1281" s="7"/>
    </row>
    <row r="1282" spans="4:4" x14ac:dyDescent="0.25">
      <c r="D1282" s="7"/>
    </row>
    <row r="1283" spans="4:4" x14ac:dyDescent="0.25">
      <c r="D1283" s="7"/>
    </row>
    <row r="1284" spans="4:4" x14ac:dyDescent="0.25">
      <c r="D1284" s="7"/>
    </row>
    <row r="1285" spans="4:4" x14ac:dyDescent="0.25">
      <c r="D1285" s="7"/>
    </row>
    <row r="1286" spans="4:4" x14ac:dyDescent="0.25">
      <c r="D1286" s="7"/>
    </row>
    <row r="1287" spans="4:4" x14ac:dyDescent="0.25">
      <c r="D1287" s="7"/>
    </row>
    <row r="1288" spans="4:4" x14ac:dyDescent="0.25">
      <c r="D1288" s="7"/>
    </row>
    <row r="1289" spans="4:4" x14ac:dyDescent="0.25">
      <c r="D1289" s="7"/>
    </row>
    <row r="1290" spans="4:4" x14ac:dyDescent="0.25">
      <c r="D1290" s="7"/>
    </row>
    <row r="1291" spans="4:4" x14ac:dyDescent="0.25">
      <c r="D1291" s="7"/>
    </row>
    <row r="1292" spans="4:4" x14ac:dyDescent="0.25">
      <c r="D1292" s="7"/>
    </row>
    <row r="1293" spans="4:4" x14ac:dyDescent="0.25">
      <c r="D1293" s="7"/>
    </row>
    <row r="1294" spans="4:4" x14ac:dyDescent="0.25">
      <c r="D1294" s="7"/>
    </row>
    <row r="1295" spans="4:4" x14ac:dyDescent="0.25">
      <c r="D1295" s="7"/>
    </row>
    <row r="1296" spans="4:4" x14ac:dyDescent="0.25">
      <c r="D1296" s="7"/>
    </row>
    <row r="1297" spans="4:4" x14ac:dyDescent="0.25">
      <c r="D1297" s="7"/>
    </row>
    <row r="1298" spans="4:4" x14ac:dyDescent="0.25">
      <c r="D1298" s="7"/>
    </row>
    <row r="1299" spans="4:4" x14ac:dyDescent="0.25">
      <c r="D1299" s="7"/>
    </row>
    <row r="1300" spans="4:4" x14ac:dyDescent="0.25">
      <c r="D1300" s="7"/>
    </row>
    <row r="1301" spans="4:4" x14ac:dyDescent="0.25">
      <c r="D1301" s="7"/>
    </row>
    <row r="1302" spans="4:4" x14ac:dyDescent="0.25">
      <c r="D1302" s="7"/>
    </row>
    <row r="1303" spans="4:4" x14ac:dyDescent="0.25">
      <c r="D1303" s="7"/>
    </row>
    <row r="1304" spans="4:4" x14ac:dyDescent="0.25">
      <c r="D1304" s="7"/>
    </row>
    <row r="1305" spans="4:4" x14ac:dyDescent="0.25">
      <c r="D1305" s="7"/>
    </row>
    <row r="1306" spans="4:4" x14ac:dyDescent="0.25">
      <c r="D1306" s="7"/>
    </row>
    <row r="1307" spans="4:4" x14ac:dyDescent="0.25">
      <c r="D1307" s="7"/>
    </row>
    <row r="1308" spans="4:4" x14ac:dyDescent="0.25">
      <c r="D1308" s="7"/>
    </row>
    <row r="1309" spans="4:4" x14ac:dyDescent="0.25">
      <c r="D1309" s="7"/>
    </row>
    <row r="1310" spans="4:4" x14ac:dyDescent="0.25">
      <c r="D1310" s="7"/>
    </row>
    <row r="1311" spans="4:4" x14ac:dyDescent="0.25">
      <c r="D1311" s="7"/>
    </row>
    <row r="1312" spans="4:4" x14ac:dyDescent="0.25">
      <c r="D1312" s="7"/>
    </row>
    <row r="1313" spans="4:4" x14ac:dyDescent="0.25">
      <c r="D1313" s="7"/>
    </row>
    <row r="1314" spans="4:4" x14ac:dyDescent="0.25">
      <c r="D1314" s="7"/>
    </row>
    <row r="1315" spans="4:4" x14ac:dyDescent="0.25">
      <c r="D1315" s="7"/>
    </row>
    <row r="1316" spans="4:4" x14ac:dyDescent="0.25">
      <c r="D1316" s="7"/>
    </row>
    <row r="1317" spans="4:4" x14ac:dyDescent="0.25">
      <c r="D1317" s="7"/>
    </row>
    <row r="1318" spans="4:4" x14ac:dyDescent="0.25">
      <c r="D1318" s="7"/>
    </row>
    <row r="1319" spans="4:4" x14ac:dyDescent="0.25">
      <c r="D1319" s="7"/>
    </row>
    <row r="1320" spans="4:4" x14ac:dyDescent="0.25">
      <c r="D1320" s="7"/>
    </row>
    <row r="1321" spans="4:4" x14ac:dyDescent="0.25">
      <c r="D1321" s="7"/>
    </row>
    <row r="1322" spans="4:4" x14ac:dyDescent="0.25">
      <c r="D1322" s="7"/>
    </row>
    <row r="1323" spans="4:4" x14ac:dyDescent="0.25">
      <c r="D1323" s="7"/>
    </row>
    <row r="1324" spans="4:4" x14ac:dyDescent="0.25">
      <c r="D1324" s="7"/>
    </row>
    <row r="1325" spans="4:4" x14ac:dyDescent="0.25">
      <c r="D1325" s="7"/>
    </row>
    <row r="1326" spans="4:4" x14ac:dyDescent="0.25">
      <c r="D1326" s="7"/>
    </row>
    <row r="1327" spans="4:4" x14ac:dyDescent="0.25">
      <c r="D1327" s="7"/>
    </row>
    <row r="1328" spans="4:4" x14ac:dyDescent="0.25">
      <c r="D1328" s="7"/>
    </row>
    <row r="1329" spans="4:4" x14ac:dyDescent="0.25">
      <c r="D1329" s="7"/>
    </row>
    <row r="1330" spans="4:4" x14ac:dyDescent="0.25">
      <c r="D1330" s="7"/>
    </row>
    <row r="1331" spans="4:4" x14ac:dyDescent="0.25">
      <c r="D1331" s="7"/>
    </row>
    <row r="1332" spans="4:4" x14ac:dyDescent="0.25">
      <c r="D1332" s="7"/>
    </row>
    <row r="1333" spans="4:4" x14ac:dyDescent="0.25">
      <c r="D1333" s="7"/>
    </row>
    <row r="1334" spans="4:4" x14ac:dyDescent="0.25">
      <c r="D1334" s="7"/>
    </row>
    <row r="1335" spans="4:4" x14ac:dyDescent="0.25">
      <c r="D1335" s="7"/>
    </row>
    <row r="1336" spans="4:4" x14ac:dyDescent="0.25">
      <c r="D1336" s="7"/>
    </row>
    <row r="1337" spans="4:4" x14ac:dyDescent="0.25">
      <c r="D1337" s="7"/>
    </row>
    <row r="1338" spans="4:4" x14ac:dyDescent="0.25">
      <c r="D1338" s="7"/>
    </row>
    <row r="1339" spans="4:4" x14ac:dyDescent="0.25">
      <c r="D1339" s="7"/>
    </row>
    <row r="1340" spans="4:4" x14ac:dyDescent="0.25">
      <c r="D1340" s="7"/>
    </row>
    <row r="1341" spans="4:4" x14ac:dyDescent="0.25">
      <c r="D1341" s="7"/>
    </row>
    <row r="1342" spans="4:4" x14ac:dyDescent="0.25">
      <c r="D1342" s="7"/>
    </row>
    <row r="1343" spans="4:4" x14ac:dyDescent="0.25">
      <c r="D1343" s="7"/>
    </row>
    <row r="1344" spans="4:4" x14ac:dyDescent="0.25">
      <c r="D1344" s="7"/>
    </row>
    <row r="1345" spans="4:4" x14ac:dyDescent="0.25">
      <c r="D1345" s="7"/>
    </row>
    <row r="1346" spans="4:4" x14ac:dyDescent="0.25">
      <c r="D1346" s="7"/>
    </row>
    <row r="1347" spans="4:4" x14ac:dyDescent="0.25">
      <c r="D1347" s="7"/>
    </row>
    <row r="1348" spans="4:4" x14ac:dyDescent="0.25">
      <c r="D1348" s="7"/>
    </row>
    <row r="1349" spans="4:4" x14ac:dyDescent="0.25">
      <c r="D1349" s="7"/>
    </row>
    <row r="1350" spans="4:4" x14ac:dyDescent="0.25">
      <c r="D1350" s="7"/>
    </row>
    <row r="1351" spans="4:4" x14ac:dyDescent="0.25">
      <c r="D1351" s="7"/>
    </row>
    <row r="1352" spans="4:4" x14ac:dyDescent="0.25">
      <c r="D1352" s="7"/>
    </row>
    <row r="1353" spans="4:4" x14ac:dyDescent="0.25">
      <c r="D1353" s="7"/>
    </row>
    <row r="1354" spans="4:4" x14ac:dyDescent="0.25">
      <c r="D1354" s="7"/>
    </row>
    <row r="1355" spans="4:4" x14ac:dyDescent="0.25">
      <c r="D1355" s="7"/>
    </row>
    <row r="1356" spans="4:4" x14ac:dyDescent="0.25">
      <c r="D1356" s="7"/>
    </row>
    <row r="1357" spans="4:4" x14ac:dyDescent="0.25">
      <c r="D1357" s="7"/>
    </row>
    <row r="1358" spans="4:4" x14ac:dyDescent="0.25">
      <c r="D1358" s="7"/>
    </row>
    <row r="1359" spans="4:4" x14ac:dyDescent="0.25">
      <c r="D1359" s="7"/>
    </row>
    <row r="1360" spans="4:4" x14ac:dyDescent="0.25">
      <c r="D1360" s="7"/>
    </row>
    <row r="1361" spans="4:4" x14ac:dyDescent="0.25">
      <c r="D1361" s="7"/>
    </row>
    <row r="1362" spans="4:4" x14ac:dyDescent="0.25">
      <c r="D1362" s="7"/>
    </row>
    <row r="1363" spans="4:4" x14ac:dyDescent="0.25">
      <c r="D1363" s="7"/>
    </row>
    <row r="1364" spans="4:4" x14ac:dyDescent="0.25">
      <c r="D1364" s="7"/>
    </row>
    <row r="1365" spans="4:4" x14ac:dyDescent="0.25">
      <c r="D1365" s="7"/>
    </row>
    <row r="1366" spans="4:4" x14ac:dyDescent="0.25">
      <c r="D1366" s="7"/>
    </row>
    <row r="1367" spans="4:4" x14ac:dyDescent="0.25">
      <c r="D1367" s="7"/>
    </row>
    <row r="1368" spans="4:4" x14ac:dyDescent="0.25">
      <c r="D1368" s="7"/>
    </row>
    <row r="1369" spans="4:4" x14ac:dyDescent="0.25">
      <c r="D1369" s="7"/>
    </row>
    <row r="1370" spans="4:4" x14ac:dyDescent="0.25">
      <c r="D1370" s="7"/>
    </row>
    <row r="1371" spans="4:4" x14ac:dyDescent="0.25">
      <c r="D1371" s="7"/>
    </row>
    <row r="1372" spans="4:4" x14ac:dyDescent="0.25">
      <c r="D1372" s="7"/>
    </row>
    <row r="1373" spans="4:4" x14ac:dyDescent="0.25">
      <c r="D1373" s="7"/>
    </row>
    <row r="1374" spans="4:4" x14ac:dyDescent="0.25">
      <c r="D1374" s="7"/>
    </row>
    <row r="1375" spans="4:4" x14ac:dyDescent="0.25">
      <c r="D1375" s="7"/>
    </row>
    <row r="1376" spans="4:4" x14ac:dyDescent="0.25">
      <c r="D1376" s="7"/>
    </row>
    <row r="1377" spans="4:4" x14ac:dyDescent="0.25">
      <c r="D1377" s="7"/>
    </row>
    <row r="1378" spans="4:4" x14ac:dyDescent="0.25">
      <c r="D1378" s="7"/>
    </row>
    <row r="1379" spans="4:4" x14ac:dyDescent="0.25">
      <c r="D1379" s="7"/>
    </row>
    <row r="1380" spans="4:4" x14ac:dyDescent="0.25">
      <c r="D1380" s="7"/>
    </row>
    <row r="1381" spans="4:4" x14ac:dyDescent="0.25">
      <c r="D1381" s="7"/>
    </row>
    <row r="1382" spans="4:4" x14ac:dyDescent="0.25">
      <c r="D1382" s="7"/>
    </row>
    <row r="1383" spans="4:4" x14ac:dyDescent="0.25">
      <c r="D1383" s="7"/>
    </row>
    <row r="1384" spans="4:4" x14ac:dyDescent="0.25">
      <c r="D1384" s="7"/>
    </row>
    <row r="1385" spans="4:4" x14ac:dyDescent="0.25">
      <c r="D1385" s="7"/>
    </row>
    <row r="1386" spans="4:4" x14ac:dyDescent="0.25">
      <c r="D1386" s="7"/>
    </row>
    <row r="1387" spans="4:4" x14ac:dyDescent="0.25">
      <c r="D1387" s="7"/>
    </row>
    <row r="1388" spans="4:4" x14ac:dyDescent="0.25">
      <c r="D1388" s="7"/>
    </row>
    <row r="1389" spans="4:4" x14ac:dyDescent="0.25">
      <c r="D1389" s="7"/>
    </row>
    <row r="1390" spans="4:4" x14ac:dyDescent="0.25">
      <c r="D1390" s="7"/>
    </row>
    <row r="1391" spans="4:4" x14ac:dyDescent="0.25">
      <c r="D1391" s="7"/>
    </row>
    <row r="1392" spans="4:4" x14ac:dyDescent="0.25">
      <c r="D1392" s="7"/>
    </row>
    <row r="1393" spans="4:4" x14ac:dyDescent="0.25">
      <c r="D1393" s="7"/>
    </row>
    <row r="1394" spans="4:4" x14ac:dyDescent="0.25">
      <c r="D1394" s="7"/>
    </row>
    <row r="1395" spans="4:4" x14ac:dyDescent="0.25">
      <c r="D1395" s="7"/>
    </row>
    <row r="1396" spans="4:4" x14ac:dyDescent="0.25">
      <c r="D1396" s="7"/>
    </row>
    <row r="1397" spans="4:4" x14ac:dyDescent="0.25">
      <c r="D1397" s="7"/>
    </row>
    <row r="1398" spans="4:4" x14ac:dyDescent="0.25">
      <c r="D1398" s="7"/>
    </row>
    <row r="1399" spans="4:4" x14ac:dyDescent="0.25">
      <c r="D1399" s="7"/>
    </row>
    <row r="1400" spans="4:4" x14ac:dyDescent="0.25">
      <c r="D1400" s="7"/>
    </row>
    <row r="1401" spans="4:4" x14ac:dyDescent="0.25">
      <c r="D1401" s="7"/>
    </row>
    <row r="1402" spans="4:4" x14ac:dyDescent="0.25">
      <c r="D1402" s="7"/>
    </row>
    <row r="1403" spans="4:4" x14ac:dyDescent="0.25">
      <c r="D1403" s="7"/>
    </row>
    <row r="1404" spans="4:4" x14ac:dyDescent="0.25">
      <c r="D1404" s="7"/>
    </row>
    <row r="1405" spans="4:4" x14ac:dyDescent="0.25">
      <c r="D1405" s="7"/>
    </row>
    <row r="1406" spans="4:4" x14ac:dyDescent="0.25">
      <c r="D1406" s="7"/>
    </row>
    <row r="1407" spans="4:4" x14ac:dyDescent="0.25">
      <c r="D1407" s="7"/>
    </row>
    <row r="1408" spans="4:4" x14ac:dyDescent="0.25">
      <c r="D1408" s="7"/>
    </row>
    <row r="1409" spans="4:4" x14ac:dyDescent="0.25">
      <c r="D1409" s="7"/>
    </row>
    <row r="1410" spans="4:4" x14ac:dyDescent="0.25">
      <c r="D1410" s="7"/>
    </row>
    <row r="1411" spans="4:4" x14ac:dyDescent="0.25">
      <c r="D1411" s="7"/>
    </row>
    <row r="1412" spans="4:4" x14ac:dyDescent="0.25">
      <c r="D1412" s="7"/>
    </row>
    <row r="1413" spans="4:4" x14ac:dyDescent="0.25">
      <c r="D1413" s="7"/>
    </row>
    <row r="1414" spans="4:4" x14ac:dyDescent="0.25">
      <c r="D1414" s="7"/>
    </row>
    <row r="1415" spans="4:4" x14ac:dyDescent="0.25">
      <c r="D1415" s="7"/>
    </row>
    <row r="1416" spans="4:4" x14ac:dyDescent="0.25">
      <c r="D1416" s="7"/>
    </row>
    <row r="1417" spans="4:4" x14ac:dyDescent="0.25">
      <c r="D1417" s="7"/>
    </row>
    <row r="1418" spans="4:4" x14ac:dyDescent="0.25">
      <c r="D1418" s="7"/>
    </row>
    <row r="1419" spans="4:4" x14ac:dyDescent="0.25">
      <c r="D1419" s="7"/>
    </row>
    <row r="1420" spans="4:4" x14ac:dyDescent="0.25">
      <c r="D1420" s="7"/>
    </row>
    <row r="1421" spans="4:4" x14ac:dyDescent="0.25">
      <c r="D1421" s="7"/>
    </row>
    <row r="1422" spans="4:4" x14ac:dyDescent="0.25">
      <c r="D1422" s="7"/>
    </row>
    <row r="1423" spans="4:4" x14ac:dyDescent="0.25">
      <c r="D1423" s="7"/>
    </row>
    <row r="1424" spans="4:4" x14ac:dyDescent="0.25">
      <c r="D1424" s="7"/>
    </row>
    <row r="1425" spans="4:4" x14ac:dyDescent="0.25">
      <c r="D1425" s="7"/>
    </row>
    <row r="1426" spans="4:4" x14ac:dyDescent="0.25">
      <c r="D1426" s="7"/>
    </row>
    <row r="1427" spans="4:4" x14ac:dyDescent="0.25">
      <c r="D1427" s="7"/>
    </row>
    <row r="1428" spans="4:4" x14ac:dyDescent="0.25">
      <c r="D1428" s="7"/>
    </row>
    <row r="1429" spans="4:4" x14ac:dyDescent="0.25">
      <c r="D1429" s="7"/>
    </row>
    <row r="1430" spans="4:4" x14ac:dyDescent="0.25">
      <c r="D1430" s="7"/>
    </row>
    <row r="1431" spans="4:4" x14ac:dyDescent="0.25">
      <c r="D1431" s="7"/>
    </row>
    <row r="1432" spans="4:4" x14ac:dyDescent="0.25">
      <c r="D1432" s="7"/>
    </row>
    <row r="1433" spans="4:4" x14ac:dyDescent="0.25">
      <c r="D1433" s="7"/>
    </row>
    <row r="1434" spans="4:4" x14ac:dyDescent="0.25">
      <c r="D1434" s="7"/>
    </row>
    <row r="1435" spans="4:4" x14ac:dyDescent="0.25">
      <c r="D1435" s="7"/>
    </row>
    <row r="1436" spans="4:4" x14ac:dyDescent="0.25">
      <c r="D1436" s="7"/>
    </row>
    <row r="1437" spans="4:4" x14ac:dyDescent="0.25">
      <c r="D1437" s="7"/>
    </row>
    <row r="1438" spans="4:4" x14ac:dyDescent="0.25">
      <c r="D1438" s="7"/>
    </row>
    <row r="1439" spans="4:4" x14ac:dyDescent="0.25">
      <c r="D1439" s="7"/>
    </row>
    <row r="1440" spans="4:4" x14ac:dyDescent="0.25">
      <c r="D1440" s="7"/>
    </row>
    <row r="1441" spans="4:4" x14ac:dyDescent="0.25">
      <c r="D1441" s="7"/>
    </row>
    <row r="1442" spans="4:4" x14ac:dyDescent="0.25">
      <c r="D1442" s="7"/>
    </row>
    <row r="1443" spans="4:4" x14ac:dyDescent="0.25">
      <c r="D1443" s="7"/>
    </row>
    <row r="1444" spans="4:4" x14ac:dyDescent="0.25">
      <c r="D1444" s="7"/>
    </row>
    <row r="1445" spans="4:4" x14ac:dyDescent="0.25">
      <c r="D1445" s="7"/>
    </row>
    <row r="1446" spans="4:4" x14ac:dyDescent="0.25">
      <c r="D1446" s="7"/>
    </row>
    <row r="1447" spans="4:4" x14ac:dyDescent="0.25">
      <c r="D1447" s="7"/>
    </row>
    <row r="1448" spans="4:4" x14ac:dyDescent="0.25">
      <c r="D1448" s="7"/>
    </row>
    <row r="1449" spans="4:4" x14ac:dyDescent="0.25">
      <c r="D1449" s="7"/>
    </row>
    <row r="1450" spans="4:4" x14ac:dyDescent="0.25">
      <c r="D1450" s="7"/>
    </row>
    <row r="1451" spans="4:4" x14ac:dyDescent="0.25">
      <c r="D1451" s="7"/>
    </row>
    <row r="1452" spans="4:4" x14ac:dyDescent="0.25">
      <c r="D1452" s="7"/>
    </row>
    <row r="1453" spans="4:4" x14ac:dyDescent="0.25">
      <c r="D1453" s="7"/>
    </row>
    <row r="1454" spans="4:4" x14ac:dyDescent="0.25">
      <c r="D1454" s="7"/>
    </row>
    <row r="1455" spans="4:4" x14ac:dyDescent="0.25">
      <c r="D1455" s="7"/>
    </row>
    <row r="1456" spans="4:4" x14ac:dyDescent="0.25">
      <c r="D1456" s="7"/>
    </row>
    <row r="1457" spans="4:4" x14ac:dyDescent="0.25">
      <c r="D1457" s="7"/>
    </row>
    <row r="1458" spans="4:4" x14ac:dyDescent="0.25">
      <c r="D1458" s="7"/>
    </row>
    <row r="1459" spans="4:4" x14ac:dyDescent="0.25">
      <c r="D1459" s="7"/>
    </row>
    <row r="1460" spans="4:4" x14ac:dyDescent="0.25">
      <c r="D1460" s="7"/>
    </row>
    <row r="1461" spans="4:4" x14ac:dyDescent="0.25">
      <c r="D1461" s="7"/>
    </row>
    <row r="1462" spans="4:4" x14ac:dyDescent="0.25">
      <c r="D1462" s="7"/>
    </row>
    <row r="1463" spans="4:4" x14ac:dyDescent="0.25">
      <c r="D1463" s="7"/>
    </row>
    <row r="1464" spans="4:4" x14ac:dyDescent="0.25">
      <c r="D1464" s="7"/>
    </row>
    <row r="1465" spans="4:4" x14ac:dyDescent="0.25">
      <c r="D1465" s="7"/>
    </row>
    <row r="1466" spans="4:4" x14ac:dyDescent="0.25">
      <c r="D1466" s="7"/>
    </row>
    <row r="1467" spans="4:4" x14ac:dyDescent="0.25">
      <c r="D1467" s="7"/>
    </row>
    <row r="1468" spans="4:4" x14ac:dyDescent="0.25">
      <c r="D1468" s="7"/>
    </row>
    <row r="1469" spans="4:4" x14ac:dyDescent="0.25">
      <c r="D1469" s="7"/>
    </row>
    <row r="1470" spans="4:4" x14ac:dyDescent="0.25">
      <c r="D1470" s="7"/>
    </row>
    <row r="1471" spans="4:4" x14ac:dyDescent="0.25">
      <c r="D1471" s="7"/>
    </row>
    <row r="1472" spans="4:4" x14ac:dyDescent="0.25">
      <c r="D1472" s="7"/>
    </row>
    <row r="1473" spans="4:4" x14ac:dyDescent="0.25">
      <c r="D1473" s="7"/>
    </row>
    <row r="1474" spans="4:4" x14ac:dyDescent="0.25">
      <c r="D1474" s="7"/>
    </row>
    <row r="1475" spans="4:4" x14ac:dyDescent="0.25">
      <c r="D1475" s="7"/>
    </row>
    <row r="1476" spans="4:4" x14ac:dyDescent="0.25">
      <c r="D1476" s="7"/>
    </row>
    <row r="1477" spans="4:4" x14ac:dyDescent="0.25">
      <c r="D1477" s="7"/>
    </row>
    <row r="1478" spans="4:4" x14ac:dyDescent="0.25">
      <c r="D1478" s="7"/>
    </row>
    <row r="1479" spans="4:4" x14ac:dyDescent="0.25">
      <c r="D1479" s="7"/>
    </row>
    <row r="1480" spans="4:4" x14ac:dyDescent="0.25">
      <c r="D1480" s="7"/>
    </row>
    <row r="1481" spans="4:4" x14ac:dyDescent="0.25">
      <c r="D1481" s="7"/>
    </row>
    <row r="1482" spans="4:4" x14ac:dyDescent="0.25">
      <c r="D1482" s="7"/>
    </row>
    <row r="1483" spans="4:4" x14ac:dyDescent="0.25">
      <c r="D1483" s="7"/>
    </row>
    <row r="1484" spans="4:4" x14ac:dyDescent="0.25">
      <c r="D1484" s="7"/>
    </row>
    <row r="1485" spans="4:4" x14ac:dyDescent="0.25">
      <c r="D1485" s="7"/>
    </row>
    <row r="1486" spans="4:4" x14ac:dyDescent="0.25">
      <c r="D1486" s="7"/>
    </row>
    <row r="1487" spans="4:4" x14ac:dyDescent="0.25">
      <c r="D1487" s="7"/>
    </row>
    <row r="1488" spans="4:4" x14ac:dyDescent="0.25">
      <c r="D1488" s="7"/>
    </row>
    <row r="1489" spans="4:4" x14ac:dyDescent="0.25">
      <c r="D1489" s="7"/>
    </row>
    <row r="1490" spans="4:4" x14ac:dyDescent="0.25">
      <c r="D1490" s="7"/>
    </row>
    <row r="1491" spans="4:4" x14ac:dyDescent="0.25">
      <c r="D1491" s="7"/>
    </row>
    <row r="1492" spans="4:4" x14ac:dyDescent="0.25">
      <c r="D1492" s="7"/>
    </row>
    <row r="1493" spans="4:4" x14ac:dyDescent="0.25">
      <c r="D1493" s="7"/>
    </row>
    <row r="1494" spans="4:4" x14ac:dyDescent="0.25">
      <c r="D1494" s="7"/>
    </row>
    <row r="1495" spans="4:4" x14ac:dyDescent="0.25">
      <c r="D1495" s="7"/>
    </row>
    <row r="1496" spans="4:4" x14ac:dyDescent="0.25">
      <c r="D1496" s="7"/>
    </row>
    <row r="1497" spans="4:4" x14ac:dyDescent="0.25">
      <c r="D1497" s="7"/>
    </row>
    <row r="1498" spans="4:4" x14ac:dyDescent="0.25">
      <c r="D1498" s="7"/>
    </row>
    <row r="1499" spans="4:4" x14ac:dyDescent="0.25">
      <c r="D1499" s="7"/>
    </row>
    <row r="1500" spans="4:4" x14ac:dyDescent="0.25">
      <c r="D1500" s="7"/>
    </row>
    <row r="1501" spans="4:4" x14ac:dyDescent="0.25">
      <c r="D1501" s="7"/>
    </row>
    <row r="1502" spans="4:4" x14ac:dyDescent="0.25">
      <c r="D1502" s="7"/>
    </row>
    <row r="1503" spans="4:4" x14ac:dyDescent="0.25">
      <c r="D1503" s="7"/>
    </row>
    <row r="1504" spans="4:4" x14ac:dyDescent="0.25">
      <c r="D1504" s="7"/>
    </row>
    <row r="1505" spans="4:4" x14ac:dyDescent="0.25">
      <c r="D1505" s="7"/>
    </row>
    <row r="1506" spans="4:4" x14ac:dyDescent="0.25">
      <c r="D1506" s="7"/>
    </row>
    <row r="1507" spans="4:4" x14ac:dyDescent="0.25">
      <c r="D1507" s="7"/>
    </row>
    <row r="1508" spans="4:4" x14ac:dyDescent="0.25">
      <c r="D1508" s="7"/>
    </row>
    <row r="1509" spans="4:4" x14ac:dyDescent="0.25">
      <c r="D1509" s="7"/>
    </row>
    <row r="1510" spans="4:4" x14ac:dyDescent="0.25">
      <c r="D1510" s="7"/>
    </row>
    <row r="1511" spans="4:4" x14ac:dyDescent="0.25">
      <c r="D1511" s="7"/>
    </row>
    <row r="1512" spans="4:4" x14ac:dyDescent="0.25">
      <c r="D1512" s="7"/>
    </row>
    <row r="1513" spans="4:4" x14ac:dyDescent="0.25">
      <c r="D1513" s="7"/>
    </row>
    <row r="1514" spans="4:4" x14ac:dyDescent="0.25">
      <c r="D1514" s="7"/>
    </row>
    <row r="1515" spans="4:4" x14ac:dyDescent="0.25">
      <c r="D1515" s="7"/>
    </row>
    <row r="1516" spans="4:4" x14ac:dyDescent="0.25">
      <c r="D1516" s="7"/>
    </row>
    <row r="1517" spans="4:4" x14ac:dyDescent="0.25">
      <c r="D1517" s="7"/>
    </row>
    <row r="1518" spans="4:4" x14ac:dyDescent="0.25">
      <c r="D1518" s="7"/>
    </row>
    <row r="1519" spans="4:4" x14ac:dyDescent="0.25">
      <c r="D1519" s="7"/>
    </row>
    <row r="1520" spans="4:4" x14ac:dyDescent="0.25">
      <c r="D1520" s="7"/>
    </row>
    <row r="1521" spans="4:4" x14ac:dyDescent="0.25">
      <c r="D1521" s="7"/>
    </row>
    <row r="1522" spans="4:4" x14ac:dyDescent="0.25">
      <c r="D1522" s="7"/>
    </row>
    <row r="1523" spans="4:4" x14ac:dyDescent="0.25">
      <c r="D1523" s="7"/>
    </row>
    <row r="1524" spans="4:4" x14ac:dyDescent="0.25">
      <c r="D1524" s="7"/>
    </row>
    <row r="1525" spans="4:4" x14ac:dyDescent="0.25">
      <c r="D1525" s="7"/>
    </row>
    <row r="1526" spans="4:4" x14ac:dyDescent="0.25">
      <c r="D1526" s="7"/>
    </row>
    <row r="1527" spans="4:4" x14ac:dyDescent="0.25">
      <c r="D1527" s="7"/>
    </row>
    <row r="1528" spans="4:4" x14ac:dyDescent="0.25">
      <c r="D1528" s="7"/>
    </row>
    <row r="1529" spans="4:4" x14ac:dyDescent="0.25">
      <c r="D1529" s="7"/>
    </row>
    <row r="1530" spans="4:4" x14ac:dyDescent="0.25">
      <c r="D1530" s="7"/>
    </row>
    <row r="1531" spans="4:4" x14ac:dyDescent="0.25">
      <c r="D1531" s="7"/>
    </row>
    <row r="1532" spans="4:4" x14ac:dyDescent="0.25">
      <c r="D1532" s="7"/>
    </row>
    <row r="1533" spans="4:4" x14ac:dyDescent="0.25">
      <c r="D1533" s="7"/>
    </row>
    <row r="1534" spans="4:4" x14ac:dyDescent="0.25">
      <c r="D1534" s="7"/>
    </row>
    <row r="1535" spans="4:4" x14ac:dyDescent="0.25">
      <c r="D1535" s="7"/>
    </row>
    <row r="1536" spans="4:4" x14ac:dyDescent="0.25">
      <c r="D1536" s="7"/>
    </row>
    <row r="1537" spans="4:4" x14ac:dyDescent="0.25">
      <c r="D1537" s="7"/>
    </row>
    <row r="1538" spans="4:4" x14ac:dyDescent="0.25">
      <c r="D1538" s="7"/>
    </row>
    <row r="1539" spans="4:4" x14ac:dyDescent="0.25">
      <c r="D1539" s="7"/>
    </row>
    <row r="1540" spans="4:4" x14ac:dyDescent="0.25">
      <c r="D1540" s="7"/>
    </row>
    <row r="1541" spans="4:4" x14ac:dyDescent="0.25">
      <c r="D1541" s="7"/>
    </row>
    <row r="1542" spans="4:4" x14ac:dyDescent="0.25">
      <c r="D1542" s="7"/>
    </row>
    <row r="1543" spans="4:4" x14ac:dyDescent="0.25">
      <c r="D1543" s="7"/>
    </row>
    <row r="1544" spans="4:4" x14ac:dyDescent="0.25">
      <c r="D1544" s="7"/>
    </row>
    <row r="1545" spans="4:4" x14ac:dyDescent="0.25">
      <c r="D1545" s="7"/>
    </row>
    <row r="1546" spans="4:4" x14ac:dyDescent="0.25">
      <c r="D1546" s="7"/>
    </row>
    <row r="1547" spans="4:4" x14ac:dyDescent="0.25">
      <c r="D1547" s="7"/>
    </row>
    <row r="1548" spans="4:4" x14ac:dyDescent="0.25">
      <c r="D1548" s="7"/>
    </row>
    <row r="1549" spans="4:4" x14ac:dyDescent="0.25">
      <c r="D1549" s="7"/>
    </row>
    <row r="1550" spans="4:4" x14ac:dyDescent="0.25">
      <c r="D1550" s="7"/>
    </row>
    <row r="1551" spans="4:4" x14ac:dyDescent="0.25">
      <c r="D1551" s="7"/>
    </row>
    <row r="1552" spans="4:4" x14ac:dyDescent="0.25">
      <c r="D1552" s="7"/>
    </row>
    <row r="1553" spans="4:4" x14ac:dyDescent="0.25">
      <c r="D1553" s="7"/>
    </row>
    <row r="1554" spans="4:4" x14ac:dyDescent="0.25">
      <c r="D1554" s="7"/>
    </row>
    <row r="1555" spans="4:4" x14ac:dyDescent="0.25">
      <c r="D1555" s="7"/>
    </row>
    <row r="1556" spans="4:4" x14ac:dyDescent="0.25">
      <c r="D1556" s="7"/>
    </row>
    <row r="1557" spans="4:4" x14ac:dyDescent="0.25">
      <c r="D1557" s="7"/>
    </row>
    <row r="1558" spans="4:4" x14ac:dyDescent="0.25">
      <c r="D1558" s="7"/>
    </row>
    <row r="1559" spans="4:4" x14ac:dyDescent="0.25">
      <c r="D1559" s="7"/>
    </row>
    <row r="1560" spans="4:4" x14ac:dyDescent="0.25">
      <c r="D1560" s="7"/>
    </row>
    <row r="1561" spans="4:4" x14ac:dyDescent="0.25">
      <c r="D1561" s="7"/>
    </row>
    <row r="1562" spans="4:4" x14ac:dyDescent="0.25">
      <c r="D1562" s="7"/>
    </row>
    <row r="1563" spans="4:4" x14ac:dyDescent="0.25">
      <c r="D1563" s="7"/>
    </row>
    <row r="1564" spans="4:4" x14ac:dyDescent="0.25">
      <c r="D1564" s="7"/>
    </row>
    <row r="1565" spans="4:4" x14ac:dyDescent="0.25">
      <c r="D1565" s="7"/>
    </row>
    <row r="1566" spans="4:4" x14ac:dyDescent="0.25">
      <c r="D1566" s="7"/>
    </row>
    <row r="1567" spans="4:4" x14ac:dyDescent="0.25">
      <c r="D1567" s="7"/>
    </row>
    <row r="1568" spans="4:4" x14ac:dyDescent="0.25">
      <c r="D1568" s="7"/>
    </row>
    <row r="1569" spans="4:4" x14ac:dyDescent="0.25">
      <c r="D1569" s="7"/>
    </row>
    <row r="1570" spans="4:4" x14ac:dyDescent="0.25">
      <c r="D1570" s="7"/>
    </row>
    <row r="1571" spans="4:4" x14ac:dyDescent="0.25">
      <c r="D1571" s="7"/>
    </row>
    <row r="1572" spans="4:4" x14ac:dyDescent="0.25">
      <c r="D1572" s="7"/>
    </row>
    <row r="1573" spans="4:4" x14ac:dyDescent="0.25">
      <c r="D1573" s="7"/>
    </row>
    <row r="1574" spans="4:4" x14ac:dyDescent="0.25">
      <c r="D1574" s="7"/>
    </row>
    <row r="1575" spans="4:4" x14ac:dyDescent="0.25">
      <c r="D1575" s="7"/>
    </row>
    <row r="1576" spans="4:4" x14ac:dyDescent="0.25">
      <c r="D1576" s="7"/>
    </row>
    <row r="1577" spans="4:4" x14ac:dyDescent="0.25">
      <c r="D1577" s="7"/>
    </row>
    <row r="1578" spans="4:4" x14ac:dyDescent="0.25">
      <c r="D1578" s="7"/>
    </row>
    <row r="1579" spans="4:4" x14ac:dyDescent="0.25">
      <c r="D1579" s="7"/>
    </row>
    <row r="1580" spans="4:4" x14ac:dyDescent="0.25">
      <c r="D1580" s="7"/>
    </row>
    <row r="1581" spans="4:4" x14ac:dyDescent="0.25">
      <c r="D1581" s="7"/>
    </row>
    <row r="1582" spans="4:4" x14ac:dyDescent="0.25">
      <c r="D1582" s="7"/>
    </row>
    <row r="1583" spans="4:4" x14ac:dyDescent="0.25">
      <c r="D1583" s="7"/>
    </row>
    <row r="1584" spans="4:4" x14ac:dyDescent="0.25">
      <c r="D1584" s="7"/>
    </row>
    <row r="1585" spans="4:4" x14ac:dyDescent="0.25">
      <c r="D1585" s="7"/>
    </row>
    <row r="1586" spans="4:4" x14ac:dyDescent="0.25">
      <c r="D1586" s="7"/>
    </row>
    <row r="1587" spans="4:4" x14ac:dyDescent="0.25">
      <c r="D1587" s="7"/>
    </row>
    <row r="1588" spans="4:4" x14ac:dyDescent="0.25">
      <c r="D1588" s="7"/>
    </row>
    <row r="1589" spans="4:4" x14ac:dyDescent="0.25">
      <c r="D1589" s="7"/>
    </row>
    <row r="1590" spans="4:4" x14ac:dyDescent="0.25">
      <c r="D1590" s="7"/>
    </row>
    <row r="1591" spans="4:4" x14ac:dyDescent="0.25">
      <c r="D1591" s="7"/>
    </row>
    <row r="1592" spans="4:4" x14ac:dyDescent="0.25">
      <c r="D1592" s="7"/>
    </row>
    <row r="1593" spans="4:4" x14ac:dyDescent="0.25">
      <c r="D1593" s="7"/>
    </row>
    <row r="1594" spans="4:4" x14ac:dyDescent="0.25">
      <c r="D1594" s="7"/>
    </row>
    <row r="1595" spans="4:4" x14ac:dyDescent="0.25">
      <c r="D1595" s="7"/>
    </row>
    <row r="1596" spans="4:4" x14ac:dyDescent="0.25">
      <c r="D1596" s="7"/>
    </row>
    <row r="1597" spans="4:4" x14ac:dyDescent="0.25">
      <c r="D1597" s="7"/>
    </row>
    <row r="1598" spans="4:4" x14ac:dyDescent="0.25">
      <c r="D1598" s="7"/>
    </row>
    <row r="1599" spans="4:4" x14ac:dyDescent="0.25">
      <c r="D1599" s="7"/>
    </row>
    <row r="1600" spans="4:4" x14ac:dyDescent="0.25">
      <c r="D1600" s="7"/>
    </row>
    <row r="1601" spans="4:4" x14ac:dyDescent="0.25">
      <c r="D1601" s="7"/>
    </row>
    <row r="1602" spans="4:4" x14ac:dyDescent="0.25">
      <c r="D1602" s="7"/>
    </row>
    <row r="1603" spans="4:4" x14ac:dyDescent="0.25">
      <c r="D1603" s="7"/>
    </row>
    <row r="1604" spans="4:4" x14ac:dyDescent="0.25">
      <c r="D1604" s="7"/>
    </row>
    <row r="1605" spans="4:4" x14ac:dyDescent="0.25">
      <c r="D1605" s="7"/>
    </row>
    <row r="1606" spans="4:4" x14ac:dyDescent="0.25">
      <c r="D1606" s="7"/>
    </row>
    <row r="1607" spans="4:4" x14ac:dyDescent="0.25">
      <c r="D1607" s="7"/>
    </row>
    <row r="1608" spans="4:4" x14ac:dyDescent="0.25">
      <c r="D1608" s="7"/>
    </row>
    <row r="1609" spans="4:4" x14ac:dyDescent="0.25">
      <c r="D1609" s="7"/>
    </row>
    <row r="1610" spans="4:4" x14ac:dyDescent="0.25">
      <c r="D1610" s="7"/>
    </row>
    <row r="1611" spans="4:4" x14ac:dyDescent="0.25">
      <c r="D1611" s="7"/>
    </row>
    <row r="1612" spans="4:4" x14ac:dyDescent="0.25">
      <c r="D1612" s="7"/>
    </row>
    <row r="1613" spans="4:4" x14ac:dyDescent="0.25">
      <c r="D1613" s="7"/>
    </row>
    <row r="1614" spans="4:4" x14ac:dyDescent="0.25">
      <c r="D1614" s="7"/>
    </row>
    <row r="1615" spans="4:4" x14ac:dyDescent="0.25">
      <c r="D1615" s="7"/>
    </row>
    <row r="1616" spans="4:4" x14ac:dyDescent="0.25">
      <c r="D1616" s="7"/>
    </row>
    <row r="1617" spans="4:4" x14ac:dyDescent="0.25">
      <c r="D1617" s="7"/>
    </row>
    <row r="1618" spans="4:4" x14ac:dyDescent="0.25">
      <c r="D1618" s="7"/>
    </row>
    <row r="1619" spans="4:4" x14ac:dyDescent="0.25">
      <c r="D1619" s="7"/>
    </row>
    <row r="1620" spans="4:4" x14ac:dyDescent="0.25">
      <c r="D1620" s="7"/>
    </row>
    <row r="1621" spans="4:4" x14ac:dyDescent="0.25">
      <c r="D1621" s="7"/>
    </row>
    <row r="1622" spans="4:4" x14ac:dyDescent="0.25">
      <c r="D1622" s="7"/>
    </row>
    <row r="1623" spans="4:4" x14ac:dyDescent="0.25">
      <c r="D1623" s="7"/>
    </row>
    <row r="1624" spans="4:4" x14ac:dyDescent="0.25">
      <c r="D1624" s="7"/>
    </row>
    <row r="1625" spans="4:4" x14ac:dyDescent="0.25">
      <c r="D1625" s="7"/>
    </row>
    <row r="1626" spans="4:4" x14ac:dyDescent="0.25">
      <c r="D1626" s="7"/>
    </row>
    <row r="1627" spans="4:4" x14ac:dyDescent="0.25">
      <c r="D1627" s="7"/>
    </row>
    <row r="1628" spans="4:4" x14ac:dyDescent="0.25">
      <c r="D1628" s="7"/>
    </row>
    <row r="1629" spans="4:4" x14ac:dyDescent="0.25">
      <c r="D1629" s="7"/>
    </row>
    <row r="1630" spans="4:4" x14ac:dyDescent="0.25">
      <c r="D1630" s="7"/>
    </row>
    <row r="1631" spans="4:4" x14ac:dyDescent="0.25">
      <c r="D1631" s="7"/>
    </row>
    <row r="1632" spans="4:4" x14ac:dyDescent="0.25">
      <c r="D1632" s="7"/>
    </row>
    <row r="1633" spans="4:4" x14ac:dyDescent="0.25">
      <c r="D1633" s="7"/>
    </row>
    <row r="1634" spans="4:4" x14ac:dyDescent="0.25">
      <c r="D1634" s="7"/>
    </row>
    <row r="1635" spans="4:4" x14ac:dyDescent="0.25">
      <c r="D1635" s="7"/>
    </row>
    <row r="1636" spans="4:4" x14ac:dyDescent="0.25">
      <c r="D1636" s="7"/>
    </row>
    <row r="1637" spans="4:4" x14ac:dyDescent="0.25">
      <c r="D1637" s="7"/>
    </row>
    <row r="1638" spans="4:4" x14ac:dyDescent="0.25">
      <c r="D1638" s="7"/>
    </row>
    <row r="1639" spans="4:4" x14ac:dyDescent="0.25">
      <c r="D1639" s="7"/>
    </row>
    <row r="1640" spans="4:4" x14ac:dyDescent="0.25">
      <c r="D1640" s="7"/>
    </row>
    <row r="1641" spans="4:4" x14ac:dyDescent="0.25">
      <c r="D1641" s="7"/>
    </row>
    <row r="1642" spans="4:4" x14ac:dyDescent="0.25">
      <c r="D1642" s="7"/>
    </row>
    <row r="1643" spans="4:4" x14ac:dyDescent="0.25">
      <c r="D1643" s="7"/>
    </row>
    <row r="1644" spans="4:4" x14ac:dyDescent="0.25">
      <c r="D1644" s="7"/>
    </row>
    <row r="1645" spans="4:4" x14ac:dyDescent="0.25">
      <c r="D1645" s="7"/>
    </row>
    <row r="1646" spans="4:4" x14ac:dyDescent="0.25">
      <c r="D1646" s="7"/>
    </row>
    <row r="1647" spans="4:4" x14ac:dyDescent="0.25">
      <c r="D1647" s="7"/>
    </row>
    <row r="1648" spans="4:4" x14ac:dyDescent="0.25">
      <c r="D1648" s="7"/>
    </row>
    <row r="1649" spans="4:4" x14ac:dyDescent="0.25">
      <c r="D1649" s="7"/>
    </row>
    <row r="1650" spans="4:4" x14ac:dyDescent="0.25">
      <c r="D1650" s="7"/>
    </row>
    <row r="1651" spans="4:4" x14ac:dyDescent="0.25">
      <c r="D1651" s="7"/>
    </row>
    <row r="1652" spans="4:4" x14ac:dyDescent="0.25">
      <c r="D1652" s="7"/>
    </row>
    <row r="1653" spans="4:4" x14ac:dyDescent="0.25">
      <c r="D1653" s="7"/>
    </row>
    <row r="1654" spans="4:4" x14ac:dyDescent="0.25">
      <c r="D1654" s="7"/>
    </row>
    <row r="1655" spans="4:4" x14ac:dyDescent="0.25">
      <c r="D1655" s="7"/>
    </row>
    <row r="1656" spans="4:4" x14ac:dyDescent="0.25">
      <c r="D1656" s="7"/>
    </row>
    <row r="1657" spans="4:4" x14ac:dyDescent="0.25">
      <c r="D1657" s="7"/>
    </row>
    <row r="1658" spans="4:4" x14ac:dyDescent="0.25">
      <c r="D1658" s="7"/>
    </row>
    <row r="1659" spans="4:4" x14ac:dyDescent="0.25">
      <c r="D1659" s="7"/>
    </row>
    <row r="1660" spans="4:4" x14ac:dyDescent="0.25">
      <c r="D1660" s="7"/>
    </row>
    <row r="1661" spans="4:4" x14ac:dyDescent="0.25">
      <c r="D1661" s="7"/>
    </row>
    <row r="1662" spans="4:4" x14ac:dyDescent="0.25">
      <c r="D1662" s="7"/>
    </row>
    <row r="1663" spans="4:4" x14ac:dyDescent="0.25">
      <c r="D1663" s="7"/>
    </row>
    <row r="1664" spans="4:4" x14ac:dyDescent="0.25">
      <c r="D1664" s="7"/>
    </row>
    <row r="1665" spans="4:4" x14ac:dyDescent="0.25">
      <c r="D1665" s="7"/>
    </row>
    <row r="1666" spans="4:4" x14ac:dyDescent="0.25">
      <c r="D1666" s="7"/>
    </row>
    <row r="1667" spans="4:4" x14ac:dyDescent="0.25">
      <c r="D1667" s="7"/>
    </row>
    <row r="1668" spans="4:4" x14ac:dyDescent="0.25">
      <c r="D1668" s="7"/>
    </row>
    <row r="1669" spans="4:4" x14ac:dyDescent="0.25">
      <c r="D1669" s="7"/>
    </row>
    <row r="1670" spans="4:4" x14ac:dyDescent="0.25">
      <c r="D1670" s="7"/>
    </row>
    <row r="1671" spans="4:4" x14ac:dyDescent="0.25">
      <c r="D1671" s="7"/>
    </row>
    <row r="1672" spans="4:4" x14ac:dyDescent="0.25">
      <c r="D1672" s="7"/>
    </row>
    <row r="1673" spans="4:4" x14ac:dyDescent="0.25">
      <c r="D1673" s="7"/>
    </row>
    <row r="1674" spans="4:4" x14ac:dyDescent="0.25">
      <c r="D1674" s="7"/>
    </row>
    <row r="1675" spans="4:4" x14ac:dyDescent="0.25">
      <c r="D1675" s="7"/>
    </row>
    <row r="1676" spans="4:4" x14ac:dyDescent="0.25">
      <c r="D1676" s="7"/>
    </row>
    <row r="1677" spans="4:4" x14ac:dyDescent="0.25">
      <c r="D1677" s="7"/>
    </row>
    <row r="1678" spans="4:4" x14ac:dyDescent="0.25">
      <c r="D1678" s="7"/>
    </row>
    <row r="1679" spans="4:4" x14ac:dyDescent="0.25">
      <c r="D1679" s="7"/>
    </row>
    <row r="1680" spans="4:4" x14ac:dyDescent="0.25">
      <c r="D1680" s="7"/>
    </row>
    <row r="1681" spans="4:4" x14ac:dyDescent="0.25">
      <c r="D1681" s="7"/>
    </row>
    <row r="1682" spans="4:4" x14ac:dyDescent="0.25">
      <c r="D1682" s="7"/>
    </row>
    <row r="1683" spans="4:4" x14ac:dyDescent="0.25">
      <c r="D1683" s="7"/>
    </row>
    <row r="1684" spans="4:4" x14ac:dyDescent="0.25">
      <c r="D1684" s="7"/>
    </row>
    <row r="1685" spans="4:4" x14ac:dyDescent="0.25">
      <c r="D1685" s="7"/>
    </row>
    <row r="1686" spans="4:4" x14ac:dyDescent="0.25">
      <c r="D1686" s="7"/>
    </row>
    <row r="1687" spans="4:4" x14ac:dyDescent="0.25">
      <c r="D1687" s="7"/>
    </row>
    <row r="1688" spans="4:4" x14ac:dyDescent="0.25">
      <c r="D1688" s="7"/>
    </row>
    <row r="1689" spans="4:4" x14ac:dyDescent="0.25">
      <c r="D1689" s="7"/>
    </row>
    <row r="1690" spans="4:4" x14ac:dyDescent="0.25">
      <c r="D1690" s="7"/>
    </row>
    <row r="1691" spans="4:4" x14ac:dyDescent="0.25">
      <c r="D1691" s="7"/>
    </row>
    <row r="1692" spans="4:4" x14ac:dyDescent="0.25">
      <c r="D1692" s="7"/>
    </row>
    <row r="1693" spans="4:4" x14ac:dyDescent="0.25">
      <c r="D1693" s="7"/>
    </row>
    <row r="1694" spans="4:4" x14ac:dyDescent="0.25">
      <c r="D1694" s="7"/>
    </row>
    <row r="1695" spans="4:4" x14ac:dyDescent="0.25">
      <c r="D1695" s="7"/>
    </row>
    <row r="1696" spans="4:4" x14ac:dyDescent="0.25">
      <c r="D1696" s="7"/>
    </row>
    <row r="1697" spans="4:4" x14ac:dyDescent="0.25">
      <c r="D1697" s="7"/>
    </row>
    <row r="1698" spans="4:4" x14ac:dyDescent="0.25">
      <c r="D1698" s="7"/>
    </row>
    <row r="1699" spans="4:4" x14ac:dyDescent="0.25">
      <c r="D1699" s="7"/>
    </row>
    <row r="1700" spans="4:4" x14ac:dyDescent="0.25">
      <c r="D1700" s="7"/>
    </row>
    <row r="1701" spans="4:4" x14ac:dyDescent="0.25">
      <c r="D1701" s="7"/>
    </row>
    <row r="1702" spans="4:4" x14ac:dyDescent="0.25">
      <c r="D1702" s="7"/>
    </row>
    <row r="1703" spans="4:4" x14ac:dyDescent="0.25">
      <c r="D1703" s="7"/>
    </row>
    <row r="1704" spans="4:4" x14ac:dyDescent="0.25">
      <c r="D1704" s="7"/>
    </row>
    <row r="1705" spans="4:4" x14ac:dyDescent="0.25">
      <c r="D1705" s="7"/>
    </row>
    <row r="1706" spans="4:4" x14ac:dyDescent="0.25">
      <c r="D1706" s="7"/>
    </row>
    <row r="1707" spans="4:4" x14ac:dyDescent="0.25">
      <c r="D1707" s="7"/>
    </row>
    <row r="1708" spans="4:4" x14ac:dyDescent="0.25">
      <c r="D1708" s="7"/>
    </row>
    <row r="1709" spans="4:4" x14ac:dyDescent="0.25">
      <c r="D1709" s="7"/>
    </row>
    <row r="1710" spans="4:4" x14ac:dyDescent="0.25">
      <c r="D1710" s="7"/>
    </row>
    <row r="1711" spans="4:4" x14ac:dyDescent="0.25">
      <c r="D1711" s="7"/>
    </row>
    <row r="1712" spans="4:4" x14ac:dyDescent="0.25">
      <c r="D1712" s="7"/>
    </row>
    <row r="1713" spans="4:4" x14ac:dyDescent="0.25">
      <c r="D1713" s="7"/>
    </row>
    <row r="1714" spans="4:4" x14ac:dyDescent="0.25">
      <c r="D1714" s="7"/>
    </row>
    <row r="1715" spans="4:4" x14ac:dyDescent="0.25">
      <c r="D1715" s="7"/>
    </row>
    <row r="1716" spans="4:4" x14ac:dyDescent="0.25">
      <c r="D1716" s="7"/>
    </row>
    <row r="1717" spans="4:4" x14ac:dyDescent="0.25">
      <c r="D1717" s="7"/>
    </row>
    <row r="1718" spans="4:4" x14ac:dyDescent="0.25">
      <c r="D1718" s="7"/>
    </row>
    <row r="1719" spans="4:4" x14ac:dyDescent="0.25">
      <c r="D1719" s="7"/>
    </row>
    <row r="1720" spans="4:4" x14ac:dyDescent="0.25">
      <c r="D1720" s="7"/>
    </row>
    <row r="1721" spans="4:4" x14ac:dyDescent="0.25">
      <c r="D1721" s="7"/>
    </row>
    <row r="1722" spans="4:4" x14ac:dyDescent="0.25">
      <c r="D1722" s="7"/>
    </row>
    <row r="1723" spans="4:4" x14ac:dyDescent="0.25">
      <c r="D1723" s="7"/>
    </row>
    <row r="1724" spans="4:4" x14ac:dyDescent="0.25">
      <c r="D1724" s="7"/>
    </row>
    <row r="1725" spans="4:4" x14ac:dyDescent="0.25">
      <c r="D1725" s="7"/>
    </row>
    <row r="1726" spans="4:4" x14ac:dyDescent="0.25">
      <c r="D1726" s="7"/>
    </row>
    <row r="1727" spans="4:4" x14ac:dyDescent="0.25">
      <c r="D1727" s="7"/>
    </row>
    <row r="1728" spans="4:4" x14ac:dyDescent="0.25">
      <c r="D1728" s="7"/>
    </row>
    <row r="1729" spans="4:4" x14ac:dyDescent="0.25">
      <c r="D1729" s="7"/>
    </row>
    <row r="1730" spans="4:4" x14ac:dyDescent="0.25">
      <c r="D1730" s="7"/>
    </row>
    <row r="1731" spans="4:4" x14ac:dyDescent="0.25">
      <c r="D1731" s="7"/>
    </row>
    <row r="1732" spans="4:4" x14ac:dyDescent="0.25">
      <c r="D1732" s="7"/>
    </row>
    <row r="1733" spans="4:4" x14ac:dyDescent="0.25">
      <c r="D1733" s="7"/>
    </row>
    <row r="1734" spans="4:4" x14ac:dyDescent="0.25">
      <c r="D1734" s="7"/>
    </row>
    <row r="1735" spans="4:4" x14ac:dyDescent="0.25">
      <c r="D1735" s="7"/>
    </row>
    <row r="1736" spans="4:4" x14ac:dyDescent="0.25">
      <c r="D1736" s="7"/>
    </row>
    <row r="1737" spans="4:4" x14ac:dyDescent="0.25">
      <c r="D1737" s="7"/>
    </row>
    <row r="1738" spans="4:4" x14ac:dyDescent="0.25">
      <c r="D1738" s="7"/>
    </row>
    <row r="1739" spans="4:4" x14ac:dyDescent="0.25">
      <c r="D1739" s="7"/>
    </row>
    <row r="1740" spans="4:4" x14ac:dyDescent="0.25">
      <c r="D1740" s="7"/>
    </row>
    <row r="1741" spans="4:4" x14ac:dyDescent="0.25">
      <c r="D1741" s="7"/>
    </row>
    <row r="1742" spans="4:4" x14ac:dyDescent="0.25">
      <c r="D1742" s="7"/>
    </row>
    <row r="1743" spans="4:4" x14ac:dyDescent="0.25">
      <c r="D1743" s="7"/>
    </row>
    <row r="1744" spans="4:4" x14ac:dyDescent="0.25">
      <c r="D1744" s="7"/>
    </row>
    <row r="1745" spans="4:4" x14ac:dyDescent="0.25">
      <c r="D1745" s="7"/>
    </row>
    <row r="1746" spans="4:4" x14ac:dyDescent="0.25">
      <c r="D1746" s="7"/>
    </row>
    <row r="1747" spans="4:4" x14ac:dyDescent="0.25">
      <c r="D1747" s="7"/>
    </row>
    <row r="1748" spans="4:4" x14ac:dyDescent="0.25">
      <c r="D1748" s="7"/>
    </row>
    <row r="1749" spans="4:4" x14ac:dyDescent="0.25">
      <c r="D1749" s="7"/>
    </row>
    <row r="1750" spans="4:4" x14ac:dyDescent="0.25">
      <c r="D1750" s="7"/>
    </row>
    <row r="1751" spans="4:4" x14ac:dyDescent="0.25">
      <c r="D1751" s="7"/>
    </row>
    <row r="1752" spans="4:4" x14ac:dyDescent="0.25">
      <c r="D1752" s="7"/>
    </row>
    <row r="1753" spans="4:4" x14ac:dyDescent="0.25">
      <c r="D1753" s="7"/>
    </row>
    <row r="1754" spans="4:4" x14ac:dyDescent="0.25">
      <c r="D1754" s="7"/>
    </row>
    <row r="1755" spans="4:4" x14ac:dyDescent="0.25">
      <c r="D1755" s="7"/>
    </row>
    <row r="1756" spans="4:4" x14ac:dyDescent="0.25">
      <c r="D1756" s="7"/>
    </row>
    <row r="1757" spans="4:4" x14ac:dyDescent="0.25">
      <c r="D1757" s="7"/>
    </row>
    <row r="1758" spans="4:4" x14ac:dyDescent="0.25">
      <c r="D1758" s="7"/>
    </row>
    <row r="1759" spans="4:4" x14ac:dyDescent="0.25">
      <c r="D1759" s="7"/>
    </row>
    <row r="1760" spans="4:4" x14ac:dyDescent="0.25">
      <c r="D1760" s="7"/>
    </row>
    <row r="1761" spans="4:4" x14ac:dyDescent="0.25">
      <c r="D1761" s="7"/>
    </row>
    <row r="1762" spans="4:4" x14ac:dyDescent="0.25">
      <c r="D1762" s="7"/>
    </row>
    <row r="1763" spans="4:4" x14ac:dyDescent="0.25">
      <c r="D1763" s="7"/>
    </row>
    <row r="1764" spans="4:4" x14ac:dyDescent="0.25">
      <c r="D1764" s="7"/>
    </row>
    <row r="1765" spans="4:4" x14ac:dyDescent="0.25">
      <c r="D1765" s="7"/>
    </row>
    <row r="1766" spans="4:4" x14ac:dyDescent="0.25">
      <c r="D1766" s="7"/>
    </row>
    <row r="1767" spans="4:4" x14ac:dyDescent="0.25">
      <c r="D1767" s="7"/>
    </row>
    <row r="1768" spans="4:4" x14ac:dyDescent="0.25">
      <c r="D1768" s="7"/>
    </row>
    <row r="1769" spans="4:4" x14ac:dyDescent="0.25">
      <c r="D1769" s="7"/>
    </row>
    <row r="1770" spans="4:4" x14ac:dyDescent="0.25">
      <c r="D1770" s="7"/>
    </row>
    <row r="1771" spans="4:4" x14ac:dyDescent="0.25">
      <c r="D1771" s="7"/>
    </row>
    <row r="1772" spans="4:4" x14ac:dyDescent="0.25">
      <c r="D1772" s="7"/>
    </row>
    <row r="1773" spans="4:4" x14ac:dyDescent="0.25">
      <c r="D1773" s="7"/>
    </row>
    <row r="1774" spans="4:4" x14ac:dyDescent="0.25">
      <c r="D1774" s="7"/>
    </row>
    <row r="1775" spans="4:4" x14ac:dyDescent="0.25">
      <c r="D1775" s="7"/>
    </row>
    <row r="1776" spans="4:4" x14ac:dyDescent="0.25">
      <c r="D1776" s="7"/>
    </row>
    <row r="1777" spans="4:4" x14ac:dyDescent="0.25">
      <c r="D1777" s="7"/>
    </row>
    <row r="1778" spans="4:4" x14ac:dyDescent="0.25">
      <c r="D1778" s="7"/>
    </row>
    <row r="1779" spans="4:4" x14ac:dyDescent="0.25">
      <c r="D1779" s="7"/>
    </row>
    <row r="1780" spans="4:4" x14ac:dyDescent="0.25">
      <c r="D1780" s="7"/>
    </row>
    <row r="1781" spans="4:4" x14ac:dyDescent="0.25">
      <c r="D1781" s="7"/>
    </row>
    <row r="1782" spans="4:4" x14ac:dyDescent="0.25">
      <c r="D1782" s="7"/>
    </row>
    <row r="1783" spans="4:4" x14ac:dyDescent="0.25">
      <c r="D1783" s="7"/>
    </row>
    <row r="1784" spans="4:4" x14ac:dyDescent="0.25">
      <c r="D1784" s="7"/>
    </row>
    <row r="1785" spans="4:4" x14ac:dyDescent="0.25">
      <c r="D1785" s="7"/>
    </row>
    <row r="1786" spans="4:4" x14ac:dyDescent="0.25">
      <c r="D1786" s="7"/>
    </row>
    <row r="1787" spans="4:4" x14ac:dyDescent="0.25">
      <c r="D1787" s="7"/>
    </row>
    <row r="1788" spans="4:4" x14ac:dyDescent="0.25">
      <c r="D1788" s="7"/>
    </row>
    <row r="1789" spans="4:4" x14ac:dyDescent="0.25">
      <c r="D1789" s="7"/>
    </row>
    <row r="1790" spans="4:4" x14ac:dyDescent="0.25">
      <c r="D1790" s="7"/>
    </row>
    <row r="1791" spans="4:4" x14ac:dyDescent="0.25">
      <c r="D1791" s="7"/>
    </row>
    <row r="1792" spans="4:4" x14ac:dyDescent="0.25">
      <c r="D1792" s="7"/>
    </row>
    <row r="1793" spans="4:4" x14ac:dyDescent="0.25">
      <c r="D1793" s="7"/>
    </row>
    <row r="1794" spans="4:4" x14ac:dyDescent="0.25">
      <c r="D1794" s="7"/>
    </row>
    <row r="1795" spans="4:4" x14ac:dyDescent="0.25">
      <c r="D1795" s="7"/>
    </row>
    <row r="1796" spans="4:4" x14ac:dyDescent="0.25">
      <c r="D1796" s="7"/>
    </row>
    <row r="1797" spans="4:4" x14ac:dyDescent="0.25">
      <c r="D1797" s="7"/>
    </row>
    <row r="1798" spans="4:4" x14ac:dyDescent="0.25">
      <c r="D1798" s="7"/>
    </row>
    <row r="1799" spans="4:4" x14ac:dyDescent="0.25">
      <c r="D1799" s="7"/>
    </row>
    <row r="1800" spans="4:4" x14ac:dyDescent="0.25">
      <c r="D1800" s="7"/>
    </row>
    <row r="1801" spans="4:4" x14ac:dyDescent="0.25">
      <c r="D1801" s="7"/>
    </row>
    <row r="1802" spans="4:4" x14ac:dyDescent="0.25">
      <c r="D1802" s="7"/>
    </row>
    <row r="1803" spans="4:4" x14ac:dyDescent="0.25">
      <c r="D1803" s="7"/>
    </row>
    <row r="1804" spans="4:4" x14ac:dyDescent="0.25">
      <c r="D1804" s="7"/>
    </row>
    <row r="1805" spans="4:4" x14ac:dyDescent="0.25">
      <c r="D1805" s="7"/>
    </row>
    <row r="1806" spans="4:4" x14ac:dyDescent="0.25">
      <c r="D1806" s="7"/>
    </row>
    <row r="1807" spans="4:4" x14ac:dyDescent="0.25">
      <c r="D1807" s="7"/>
    </row>
    <row r="1808" spans="4:4" x14ac:dyDescent="0.25">
      <c r="D1808" s="7"/>
    </row>
    <row r="1809" spans="4:4" x14ac:dyDescent="0.25">
      <c r="D1809" s="7"/>
    </row>
    <row r="1810" spans="4:4" x14ac:dyDescent="0.25">
      <c r="D1810" s="7"/>
    </row>
    <row r="1811" spans="4:4" x14ac:dyDescent="0.25">
      <c r="D1811" s="7"/>
    </row>
    <row r="1812" spans="4:4" x14ac:dyDescent="0.25">
      <c r="D1812" s="7"/>
    </row>
    <row r="1813" spans="4:4" x14ac:dyDescent="0.25">
      <c r="D1813" s="7"/>
    </row>
    <row r="1814" spans="4:4" x14ac:dyDescent="0.25">
      <c r="D1814" s="7"/>
    </row>
    <row r="1815" spans="4:4" x14ac:dyDescent="0.25">
      <c r="D1815" s="7"/>
    </row>
    <row r="1816" spans="4:4" x14ac:dyDescent="0.25">
      <c r="D1816" s="7"/>
    </row>
    <row r="1817" spans="4:4" x14ac:dyDescent="0.25">
      <c r="D1817" s="7"/>
    </row>
    <row r="1818" spans="4:4" x14ac:dyDescent="0.25">
      <c r="D1818" s="7"/>
    </row>
    <row r="1819" spans="4:4" x14ac:dyDescent="0.25">
      <c r="D1819" s="7"/>
    </row>
    <row r="1820" spans="4:4" x14ac:dyDescent="0.25">
      <c r="D1820" s="7"/>
    </row>
    <row r="1821" spans="4:4" x14ac:dyDescent="0.25">
      <c r="D1821" s="7"/>
    </row>
    <row r="1822" spans="4:4" x14ac:dyDescent="0.25">
      <c r="D1822" s="7"/>
    </row>
    <row r="1823" spans="4:4" x14ac:dyDescent="0.25">
      <c r="D1823" s="7"/>
    </row>
    <row r="1824" spans="4:4" x14ac:dyDescent="0.25">
      <c r="D1824" s="7"/>
    </row>
    <row r="1825" spans="4:4" x14ac:dyDescent="0.25">
      <c r="D1825" s="7"/>
    </row>
    <row r="1826" spans="4:4" x14ac:dyDescent="0.25">
      <c r="D1826" s="7"/>
    </row>
    <row r="1827" spans="4:4" x14ac:dyDescent="0.25">
      <c r="D1827" s="7"/>
    </row>
    <row r="1828" spans="4:4" x14ac:dyDescent="0.25">
      <c r="D1828" s="7"/>
    </row>
    <row r="1829" spans="4:4" x14ac:dyDescent="0.25">
      <c r="D1829" s="7"/>
    </row>
    <row r="1830" spans="4:4" x14ac:dyDescent="0.25">
      <c r="D1830" s="7"/>
    </row>
    <row r="1831" spans="4:4" x14ac:dyDescent="0.25">
      <c r="D1831" s="7"/>
    </row>
    <row r="1832" spans="4:4" x14ac:dyDescent="0.25">
      <c r="D1832" s="7"/>
    </row>
    <row r="1833" spans="4:4" x14ac:dyDescent="0.25">
      <c r="D1833" s="7"/>
    </row>
    <row r="1834" spans="4:4" x14ac:dyDescent="0.25">
      <c r="D1834" s="7"/>
    </row>
    <row r="1835" spans="4:4" x14ac:dyDescent="0.25">
      <c r="D1835" s="7"/>
    </row>
    <row r="1836" spans="4:4" x14ac:dyDescent="0.25">
      <c r="D1836" s="7"/>
    </row>
    <row r="1837" spans="4:4" x14ac:dyDescent="0.25">
      <c r="D1837" s="7"/>
    </row>
    <row r="1838" spans="4:4" x14ac:dyDescent="0.25">
      <c r="D1838" s="7"/>
    </row>
    <row r="1839" spans="4:4" x14ac:dyDescent="0.25">
      <c r="D1839" s="7"/>
    </row>
    <row r="1840" spans="4:4" x14ac:dyDescent="0.25">
      <c r="D1840" s="7"/>
    </row>
    <row r="1841" spans="4:4" x14ac:dyDescent="0.25">
      <c r="D1841" s="7"/>
    </row>
    <row r="1842" spans="4:4" x14ac:dyDescent="0.25">
      <c r="D1842" s="7"/>
    </row>
    <row r="1843" spans="4:4" x14ac:dyDescent="0.25">
      <c r="D1843" s="7"/>
    </row>
    <row r="1844" spans="4:4" x14ac:dyDescent="0.25">
      <c r="D1844" s="7"/>
    </row>
    <row r="1845" spans="4:4" x14ac:dyDescent="0.25">
      <c r="D1845" s="7"/>
    </row>
    <row r="1846" spans="4:4" x14ac:dyDescent="0.25">
      <c r="D1846" s="7"/>
    </row>
    <row r="1847" spans="4:4" x14ac:dyDescent="0.25">
      <c r="D1847" s="7"/>
    </row>
    <row r="1848" spans="4:4" x14ac:dyDescent="0.25">
      <c r="D1848" s="7"/>
    </row>
    <row r="1849" spans="4:4" x14ac:dyDescent="0.25">
      <c r="D1849" s="7"/>
    </row>
    <row r="1850" spans="4:4" x14ac:dyDescent="0.25">
      <c r="D1850" s="7"/>
    </row>
    <row r="1851" spans="4:4" x14ac:dyDescent="0.25">
      <c r="D1851" s="7"/>
    </row>
    <row r="1852" spans="4:4" x14ac:dyDescent="0.25">
      <c r="D1852" s="7"/>
    </row>
    <row r="1853" spans="4:4" x14ac:dyDescent="0.25">
      <c r="D1853" s="7"/>
    </row>
    <row r="1854" spans="4:4" x14ac:dyDescent="0.25">
      <c r="D1854" s="7"/>
    </row>
    <row r="1855" spans="4:4" x14ac:dyDescent="0.25">
      <c r="D1855" s="7"/>
    </row>
    <row r="1856" spans="4:4" x14ac:dyDescent="0.25">
      <c r="D1856" s="7"/>
    </row>
    <row r="1857" spans="4:4" x14ac:dyDescent="0.25">
      <c r="D1857" s="7"/>
    </row>
    <row r="1858" spans="4:4" x14ac:dyDescent="0.25">
      <c r="D1858" s="7"/>
    </row>
    <row r="1859" spans="4:4" x14ac:dyDescent="0.25">
      <c r="D1859" s="7"/>
    </row>
    <row r="1860" spans="4:4" x14ac:dyDescent="0.25">
      <c r="D1860" s="7"/>
    </row>
    <row r="1861" spans="4:4" x14ac:dyDescent="0.25">
      <c r="D1861" s="7"/>
    </row>
    <row r="1862" spans="4:4" x14ac:dyDescent="0.25">
      <c r="D1862" s="7"/>
    </row>
    <row r="1863" spans="4:4" x14ac:dyDescent="0.25">
      <c r="D1863" s="7"/>
    </row>
    <row r="1864" spans="4:4" x14ac:dyDescent="0.25">
      <c r="D1864" s="7"/>
    </row>
    <row r="1865" spans="4:4" x14ac:dyDescent="0.25">
      <c r="D1865" s="7"/>
    </row>
    <row r="1866" spans="4:4" x14ac:dyDescent="0.25">
      <c r="D1866" s="7"/>
    </row>
    <row r="1867" spans="4:4" x14ac:dyDescent="0.25">
      <c r="D1867" s="7"/>
    </row>
    <row r="1868" spans="4:4" x14ac:dyDescent="0.25">
      <c r="D1868" s="7"/>
    </row>
    <row r="1869" spans="4:4" x14ac:dyDescent="0.25">
      <c r="D1869" s="7"/>
    </row>
    <row r="1870" spans="4:4" x14ac:dyDescent="0.25">
      <c r="D1870" s="7"/>
    </row>
    <row r="1871" spans="4:4" x14ac:dyDescent="0.25">
      <c r="D1871" s="7"/>
    </row>
    <row r="1872" spans="4:4" x14ac:dyDescent="0.25">
      <c r="D1872" s="7"/>
    </row>
    <row r="1873" spans="4:4" x14ac:dyDescent="0.25">
      <c r="D1873" s="7"/>
    </row>
    <row r="1874" spans="4:4" x14ac:dyDescent="0.25">
      <c r="D1874" s="7"/>
    </row>
    <row r="1875" spans="4:4" x14ac:dyDescent="0.25">
      <c r="D1875" s="7"/>
    </row>
    <row r="1876" spans="4:4" x14ac:dyDescent="0.25">
      <c r="D1876" s="7"/>
    </row>
    <row r="1877" spans="4:4" x14ac:dyDescent="0.25">
      <c r="D1877" s="7"/>
    </row>
    <row r="1878" spans="4:4" x14ac:dyDescent="0.25">
      <c r="D1878" s="7"/>
    </row>
    <row r="1879" spans="4:4" x14ac:dyDescent="0.25">
      <c r="D1879" s="7"/>
    </row>
    <row r="1880" spans="4:4" x14ac:dyDescent="0.25">
      <c r="D1880" s="7"/>
    </row>
    <row r="1881" spans="4:4" x14ac:dyDescent="0.25">
      <c r="D1881" s="7"/>
    </row>
    <row r="1882" spans="4:4" x14ac:dyDescent="0.25">
      <c r="D1882" s="7"/>
    </row>
    <row r="1883" spans="4:4" x14ac:dyDescent="0.25">
      <c r="D1883" s="7"/>
    </row>
    <row r="1884" spans="4:4" x14ac:dyDescent="0.25">
      <c r="D1884" s="7"/>
    </row>
    <row r="1885" spans="4:4" x14ac:dyDescent="0.25">
      <c r="D1885" s="7"/>
    </row>
    <row r="1886" spans="4:4" x14ac:dyDescent="0.25">
      <c r="D1886" s="7"/>
    </row>
    <row r="1887" spans="4:4" x14ac:dyDescent="0.25">
      <c r="D1887" s="7"/>
    </row>
    <row r="1888" spans="4:4" x14ac:dyDescent="0.25">
      <c r="D1888" s="7"/>
    </row>
    <row r="1889" spans="4:4" x14ac:dyDescent="0.25">
      <c r="D1889" s="7"/>
    </row>
    <row r="1890" spans="4:4" x14ac:dyDescent="0.25">
      <c r="D1890" s="7"/>
    </row>
    <row r="1891" spans="4:4" x14ac:dyDescent="0.25">
      <c r="D1891" s="7"/>
    </row>
    <row r="1892" spans="4:4" x14ac:dyDescent="0.25">
      <c r="D1892" s="7"/>
    </row>
    <row r="1893" spans="4:4" x14ac:dyDescent="0.25">
      <c r="D1893" s="7"/>
    </row>
    <row r="1894" spans="4:4" x14ac:dyDescent="0.25">
      <c r="D1894" s="7"/>
    </row>
    <row r="1895" spans="4:4" x14ac:dyDescent="0.25">
      <c r="D1895" s="7"/>
    </row>
    <row r="1896" spans="4:4" x14ac:dyDescent="0.25">
      <c r="D1896" s="7"/>
    </row>
    <row r="1897" spans="4:4" x14ac:dyDescent="0.25">
      <c r="D1897" s="7"/>
    </row>
    <row r="1898" spans="4:4" x14ac:dyDescent="0.25">
      <c r="D1898" s="7"/>
    </row>
    <row r="1899" spans="4:4" x14ac:dyDescent="0.25">
      <c r="D1899" s="7"/>
    </row>
    <row r="1900" spans="4:4" x14ac:dyDescent="0.25">
      <c r="D1900" s="7"/>
    </row>
    <row r="1901" spans="4:4" x14ac:dyDescent="0.25">
      <c r="D1901" s="7"/>
    </row>
    <row r="1902" spans="4:4" x14ac:dyDescent="0.25">
      <c r="D1902" s="7"/>
    </row>
    <row r="1903" spans="4:4" x14ac:dyDescent="0.25">
      <c r="D1903" s="7"/>
    </row>
    <row r="1904" spans="4:4" x14ac:dyDescent="0.25">
      <c r="D1904" s="7"/>
    </row>
    <row r="1905" spans="4:4" x14ac:dyDescent="0.25">
      <c r="D1905" s="7"/>
    </row>
    <row r="1906" spans="4:4" x14ac:dyDescent="0.25">
      <c r="D1906" s="7"/>
    </row>
    <row r="1907" spans="4:4" x14ac:dyDescent="0.25">
      <c r="D1907" s="7"/>
    </row>
    <row r="1908" spans="4:4" x14ac:dyDescent="0.25">
      <c r="D1908" s="7"/>
    </row>
    <row r="1909" spans="4:4" x14ac:dyDescent="0.25">
      <c r="D1909" s="7"/>
    </row>
    <row r="1910" spans="4:4" x14ac:dyDescent="0.25">
      <c r="D1910" s="7"/>
    </row>
    <row r="1911" spans="4:4" x14ac:dyDescent="0.25">
      <c r="D1911" s="7"/>
    </row>
    <row r="1912" spans="4:4" x14ac:dyDescent="0.25">
      <c r="D1912" s="7"/>
    </row>
    <row r="1913" spans="4:4" x14ac:dyDescent="0.25">
      <c r="D1913" s="7"/>
    </row>
    <row r="1914" spans="4:4" x14ac:dyDescent="0.25">
      <c r="D1914" s="7"/>
    </row>
    <row r="1915" spans="4:4" x14ac:dyDescent="0.25">
      <c r="D1915" s="7"/>
    </row>
    <row r="1916" spans="4:4" x14ac:dyDescent="0.25">
      <c r="D1916" s="7"/>
    </row>
    <row r="1917" spans="4:4" x14ac:dyDescent="0.25">
      <c r="D1917" s="7"/>
    </row>
    <row r="1918" spans="4:4" x14ac:dyDescent="0.25">
      <c r="D1918" s="7"/>
    </row>
    <row r="1919" spans="4:4" x14ac:dyDescent="0.25">
      <c r="D1919" s="7"/>
    </row>
    <row r="1920" spans="4:4" x14ac:dyDescent="0.25">
      <c r="D1920" s="7"/>
    </row>
    <row r="1921" spans="4:4" x14ac:dyDescent="0.25">
      <c r="D1921" s="7"/>
    </row>
    <row r="1922" spans="4:4" x14ac:dyDescent="0.25">
      <c r="D1922" s="7"/>
    </row>
    <row r="1923" spans="4:4" x14ac:dyDescent="0.25">
      <c r="D1923" s="7"/>
    </row>
    <row r="1924" spans="4:4" x14ac:dyDescent="0.25">
      <c r="D1924" s="7"/>
    </row>
    <row r="1925" spans="4:4" x14ac:dyDescent="0.25">
      <c r="D1925" s="7"/>
    </row>
    <row r="1926" spans="4:4" x14ac:dyDescent="0.25">
      <c r="D1926" s="7"/>
    </row>
    <row r="1927" spans="4:4" x14ac:dyDescent="0.25">
      <c r="D1927" s="7"/>
    </row>
    <row r="1928" spans="4:4" x14ac:dyDescent="0.25">
      <c r="D1928" s="7"/>
    </row>
    <row r="1929" spans="4:4" x14ac:dyDescent="0.25">
      <c r="D1929" s="7"/>
    </row>
    <row r="1930" spans="4:4" x14ac:dyDescent="0.25">
      <c r="D1930" s="7"/>
    </row>
    <row r="1931" spans="4:4" x14ac:dyDescent="0.25">
      <c r="D1931" s="7"/>
    </row>
    <row r="1932" spans="4:4" x14ac:dyDescent="0.25">
      <c r="D1932" s="7"/>
    </row>
    <row r="1933" spans="4:4" x14ac:dyDescent="0.25">
      <c r="D1933" s="7"/>
    </row>
    <row r="1934" spans="4:4" x14ac:dyDescent="0.25">
      <c r="D1934" s="7"/>
    </row>
    <row r="1935" spans="4:4" x14ac:dyDescent="0.25">
      <c r="D1935" s="7"/>
    </row>
    <row r="1936" spans="4:4" x14ac:dyDescent="0.25">
      <c r="D1936" s="7"/>
    </row>
    <row r="1937" spans="4:4" x14ac:dyDescent="0.25">
      <c r="D1937" s="7"/>
    </row>
    <row r="1938" spans="4:4" x14ac:dyDescent="0.25">
      <c r="D1938" s="7"/>
    </row>
    <row r="1939" spans="4:4" x14ac:dyDescent="0.25">
      <c r="D1939" s="7"/>
    </row>
    <row r="1940" spans="4:4" x14ac:dyDescent="0.25">
      <c r="D1940" s="7"/>
    </row>
    <row r="1941" spans="4:4" x14ac:dyDescent="0.25">
      <c r="D1941" s="7"/>
    </row>
    <row r="1942" spans="4:4" x14ac:dyDescent="0.25">
      <c r="D1942" s="7"/>
    </row>
    <row r="1943" spans="4:4" x14ac:dyDescent="0.25">
      <c r="D1943" s="7"/>
    </row>
    <row r="1944" spans="4:4" x14ac:dyDescent="0.25">
      <c r="D1944" s="7"/>
    </row>
    <row r="1945" spans="4:4" x14ac:dyDescent="0.25">
      <c r="D1945" s="7"/>
    </row>
    <row r="1946" spans="4:4" x14ac:dyDescent="0.25">
      <c r="D1946" s="7"/>
    </row>
    <row r="1947" spans="4:4" x14ac:dyDescent="0.25">
      <c r="D1947" s="7"/>
    </row>
    <row r="1948" spans="4:4" x14ac:dyDescent="0.25">
      <c r="D1948" s="7"/>
    </row>
    <row r="1949" spans="4:4" x14ac:dyDescent="0.25">
      <c r="D1949" s="7"/>
    </row>
    <row r="1950" spans="4:4" x14ac:dyDescent="0.25">
      <c r="D1950" s="7"/>
    </row>
    <row r="1951" spans="4:4" x14ac:dyDescent="0.25">
      <c r="D1951" s="7"/>
    </row>
    <row r="1952" spans="4:4" x14ac:dyDescent="0.25">
      <c r="D1952" s="7"/>
    </row>
    <row r="1953" spans="4:4" x14ac:dyDescent="0.25">
      <c r="D1953" s="7"/>
    </row>
    <row r="1954" spans="4:4" x14ac:dyDescent="0.25">
      <c r="D1954" s="7"/>
    </row>
    <row r="1955" spans="4:4" x14ac:dyDescent="0.25">
      <c r="D1955" s="7"/>
    </row>
    <row r="1956" spans="4:4" x14ac:dyDescent="0.25">
      <c r="D1956" s="7"/>
    </row>
    <row r="1957" spans="4:4" x14ac:dyDescent="0.25">
      <c r="D1957" s="7"/>
    </row>
    <row r="1958" spans="4:4" x14ac:dyDescent="0.25">
      <c r="D1958" s="7"/>
    </row>
    <row r="1959" spans="4:4" x14ac:dyDescent="0.25">
      <c r="D1959" s="7"/>
    </row>
    <row r="1960" spans="4:4" x14ac:dyDescent="0.25">
      <c r="D1960" s="7"/>
    </row>
    <row r="1961" spans="4:4" x14ac:dyDescent="0.25">
      <c r="D1961" s="7"/>
    </row>
    <row r="1962" spans="4:4" x14ac:dyDescent="0.25">
      <c r="D1962" s="7"/>
    </row>
    <row r="1963" spans="4:4" x14ac:dyDescent="0.25">
      <c r="D1963" s="7"/>
    </row>
    <row r="1964" spans="4:4" x14ac:dyDescent="0.25">
      <c r="D1964" s="7"/>
    </row>
    <row r="1965" spans="4:4" x14ac:dyDescent="0.25">
      <c r="D1965" s="7"/>
    </row>
    <row r="1966" spans="4:4" x14ac:dyDescent="0.25">
      <c r="D1966" s="7"/>
    </row>
    <row r="1967" spans="4:4" x14ac:dyDescent="0.25">
      <c r="D1967" s="7"/>
    </row>
    <row r="1968" spans="4:4" x14ac:dyDescent="0.25">
      <c r="D1968" s="7"/>
    </row>
    <row r="1969" spans="4:4" x14ac:dyDescent="0.25">
      <c r="D1969" s="7"/>
    </row>
    <row r="1970" spans="4:4" x14ac:dyDescent="0.25">
      <c r="D1970" s="7"/>
    </row>
    <row r="1971" spans="4:4" x14ac:dyDescent="0.25">
      <c r="D1971" s="7"/>
    </row>
    <row r="1972" spans="4:4" x14ac:dyDescent="0.25">
      <c r="D1972" s="7"/>
    </row>
    <row r="1973" spans="4:4" x14ac:dyDescent="0.25">
      <c r="D1973" s="7"/>
    </row>
    <row r="1974" spans="4:4" x14ac:dyDescent="0.25">
      <c r="D1974" s="7"/>
    </row>
    <row r="1975" spans="4:4" x14ac:dyDescent="0.25">
      <c r="D1975" s="7"/>
    </row>
    <row r="1976" spans="4:4" x14ac:dyDescent="0.25">
      <c r="D1976" s="7"/>
    </row>
    <row r="1977" spans="4:4" x14ac:dyDescent="0.25">
      <c r="D1977" s="7"/>
    </row>
    <row r="1978" spans="4:4" x14ac:dyDescent="0.25">
      <c r="D1978" s="7"/>
    </row>
    <row r="1979" spans="4:4" x14ac:dyDescent="0.25">
      <c r="D1979" s="7"/>
    </row>
    <row r="1980" spans="4:4" x14ac:dyDescent="0.25">
      <c r="D1980" s="7"/>
    </row>
    <row r="1981" spans="4:4" x14ac:dyDescent="0.25">
      <c r="D1981" s="7"/>
    </row>
    <row r="1982" spans="4:4" x14ac:dyDescent="0.25">
      <c r="D1982" s="7"/>
    </row>
    <row r="1983" spans="4:4" x14ac:dyDescent="0.25">
      <c r="D1983" s="7"/>
    </row>
    <row r="1984" spans="4:4" x14ac:dyDescent="0.25">
      <c r="D1984" s="7"/>
    </row>
    <row r="1985" spans="4:4" x14ac:dyDescent="0.25">
      <c r="D1985" s="7"/>
    </row>
    <row r="1986" spans="4:4" x14ac:dyDescent="0.25">
      <c r="D1986" s="7"/>
    </row>
    <row r="1987" spans="4:4" x14ac:dyDescent="0.25">
      <c r="D1987" s="7"/>
    </row>
    <row r="1988" spans="4:4" x14ac:dyDescent="0.25">
      <c r="D1988" s="7"/>
    </row>
    <row r="1989" spans="4:4" x14ac:dyDescent="0.25">
      <c r="D1989" s="7"/>
    </row>
    <row r="1990" spans="4:4" x14ac:dyDescent="0.25">
      <c r="D1990" s="7"/>
    </row>
    <row r="1991" spans="4:4" x14ac:dyDescent="0.25">
      <c r="D1991" s="7"/>
    </row>
    <row r="1992" spans="4:4" x14ac:dyDescent="0.25">
      <c r="D1992" s="7"/>
    </row>
    <row r="1993" spans="4:4" x14ac:dyDescent="0.25">
      <c r="D1993" s="7"/>
    </row>
    <row r="1994" spans="4:4" x14ac:dyDescent="0.25">
      <c r="D1994" s="7"/>
    </row>
    <row r="1995" spans="4:4" x14ac:dyDescent="0.25">
      <c r="D1995" s="7"/>
    </row>
    <row r="1996" spans="4:4" x14ac:dyDescent="0.25">
      <c r="D1996" s="7"/>
    </row>
    <row r="1997" spans="4:4" x14ac:dyDescent="0.25">
      <c r="D1997" s="7"/>
    </row>
    <row r="1998" spans="4:4" x14ac:dyDescent="0.25">
      <c r="D1998" s="7"/>
    </row>
    <row r="1999" spans="4:4" x14ac:dyDescent="0.25">
      <c r="D1999" s="7"/>
    </row>
    <row r="2000" spans="4:4" x14ac:dyDescent="0.25">
      <c r="D2000" s="7"/>
    </row>
    <row r="2001" spans="4:4" x14ac:dyDescent="0.25">
      <c r="D2001" s="7"/>
    </row>
    <row r="2002" spans="4:4" x14ac:dyDescent="0.25">
      <c r="D2002" s="7"/>
    </row>
    <row r="2003" spans="4:4" x14ac:dyDescent="0.25">
      <c r="D2003" s="7"/>
    </row>
    <row r="2004" spans="4:4" x14ac:dyDescent="0.25">
      <c r="D2004" s="7"/>
    </row>
    <row r="2005" spans="4:4" x14ac:dyDescent="0.25">
      <c r="D2005" s="7"/>
    </row>
    <row r="2006" spans="4:4" x14ac:dyDescent="0.25">
      <c r="D2006" s="7"/>
    </row>
    <row r="2007" spans="4:4" x14ac:dyDescent="0.25">
      <c r="D2007" s="7"/>
    </row>
    <row r="2008" spans="4:4" x14ac:dyDescent="0.25">
      <c r="D2008" s="7"/>
    </row>
    <row r="2009" spans="4:4" x14ac:dyDescent="0.25">
      <c r="D2009" s="7"/>
    </row>
    <row r="2010" spans="4:4" x14ac:dyDescent="0.25">
      <c r="D2010" s="7"/>
    </row>
    <row r="2011" spans="4:4" x14ac:dyDescent="0.25">
      <c r="D2011" s="7"/>
    </row>
    <row r="2012" spans="4:4" x14ac:dyDescent="0.25">
      <c r="D2012" s="7"/>
    </row>
    <row r="2013" spans="4:4" x14ac:dyDescent="0.25">
      <c r="D2013" s="7"/>
    </row>
    <row r="2014" spans="4:4" x14ac:dyDescent="0.25">
      <c r="D2014" s="7"/>
    </row>
    <row r="2015" spans="4:4" x14ac:dyDescent="0.25">
      <c r="D2015" s="7"/>
    </row>
    <row r="2016" spans="4:4" x14ac:dyDescent="0.25">
      <c r="D2016" s="7"/>
    </row>
    <row r="2017" spans="4:4" x14ac:dyDescent="0.25">
      <c r="D2017" s="7"/>
    </row>
    <row r="2018" spans="4:4" x14ac:dyDescent="0.25">
      <c r="D2018" s="7"/>
    </row>
    <row r="2019" spans="4:4" x14ac:dyDescent="0.25">
      <c r="D2019" s="7"/>
    </row>
    <row r="2020" spans="4:4" x14ac:dyDescent="0.25">
      <c r="D2020" s="7"/>
    </row>
    <row r="2021" spans="4:4" x14ac:dyDescent="0.25">
      <c r="D2021" s="7"/>
    </row>
    <row r="2022" spans="4:4" x14ac:dyDescent="0.25">
      <c r="D2022" s="7"/>
    </row>
    <row r="2023" spans="4:4" x14ac:dyDescent="0.25">
      <c r="D2023" s="7"/>
    </row>
    <row r="2024" spans="4:4" x14ac:dyDescent="0.25">
      <c r="D2024" s="7"/>
    </row>
    <row r="2025" spans="4:4" x14ac:dyDescent="0.25">
      <c r="D2025" s="7"/>
    </row>
    <row r="2026" spans="4:4" x14ac:dyDescent="0.25">
      <c r="D2026" s="7"/>
    </row>
    <row r="2027" spans="4:4" x14ac:dyDescent="0.25">
      <c r="D2027" s="7"/>
    </row>
    <row r="2028" spans="4:4" x14ac:dyDescent="0.25">
      <c r="D2028" s="7"/>
    </row>
    <row r="2029" spans="4:4" x14ac:dyDescent="0.25">
      <c r="D2029" s="7"/>
    </row>
    <row r="2030" spans="4:4" x14ac:dyDescent="0.25">
      <c r="D2030" s="7"/>
    </row>
    <row r="2031" spans="4:4" x14ac:dyDescent="0.25">
      <c r="D2031" s="7"/>
    </row>
    <row r="2032" spans="4:4" x14ac:dyDescent="0.25">
      <c r="D2032" s="7"/>
    </row>
    <row r="2033" spans="4:4" x14ac:dyDescent="0.25">
      <c r="D2033" s="7"/>
    </row>
    <row r="2034" spans="4:4" x14ac:dyDescent="0.25">
      <c r="D2034" s="7"/>
    </row>
    <row r="2035" spans="4:4" x14ac:dyDescent="0.25">
      <c r="D2035" s="7"/>
    </row>
    <row r="2036" spans="4:4" x14ac:dyDescent="0.25">
      <c r="D2036" s="7"/>
    </row>
    <row r="2037" spans="4:4" x14ac:dyDescent="0.25">
      <c r="D2037" s="7"/>
    </row>
    <row r="2038" spans="4:4" x14ac:dyDescent="0.25">
      <c r="D2038" s="7"/>
    </row>
    <row r="2039" spans="4:4" x14ac:dyDescent="0.25">
      <c r="D2039" s="7"/>
    </row>
    <row r="2040" spans="4:4" x14ac:dyDescent="0.25">
      <c r="D2040" s="7"/>
    </row>
    <row r="2041" spans="4:4" x14ac:dyDescent="0.25">
      <c r="D2041" s="7"/>
    </row>
    <row r="2042" spans="4:4" x14ac:dyDescent="0.25">
      <c r="D2042" s="7"/>
    </row>
    <row r="2043" spans="4:4" x14ac:dyDescent="0.25">
      <c r="D2043" s="7"/>
    </row>
    <row r="2044" spans="4:4" x14ac:dyDescent="0.25">
      <c r="D2044" s="7"/>
    </row>
    <row r="2045" spans="4:4" x14ac:dyDescent="0.25">
      <c r="D2045" s="7"/>
    </row>
    <row r="2046" spans="4:4" x14ac:dyDescent="0.25">
      <c r="D2046" s="7"/>
    </row>
    <row r="2047" spans="4:4" x14ac:dyDescent="0.25">
      <c r="D2047" s="7"/>
    </row>
    <row r="2048" spans="4:4" x14ac:dyDescent="0.25">
      <c r="D2048" s="7"/>
    </row>
    <row r="2049" spans="4:4" x14ac:dyDescent="0.25">
      <c r="D2049" s="7"/>
    </row>
    <row r="2050" spans="4:4" x14ac:dyDescent="0.25">
      <c r="D2050" s="7"/>
    </row>
    <row r="2051" spans="4:4" x14ac:dyDescent="0.25">
      <c r="D2051" s="7"/>
    </row>
    <row r="2052" spans="4:4" x14ac:dyDescent="0.25">
      <c r="D2052" s="7"/>
    </row>
    <row r="2053" spans="4:4" x14ac:dyDescent="0.25">
      <c r="D2053" s="7"/>
    </row>
    <row r="2054" spans="4:4" x14ac:dyDescent="0.25">
      <c r="D2054" s="7"/>
    </row>
    <row r="2055" spans="4:4" x14ac:dyDescent="0.25">
      <c r="D2055" s="7"/>
    </row>
    <row r="2056" spans="4:4" x14ac:dyDescent="0.25">
      <c r="D2056" s="7"/>
    </row>
    <row r="2057" spans="4:4" x14ac:dyDescent="0.25">
      <c r="D2057" s="7"/>
    </row>
    <row r="2058" spans="4:4" x14ac:dyDescent="0.25">
      <c r="D2058" s="7"/>
    </row>
    <row r="2059" spans="4:4" x14ac:dyDescent="0.25">
      <c r="D2059" s="7"/>
    </row>
    <row r="2060" spans="4:4" x14ac:dyDescent="0.25">
      <c r="D2060" s="7"/>
    </row>
    <row r="2061" spans="4:4" x14ac:dyDescent="0.25">
      <c r="D2061" s="7"/>
    </row>
    <row r="2062" spans="4:4" x14ac:dyDescent="0.25">
      <c r="D2062" s="7"/>
    </row>
    <row r="2063" spans="4:4" x14ac:dyDescent="0.25">
      <c r="D2063" s="7"/>
    </row>
    <row r="2064" spans="4:4" x14ac:dyDescent="0.25">
      <c r="D2064" s="7"/>
    </row>
    <row r="2065" spans="4:4" x14ac:dyDescent="0.25">
      <c r="D2065" s="7"/>
    </row>
    <row r="2066" spans="4:4" x14ac:dyDescent="0.25">
      <c r="D2066" s="7"/>
    </row>
    <row r="2067" spans="4:4" x14ac:dyDescent="0.25">
      <c r="D2067" s="7"/>
    </row>
    <row r="2068" spans="4:4" x14ac:dyDescent="0.25">
      <c r="D2068" s="7"/>
    </row>
    <row r="2069" spans="4:4" x14ac:dyDescent="0.25">
      <c r="D2069" s="7"/>
    </row>
    <row r="2070" spans="4:4" x14ac:dyDescent="0.25">
      <c r="D2070" s="7"/>
    </row>
    <row r="2071" spans="4:4" x14ac:dyDescent="0.25">
      <c r="D2071" s="7"/>
    </row>
    <row r="2072" spans="4:4" x14ac:dyDescent="0.25">
      <c r="D2072" s="7"/>
    </row>
    <row r="2073" spans="4:4" x14ac:dyDescent="0.25">
      <c r="D2073" s="7"/>
    </row>
    <row r="2074" spans="4:4" x14ac:dyDescent="0.25">
      <c r="D2074" s="7"/>
    </row>
    <row r="2075" spans="4:4" x14ac:dyDescent="0.25">
      <c r="D2075" s="7"/>
    </row>
    <row r="2076" spans="4:4" x14ac:dyDescent="0.25">
      <c r="D2076" s="7"/>
    </row>
    <row r="2077" spans="4:4" x14ac:dyDescent="0.25">
      <c r="D2077" s="7"/>
    </row>
    <row r="2078" spans="4:4" x14ac:dyDescent="0.25">
      <c r="D2078" s="7"/>
    </row>
    <row r="2079" spans="4:4" x14ac:dyDescent="0.25">
      <c r="D2079" s="7"/>
    </row>
    <row r="2080" spans="4:4" x14ac:dyDescent="0.25">
      <c r="D2080" s="7"/>
    </row>
    <row r="2081" spans="4:4" x14ac:dyDescent="0.25">
      <c r="D2081" s="7"/>
    </row>
    <row r="2082" spans="4:4" x14ac:dyDescent="0.25">
      <c r="D2082" s="7"/>
    </row>
    <row r="2083" spans="4:4" x14ac:dyDescent="0.25">
      <c r="D2083" s="7"/>
    </row>
    <row r="2084" spans="4:4" x14ac:dyDescent="0.25">
      <c r="D2084" s="7"/>
    </row>
    <row r="2085" spans="4:4" x14ac:dyDescent="0.25">
      <c r="D2085" s="7"/>
    </row>
    <row r="2086" spans="4:4" x14ac:dyDescent="0.25">
      <c r="D2086" s="7"/>
    </row>
    <row r="2087" spans="4:4" x14ac:dyDescent="0.25">
      <c r="D2087" s="7"/>
    </row>
    <row r="2088" spans="4:4" x14ac:dyDescent="0.25">
      <c r="D2088" s="7"/>
    </row>
    <row r="2089" spans="4:4" x14ac:dyDescent="0.25">
      <c r="D2089" s="7"/>
    </row>
    <row r="2090" spans="4:4" x14ac:dyDescent="0.25">
      <c r="D2090" s="7"/>
    </row>
    <row r="2091" spans="4:4" x14ac:dyDescent="0.25">
      <c r="D2091" s="7"/>
    </row>
    <row r="2092" spans="4:4" x14ac:dyDescent="0.25">
      <c r="D2092" s="7"/>
    </row>
    <row r="2093" spans="4:4" x14ac:dyDescent="0.25">
      <c r="D2093" s="7"/>
    </row>
    <row r="2094" spans="4:4" x14ac:dyDescent="0.25">
      <c r="D2094" s="7"/>
    </row>
    <row r="2095" spans="4:4" x14ac:dyDescent="0.25">
      <c r="D2095" s="7"/>
    </row>
    <row r="2096" spans="4:4" x14ac:dyDescent="0.25">
      <c r="D2096" s="7"/>
    </row>
    <row r="2097" spans="4:4" x14ac:dyDescent="0.25">
      <c r="D2097" s="7"/>
    </row>
    <row r="2098" spans="4:4" x14ac:dyDescent="0.25">
      <c r="D2098" s="7"/>
    </row>
    <row r="2099" spans="4:4" x14ac:dyDescent="0.25">
      <c r="D2099" s="7"/>
    </row>
    <row r="2100" spans="4:4" x14ac:dyDescent="0.25">
      <c r="D2100" s="7"/>
    </row>
    <row r="2101" spans="4:4" x14ac:dyDescent="0.25">
      <c r="D2101" s="7"/>
    </row>
    <row r="2102" spans="4:4" x14ac:dyDescent="0.25">
      <c r="D2102" s="7"/>
    </row>
    <row r="2103" spans="4:4" x14ac:dyDescent="0.25">
      <c r="D2103" s="7"/>
    </row>
    <row r="2104" spans="4:4" x14ac:dyDescent="0.25">
      <c r="D2104" s="7"/>
    </row>
    <row r="2105" spans="4:4" x14ac:dyDescent="0.25">
      <c r="D2105" s="7"/>
    </row>
    <row r="2106" spans="4:4" x14ac:dyDescent="0.25">
      <c r="D2106" s="7"/>
    </row>
    <row r="2107" spans="4:4" x14ac:dyDescent="0.25">
      <c r="D2107" s="7"/>
    </row>
    <row r="2108" spans="4:4" x14ac:dyDescent="0.25">
      <c r="D2108" s="7"/>
    </row>
    <row r="2109" spans="4:4" x14ac:dyDescent="0.25">
      <c r="D2109" s="7"/>
    </row>
    <row r="2110" spans="4:4" x14ac:dyDescent="0.25">
      <c r="D2110" s="7"/>
    </row>
    <row r="2111" spans="4:4" x14ac:dyDescent="0.25">
      <c r="D2111" s="7"/>
    </row>
    <row r="2112" spans="4:4" x14ac:dyDescent="0.25">
      <c r="D2112" s="7"/>
    </row>
    <row r="2113" spans="4:4" x14ac:dyDescent="0.25">
      <c r="D2113" s="7"/>
    </row>
    <row r="2114" spans="4:4" x14ac:dyDescent="0.25">
      <c r="D2114" s="7"/>
    </row>
    <row r="2115" spans="4:4" x14ac:dyDescent="0.25">
      <c r="D2115" s="7"/>
    </row>
    <row r="2116" spans="4:4" x14ac:dyDescent="0.25">
      <c r="D2116" s="7"/>
    </row>
    <row r="2117" spans="4:4" x14ac:dyDescent="0.25">
      <c r="D2117" s="7"/>
    </row>
    <row r="2118" spans="4:4" x14ac:dyDescent="0.25">
      <c r="D2118" s="7"/>
    </row>
    <row r="2119" spans="4:4" x14ac:dyDescent="0.25">
      <c r="D2119" s="7"/>
    </row>
    <row r="2120" spans="4:4" x14ac:dyDescent="0.25">
      <c r="D2120" s="7"/>
    </row>
    <row r="2121" spans="4:4" x14ac:dyDescent="0.25">
      <c r="D2121" s="7"/>
    </row>
    <row r="2122" spans="4:4" x14ac:dyDescent="0.25">
      <c r="D2122" s="7"/>
    </row>
    <row r="2123" spans="4:4" x14ac:dyDescent="0.25">
      <c r="D2123" s="7"/>
    </row>
    <row r="2124" spans="4:4" x14ac:dyDescent="0.25">
      <c r="D2124" s="7"/>
    </row>
    <row r="2125" spans="4:4" x14ac:dyDescent="0.25">
      <c r="D2125" s="7"/>
    </row>
    <row r="2126" spans="4:4" x14ac:dyDescent="0.25">
      <c r="D2126" s="7"/>
    </row>
    <row r="2127" spans="4:4" x14ac:dyDescent="0.25">
      <c r="D2127" s="7"/>
    </row>
    <row r="2128" spans="4:4" x14ac:dyDescent="0.25">
      <c r="D2128" s="7"/>
    </row>
    <row r="2129" spans="4:4" x14ac:dyDescent="0.25">
      <c r="D2129" s="7"/>
    </row>
    <row r="2130" spans="4:4" x14ac:dyDescent="0.25">
      <c r="D2130" s="7"/>
    </row>
    <row r="2131" spans="4:4" x14ac:dyDescent="0.25">
      <c r="D2131" s="7"/>
    </row>
    <row r="2132" spans="4:4" x14ac:dyDescent="0.25">
      <c r="D2132" s="7"/>
    </row>
    <row r="2133" spans="4:4" x14ac:dyDescent="0.25">
      <c r="D2133" s="7"/>
    </row>
    <row r="2134" spans="4:4" x14ac:dyDescent="0.25">
      <c r="D2134" s="7"/>
    </row>
    <row r="2135" spans="4:4" x14ac:dyDescent="0.25">
      <c r="D2135" s="7"/>
    </row>
    <row r="2136" spans="4:4" x14ac:dyDescent="0.25">
      <c r="D2136" s="7"/>
    </row>
    <row r="2137" spans="4:4" x14ac:dyDescent="0.25">
      <c r="D2137" s="7"/>
    </row>
    <row r="2138" spans="4:4" x14ac:dyDescent="0.25">
      <c r="D2138" s="7"/>
    </row>
    <row r="2139" spans="4:4" x14ac:dyDescent="0.25">
      <c r="D2139" s="7"/>
    </row>
    <row r="2140" spans="4:4" x14ac:dyDescent="0.25">
      <c r="D2140" s="7"/>
    </row>
    <row r="2141" spans="4:4" x14ac:dyDescent="0.25">
      <c r="D2141" s="7"/>
    </row>
    <row r="2142" spans="4:4" x14ac:dyDescent="0.25">
      <c r="D2142" s="7"/>
    </row>
    <row r="2143" spans="4:4" x14ac:dyDescent="0.25">
      <c r="D2143" s="7"/>
    </row>
    <row r="2144" spans="4:4" x14ac:dyDescent="0.25">
      <c r="D2144" s="7"/>
    </row>
    <row r="2145" spans="4:4" x14ac:dyDescent="0.25">
      <c r="D2145" s="7"/>
    </row>
    <row r="2146" spans="4:4" x14ac:dyDescent="0.25">
      <c r="D2146" s="7"/>
    </row>
    <row r="2147" spans="4:4" x14ac:dyDescent="0.25">
      <c r="D2147" s="7"/>
    </row>
    <row r="2148" spans="4:4" x14ac:dyDescent="0.25">
      <c r="D2148" s="7"/>
    </row>
    <row r="2149" spans="4:4" x14ac:dyDescent="0.25">
      <c r="D2149" s="7"/>
    </row>
    <row r="2150" spans="4:4" x14ac:dyDescent="0.25">
      <c r="D2150" s="7"/>
    </row>
    <row r="2151" spans="4:4" x14ac:dyDescent="0.25">
      <c r="D2151" s="7"/>
    </row>
    <row r="2152" spans="4:4" x14ac:dyDescent="0.25">
      <c r="D2152" s="7"/>
    </row>
    <row r="2153" spans="4:4" x14ac:dyDescent="0.25">
      <c r="D2153" s="7"/>
    </row>
    <row r="2154" spans="4:4" x14ac:dyDescent="0.25">
      <c r="D2154" s="7"/>
    </row>
    <row r="2155" spans="4:4" x14ac:dyDescent="0.25">
      <c r="D2155" s="7"/>
    </row>
    <row r="2156" spans="4:4" x14ac:dyDescent="0.25">
      <c r="D2156" s="7"/>
    </row>
    <row r="2157" spans="4:4" x14ac:dyDescent="0.25">
      <c r="D2157" s="7"/>
    </row>
    <row r="2158" spans="4:4" x14ac:dyDescent="0.25">
      <c r="D2158" s="7"/>
    </row>
    <row r="2159" spans="4:4" x14ac:dyDescent="0.25">
      <c r="D2159" s="7"/>
    </row>
    <row r="2160" spans="4:4" x14ac:dyDescent="0.25">
      <c r="D2160" s="7"/>
    </row>
    <row r="2161" spans="4:4" x14ac:dyDescent="0.25">
      <c r="D2161" s="7"/>
    </row>
    <row r="2162" spans="4:4" x14ac:dyDescent="0.25">
      <c r="D2162" s="7"/>
    </row>
    <row r="2163" spans="4:4" x14ac:dyDescent="0.25">
      <c r="D2163" s="7"/>
    </row>
    <row r="2164" spans="4:4" x14ac:dyDescent="0.25">
      <c r="D2164" s="7"/>
    </row>
    <row r="2165" spans="4:4" x14ac:dyDescent="0.25">
      <c r="D2165" s="7"/>
    </row>
    <row r="2166" spans="4:4" x14ac:dyDescent="0.25">
      <c r="D2166" s="7"/>
    </row>
    <row r="2167" spans="4:4" x14ac:dyDescent="0.25">
      <c r="D2167" s="7"/>
    </row>
    <row r="2168" spans="4:4" x14ac:dyDescent="0.25">
      <c r="D2168" s="7"/>
    </row>
    <row r="2169" spans="4:4" x14ac:dyDescent="0.25">
      <c r="D2169" s="7"/>
    </row>
    <row r="2170" spans="4:4" x14ac:dyDescent="0.25">
      <c r="D2170" s="7"/>
    </row>
    <row r="2171" spans="4:4" x14ac:dyDescent="0.25">
      <c r="D2171" s="7"/>
    </row>
    <row r="2172" spans="4:4" x14ac:dyDescent="0.25">
      <c r="D2172" s="7"/>
    </row>
    <row r="2173" spans="4:4" x14ac:dyDescent="0.25">
      <c r="D2173" s="7"/>
    </row>
    <row r="2174" spans="4:4" x14ac:dyDescent="0.25">
      <c r="D2174" s="7"/>
    </row>
    <row r="2175" spans="4:4" x14ac:dyDescent="0.25">
      <c r="D2175" s="7"/>
    </row>
    <row r="2176" spans="4:4" x14ac:dyDescent="0.25">
      <c r="D2176" s="7"/>
    </row>
    <row r="2177" spans="4:4" x14ac:dyDescent="0.25">
      <c r="D2177" s="7"/>
    </row>
    <row r="2178" spans="4:4" x14ac:dyDescent="0.25">
      <c r="D2178" s="7"/>
    </row>
    <row r="2179" spans="4:4" x14ac:dyDescent="0.25">
      <c r="D2179" s="7"/>
    </row>
    <row r="2180" spans="4:4" x14ac:dyDescent="0.25">
      <c r="D2180" s="7"/>
    </row>
    <row r="2181" spans="4:4" x14ac:dyDescent="0.25">
      <c r="D2181" s="7"/>
    </row>
    <row r="2182" spans="4:4" x14ac:dyDescent="0.25">
      <c r="D2182" s="7"/>
    </row>
    <row r="2183" spans="4:4" x14ac:dyDescent="0.25">
      <c r="D2183" s="7"/>
    </row>
    <row r="2184" spans="4:4" x14ac:dyDescent="0.25">
      <c r="D2184" s="7"/>
    </row>
    <row r="2185" spans="4:4" x14ac:dyDescent="0.25">
      <c r="D2185" s="7"/>
    </row>
    <row r="2186" spans="4:4" x14ac:dyDescent="0.25">
      <c r="D2186" s="7"/>
    </row>
    <row r="2187" spans="4:4" x14ac:dyDescent="0.25">
      <c r="D2187" s="7"/>
    </row>
    <row r="2188" spans="4:4" x14ac:dyDescent="0.25">
      <c r="D2188" s="7"/>
    </row>
    <row r="2189" spans="4:4" x14ac:dyDescent="0.25">
      <c r="D2189" s="7"/>
    </row>
    <row r="2190" spans="4:4" x14ac:dyDescent="0.25">
      <c r="D2190" s="7"/>
    </row>
    <row r="2191" spans="4:4" x14ac:dyDescent="0.25">
      <c r="D2191" s="7"/>
    </row>
    <row r="2192" spans="4:4" x14ac:dyDescent="0.25">
      <c r="D2192" s="7"/>
    </row>
    <row r="2193" spans="4:4" x14ac:dyDescent="0.25">
      <c r="D2193" s="7"/>
    </row>
    <row r="2194" spans="4:4" x14ac:dyDescent="0.25">
      <c r="D2194" s="7"/>
    </row>
    <row r="2195" spans="4:4" x14ac:dyDescent="0.25">
      <c r="D2195" s="7"/>
    </row>
    <row r="2196" spans="4:4" x14ac:dyDescent="0.25">
      <c r="D2196" s="7"/>
    </row>
    <row r="2197" spans="4:4" x14ac:dyDescent="0.25">
      <c r="D2197" s="7"/>
    </row>
    <row r="2198" spans="4:4" x14ac:dyDescent="0.25">
      <c r="D2198" s="7"/>
    </row>
    <row r="2199" spans="4:4" x14ac:dyDescent="0.25">
      <c r="D2199" s="7"/>
    </row>
    <row r="2200" spans="4:4" x14ac:dyDescent="0.25">
      <c r="D2200" s="7"/>
    </row>
    <row r="2201" spans="4:4" x14ac:dyDescent="0.25">
      <c r="D2201" s="7"/>
    </row>
    <row r="2202" spans="4:4" x14ac:dyDescent="0.25">
      <c r="D2202" s="7"/>
    </row>
    <row r="2203" spans="4:4" x14ac:dyDescent="0.25">
      <c r="D2203" s="7"/>
    </row>
    <row r="2204" spans="4:4" x14ac:dyDescent="0.25">
      <c r="D2204" s="7"/>
    </row>
    <row r="2205" spans="4:4" x14ac:dyDescent="0.25">
      <c r="D2205" s="7"/>
    </row>
    <row r="2206" spans="4:4" x14ac:dyDescent="0.25">
      <c r="D2206" s="7"/>
    </row>
    <row r="2207" spans="4:4" x14ac:dyDescent="0.25">
      <c r="D2207" s="7"/>
    </row>
    <row r="2208" spans="4:4" x14ac:dyDescent="0.25">
      <c r="D2208" s="7"/>
    </row>
    <row r="2209" spans="4:4" x14ac:dyDescent="0.25">
      <c r="D2209" s="7"/>
    </row>
    <row r="2210" spans="4:4" x14ac:dyDescent="0.25">
      <c r="D2210" s="7"/>
    </row>
    <row r="2211" spans="4:4" x14ac:dyDescent="0.25">
      <c r="D2211" s="7"/>
    </row>
    <row r="2212" spans="4:4" x14ac:dyDescent="0.25">
      <c r="D2212" s="7"/>
    </row>
    <row r="2213" spans="4:4" x14ac:dyDescent="0.25">
      <c r="D2213" s="7"/>
    </row>
    <row r="2214" spans="4:4" x14ac:dyDescent="0.25">
      <c r="D2214" s="7"/>
    </row>
    <row r="2215" spans="4:4" x14ac:dyDescent="0.25">
      <c r="D2215" s="7"/>
    </row>
    <row r="2216" spans="4:4" x14ac:dyDescent="0.25">
      <c r="D2216" s="7"/>
    </row>
    <row r="2217" spans="4:4" x14ac:dyDescent="0.25">
      <c r="D2217" s="7"/>
    </row>
    <row r="2218" spans="4:4" x14ac:dyDescent="0.25">
      <c r="D2218" s="7"/>
    </row>
    <row r="2219" spans="4:4" x14ac:dyDescent="0.25">
      <c r="D2219" s="7"/>
    </row>
    <row r="2220" spans="4:4" x14ac:dyDescent="0.25">
      <c r="D2220" s="7"/>
    </row>
    <row r="2221" spans="4:4" x14ac:dyDescent="0.25">
      <c r="D2221" s="7"/>
    </row>
    <row r="2222" spans="4:4" x14ac:dyDescent="0.25">
      <c r="D2222" s="7"/>
    </row>
    <row r="2223" spans="4:4" x14ac:dyDescent="0.25">
      <c r="D2223" s="7"/>
    </row>
    <row r="2224" spans="4:4" x14ac:dyDescent="0.25">
      <c r="D2224" s="7"/>
    </row>
    <row r="2225" spans="4:4" x14ac:dyDescent="0.25">
      <c r="D2225" s="7"/>
    </row>
    <row r="2226" spans="4:4" x14ac:dyDescent="0.25">
      <c r="D2226" s="7"/>
    </row>
    <row r="2227" spans="4:4" x14ac:dyDescent="0.25">
      <c r="D2227" s="7"/>
    </row>
    <row r="2228" spans="4:4" x14ac:dyDescent="0.25">
      <c r="D2228" s="7"/>
    </row>
    <row r="2229" spans="4:4" x14ac:dyDescent="0.25">
      <c r="D2229" s="7"/>
    </row>
    <row r="2230" spans="4:4" x14ac:dyDescent="0.25">
      <c r="D2230" s="7"/>
    </row>
    <row r="2231" spans="4:4" x14ac:dyDescent="0.25">
      <c r="D2231" s="7"/>
    </row>
    <row r="2232" spans="4:4" x14ac:dyDescent="0.25">
      <c r="D2232" s="7"/>
    </row>
    <row r="2233" spans="4:4" x14ac:dyDescent="0.25">
      <c r="D2233" s="7"/>
    </row>
    <row r="2234" spans="4:4" x14ac:dyDescent="0.25">
      <c r="D2234" s="7"/>
    </row>
    <row r="2235" spans="4:4" x14ac:dyDescent="0.25">
      <c r="D2235" s="7"/>
    </row>
    <row r="2236" spans="4:4" x14ac:dyDescent="0.25">
      <c r="D2236" s="7"/>
    </row>
    <row r="2237" spans="4:4" x14ac:dyDescent="0.25">
      <c r="D2237" s="7"/>
    </row>
    <row r="2238" spans="4:4" x14ac:dyDescent="0.25">
      <c r="D2238" s="7"/>
    </row>
    <row r="2239" spans="4:4" x14ac:dyDescent="0.25">
      <c r="D2239" s="7"/>
    </row>
    <row r="2240" spans="4:4" x14ac:dyDescent="0.25">
      <c r="D2240" s="7"/>
    </row>
    <row r="2241" spans="4:4" x14ac:dyDescent="0.25">
      <c r="D2241" s="7"/>
    </row>
    <row r="2242" spans="4:4" x14ac:dyDescent="0.25">
      <c r="D2242" s="7"/>
    </row>
    <row r="2243" spans="4:4" x14ac:dyDescent="0.25">
      <c r="D2243" s="7"/>
    </row>
    <row r="2244" spans="4:4" x14ac:dyDescent="0.25">
      <c r="D2244" s="7"/>
    </row>
    <row r="2245" spans="4:4" x14ac:dyDescent="0.25">
      <c r="D2245" s="7"/>
    </row>
    <row r="2246" spans="4:4" x14ac:dyDescent="0.25">
      <c r="D2246" s="7"/>
    </row>
    <row r="2247" spans="4:4" x14ac:dyDescent="0.25">
      <c r="D2247" s="7"/>
    </row>
    <row r="2248" spans="4:4" x14ac:dyDescent="0.25">
      <c r="D2248" s="7"/>
    </row>
    <row r="2249" spans="4:4" x14ac:dyDescent="0.25">
      <c r="D2249" s="7"/>
    </row>
    <row r="2250" spans="4:4" x14ac:dyDescent="0.25">
      <c r="D2250" s="7"/>
    </row>
    <row r="2251" spans="4:4" x14ac:dyDescent="0.25">
      <c r="D2251" s="7"/>
    </row>
    <row r="2252" spans="4:4" x14ac:dyDescent="0.25">
      <c r="D2252" s="7"/>
    </row>
    <row r="2253" spans="4:4" x14ac:dyDescent="0.25">
      <c r="D2253" s="7"/>
    </row>
    <row r="2254" spans="4:4" x14ac:dyDescent="0.25">
      <c r="D2254" s="7"/>
    </row>
    <row r="2255" spans="4:4" x14ac:dyDescent="0.25">
      <c r="D2255" s="7"/>
    </row>
    <row r="2256" spans="4:4" x14ac:dyDescent="0.25">
      <c r="D2256" s="7"/>
    </row>
    <row r="2257" spans="4:4" x14ac:dyDescent="0.25">
      <c r="D2257" s="7"/>
    </row>
    <row r="2258" spans="4:4" x14ac:dyDescent="0.25">
      <c r="D2258" s="7"/>
    </row>
    <row r="2259" spans="4:4" x14ac:dyDescent="0.25">
      <c r="D2259" s="7"/>
    </row>
    <row r="2260" spans="4:4" x14ac:dyDescent="0.25">
      <c r="D2260" s="7"/>
    </row>
    <row r="2261" spans="4:4" x14ac:dyDescent="0.25">
      <c r="D2261" s="7"/>
    </row>
    <row r="2262" spans="4:4" x14ac:dyDescent="0.25">
      <c r="D2262" s="7"/>
    </row>
    <row r="2263" spans="4:4" x14ac:dyDescent="0.25">
      <c r="D2263" s="7"/>
    </row>
    <row r="2264" spans="4:4" x14ac:dyDescent="0.25">
      <c r="D2264" s="7"/>
    </row>
    <row r="2265" spans="4:4" x14ac:dyDescent="0.25">
      <c r="D2265" s="7"/>
    </row>
    <row r="2266" spans="4:4" x14ac:dyDescent="0.25">
      <c r="D2266" s="7"/>
    </row>
    <row r="2267" spans="4:4" x14ac:dyDescent="0.25">
      <c r="D2267" s="7"/>
    </row>
    <row r="2268" spans="4:4" x14ac:dyDescent="0.25">
      <c r="D2268" s="7"/>
    </row>
    <row r="2269" spans="4:4" x14ac:dyDescent="0.25">
      <c r="D2269" s="7"/>
    </row>
    <row r="2270" spans="4:4" x14ac:dyDescent="0.25">
      <c r="D2270" s="7"/>
    </row>
    <row r="2271" spans="4:4" x14ac:dyDescent="0.25">
      <c r="D2271" s="7"/>
    </row>
    <row r="2272" spans="4:4" x14ac:dyDescent="0.25">
      <c r="D2272" s="7"/>
    </row>
    <row r="2273" spans="4:4" x14ac:dyDescent="0.25">
      <c r="D2273" s="7"/>
    </row>
    <row r="2274" spans="4:4" x14ac:dyDescent="0.25">
      <c r="D2274" s="7"/>
    </row>
    <row r="2275" spans="4:4" x14ac:dyDescent="0.25">
      <c r="D2275" s="7"/>
    </row>
    <row r="2276" spans="4:4" x14ac:dyDescent="0.25">
      <c r="D2276" s="7"/>
    </row>
    <row r="2277" spans="4:4" x14ac:dyDescent="0.25">
      <c r="D2277" s="7"/>
    </row>
    <row r="2278" spans="4:4" x14ac:dyDescent="0.25">
      <c r="D2278" s="7"/>
    </row>
    <row r="2279" spans="4:4" x14ac:dyDescent="0.25">
      <c r="D2279" s="7"/>
    </row>
    <row r="2280" spans="4:4" x14ac:dyDescent="0.25">
      <c r="D2280" s="7"/>
    </row>
    <row r="2281" spans="4:4" x14ac:dyDescent="0.25">
      <c r="D2281" s="7"/>
    </row>
    <row r="2282" spans="4:4" x14ac:dyDescent="0.25">
      <c r="D2282" s="7"/>
    </row>
    <row r="2283" spans="4:4" x14ac:dyDescent="0.25">
      <c r="D2283" s="7"/>
    </row>
    <row r="2284" spans="4:4" x14ac:dyDescent="0.25">
      <c r="D2284" s="7"/>
    </row>
    <row r="2285" spans="4:4" x14ac:dyDescent="0.25">
      <c r="D2285" s="7"/>
    </row>
    <row r="2286" spans="4:4" x14ac:dyDescent="0.25">
      <c r="D2286" s="7"/>
    </row>
    <row r="2287" spans="4:4" x14ac:dyDescent="0.25">
      <c r="D2287" s="7"/>
    </row>
    <row r="2288" spans="4:4" x14ac:dyDescent="0.25">
      <c r="D2288" s="7"/>
    </row>
    <row r="2289" spans="4:4" x14ac:dyDescent="0.25">
      <c r="D2289" s="7"/>
    </row>
    <row r="2290" spans="4:4" x14ac:dyDescent="0.25">
      <c r="D2290" s="7"/>
    </row>
    <row r="2291" spans="4:4" x14ac:dyDescent="0.25">
      <c r="D2291" s="7"/>
    </row>
    <row r="2292" spans="4:4" x14ac:dyDescent="0.25">
      <c r="D2292" s="7"/>
    </row>
    <row r="2293" spans="4:4" x14ac:dyDescent="0.25">
      <c r="D2293" s="7"/>
    </row>
    <row r="2294" spans="4:4" x14ac:dyDescent="0.25">
      <c r="D2294" s="7"/>
    </row>
    <row r="2295" spans="4:4" x14ac:dyDescent="0.25">
      <c r="D2295" s="7"/>
    </row>
    <row r="2296" spans="4:4" x14ac:dyDescent="0.25">
      <c r="D2296" s="7"/>
    </row>
    <row r="2297" spans="4:4" x14ac:dyDescent="0.25">
      <c r="D2297" s="7"/>
    </row>
    <row r="2298" spans="4:4" x14ac:dyDescent="0.25">
      <c r="D2298" s="7"/>
    </row>
    <row r="2299" spans="4:4" x14ac:dyDescent="0.25">
      <c r="D2299" s="7"/>
    </row>
    <row r="2300" spans="4:4" x14ac:dyDescent="0.25">
      <c r="D2300" s="7"/>
    </row>
    <row r="2301" spans="4:4" x14ac:dyDescent="0.25">
      <c r="D2301" s="7"/>
    </row>
    <row r="2302" spans="4:4" x14ac:dyDescent="0.25">
      <c r="D2302" s="7"/>
    </row>
    <row r="2303" spans="4:4" x14ac:dyDescent="0.25">
      <c r="D2303" s="7"/>
    </row>
    <row r="2304" spans="4:4" x14ac:dyDescent="0.25">
      <c r="D2304" s="7"/>
    </row>
    <row r="2305" spans="4:4" x14ac:dyDescent="0.25">
      <c r="D2305" s="7"/>
    </row>
    <row r="2306" spans="4:4" x14ac:dyDescent="0.25">
      <c r="D2306" s="7"/>
    </row>
    <row r="2307" spans="4:4" x14ac:dyDescent="0.25">
      <c r="D2307" s="7"/>
    </row>
    <row r="2308" spans="4:4" x14ac:dyDescent="0.25">
      <c r="D2308" s="7"/>
    </row>
    <row r="2309" spans="4:4" x14ac:dyDescent="0.25">
      <c r="D2309" s="7"/>
    </row>
    <row r="2310" spans="4:4" x14ac:dyDescent="0.25">
      <c r="D2310" s="7"/>
    </row>
    <row r="2311" spans="4:4" x14ac:dyDescent="0.25">
      <c r="D2311" s="7"/>
    </row>
    <row r="2312" spans="4:4" x14ac:dyDescent="0.25">
      <c r="D2312" s="7"/>
    </row>
    <row r="2313" spans="4:4" x14ac:dyDescent="0.25">
      <c r="D2313" s="7"/>
    </row>
    <row r="2314" spans="4:4" x14ac:dyDescent="0.25">
      <c r="D2314" s="7"/>
    </row>
    <row r="2315" spans="4:4" x14ac:dyDescent="0.25">
      <c r="D2315" s="7"/>
    </row>
    <row r="2316" spans="4:4" x14ac:dyDescent="0.25">
      <c r="D2316" s="7"/>
    </row>
    <row r="2317" spans="4:4" x14ac:dyDescent="0.25">
      <c r="D2317" s="7"/>
    </row>
    <row r="2318" spans="4:4" x14ac:dyDescent="0.25">
      <c r="D2318" s="7"/>
    </row>
    <row r="2319" spans="4:4" x14ac:dyDescent="0.25">
      <c r="D2319" s="7"/>
    </row>
    <row r="2320" spans="4:4" x14ac:dyDescent="0.25">
      <c r="D2320" s="7"/>
    </row>
    <row r="2321" spans="4:4" x14ac:dyDescent="0.25">
      <c r="D2321" s="7"/>
    </row>
    <row r="2322" spans="4:4" x14ac:dyDescent="0.25">
      <c r="D2322" s="7"/>
    </row>
    <row r="2323" spans="4:4" x14ac:dyDescent="0.25">
      <c r="D2323" s="7"/>
    </row>
    <row r="2324" spans="4:4" x14ac:dyDescent="0.25">
      <c r="D2324" s="7"/>
    </row>
    <row r="2325" spans="4:4" x14ac:dyDescent="0.25">
      <c r="D2325" s="7"/>
    </row>
    <row r="2326" spans="4:4" x14ac:dyDescent="0.25">
      <c r="D2326" s="7"/>
    </row>
    <row r="2327" spans="4:4" x14ac:dyDescent="0.25">
      <c r="D2327" s="7"/>
    </row>
    <row r="2328" spans="4:4" x14ac:dyDescent="0.25">
      <c r="D2328" s="7"/>
    </row>
    <row r="2329" spans="4:4" x14ac:dyDescent="0.25">
      <c r="D2329" s="7"/>
    </row>
    <row r="2330" spans="4:4" x14ac:dyDescent="0.25">
      <c r="D2330" s="7"/>
    </row>
    <row r="2331" spans="4:4" x14ac:dyDescent="0.25">
      <c r="D2331" s="7"/>
    </row>
    <row r="2332" spans="4:4" x14ac:dyDescent="0.25">
      <c r="D2332" s="7"/>
    </row>
    <row r="2333" spans="4:4" x14ac:dyDescent="0.25">
      <c r="D2333" s="7"/>
    </row>
    <row r="2334" spans="4:4" x14ac:dyDescent="0.25">
      <c r="D2334" s="7"/>
    </row>
    <row r="2335" spans="4:4" x14ac:dyDescent="0.25">
      <c r="D2335" s="7"/>
    </row>
    <row r="2336" spans="4:4" x14ac:dyDescent="0.25">
      <c r="D2336" s="7"/>
    </row>
    <row r="2337" spans="4:4" x14ac:dyDescent="0.25">
      <c r="D2337" s="7"/>
    </row>
    <row r="2338" spans="4:4" x14ac:dyDescent="0.25">
      <c r="D2338" s="7"/>
    </row>
    <row r="2339" spans="4:4" x14ac:dyDescent="0.25">
      <c r="D2339" s="7"/>
    </row>
    <row r="2340" spans="4:4" x14ac:dyDescent="0.25">
      <c r="D2340" s="7"/>
    </row>
    <row r="2341" spans="4:4" x14ac:dyDescent="0.25">
      <c r="D2341" s="7"/>
    </row>
    <row r="2342" spans="4:4" x14ac:dyDescent="0.25">
      <c r="D2342" s="7"/>
    </row>
    <row r="2343" spans="4:4" x14ac:dyDescent="0.25">
      <c r="D2343" s="7"/>
    </row>
    <row r="2344" spans="4:4" x14ac:dyDescent="0.25">
      <c r="D2344" s="7"/>
    </row>
    <row r="2345" spans="4:4" x14ac:dyDescent="0.25">
      <c r="D2345" s="7"/>
    </row>
    <row r="2346" spans="4:4" x14ac:dyDescent="0.25">
      <c r="D2346" s="7"/>
    </row>
    <row r="2347" spans="4:4" x14ac:dyDescent="0.25">
      <c r="D2347" s="7"/>
    </row>
    <row r="2348" spans="4:4" x14ac:dyDescent="0.25">
      <c r="D2348" s="7"/>
    </row>
    <row r="2349" spans="4:4" x14ac:dyDescent="0.25">
      <c r="D2349" s="7"/>
    </row>
    <row r="2350" spans="4:4" x14ac:dyDescent="0.25">
      <c r="D2350" s="7"/>
    </row>
    <row r="2351" spans="4:4" x14ac:dyDescent="0.25">
      <c r="D2351" s="7"/>
    </row>
    <row r="2352" spans="4:4" x14ac:dyDescent="0.25">
      <c r="D2352" s="7"/>
    </row>
    <row r="2353" spans="4:4" x14ac:dyDescent="0.25">
      <c r="D2353" s="7"/>
    </row>
    <row r="2354" spans="4:4" x14ac:dyDescent="0.25">
      <c r="D2354" s="7"/>
    </row>
    <row r="2355" spans="4:4" x14ac:dyDescent="0.25">
      <c r="D2355" s="7"/>
    </row>
    <row r="2356" spans="4:4" x14ac:dyDescent="0.25">
      <c r="D2356" s="7"/>
    </row>
    <row r="2357" spans="4:4" x14ac:dyDescent="0.25">
      <c r="D2357" s="7"/>
    </row>
    <row r="2358" spans="4:4" x14ac:dyDescent="0.25">
      <c r="D2358" s="7"/>
    </row>
    <row r="2359" spans="4:4" x14ac:dyDescent="0.25">
      <c r="D2359" s="7"/>
    </row>
    <row r="2360" spans="4:4" x14ac:dyDescent="0.25">
      <c r="D2360" s="7"/>
    </row>
    <row r="2361" spans="4:4" x14ac:dyDescent="0.25">
      <c r="D2361" s="7"/>
    </row>
    <row r="2362" spans="4:4" x14ac:dyDescent="0.25">
      <c r="D2362" s="7"/>
    </row>
    <row r="2363" spans="4:4" x14ac:dyDescent="0.25">
      <c r="D2363" s="7"/>
    </row>
    <row r="2364" spans="4:4" x14ac:dyDescent="0.25">
      <c r="D2364" s="7"/>
    </row>
    <row r="2365" spans="4:4" x14ac:dyDescent="0.25">
      <c r="D2365" s="7"/>
    </row>
    <row r="2366" spans="4:4" x14ac:dyDescent="0.25">
      <c r="D2366" s="7"/>
    </row>
    <row r="2367" spans="4:4" x14ac:dyDescent="0.25">
      <c r="D2367" s="7"/>
    </row>
    <row r="2368" spans="4:4" x14ac:dyDescent="0.25">
      <c r="D2368" s="7"/>
    </row>
    <row r="2369" spans="4:4" x14ac:dyDescent="0.25">
      <c r="D2369" s="7"/>
    </row>
    <row r="2370" spans="4:4" x14ac:dyDescent="0.25">
      <c r="D2370" s="7"/>
    </row>
    <row r="2371" spans="4:4" x14ac:dyDescent="0.25">
      <c r="D2371" s="7"/>
    </row>
    <row r="2372" spans="4:4" x14ac:dyDescent="0.25">
      <c r="D2372" s="7"/>
    </row>
    <row r="2373" spans="4:4" x14ac:dyDescent="0.25">
      <c r="D2373" s="7"/>
    </row>
    <row r="2374" spans="4:4" x14ac:dyDescent="0.25">
      <c r="D2374" s="7"/>
    </row>
    <row r="2375" spans="4:4" x14ac:dyDescent="0.25">
      <c r="D2375" s="7"/>
    </row>
    <row r="2376" spans="4:4" x14ac:dyDescent="0.25">
      <c r="D2376" s="7"/>
    </row>
    <row r="2377" spans="4:4" x14ac:dyDescent="0.25">
      <c r="D2377" s="7"/>
    </row>
    <row r="2378" spans="4:4" x14ac:dyDescent="0.25">
      <c r="D2378" s="7"/>
    </row>
    <row r="2379" spans="4:4" x14ac:dyDescent="0.25">
      <c r="D2379" s="7"/>
    </row>
    <row r="2380" spans="4:4" x14ac:dyDescent="0.25">
      <c r="D2380" s="7"/>
    </row>
    <row r="2381" spans="4:4" x14ac:dyDescent="0.25">
      <c r="D2381" s="7"/>
    </row>
    <row r="2382" spans="4:4" x14ac:dyDescent="0.25">
      <c r="D2382" s="7"/>
    </row>
    <row r="2383" spans="4:4" x14ac:dyDescent="0.25">
      <c r="D2383" s="7"/>
    </row>
    <row r="2384" spans="4:4" x14ac:dyDescent="0.25">
      <c r="D2384" s="7"/>
    </row>
    <row r="2385" spans="4:4" x14ac:dyDescent="0.25">
      <c r="D2385" s="7"/>
    </row>
    <row r="2386" spans="4:4" x14ac:dyDescent="0.25">
      <c r="D2386" s="7"/>
    </row>
    <row r="2387" spans="4:4" x14ac:dyDescent="0.25">
      <c r="D2387" s="7"/>
    </row>
    <row r="2388" spans="4:4" x14ac:dyDescent="0.25">
      <c r="D2388" s="7"/>
    </row>
    <row r="2389" spans="4:4" x14ac:dyDescent="0.25">
      <c r="D2389" s="7"/>
    </row>
    <row r="2390" spans="4:4" x14ac:dyDescent="0.25">
      <c r="D2390" s="7"/>
    </row>
    <row r="2391" spans="4:4" x14ac:dyDescent="0.25">
      <c r="D2391" s="7"/>
    </row>
    <row r="2392" spans="4:4" x14ac:dyDescent="0.25">
      <c r="D2392" s="7"/>
    </row>
    <row r="2393" spans="4:4" x14ac:dyDescent="0.25">
      <c r="D2393" s="7"/>
    </row>
    <row r="2394" spans="4:4" x14ac:dyDescent="0.25">
      <c r="D2394" s="7"/>
    </row>
    <row r="2395" spans="4:4" x14ac:dyDescent="0.25">
      <c r="D2395" s="7"/>
    </row>
    <row r="2396" spans="4:4" x14ac:dyDescent="0.25">
      <c r="D2396" s="7"/>
    </row>
    <row r="2397" spans="4:4" x14ac:dyDescent="0.25">
      <c r="D2397" s="7"/>
    </row>
    <row r="2398" spans="4:4" x14ac:dyDescent="0.25">
      <c r="D2398" s="7"/>
    </row>
    <row r="2399" spans="4:4" x14ac:dyDescent="0.25">
      <c r="D2399" s="7"/>
    </row>
    <row r="2400" spans="4:4" x14ac:dyDescent="0.25">
      <c r="D2400" s="7"/>
    </row>
    <row r="2401" spans="4:4" x14ac:dyDescent="0.25">
      <c r="D2401" s="7"/>
    </row>
    <row r="2402" spans="4:4" x14ac:dyDescent="0.25">
      <c r="D2402" s="7"/>
    </row>
    <row r="2403" spans="4:4" x14ac:dyDescent="0.25">
      <c r="D2403" s="7"/>
    </row>
    <row r="2404" spans="4:4" x14ac:dyDescent="0.25">
      <c r="D2404" s="7"/>
    </row>
    <row r="2405" spans="4:4" x14ac:dyDescent="0.25">
      <c r="D2405" s="7"/>
    </row>
    <row r="2406" spans="4:4" x14ac:dyDescent="0.25">
      <c r="D2406" s="7"/>
    </row>
    <row r="2407" spans="4:4" x14ac:dyDescent="0.25">
      <c r="D2407" s="7"/>
    </row>
    <row r="2408" spans="4:4" x14ac:dyDescent="0.25">
      <c r="D2408" s="7"/>
    </row>
    <row r="2409" spans="4:4" x14ac:dyDescent="0.25">
      <c r="D2409" s="7"/>
    </row>
    <row r="2410" spans="4:4" x14ac:dyDescent="0.25">
      <c r="D2410" s="7"/>
    </row>
    <row r="2411" spans="4:4" x14ac:dyDescent="0.25">
      <c r="D2411" s="7"/>
    </row>
    <row r="2412" spans="4:4" x14ac:dyDescent="0.25">
      <c r="D2412" s="7"/>
    </row>
    <row r="2413" spans="4:4" x14ac:dyDescent="0.25">
      <c r="D2413" s="7"/>
    </row>
    <row r="2414" spans="4:4" x14ac:dyDescent="0.25">
      <c r="D2414" s="7"/>
    </row>
    <row r="2415" spans="4:4" x14ac:dyDescent="0.25">
      <c r="D2415" s="7"/>
    </row>
    <row r="2416" spans="4:4" x14ac:dyDescent="0.25">
      <c r="D2416" s="7"/>
    </row>
    <row r="2417" spans="4:4" x14ac:dyDescent="0.25">
      <c r="D2417" s="7"/>
    </row>
    <row r="2418" spans="4:4" x14ac:dyDescent="0.25">
      <c r="D2418" s="7"/>
    </row>
    <row r="2419" spans="4:4" x14ac:dyDescent="0.25">
      <c r="D2419" s="7"/>
    </row>
    <row r="2420" spans="4:4" x14ac:dyDescent="0.25">
      <c r="D2420" s="7"/>
    </row>
    <row r="2421" spans="4:4" x14ac:dyDescent="0.25">
      <c r="D2421" s="7"/>
    </row>
    <row r="2422" spans="4:4" x14ac:dyDescent="0.25">
      <c r="D2422" s="7"/>
    </row>
    <row r="2423" spans="4:4" x14ac:dyDescent="0.25">
      <c r="D2423" s="7"/>
    </row>
    <row r="2424" spans="4:4" x14ac:dyDescent="0.25">
      <c r="D2424" s="7"/>
    </row>
    <row r="2425" spans="4:4" x14ac:dyDescent="0.25">
      <c r="D2425" s="7"/>
    </row>
    <row r="2426" spans="4:4" x14ac:dyDescent="0.25">
      <c r="D2426" s="7"/>
    </row>
    <row r="2427" spans="4:4" x14ac:dyDescent="0.25">
      <c r="D2427" s="7"/>
    </row>
    <row r="2428" spans="4:4" x14ac:dyDescent="0.25">
      <c r="D2428" s="7"/>
    </row>
    <row r="2429" spans="4:4" x14ac:dyDescent="0.25">
      <c r="D2429" s="7"/>
    </row>
    <row r="2430" spans="4:4" x14ac:dyDescent="0.25">
      <c r="D2430" s="7"/>
    </row>
    <row r="2431" spans="4:4" x14ac:dyDescent="0.25">
      <c r="D2431" s="7"/>
    </row>
    <row r="2432" spans="4:4" x14ac:dyDescent="0.25">
      <c r="D2432" s="7"/>
    </row>
    <row r="2433" spans="4:4" x14ac:dyDescent="0.25">
      <c r="D2433" s="7"/>
    </row>
    <row r="2434" spans="4:4" x14ac:dyDescent="0.25">
      <c r="D2434" s="7"/>
    </row>
    <row r="2435" spans="4:4" x14ac:dyDescent="0.25">
      <c r="D2435" s="7"/>
    </row>
    <row r="2436" spans="4:4" x14ac:dyDescent="0.25">
      <c r="D2436" s="7"/>
    </row>
    <row r="2437" spans="4:4" x14ac:dyDescent="0.25">
      <c r="D2437" s="7"/>
    </row>
    <row r="2438" spans="4:4" x14ac:dyDescent="0.25">
      <c r="D2438" s="7"/>
    </row>
    <row r="2439" spans="4:4" x14ac:dyDescent="0.25">
      <c r="D2439" s="7"/>
    </row>
    <row r="2440" spans="4:4" x14ac:dyDescent="0.25">
      <c r="D2440" s="7"/>
    </row>
    <row r="2441" spans="4:4" x14ac:dyDescent="0.25">
      <c r="D2441" s="7"/>
    </row>
    <row r="2442" spans="4:4" x14ac:dyDescent="0.25">
      <c r="D2442" s="7"/>
    </row>
    <row r="2443" spans="4:4" x14ac:dyDescent="0.25">
      <c r="D2443" s="7"/>
    </row>
    <row r="2444" spans="4:4" x14ac:dyDescent="0.25">
      <c r="D2444" s="7"/>
    </row>
    <row r="2445" spans="4:4" x14ac:dyDescent="0.25">
      <c r="D2445" s="7"/>
    </row>
    <row r="2446" spans="4:4" x14ac:dyDescent="0.25">
      <c r="D2446" s="7"/>
    </row>
    <row r="2447" spans="4:4" x14ac:dyDescent="0.25">
      <c r="D2447" s="7"/>
    </row>
    <row r="2448" spans="4:4" x14ac:dyDescent="0.25">
      <c r="D2448" s="7"/>
    </row>
    <row r="2449" spans="4:4" x14ac:dyDescent="0.25">
      <c r="D2449" s="7"/>
    </row>
    <row r="2450" spans="4:4" x14ac:dyDescent="0.25">
      <c r="D2450" s="7"/>
    </row>
    <row r="2451" spans="4:4" x14ac:dyDescent="0.25">
      <c r="D2451" s="7"/>
    </row>
    <row r="2452" spans="4:4" x14ac:dyDescent="0.25">
      <c r="D2452" s="7"/>
    </row>
    <row r="2453" spans="4:4" x14ac:dyDescent="0.25">
      <c r="D2453" s="7"/>
    </row>
    <row r="2454" spans="4:4" x14ac:dyDescent="0.25">
      <c r="D2454" s="7"/>
    </row>
    <row r="2455" spans="4:4" x14ac:dyDescent="0.25">
      <c r="D2455" s="7"/>
    </row>
    <row r="2456" spans="4:4" x14ac:dyDescent="0.25">
      <c r="D2456" s="7"/>
    </row>
    <row r="2457" spans="4:4" x14ac:dyDescent="0.25">
      <c r="D2457" s="7"/>
    </row>
    <row r="2458" spans="4:4" x14ac:dyDescent="0.25">
      <c r="D2458" s="7"/>
    </row>
    <row r="2459" spans="4:4" x14ac:dyDescent="0.25">
      <c r="D2459" s="7"/>
    </row>
    <row r="2460" spans="4:4" x14ac:dyDescent="0.25">
      <c r="D2460" s="7"/>
    </row>
    <row r="2461" spans="4:4" x14ac:dyDescent="0.25">
      <c r="D2461" s="7"/>
    </row>
    <row r="2462" spans="4:4" x14ac:dyDescent="0.25">
      <c r="D2462" s="7"/>
    </row>
    <row r="2463" spans="4:4" x14ac:dyDescent="0.25">
      <c r="D2463" s="7"/>
    </row>
    <row r="2464" spans="4:4" x14ac:dyDescent="0.25">
      <c r="D2464" s="7"/>
    </row>
    <row r="2465" spans="4:4" x14ac:dyDescent="0.25">
      <c r="D2465" s="7"/>
    </row>
    <row r="2466" spans="4:4" x14ac:dyDescent="0.25">
      <c r="D2466" s="7"/>
    </row>
    <row r="2467" spans="4:4" x14ac:dyDescent="0.25">
      <c r="D2467" s="7"/>
    </row>
    <row r="2468" spans="4:4" x14ac:dyDescent="0.25">
      <c r="D2468" s="7"/>
    </row>
    <row r="2469" spans="4:4" x14ac:dyDescent="0.25">
      <c r="D2469" s="7"/>
    </row>
    <row r="2470" spans="4:4" x14ac:dyDescent="0.25">
      <c r="D2470" s="7"/>
    </row>
    <row r="2471" spans="4:4" x14ac:dyDescent="0.25">
      <c r="D2471" s="7"/>
    </row>
    <row r="2472" spans="4:4" x14ac:dyDescent="0.25">
      <c r="D2472" s="7"/>
    </row>
    <row r="2473" spans="4:4" x14ac:dyDescent="0.25">
      <c r="D2473" s="7"/>
    </row>
    <row r="2474" spans="4:4" x14ac:dyDescent="0.25">
      <c r="D2474" s="7"/>
    </row>
    <row r="2475" spans="4:4" x14ac:dyDescent="0.25">
      <c r="D2475" s="7"/>
    </row>
    <row r="2476" spans="4:4" x14ac:dyDescent="0.25">
      <c r="D2476" s="7"/>
    </row>
    <row r="2477" spans="4:4" x14ac:dyDescent="0.25">
      <c r="D2477" s="7"/>
    </row>
    <row r="2478" spans="4:4" x14ac:dyDescent="0.25">
      <c r="D2478" s="7"/>
    </row>
    <row r="2479" spans="4:4" x14ac:dyDescent="0.25">
      <c r="D2479" s="7"/>
    </row>
    <row r="2480" spans="4:4" x14ac:dyDescent="0.25">
      <c r="D2480" s="7"/>
    </row>
    <row r="2481" spans="4:4" x14ac:dyDescent="0.25">
      <c r="D2481" s="7"/>
    </row>
    <row r="2482" spans="4:4" x14ac:dyDescent="0.25">
      <c r="D2482" s="7"/>
    </row>
    <row r="2483" spans="4:4" x14ac:dyDescent="0.25">
      <c r="D2483" s="7"/>
    </row>
    <row r="2484" spans="4:4" x14ac:dyDescent="0.25">
      <c r="D2484" s="7"/>
    </row>
    <row r="2485" spans="4:4" x14ac:dyDescent="0.25">
      <c r="D2485" s="7"/>
    </row>
    <row r="2486" spans="4:4" x14ac:dyDescent="0.25">
      <c r="D2486" s="7"/>
    </row>
    <row r="2487" spans="4:4" x14ac:dyDescent="0.25">
      <c r="D2487" s="7"/>
    </row>
    <row r="2488" spans="4:4" x14ac:dyDescent="0.25">
      <c r="D2488" s="7"/>
    </row>
    <row r="2489" spans="4:4" x14ac:dyDescent="0.25">
      <c r="D2489" s="7"/>
    </row>
    <row r="2490" spans="4:4" x14ac:dyDescent="0.25">
      <c r="D2490" s="7"/>
    </row>
    <row r="2491" spans="4:4" x14ac:dyDescent="0.25">
      <c r="D2491" s="7"/>
    </row>
    <row r="2492" spans="4:4" x14ac:dyDescent="0.25">
      <c r="D2492" s="7"/>
    </row>
    <row r="2493" spans="4:4" x14ac:dyDescent="0.25">
      <c r="D2493" s="7"/>
    </row>
    <row r="2494" spans="4:4" x14ac:dyDescent="0.25">
      <c r="D2494" s="7"/>
    </row>
    <row r="2495" spans="4:4" x14ac:dyDescent="0.25">
      <c r="D2495" s="7"/>
    </row>
    <row r="2496" spans="4:4" x14ac:dyDescent="0.25">
      <c r="D2496" s="7"/>
    </row>
    <row r="2497" spans="4:4" x14ac:dyDescent="0.25">
      <c r="D2497" s="7"/>
    </row>
    <row r="2498" spans="4:4" x14ac:dyDescent="0.25">
      <c r="D2498" s="7"/>
    </row>
    <row r="2499" spans="4:4" x14ac:dyDescent="0.25">
      <c r="D2499" s="7"/>
    </row>
    <row r="2500" spans="4:4" x14ac:dyDescent="0.25">
      <c r="D2500" s="7"/>
    </row>
    <row r="2501" spans="4:4" x14ac:dyDescent="0.25">
      <c r="D2501" s="7"/>
    </row>
    <row r="2502" spans="4:4" x14ac:dyDescent="0.25">
      <c r="D2502" s="7"/>
    </row>
    <row r="2503" spans="4:4" x14ac:dyDescent="0.25">
      <c r="D2503" s="7"/>
    </row>
    <row r="2504" spans="4:4" x14ac:dyDescent="0.25">
      <c r="D2504" s="7"/>
    </row>
    <row r="2505" spans="4:4" x14ac:dyDescent="0.25">
      <c r="D2505" s="7"/>
    </row>
    <row r="2506" spans="4:4" x14ac:dyDescent="0.25">
      <c r="D2506" s="7"/>
    </row>
    <row r="2507" spans="4:4" x14ac:dyDescent="0.25">
      <c r="D2507" s="7"/>
    </row>
    <row r="2508" spans="4:4" x14ac:dyDescent="0.25">
      <c r="D2508" s="7"/>
    </row>
    <row r="2509" spans="4:4" x14ac:dyDescent="0.25">
      <c r="D2509" s="7"/>
    </row>
    <row r="2510" spans="4:4" x14ac:dyDescent="0.25">
      <c r="D2510" s="7"/>
    </row>
    <row r="2511" spans="4:4" x14ac:dyDescent="0.25">
      <c r="D2511" s="7"/>
    </row>
    <row r="2512" spans="4:4" x14ac:dyDescent="0.25">
      <c r="D2512" s="7"/>
    </row>
    <row r="2513" spans="4:4" x14ac:dyDescent="0.25">
      <c r="D2513" s="7"/>
    </row>
    <row r="2514" spans="4:4" x14ac:dyDescent="0.25">
      <c r="D2514" s="7"/>
    </row>
    <row r="2515" spans="4:4" x14ac:dyDescent="0.25">
      <c r="D2515" s="7"/>
    </row>
    <row r="2516" spans="4:4" x14ac:dyDescent="0.25">
      <c r="D2516" s="7"/>
    </row>
    <row r="2517" spans="4:4" x14ac:dyDescent="0.25">
      <c r="D2517" s="7"/>
    </row>
    <row r="2518" spans="4:4" x14ac:dyDescent="0.25">
      <c r="D2518" s="7"/>
    </row>
    <row r="2519" spans="4:4" x14ac:dyDescent="0.25">
      <c r="D2519" s="7"/>
    </row>
    <row r="2520" spans="4:4" x14ac:dyDescent="0.25">
      <c r="D2520" s="7"/>
    </row>
    <row r="2521" spans="4:4" x14ac:dyDescent="0.25">
      <c r="D2521" s="7"/>
    </row>
    <row r="2522" spans="4:4" x14ac:dyDescent="0.25">
      <c r="D2522" s="7"/>
    </row>
    <row r="2523" spans="4:4" x14ac:dyDescent="0.25">
      <c r="D2523" s="7"/>
    </row>
    <row r="2524" spans="4:4" x14ac:dyDescent="0.25">
      <c r="D2524" s="7"/>
    </row>
    <row r="2525" spans="4:4" x14ac:dyDescent="0.25">
      <c r="D2525" s="7"/>
    </row>
    <row r="2526" spans="4:4" x14ac:dyDescent="0.25">
      <c r="D2526" s="7"/>
    </row>
    <row r="2527" spans="4:4" x14ac:dyDescent="0.25">
      <c r="D2527" s="7"/>
    </row>
    <row r="2528" spans="4:4" x14ac:dyDescent="0.25">
      <c r="D2528" s="7"/>
    </row>
    <row r="2529" spans="4:4" x14ac:dyDescent="0.25">
      <c r="D2529" s="7"/>
    </row>
    <row r="2530" spans="4:4" x14ac:dyDescent="0.25">
      <c r="D2530" s="7"/>
    </row>
    <row r="2531" spans="4:4" x14ac:dyDescent="0.25">
      <c r="D2531" s="7"/>
    </row>
    <row r="2532" spans="4:4" x14ac:dyDescent="0.25">
      <c r="D2532" s="7"/>
    </row>
    <row r="2533" spans="4:4" x14ac:dyDescent="0.25">
      <c r="D2533" s="7"/>
    </row>
    <row r="2534" spans="4:4" x14ac:dyDescent="0.25">
      <c r="D2534" s="7"/>
    </row>
    <row r="2535" spans="4:4" x14ac:dyDescent="0.25">
      <c r="D2535" s="7"/>
    </row>
    <row r="2536" spans="4:4" x14ac:dyDescent="0.25">
      <c r="D2536" s="7"/>
    </row>
    <row r="2537" spans="4:4" x14ac:dyDescent="0.25">
      <c r="D2537" s="7"/>
    </row>
    <row r="2538" spans="4:4" x14ac:dyDescent="0.25">
      <c r="D2538" s="7"/>
    </row>
    <row r="2539" spans="4:4" x14ac:dyDescent="0.25">
      <c r="D2539" s="7"/>
    </row>
    <row r="2540" spans="4:4" x14ac:dyDescent="0.25">
      <c r="D2540" s="7"/>
    </row>
    <row r="2541" spans="4:4" x14ac:dyDescent="0.25">
      <c r="D2541" s="7"/>
    </row>
    <row r="2542" spans="4:4" x14ac:dyDescent="0.25">
      <c r="D2542" s="7"/>
    </row>
    <row r="2543" spans="4:4" x14ac:dyDescent="0.25">
      <c r="D2543" s="7"/>
    </row>
    <row r="2544" spans="4:4" x14ac:dyDescent="0.25">
      <c r="D2544" s="7"/>
    </row>
    <row r="2545" spans="4:4" x14ac:dyDescent="0.25">
      <c r="D2545" s="7"/>
    </row>
    <row r="2546" spans="4:4" x14ac:dyDescent="0.25">
      <c r="D2546" s="7"/>
    </row>
    <row r="2547" spans="4:4" x14ac:dyDescent="0.25">
      <c r="D2547" s="7"/>
    </row>
    <row r="2548" spans="4:4" x14ac:dyDescent="0.25">
      <c r="D2548" s="7"/>
    </row>
    <row r="2549" spans="4:4" x14ac:dyDescent="0.25">
      <c r="D2549" s="7"/>
    </row>
    <row r="2550" spans="4:4" x14ac:dyDescent="0.25">
      <c r="D2550" s="7"/>
    </row>
    <row r="2551" spans="4:4" x14ac:dyDescent="0.25">
      <c r="D2551" s="7"/>
    </row>
    <row r="2552" spans="4:4" x14ac:dyDescent="0.25">
      <c r="D2552" s="7"/>
    </row>
    <row r="2553" spans="4:4" x14ac:dyDescent="0.25">
      <c r="D2553" s="7"/>
    </row>
    <row r="2554" spans="4:4" x14ac:dyDescent="0.25">
      <c r="D2554" s="7"/>
    </row>
    <row r="2555" spans="4:4" x14ac:dyDescent="0.25">
      <c r="D2555" s="7"/>
    </row>
    <row r="2556" spans="4:4" x14ac:dyDescent="0.25">
      <c r="D2556" s="7"/>
    </row>
    <row r="2557" spans="4:4" x14ac:dyDescent="0.25">
      <c r="D2557" s="7"/>
    </row>
    <row r="2558" spans="4:4" x14ac:dyDescent="0.25">
      <c r="D2558" s="7"/>
    </row>
    <row r="2559" spans="4:4" x14ac:dyDescent="0.25">
      <c r="D2559" s="7"/>
    </row>
    <row r="2560" spans="4:4" x14ac:dyDescent="0.25">
      <c r="D2560" s="7"/>
    </row>
    <row r="2561" spans="4:4" x14ac:dyDescent="0.25">
      <c r="D2561" s="7"/>
    </row>
    <row r="2562" spans="4:4" x14ac:dyDescent="0.25">
      <c r="D2562" s="7"/>
    </row>
    <row r="2563" spans="4:4" x14ac:dyDescent="0.25">
      <c r="D2563" s="7"/>
    </row>
    <row r="2564" spans="4:4" x14ac:dyDescent="0.25">
      <c r="D2564" s="7"/>
    </row>
    <row r="2565" spans="4:4" x14ac:dyDescent="0.25">
      <c r="D2565" s="7"/>
    </row>
    <row r="2566" spans="4:4" x14ac:dyDescent="0.25">
      <c r="D2566" s="7"/>
    </row>
    <row r="2567" spans="4:4" x14ac:dyDescent="0.25">
      <c r="D2567" s="7"/>
    </row>
    <row r="2568" spans="4:4" x14ac:dyDescent="0.25">
      <c r="D2568" s="7"/>
    </row>
    <row r="2569" spans="4:4" x14ac:dyDescent="0.25">
      <c r="D2569" s="7"/>
    </row>
    <row r="2570" spans="4:4" x14ac:dyDescent="0.25">
      <c r="D2570" s="7"/>
    </row>
    <row r="2571" spans="4:4" x14ac:dyDescent="0.25">
      <c r="D2571" s="7"/>
    </row>
    <row r="2572" spans="4:4" x14ac:dyDescent="0.25">
      <c r="D2572" s="7"/>
    </row>
    <row r="2573" spans="4:4" x14ac:dyDescent="0.25">
      <c r="D2573" s="7"/>
    </row>
    <row r="2574" spans="4:4" x14ac:dyDescent="0.25">
      <c r="D2574" s="7"/>
    </row>
    <row r="2575" spans="4:4" x14ac:dyDescent="0.25">
      <c r="D2575" s="7"/>
    </row>
    <row r="2576" spans="4:4" x14ac:dyDescent="0.25">
      <c r="D2576" s="7"/>
    </row>
    <row r="2577" spans="4:4" x14ac:dyDescent="0.25">
      <c r="D2577" s="7"/>
    </row>
    <row r="2578" spans="4:4" x14ac:dyDescent="0.25">
      <c r="D2578" s="7"/>
    </row>
    <row r="2579" spans="4:4" x14ac:dyDescent="0.25">
      <c r="D2579" s="7"/>
    </row>
    <row r="2580" spans="4:4" x14ac:dyDescent="0.25">
      <c r="D2580" s="7"/>
    </row>
    <row r="2581" spans="4:4" x14ac:dyDescent="0.25">
      <c r="D2581" s="7"/>
    </row>
    <row r="2582" spans="4:4" x14ac:dyDescent="0.25">
      <c r="D2582" s="7"/>
    </row>
    <row r="2583" spans="4:4" x14ac:dyDescent="0.25">
      <c r="D2583" s="7"/>
    </row>
    <row r="2584" spans="4:4" x14ac:dyDescent="0.25">
      <c r="D2584" s="7"/>
    </row>
    <row r="2585" spans="4:4" x14ac:dyDescent="0.25">
      <c r="D2585" s="7"/>
    </row>
    <row r="2586" spans="4:4" x14ac:dyDescent="0.25">
      <c r="D2586" s="7"/>
    </row>
    <row r="2587" spans="4:4" x14ac:dyDescent="0.25">
      <c r="D2587" s="7"/>
    </row>
    <row r="2588" spans="4:4" x14ac:dyDescent="0.25">
      <c r="D2588" s="7"/>
    </row>
    <row r="2589" spans="4:4" x14ac:dyDescent="0.25">
      <c r="D2589" s="7"/>
    </row>
    <row r="2590" spans="4:4" x14ac:dyDescent="0.25">
      <c r="D2590" s="7"/>
    </row>
    <row r="2591" spans="4:4" x14ac:dyDescent="0.25">
      <c r="D2591" s="7"/>
    </row>
    <row r="2592" spans="4:4" x14ac:dyDescent="0.25">
      <c r="D2592" s="7"/>
    </row>
    <row r="2593" spans="4:4" x14ac:dyDescent="0.25">
      <c r="D2593" s="7"/>
    </row>
    <row r="2594" spans="4:4" x14ac:dyDescent="0.25">
      <c r="D2594" s="7"/>
    </row>
    <row r="2595" spans="4:4" x14ac:dyDescent="0.25">
      <c r="D2595" s="7"/>
    </row>
    <row r="2596" spans="4:4" x14ac:dyDescent="0.25">
      <c r="D2596" s="7"/>
    </row>
    <row r="2597" spans="4:4" x14ac:dyDescent="0.25">
      <c r="D2597" s="7"/>
    </row>
    <row r="2598" spans="4:4" x14ac:dyDescent="0.25">
      <c r="D2598" s="7"/>
    </row>
    <row r="2599" spans="4:4" x14ac:dyDescent="0.25">
      <c r="D2599" s="7"/>
    </row>
    <row r="2600" spans="4:4" x14ac:dyDescent="0.25">
      <c r="D2600" s="7"/>
    </row>
    <row r="2601" spans="4:4" x14ac:dyDescent="0.25">
      <c r="D2601" s="7"/>
    </row>
    <row r="2602" spans="4:4" x14ac:dyDescent="0.25">
      <c r="D2602" s="7"/>
    </row>
    <row r="2603" spans="4:4" x14ac:dyDescent="0.25">
      <c r="D2603" s="7"/>
    </row>
    <row r="2604" spans="4:4" x14ac:dyDescent="0.25">
      <c r="D2604" s="7"/>
    </row>
    <row r="2605" spans="4:4" x14ac:dyDescent="0.25">
      <c r="D2605" s="7"/>
    </row>
    <row r="2606" spans="4:4" x14ac:dyDescent="0.25">
      <c r="D2606" s="7"/>
    </row>
    <row r="2607" spans="4:4" x14ac:dyDescent="0.25">
      <c r="D2607" s="7"/>
    </row>
    <row r="2608" spans="4:4" x14ac:dyDescent="0.25">
      <c r="D2608" s="7"/>
    </row>
    <row r="2609" spans="4:4" x14ac:dyDescent="0.25">
      <c r="D2609" s="7"/>
    </row>
    <row r="2610" spans="4:4" x14ac:dyDescent="0.25">
      <c r="D2610" s="7"/>
    </row>
    <row r="2611" spans="4:4" x14ac:dyDescent="0.25">
      <c r="D2611" s="7"/>
    </row>
    <row r="2612" spans="4:4" x14ac:dyDescent="0.25">
      <c r="D2612" s="7"/>
    </row>
    <row r="2613" spans="4:4" x14ac:dyDescent="0.25">
      <c r="D2613" s="7"/>
    </row>
    <row r="2614" spans="4:4" x14ac:dyDescent="0.25">
      <c r="D2614" s="7"/>
    </row>
    <row r="2615" spans="4:4" x14ac:dyDescent="0.25">
      <c r="D2615" s="7"/>
    </row>
    <row r="2616" spans="4:4" x14ac:dyDescent="0.25">
      <c r="D2616" s="7"/>
    </row>
    <row r="2617" spans="4:4" x14ac:dyDescent="0.25">
      <c r="D2617" s="7"/>
    </row>
    <row r="2618" spans="4:4" x14ac:dyDescent="0.25">
      <c r="D2618" s="7"/>
    </row>
    <row r="2619" spans="4:4" x14ac:dyDescent="0.25">
      <c r="D2619" s="7"/>
    </row>
    <row r="2620" spans="4:4" x14ac:dyDescent="0.25">
      <c r="D2620" s="7"/>
    </row>
    <row r="2621" spans="4:4" x14ac:dyDescent="0.25">
      <c r="D2621" s="7"/>
    </row>
    <row r="2622" spans="4:4" x14ac:dyDescent="0.25">
      <c r="D2622" s="7"/>
    </row>
    <row r="2623" spans="4:4" x14ac:dyDescent="0.25">
      <c r="D2623" s="7"/>
    </row>
    <row r="2624" spans="4:4" x14ac:dyDescent="0.25">
      <c r="D2624" s="7"/>
    </row>
    <row r="2625" spans="4:4" x14ac:dyDescent="0.25">
      <c r="D2625" s="7"/>
    </row>
    <row r="2626" spans="4:4" x14ac:dyDescent="0.25">
      <c r="D2626" s="7"/>
    </row>
    <row r="2627" spans="4:4" x14ac:dyDescent="0.25">
      <c r="D2627" s="7"/>
    </row>
    <row r="2628" spans="4:4" x14ac:dyDescent="0.25">
      <c r="D2628" s="7"/>
    </row>
    <row r="2629" spans="4:4" x14ac:dyDescent="0.25">
      <c r="D2629" s="7"/>
    </row>
    <row r="2630" spans="4:4" x14ac:dyDescent="0.25">
      <c r="D2630" s="7"/>
    </row>
    <row r="2631" spans="4:4" x14ac:dyDescent="0.25">
      <c r="D2631" s="7"/>
    </row>
    <row r="2632" spans="4:4" x14ac:dyDescent="0.25">
      <c r="D2632" s="7"/>
    </row>
    <row r="2633" spans="4:4" x14ac:dyDescent="0.25">
      <c r="D2633" s="7"/>
    </row>
    <row r="2634" spans="4:4" x14ac:dyDescent="0.25">
      <c r="D2634" s="7"/>
    </row>
    <row r="2635" spans="4:4" x14ac:dyDescent="0.25">
      <c r="D2635" s="7"/>
    </row>
    <row r="2636" spans="4:4" x14ac:dyDescent="0.25">
      <c r="D2636" s="7"/>
    </row>
    <row r="2637" spans="4:4" x14ac:dyDescent="0.25">
      <c r="D2637" s="7"/>
    </row>
    <row r="2638" spans="4:4" x14ac:dyDescent="0.25">
      <c r="D2638" s="7"/>
    </row>
    <row r="2639" spans="4:4" x14ac:dyDescent="0.25">
      <c r="D2639" s="7"/>
    </row>
    <row r="2640" spans="4:4" x14ac:dyDescent="0.25">
      <c r="D2640" s="7"/>
    </row>
    <row r="2641" spans="4:4" x14ac:dyDescent="0.25">
      <c r="D2641" s="7"/>
    </row>
    <row r="2642" spans="4:4" x14ac:dyDescent="0.25">
      <c r="D2642" s="7"/>
    </row>
    <row r="2643" spans="4:4" x14ac:dyDescent="0.25">
      <c r="D2643" s="7"/>
    </row>
    <row r="2644" spans="4:4" x14ac:dyDescent="0.25">
      <c r="D2644" s="7"/>
    </row>
    <row r="2645" spans="4:4" x14ac:dyDescent="0.25">
      <c r="D2645" s="7"/>
    </row>
    <row r="2646" spans="4:4" x14ac:dyDescent="0.25">
      <c r="D2646" s="7"/>
    </row>
    <row r="2647" spans="4:4" x14ac:dyDescent="0.25">
      <c r="D2647" s="7"/>
    </row>
    <row r="2648" spans="4:4" x14ac:dyDescent="0.25">
      <c r="D2648" s="7"/>
    </row>
    <row r="2649" spans="4:4" x14ac:dyDescent="0.25">
      <c r="D2649" s="7"/>
    </row>
    <row r="2650" spans="4:4" x14ac:dyDescent="0.25">
      <c r="D2650" s="7"/>
    </row>
    <row r="2651" spans="4:4" x14ac:dyDescent="0.25">
      <c r="D2651" s="7"/>
    </row>
    <row r="2652" spans="4:4" x14ac:dyDescent="0.25">
      <c r="D2652" s="7"/>
    </row>
    <row r="2653" spans="4:4" x14ac:dyDescent="0.25">
      <c r="D2653" s="7"/>
    </row>
    <row r="2654" spans="4:4" x14ac:dyDescent="0.25">
      <c r="D2654" s="7"/>
    </row>
    <row r="2655" spans="4:4" x14ac:dyDescent="0.25">
      <c r="D2655" s="7"/>
    </row>
    <row r="2656" spans="4:4" x14ac:dyDescent="0.25">
      <c r="D2656" s="7"/>
    </row>
    <row r="2657" spans="4:4" x14ac:dyDescent="0.25">
      <c r="D2657" s="7"/>
    </row>
    <row r="2658" spans="4:4" x14ac:dyDescent="0.25">
      <c r="D2658" s="7"/>
    </row>
    <row r="2659" spans="4:4" x14ac:dyDescent="0.25">
      <c r="D2659" s="7"/>
    </row>
    <row r="2660" spans="4:4" x14ac:dyDescent="0.25">
      <c r="D2660" s="7"/>
    </row>
    <row r="2661" spans="4:4" x14ac:dyDescent="0.25">
      <c r="D2661" s="7"/>
    </row>
    <row r="2662" spans="4:4" x14ac:dyDescent="0.25">
      <c r="D2662" s="7"/>
    </row>
    <row r="2663" spans="4:4" x14ac:dyDescent="0.25">
      <c r="D2663" s="7"/>
    </row>
    <row r="2664" spans="4:4" x14ac:dyDescent="0.25">
      <c r="D2664" s="7"/>
    </row>
    <row r="2665" spans="4:4" x14ac:dyDescent="0.25">
      <c r="D2665" s="7"/>
    </row>
    <row r="2666" spans="4:4" x14ac:dyDescent="0.25">
      <c r="D2666" s="7"/>
    </row>
    <row r="2667" spans="4:4" x14ac:dyDescent="0.25">
      <c r="D2667" s="7"/>
    </row>
    <row r="2668" spans="4:4" x14ac:dyDescent="0.25">
      <c r="D2668" s="7"/>
    </row>
    <row r="2669" spans="4:4" x14ac:dyDescent="0.25">
      <c r="D2669" s="7"/>
    </row>
    <row r="2670" spans="4:4" x14ac:dyDescent="0.25">
      <c r="D2670" s="7"/>
    </row>
    <row r="2671" spans="4:4" x14ac:dyDescent="0.25">
      <c r="D2671" s="7"/>
    </row>
    <row r="2672" spans="4:4" x14ac:dyDescent="0.25">
      <c r="D2672" s="7"/>
    </row>
    <row r="2673" spans="4:4" x14ac:dyDescent="0.25">
      <c r="D2673" s="7"/>
    </row>
    <row r="2674" spans="4:4" x14ac:dyDescent="0.25">
      <c r="D2674" s="7"/>
    </row>
    <row r="2675" spans="4:4" x14ac:dyDescent="0.25">
      <c r="D2675" s="7"/>
    </row>
    <row r="2676" spans="4:4" x14ac:dyDescent="0.25">
      <c r="D2676" s="7"/>
    </row>
    <row r="2677" spans="4:4" x14ac:dyDescent="0.25">
      <c r="D2677" s="7"/>
    </row>
    <row r="2678" spans="4:4" x14ac:dyDescent="0.25">
      <c r="D2678" s="7"/>
    </row>
    <row r="2679" spans="4:4" x14ac:dyDescent="0.25">
      <c r="D2679" s="7"/>
    </row>
    <row r="2680" spans="4:4" x14ac:dyDescent="0.25">
      <c r="D2680" s="7"/>
    </row>
    <row r="2681" spans="4:4" x14ac:dyDescent="0.25">
      <c r="D2681" s="7"/>
    </row>
    <row r="2682" spans="4:4" x14ac:dyDescent="0.25">
      <c r="D2682" s="7"/>
    </row>
    <row r="2683" spans="4:4" x14ac:dyDescent="0.25">
      <c r="D2683" s="7"/>
    </row>
    <row r="2684" spans="4:4" x14ac:dyDescent="0.25">
      <c r="D2684" s="7"/>
    </row>
    <row r="2685" spans="4:4" x14ac:dyDescent="0.25">
      <c r="D2685" s="7"/>
    </row>
    <row r="2686" spans="4:4" x14ac:dyDescent="0.25">
      <c r="D2686" s="7"/>
    </row>
    <row r="2687" spans="4:4" x14ac:dyDescent="0.25">
      <c r="D2687" s="7"/>
    </row>
    <row r="2688" spans="4:4" x14ac:dyDescent="0.25">
      <c r="D2688" s="7"/>
    </row>
    <row r="2689" spans="4:4" x14ac:dyDescent="0.25">
      <c r="D2689" s="7"/>
    </row>
    <row r="2690" spans="4:4" x14ac:dyDescent="0.25">
      <c r="D2690" s="7"/>
    </row>
    <row r="2691" spans="4:4" x14ac:dyDescent="0.25">
      <c r="D2691" s="7"/>
    </row>
    <row r="2692" spans="4:4" x14ac:dyDescent="0.25">
      <c r="D2692" s="7"/>
    </row>
    <row r="2693" spans="4:4" x14ac:dyDescent="0.25">
      <c r="D2693" s="7"/>
    </row>
    <row r="2694" spans="4:4" x14ac:dyDescent="0.25">
      <c r="D2694" s="7"/>
    </row>
    <row r="2695" spans="4:4" x14ac:dyDescent="0.25">
      <c r="D2695" s="7"/>
    </row>
    <row r="2696" spans="4:4" x14ac:dyDescent="0.25">
      <c r="D2696" s="7"/>
    </row>
    <row r="2697" spans="4:4" x14ac:dyDescent="0.25">
      <c r="D2697" s="7"/>
    </row>
    <row r="2698" spans="4:4" x14ac:dyDescent="0.25">
      <c r="D2698" s="7"/>
    </row>
    <row r="2699" spans="4:4" x14ac:dyDescent="0.25">
      <c r="D2699" s="7"/>
    </row>
    <row r="2700" spans="4:4" x14ac:dyDescent="0.25">
      <c r="D2700" s="7"/>
    </row>
    <row r="2701" spans="4:4" x14ac:dyDescent="0.25">
      <c r="D2701" s="7"/>
    </row>
    <row r="2702" spans="4:4" x14ac:dyDescent="0.25">
      <c r="D2702" s="7"/>
    </row>
    <row r="2703" spans="4:4" x14ac:dyDescent="0.25">
      <c r="D2703" s="7"/>
    </row>
    <row r="2704" spans="4:4" x14ac:dyDescent="0.25">
      <c r="D2704" s="7"/>
    </row>
    <row r="2705" spans="4:4" x14ac:dyDescent="0.25">
      <c r="D2705" s="7"/>
    </row>
    <row r="2706" spans="4:4" x14ac:dyDescent="0.25">
      <c r="D2706" s="7"/>
    </row>
    <row r="2707" spans="4:4" x14ac:dyDescent="0.25">
      <c r="D2707" s="7"/>
    </row>
    <row r="2708" spans="4:4" x14ac:dyDescent="0.25">
      <c r="D2708" s="7"/>
    </row>
    <row r="2709" spans="4:4" x14ac:dyDescent="0.25">
      <c r="D2709" s="7"/>
    </row>
    <row r="2710" spans="4:4" x14ac:dyDescent="0.25">
      <c r="D2710" s="7"/>
    </row>
    <row r="2711" spans="4:4" x14ac:dyDescent="0.25">
      <c r="D2711" s="7"/>
    </row>
    <row r="2712" spans="4:4" x14ac:dyDescent="0.25">
      <c r="D2712" s="7"/>
    </row>
    <row r="2713" spans="4:4" x14ac:dyDescent="0.25">
      <c r="D2713" s="7"/>
    </row>
    <row r="2714" spans="4:4" x14ac:dyDescent="0.25">
      <c r="D2714" s="7"/>
    </row>
    <row r="2715" spans="4:4" x14ac:dyDescent="0.25">
      <c r="D2715" s="7"/>
    </row>
    <row r="2716" spans="4:4" x14ac:dyDescent="0.25">
      <c r="D2716" s="7"/>
    </row>
    <row r="2717" spans="4:4" x14ac:dyDescent="0.25">
      <c r="D2717" s="7"/>
    </row>
    <row r="2718" spans="4:4" x14ac:dyDescent="0.25">
      <c r="D2718" s="7"/>
    </row>
    <row r="2719" spans="4:4" x14ac:dyDescent="0.25">
      <c r="D2719" s="7"/>
    </row>
    <row r="2720" spans="4:4" x14ac:dyDescent="0.25">
      <c r="D2720" s="7"/>
    </row>
    <row r="2721" spans="4:4" x14ac:dyDescent="0.25">
      <c r="D2721" s="7"/>
    </row>
    <row r="2722" spans="4:4" x14ac:dyDescent="0.25">
      <c r="D2722" s="7"/>
    </row>
    <row r="2723" spans="4:4" x14ac:dyDescent="0.25">
      <c r="D2723" s="7"/>
    </row>
    <row r="2724" spans="4:4" x14ac:dyDescent="0.25">
      <c r="D2724" s="7"/>
    </row>
    <row r="2725" spans="4:4" x14ac:dyDescent="0.25">
      <c r="D2725" s="7"/>
    </row>
    <row r="2726" spans="4:4" x14ac:dyDescent="0.25">
      <c r="D2726" s="7"/>
    </row>
    <row r="2727" spans="4:4" x14ac:dyDescent="0.25">
      <c r="D2727" s="7"/>
    </row>
    <row r="2728" spans="4:4" x14ac:dyDescent="0.25">
      <c r="D2728" s="7"/>
    </row>
    <row r="2729" spans="4:4" x14ac:dyDescent="0.25">
      <c r="D2729" s="7"/>
    </row>
    <row r="2730" spans="4:4" x14ac:dyDescent="0.25">
      <c r="D2730" s="7"/>
    </row>
    <row r="2731" spans="4:4" x14ac:dyDescent="0.25">
      <c r="D2731" s="7"/>
    </row>
    <row r="2732" spans="4:4" x14ac:dyDescent="0.25">
      <c r="D2732" s="7"/>
    </row>
    <row r="2733" spans="4:4" x14ac:dyDescent="0.25">
      <c r="D2733" s="7"/>
    </row>
    <row r="2734" spans="4:4" x14ac:dyDescent="0.25">
      <c r="D2734" s="7"/>
    </row>
    <row r="2735" spans="4:4" x14ac:dyDescent="0.25">
      <c r="D2735" s="7"/>
    </row>
    <row r="2736" spans="4:4" x14ac:dyDescent="0.25">
      <c r="D2736" s="7"/>
    </row>
    <row r="2737" spans="4:4" x14ac:dyDescent="0.25">
      <c r="D2737" s="7"/>
    </row>
    <row r="2738" spans="4:4" x14ac:dyDescent="0.25">
      <c r="D2738" s="7"/>
    </row>
    <row r="2739" spans="4:4" x14ac:dyDescent="0.25">
      <c r="D2739" s="7"/>
    </row>
    <row r="2740" spans="4:4" x14ac:dyDescent="0.25">
      <c r="D2740" s="7"/>
    </row>
    <row r="2741" spans="4:4" x14ac:dyDescent="0.25">
      <c r="D2741" s="7"/>
    </row>
    <row r="2742" spans="4:4" x14ac:dyDescent="0.25">
      <c r="D2742" s="7"/>
    </row>
    <row r="2743" spans="4:4" x14ac:dyDescent="0.25">
      <c r="D2743" s="7"/>
    </row>
    <row r="2744" spans="4:4" x14ac:dyDescent="0.25">
      <c r="D2744" s="7"/>
    </row>
    <row r="2745" spans="4:4" x14ac:dyDescent="0.25">
      <c r="D2745" s="7"/>
    </row>
    <row r="2746" spans="4:4" x14ac:dyDescent="0.25">
      <c r="D2746" s="7"/>
    </row>
    <row r="2747" spans="4:4" x14ac:dyDescent="0.25">
      <c r="D2747" s="7"/>
    </row>
    <row r="2748" spans="4:4" x14ac:dyDescent="0.25">
      <c r="D2748" s="7"/>
    </row>
    <row r="2749" spans="4:4" x14ac:dyDescent="0.25">
      <c r="D2749" s="7"/>
    </row>
    <row r="2750" spans="4:4" x14ac:dyDescent="0.25">
      <c r="D2750" s="7"/>
    </row>
    <row r="2751" spans="4:4" x14ac:dyDescent="0.25">
      <c r="D2751" s="7"/>
    </row>
    <row r="2752" spans="4:4" x14ac:dyDescent="0.25">
      <c r="D2752" s="7"/>
    </row>
    <row r="2753" spans="4:4" x14ac:dyDescent="0.25">
      <c r="D2753" s="7"/>
    </row>
    <row r="2754" spans="4:4" x14ac:dyDescent="0.25">
      <c r="D2754" s="7"/>
    </row>
    <row r="2755" spans="4:4" x14ac:dyDescent="0.25">
      <c r="D2755" s="7"/>
    </row>
    <row r="2756" spans="4:4" x14ac:dyDescent="0.25">
      <c r="D2756" s="7"/>
    </row>
    <row r="2757" spans="4:4" x14ac:dyDescent="0.25">
      <c r="D2757" s="7"/>
    </row>
    <row r="2758" spans="4:4" x14ac:dyDescent="0.25">
      <c r="D2758" s="7"/>
    </row>
    <row r="2759" spans="4:4" x14ac:dyDescent="0.25">
      <c r="D2759" s="7"/>
    </row>
    <row r="2760" spans="4:4" x14ac:dyDescent="0.25">
      <c r="D2760" s="7"/>
    </row>
    <row r="2761" spans="4:4" x14ac:dyDescent="0.25">
      <c r="D2761" s="7"/>
    </row>
    <row r="2762" spans="4:4" x14ac:dyDescent="0.25">
      <c r="D2762" s="7"/>
    </row>
    <row r="2763" spans="4:4" x14ac:dyDescent="0.25">
      <c r="D2763" s="7"/>
    </row>
    <row r="2764" spans="4:4" x14ac:dyDescent="0.25">
      <c r="D2764" s="7"/>
    </row>
    <row r="2765" spans="4:4" x14ac:dyDescent="0.25">
      <c r="D2765" s="7"/>
    </row>
    <row r="2766" spans="4:4" x14ac:dyDescent="0.25">
      <c r="D2766" s="7"/>
    </row>
    <row r="2767" spans="4:4" x14ac:dyDescent="0.25">
      <c r="D2767" s="7"/>
    </row>
    <row r="2768" spans="4:4" x14ac:dyDescent="0.25">
      <c r="D2768" s="7"/>
    </row>
    <row r="2769" spans="4:4" x14ac:dyDescent="0.25">
      <c r="D2769" s="7"/>
    </row>
    <row r="2770" spans="4:4" x14ac:dyDescent="0.25">
      <c r="D2770" s="7"/>
    </row>
    <row r="2771" spans="4:4" x14ac:dyDescent="0.25">
      <c r="D2771" s="7"/>
    </row>
    <row r="2772" spans="4:4" x14ac:dyDescent="0.25">
      <c r="D2772" s="7"/>
    </row>
    <row r="2773" spans="4:4" x14ac:dyDescent="0.25">
      <c r="D2773" s="7"/>
    </row>
    <row r="2774" spans="4:4" x14ac:dyDescent="0.25">
      <c r="D2774" s="7"/>
    </row>
    <row r="2775" spans="4:4" x14ac:dyDescent="0.25">
      <c r="D2775" s="7"/>
    </row>
    <row r="2776" spans="4:4" x14ac:dyDescent="0.25">
      <c r="D2776" s="7"/>
    </row>
    <row r="2777" spans="4:4" x14ac:dyDescent="0.25">
      <c r="D2777" s="7"/>
    </row>
    <row r="2778" spans="4:4" x14ac:dyDescent="0.25">
      <c r="D2778" s="7"/>
    </row>
    <row r="2779" spans="4:4" x14ac:dyDescent="0.25">
      <c r="D2779" s="7"/>
    </row>
    <row r="2780" spans="4:4" x14ac:dyDescent="0.25">
      <c r="D2780" s="7"/>
    </row>
    <row r="2781" spans="4:4" x14ac:dyDescent="0.25">
      <c r="D2781" s="7"/>
    </row>
    <row r="2782" spans="4:4" x14ac:dyDescent="0.25">
      <c r="D2782" s="7"/>
    </row>
    <row r="2783" spans="4:4" x14ac:dyDescent="0.25">
      <c r="D2783" s="7"/>
    </row>
    <row r="2784" spans="4:4" x14ac:dyDescent="0.25">
      <c r="D2784" s="7"/>
    </row>
    <row r="2785" spans="4:4" x14ac:dyDescent="0.25">
      <c r="D2785" s="7"/>
    </row>
    <row r="2786" spans="4:4" x14ac:dyDescent="0.25">
      <c r="D2786" s="7"/>
    </row>
    <row r="2787" spans="4:4" x14ac:dyDescent="0.25">
      <c r="D2787" s="7"/>
    </row>
    <row r="2788" spans="4:4" x14ac:dyDescent="0.25">
      <c r="D2788" s="7"/>
    </row>
    <row r="2789" spans="4:4" x14ac:dyDescent="0.25">
      <c r="D2789" s="7"/>
    </row>
    <row r="2790" spans="4:4" x14ac:dyDescent="0.25">
      <c r="D2790" s="7"/>
    </row>
    <row r="2791" spans="4:4" x14ac:dyDescent="0.25">
      <c r="D2791" s="7"/>
    </row>
    <row r="2792" spans="4:4" x14ac:dyDescent="0.25">
      <c r="D2792" s="7"/>
    </row>
    <row r="2793" spans="4:4" x14ac:dyDescent="0.25">
      <c r="D2793" s="7"/>
    </row>
    <row r="2794" spans="4:4" x14ac:dyDescent="0.25">
      <c r="D2794" s="7"/>
    </row>
    <row r="2795" spans="4:4" x14ac:dyDescent="0.25">
      <c r="D2795" s="7"/>
    </row>
    <row r="2796" spans="4:4" x14ac:dyDescent="0.25">
      <c r="D2796" s="7"/>
    </row>
    <row r="2797" spans="4:4" x14ac:dyDescent="0.25">
      <c r="D2797" s="7"/>
    </row>
    <row r="2798" spans="4:4" x14ac:dyDescent="0.25">
      <c r="D2798" s="7"/>
    </row>
    <row r="2799" spans="4:4" x14ac:dyDescent="0.25">
      <c r="D2799" s="7"/>
    </row>
    <row r="2800" spans="4:4" x14ac:dyDescent="0.25">
      <c r="D2800" s="7"/>
    </row>
    <row r="2801" spans="4:4" x14ac:dyDescent="0.25">
      <c r="D2801" s="7"/>
    </row>
    <row r="2802" spans="4:4" x14ac:dyDescent="0.25">
      <c r="D2802" s="7"/>
    </row>
    <row r="2803" spans="4:4" x14ac:dyDescent="0.25">
      <c r="D2803" s="7"/>
    </row>
    <row r="2804" spans="4:4" x14ac:dyDescent="0.25">
      <c r="D2804" s="7"/>
    </row>
    <row r="2805" spans="4:4" x14ac:dyDescent="0.25">
      <c r="D2805" s="7"/>
    </row>
    <row r="2806" spans="4:4" x14ac:dyDescent="0.25">
      <c r="D2806" s="7"/>
    </row>
    <row r="2807" spans="4:4" x14ac:dyDescent="0.25">
      <c r="D2807" s="7"/>
    </row>
    <row r="2808" spans="4:4" x14ac:dyDescent="0.25">
      <c r="D2808" s="7"/>
    </row>
    <row r="2809" spans="4:4" x14ac:dyDescent="0.25">
      <c r="D2809" s="7"/>
    </row>
    <row r="2810" spans="4:4" x14ac:dyDescent="0.25">
      <c r="D2810" s="7"/>
    </row>
    <row r="2811" spans="4:4" x14ac:dyDescent="0.25">
      <c r="D2811" s="7"/>
    </row>
    <row r="2812" spans="4:4" x14ac:dyDescent="0.25">
      <c r="D2812" s="7"/>
    </row>
    <row r="2813" spans="4:4" x14ac:dyDescent="0.25">
      <c r="D2813" s="7"/>
    </row>
    <row r="2814" spans="4:4" x14ac:dyDescent="0.25">
      <c r="D2814" s="7"/>
    </row>
    <row r="2815" spans="4:4" x14ac:dyDescent="0.25">
      <c r="D2815" s="7"/>
    </row>
    <row r="2816" spans="4:4" x14ac:dyDescent="0.25">
      <c r="D2816" s="7"/>
    </row>
    <row r="2817" spans="4:4" x14ac:dyDescent="0.25">
      <c r="D2817" s="7"/>
    </row>
    <row r="2818" spans="4:4" x14ac:dyDescent="0.25">
      <c r="D2818" s="7"/>
    </row>
    <row r="2819" spans="4:4" x14ac:dyDescent="0.25">
      <c r="D2819" s="7"/>
    </row>
    <row r="2820" spans="4:4" x14ac:dyDescent="0.25">
      <c r="D2820" s="7"/>
    </row>
    <row r="2821" spans="4:4" x14ac:dyDescent="0.25">
      <c r="D2821" s="7"/>
    </row>
    <row r="2822" spans="4:4" x14ac:dyDescent="0.25">
      <c r="D2822" s="7"/>
    </row>
    <row r="2823" spans="4:4" x14ac:dyDescent="0.25">
      <c r="D2823" s="7"/>
    </row>
    <row r="2824" spans="4:4" x14ac:dyDescent="0.25">
      <c r="D2824" s="7"/>
    </row>
    <row r="2825" spans="4:4" x14ac:dyDescent="0.25">
      <c r="D2825" s="7"/>
    </row>
    <row r="2826" spans="4:4" x14ac:dyDescent="0.25">
      <c r="D2826" s="7"/>
    </row>
    <row r="2827" spans="4:4" x14ac:dyDescent="0.25">
      <c r="D2827" s="7"/>
    </row>
    <row r="2828" spans="4:4" x14ac:dyDescent="0.25">
      <c r="D2828" s="7"/>
    </row>
    <row r="2829" spans="4:4" x14ac:dyDescent="0.25">
      <c r="D2829" s="7"/>
    </row>
    <row r="2830" spans="4:4" x14ac:dyDescent="0.25">
      <c r="D2830" s="7"/>
    </row>
    <row r="2831" spans="4:4" x14ac:dyDescent="0.25">
      <c r="D2831" s="7"/>
    </row>
    <row r="2832" spans="4:4" x14ac:dyDescent="0.25">
      <c r="D2832" s="7"/>
    </row>
    <row r="2833" spans="4:4" x14ac:dyDescent="0.25">
      <c r="D2833" s="7"/>
    </row>
    <row r="2834" spans="4:4" x14ac:dyDescent="0.25">
      <c r="D2834" s="7"/>
    </row>
    <row r="2835" spans="4:4" x14ac:dyDescent="0.25">
      <c r="D2835" s="7"/>
    </row>
    <row r="2836" spans="4:4" x14ac:dyDescent="0.25">
      <c r="D2836" s="7"/>
    </row>
    <row r="2837" spans="4:4" x14ac:dyDescent="0.25">
      <c r="D2837" s="7"/>
    </row>
    <row r="2838" spans="4:4" x14ac:dyDescent="0.25">
      <c r="D2838" s="7"/>
    </row>
    <row r="2839" spans="4:4" x14ac:dyDescent="0.25">
      <c r="D2839" s="7"/>
    </row>
    <row r="2840" spans="4:4" x14ac:dyDescent="0.25">
      <c r="D2840" s="7"/>
    </row>
    <row r="2841" spans="4:4" x14ac:dyDescent="0.25">
      <c r="D2841" s="7"/>
    </row>
    <row r="2842" spans="4:4" x14ac:dyDescent="0.25">
      <c r="D2842" s="7"/>
    </row>
    <row r="2843" spans="4:4" x14ac:dyDescent="0.25">
      <c r="D2843" s="7"/>
    </row>
    <row r="2844" spans="4:4" x14ac:dyDescent="0.25">
      <c r="D2844" s="7"/>
    </row>
    <row r="2845" spans="4:4" x14ac:dyDescent="0.25">
      <c r="D2845" s="7"/>
    </row>
    <row r="2846" spans="4:4" x14ac:dyDescent="0.25">
      <c r="D2846" s="7"/>
    </row>
    <row r="2847" spans="4:4" x14ac:dyDescent="0.25">
      <c r="D2847" s="7"/>
    </row>
    <row r="2848" spans="4:4" x14ac:dyDescent="0.25">
      <c r="D2848" s="7"/>
    </row>
    <row r="2849" spans="4:4" x14ac:dyDescent="0.25">
      <c r="D2849" s="7"/>
    </row>
    <row r="2850" spans="4:4" x14ac:dyDescent="0.25">
      <c r="D2850" s="7"/>
    </row>
    <row r="2851" spans="4:4" x14ac:dyDescent="0.25">
      <c r="D2851" s="7"/>
    </row>
    <row r="2852" spans="4:4" x14ac:dyDescent="0.25">
      <c r="D2852" s="7"/>
    </row>
    <row r="2853" spans="4:4" x14ac:dyDescent="0.25">
      <c r="D2853" s="7"/>
    </row>
    <row r="2854" spans="4:4" x14ac:dyDescent="0.25">
      <c r="D2854" s="7"/>
    </row>
    <row r="2855" spans="4:4" x14ac:dyDescent="0.25">
      <c r="D2855" s="7"/>
    </row>
    <row r="2856" spans="4:4" x14ac:dyDescent="0.25">
      <c r="D2856" s="7"/>
    </row>
    <row r="2857" spans="4:4" x14ac:dyDescent="0.25">
      <c r="D2857" s="7"/>
    </row>
    <row r="2858" spans="4:4" x14ac:dyDescent="0.25">
      <c r="D2858" s="7"/>
    </row>
    <row r="2859" spans="4:4" x14ac:dyDescent="0.25">
      <c r="D2859" s="7"/>
    </row>
    <row r="2860" spans="4:4" x14ac:dyDescent="0.25">
      <c r="D2860" s="7"/>
    </row>
    <row r="2861" spans="4:4" x14ac:dyDescent="0.25">
      <c r="D2861" s="7"/>
    </row>
    <row r="2862" spans="4:4" x14ac:dyDescent="0.25">
      <c r="D2862" s="7"/>
    </row>
    <row r="2863" spans="4:4" x14ac:dyDescent="0.25">
      <c r="D2863" s="7"/>
    </row>
    <row r="2864" spans="4:4" x14ac:dyDescent="0.25">
      <c r="D2864" s="7"/>
    </row>
    <row r="2865" spans="4:4" x14ac:dyDescent="0.25">
      <c r="D2865" s="7"/>
    </row>
    <row r="2866" spans="4:4" x14ac:dyDescent="0.25">
      <c r="D2866" s="7"/>
    </row>
    <row r="2867" spans="4:4" x14ac:dyDescent="0.25">
      <c r="D2867" s="7"/>
    </row>
    <row r="2868" spans="4:4" x14ac:dyDescent="0.25">
      <c r="D2868" s="7"/>
    </row>
    <row r="2869" spans="4:4" x14ac:dyDescent="0.25">
      <c r="D2869" s="7"/>
    </row>
    <row r="2870" spans="4:4" x14ac:dyDescent="0.25">
      <c r="D2870" s="7"/>
    </row>
    <row r="2871" spans="4:4" x14ac:dyDescent="0.25">
      <c r="D2871" s="7"/>
    </row>
    <row r="2872" spans="4:4" x14ac:dyDescent="0.25">
      <c r="D2872" s="7"/>
    </row>
    <row r="2873" spans="4:4" x14ac:dyDescent="0.25">
      <c r="D2873" s="7"/>
    </row>
    <row r="2874" spans="4:4" x14ac:dyDescent="0.25">
      <c r="D2874" s="7"/>
    </row>
    <row r="2875" spans="4:4" x14ac:dyDescent="0.25">
      <c r="D2875" s="7"/>
    </row>
    <row r="2876" spans="4:4" x14ac:dyDescent="0.25">
      <c r="D2876" s="7"/>
    </row>
    <row r="2877" spans="4:4" x14ac:dyDescent="0.25">
      <c r="D2877" s="7"/>
    </row>
    <row r="2878" spans="4:4" x14ac:dyDescent="0.25">
      <c r="D2878" s="7"/>
    </row>
    <row r="2879" spans="4:4" x14ac:dyDescent="0.25">
      <c r="D2879" s="7"/>
    </row>
    <row r="2880" spans="4:4" x14ac:dyDescent="0.25">
      <c r="D2880" s="7"/>
    </row>
    <row r="2881" spans="4:4" x14ac:dyDescent="0.25">
      <c r="D2881" s="7"/>
    </row>
    <row r="2882" spans="4:4" x14ac:dyDescent="0.25">
      <c r="D2882" s="7"/>
    </row>
    <row r="2883" spans="4:4" x14ac:dyDescent="0.25">
      <c r="D2883" s="7"/>
    </row>
    <row r="2884" spans="4:4" x14ac:dyDescent="0.25">
      <c r="D2884" s="7"/>
    </row>
    <row r="2885" spans="4:4" x14ac:dyDescent="0.25">
      <c r="D2885" s="7"/>
    </row>
    <row r="2886" spans="4:4" x14ac:dyDescent="0.25">
      <c r="D2886" s="7"/>
    </row>
    <row r="2887" spans="4:4" x14ac:dyDescent="0.25">
      <c r="D2887" s="7"/>
    </row>
    <row r="2888" spans="4:4" x14ac:dyDescent="0.25">
      <c r="D2888" s="7"/>
    </row>
    <row r="2889" spans="4:4" x14ac:dyDescent="0.25">
      <c r="D2889" s="7"/>
    </row>
    <row r="2890" spans="4:4" x14ac:dyDescent="0.25">
      <c r="D2890" s="7"/>
    </row>
    <row r="2891" spans="4:4" x14ac:dyDescent="0.25">
      <c r="D2891" s="7"/>
    </row>
    <row r="2892" spans="4:4" x14ac:dyDescent="0.25">
      <c r="D2892" s="7"/>
    </row>
    <row r="2893" spans="4:4" x14ac:dyDescent="0.25">
      <c r="D2893" s="7"/>
    </row>
    <row r="2894" spans="4:4" x14ac:dyDescent="0.25">
      <c r="D2894" s="7"/>
    </row>
    <row r="2895" spans="4:4" x14ac:dyDescent="0.25">
      <c r="D2895" s="7"/>
    </row>
    <row r="2896" spans="4:4" x14ac:dyDescent="0.25">
      <c r="D2896" s="7"/>
    </row>
    <row r="2897" spans="4:4" x14ac:dyDescent="0.25">
      <c r="D2897" s="7"/>
    </row>
    <row r="2898" spans="4:4" x14ac:dyDescent="0.25">
      <c r="D2898" s="7"/>
    </row>
    <row r="2899" spans="4:4" x14ac:dyDescent="0.25">
      <c r="D2899" s="7"/>
    </row>
    <row r="2900" spans="4:4" x14ac:dyDescent="0.25">
      <c r="D2900" s="7"/>
    </row>
    <row r="2901" spans="4:4" x14ac:dyDescent="0.25">
      <c r="D2901" s="7"/>
    </row>
    <row r="2902" spans="4:4" x14ac:dyDescent="0.25">
      <c r="D2902" s="7"/>
    </row>
    <row r="2903" spans="4:4" x14ac:dyDescent="0.25">
      <c r="D2903" s="7"/>
    </row>
    <row r="2904" spans="4:4" x14ac:dyDescent="0.25">
      <c r="D2904" s="7"/>
    </row>
    <row r="2905" spans="4:4" x14ac:dyDescent="0.25">
      <c r="D2905" s="7"/>
    </row>
    <row r="2906" spans="4:4" x14ac:dyDescent="0.25">
      <c r="D2906" s="7"/>
    </row>
    <row r="2907" spans="4:4" x14ac:dyDescent="0.25">
      <c r="D2907" s="7"/>
    </row>
    <row r="2908" spans="4:4" x14ac:dyDescent="0.25">
      <c r="D2908" s="7"/>
    </row>
    <row r="2909" spans="4:4" x14ac:dyDescent="0.25">
      <c r="D2909" s="7"/>
    </row>
    <row r="2910" spans="4:4" x14ac:dyDescent="0.25">
      <c r="D2910" s="7"/>
    </row>
    <row r="2911" spans="4:4" x14ac:dyDescent="0.25">
      <c r="D2911" s="7"/>
    </row>
    <row r="2912" spans="4:4" x14ac:dyDescent="0.25">
      <c r="D2912" s="7"/>
    </row>
    <row r="2913" spans="4:4" x14ac:dyDescent="0.25">
      <c r="D2913" s="7"/>
    </row>
    <row r="2914" spans="4:4" x14ac:dyDescent="0.25">
      <c r="D2914" s="7"/>
    </row>
    <row r="2915" spans="4:4" x14ac:dyDescent="0.25">
      <c r="D2915" s="7"/>
    </row>
    <row r="2916" spans="4:4" x14ac:dyDescent="0.25">
      <c r="D2916" s="7"/>
    </row>
    <row r="2917" spans="4:4" x14ac:dyDescent="0.25">
      <c r="D2917" s="7"/>
    </row>
    <row r="2918" spans="4:4" x14ac:dyDescent="0.25">
      <c r="D2918" s="7"/>
    </row>
    <row r="2919" spans="4:4" x14ac:dyDescent="0.25">
      <c r="D2919" s="7"/>
    </row>
    <row r="2920" spans="4:4" x14ac:dyDescent="0.25">
      <c r="D2920" s="7"/>
    </row>
    <row r="2921" spans="4:4" x14ac:dyDescent="0.25">
      <c r="D2921" s="7"/>
    </row>
    <row r="2922" spans="4:4" x14ac:dyDescent="0.25">
      <c r="D2922" s="7"/>
    </row>
    <row r="2923" spans="4:4" x14ac:dyDescent="0.25">
      <c r="D2923" s="7"/>
    </row>
    <row r="2924" spans="4:4" x14ac:dyDescent="0.25">
      <c r="D2924" s="7"/>
    </row>
    <row r="2925" spans="4:4" x14ac:dyDescent="0.25">
      <c r="D2925" s="7"/>
    </row>
    <row r="2926" spans="4:4" x14ac:dyDescent="0.25">
      <c r="D2926" s="7"/>
    </row>
    <row r="2927" spans="4:4" x14ac:dyDescent="0.25">
      <c r="D2927" s="7"/>
    </row>
    <row r="2928" spans="4:4" x14ac:dyDescent="0.25">
      <c r="D2928" s="7"/>
    </row>
    <row r="2929" spans="4:4" x14ac:dyDescent="0.25">
      <c r="D2929" s="7"/>
    </row>
    <row r="2930" spans="4:4" x14ac:dyDescent="0.25">
      <c r="D2930" s="7"/>
    </row>
    <row r="2931" spans="4:4" x14ac:dyDescent="0.25">
      <c r="D2931" s="7"/>
    </row>
    <row r="2932" spans="4:4" x14ac:dyDescent="0.25">
      <c r="D2932" s="7"/>
    </row>
    <row r="2933" spans="4:4" x14ac:dyDescent="0.25">
      <c r="D2933" s="7"/>
    </row>
    <row r="2934" spans="4:4" x14ac:dyDescent="0.25">
      <c r="D2934" s="7"/>
    </row>
    <row r="2935" spans="4:4" x14ac:dyDescent="0.25">
      <c r="D2935" s="7"/>
    </row>
    <row r="2936" spans="4:4" x14ac:dyDescent="0.25">
      <c r="D2936" s="7"/>
    </row>
    <row r="2937" spans="4:4" x14ac:dyDescent="0.25">
      <c r="D2937" s="7"/>
    </row>
    <row r="2938" spans="4:4" x14ac:dyDescent="0.25">
      <c r="D2938" s="7"/>
    </row>
    <row r="2939" spans="4:4" x14ac:dyDescent="0.25">
      <c r="D2939" s="7"/>
    </row>
    <row r="2940" spans="4:4" x14ac:dyDescent="0.25">
      <c r="D2940" s="7"/>
    </row>
    <row r="2941" spans="4:4" x14ac:dyDescent="0.25">
      <c r="D2941" s="7"/>
    </row>
    <row r="2942" spans="4:4" x14ac:dyDescent="0.25">
      <c r="D2942" s="7"/>
    </row>
    <row r="2943" spans="4:4" x14ac:dyDescent="0.25">
      <c r="D2943" s="7"/>
    </row>
    <row r="2944" spans="4:4" x14ac:dyDescent="0.25">
      <c r="D2944" s="7"/>
    </row>
    <row r="2945" spans="4:4" x14ac:dyDescent="0.25">
      <c r="D2945" s="7"/>
    </row>
    <row r="2946" spans="4:4" x14ac:dyDescent="0.25">
      <c r="D2946" s="7"/>
    </row>
    <row r="2947" spans="4:4" x14ac:dyDescent="0.25">
      <c r="D2947" s="7"/>
    </row>
    <row r="2948" spans="4:4" x14ac:dyDescent="0.25">
      <c r="D2948" s="7"/>
    </row>
    <row r="2949" spans="4:4" x14ac:dyDescent="0.25">
      <c r="D2949" s="7"/>
    </row>
    <row r="2950" spans="4:4" x14ac:dyDescent="0.25">
      <c r="D2950" s="7"/>
    </row>
    <row r="2951" spans="4:4" x14ac:dyDescent="0.25">
      <c r="D2951" s="7"/>
    </row>
    <row r="2952" spans="4:4" x14ac:dyDescent="0.25">
      <c r="D2952" s="7"/>
    </row>
    <row r="2953" spans="4:4" x14ac:dyDescent="0.25">
      <c r="D2953" s="7"/>
    </row>
    <row r="2954" spans="4:4" x14ac:dyDescent="0.25">
      <c r="D2954" s="7"/>
    </row>
    <row r="2955" spans="4:4" x14ac:dyDescent="0.25">
      <c r="D2955" s="7"/>
    </row>
    <row r="2956" spans="4:4" x14ac:dyDescent="0.25">
      <c r="D2956" s="7"/>
    </row>
    <row r="2957" spans="4:4" x14ac:dyDescent="0.25">
      <c r="D2957" s="7"/>
    </row>
    <row r="2958" spans="4:4" x14ac:dyDescent="0.25">
      <c r="D2958" s="7"/>
    </row>
    <row r="2959" spans="4:4" x14ac:dyDescent="0.25">
      <c r="D2959" s="7"/>
    </row>
    <row r="2960" spans="4:4" x14ac:dyDescent="0.25">
      <c r="D2960" s="7"/>
    </row>
    <row r="2961" spans="4:4" x14ac:dyDescent="0.25">
      <c r="D2961" s="7"/>
    </row>
    <row r="2962" spans="4:4" x14ac:dyDescent="0.25">
      <c r="D2962" s="7"/>
    </row>
    <row r="2963" spans="4:4" x14ac:dyDescent="0.25">
      <c r="D2963" s="7"/>
    </row>
    <row r="2964" spans="4:4" x14ac:dyDescent="0.25">
      <c r="D2964" s="7"/>
    </row>
    <row r="2965" spans="4:4" x14ac:dyDescent="0.25">
      <c r="D2965" s="7"/>
    </row>
    <row r="2966" spans="4:4" x14ac:dyDescent="0.25">
      <c r="D2966" s="7"/>
    </row>
    <row r="2967" spans="4:4" x14ac:dyDescent="0.25">
      <c r="D2967" s="7"/>
    </row>
    <row r="2968" spans="4:4" x14ac:dyDescent="0.25">
      <c r="D2968" s="7"/>
    </row>
    <row r="2969" spans="4:4" x14ac:dyDescent="0.25">
      <c r="D2969" s="7"/>
    </row>
    <row r="2970" spans="4:4" x14ac:dyDescent="0.25">
      <c r="D2970" s="7"/>
    </row>
    <row r="2971" spans="4:4" x14ac:dyDescent="0.25">
      <c r="D2971" s="7"/>
    </row>
    <row r="2972" spans="4:4" x14ac:dyDescent="0.25">
      <c r="D2972" s="7"/>
    </row>
    <row r="2973" spans="4:4" x14ac:dyDescent="0.25">
      <c r="D2973" s="7"/>
    </row>
    <row r="2974" spans="4:4" x14ac:dyDescent="0.25">
      <c r="D2974" s="7"/>
    </row>
    <row r="2975" spans="4:4" x14ac:dyDescent="0.25">
      <c r="D2975" s="7"/>
    </row>
    <row r="2976" spans="4:4" x14ac:dyDescent="0.25">
      <c r="D2976" s="7"/>
    </row>
    <row r="2977" spans="4:4" x14ac:dyDescent="0.25">
      <c r="D2977" s="7"/>
    </row>
    <row r="2978" spans="4:4" x14ac:dyDescent="0.25">
      <c r="D2978" s="7"/>
    </row>
    <row r="2979" spans="4:4" x14ac:dyDescent="0.25">
      <c r="D2979" s="7"/>
    </row>
    <row r="2980" spans="4:4" x14ac:dyDescent="0.25">
      <c r="D2980" s="7"/>
    </row>
    <row r="2981" spans="4:4" x14ac:dyDescent="0.25">
      <c r="D2981" s="7"/>
    </row>
    <row r="2982" spans="4:4" x14ac:dyDescent="0.25">
      <c r="D2982" s="7"/>
    </row>
    <row r="2983" spans="4:4" x14ac:dyDescent="0.25">
      <c r="D2983" s="7"/>
    </row>
    <row r="2984" spans="4:4" x14ac:dyDescent="0.25">
      <c r="D2984" s="7"/>
    </row>
    <row r="2985" spans="4:4" x14ac:dyDescent="0.25">
      <c r="D2985" s="7"/>
    </row>
    <row r="2986" spans="4:4" x14ac:dyDescent="0.25">
      <c r="D2986" s="7"/>
    </row>
    <row r="2987" spans="4:4" x14ac:dyDescent="0.25">
      <c r="D2987" s="7"/>
    </row>
    <row r="2988" spans="4:4" x14ac:dyDescent="0.25">
      <c r="D2988" s="7"/>
    </row>
    <row r="2989" spans="4:4" x14ac:dyDescent="0.25">
      <c r="D2989" s="7"/>
    </row>
    <row r="2990" spans="4:4" x14ac:dyDescent="0.25">
      <c r="D2990" s="7"/>
    </row>
    <row r="2991" spans="4:4" x14ac:dyDescent="0.25">
      <c r="D2991" s="7"/>
    </row>
    <row r="2992" spans="4:4" x14ac:dyDescent="0.25">
      <c r="D2992" s="7"/>
    </row>
    <row r="2993" spans="4:4" x14ac:dyDescent="0.25">
      <c r="D2993" s="7"/>
    </row>
    <row r="2994" spans="4:4" x14ac:dyDescent="0.25">
      <c r="D2994" s="7"/>
    </row>
    <row r="2995" spans="4:4" x14ac:dyDescent="0.25">
      <c r="D2995" s="7"/>
    </row>
    <row r="2996" spans="4:4" x14ac:dyDescent="0.25">
      <c r="D2996" s="7"/>
    </row>
    <row r="2997" spans="4:4" x14ac:dyDescent="0.25">
      <c r="D2997" s="7"/>
    </row>
    <row r="2998" spans="4:4" x14ac:dyDescent="0.25">
      <c r="D2998" s="7"/>
    </row>
    <row r="2999" spans="4:4" x14ac:dyDescent="0.25">
      <c r="D2999" s="7"/>
    </row>
    <row r="3000" spans="4:4" x14ac:dyDescent="0.25">
      <c r="D3000" s="7"/>
    </row>
    <row r="3001" spans="4:4" x14ac:dyDescent="0.25">
      <c r="D3001" s="7"/>
    </row>
    <row r="3002" spans="4:4" x14ac:dyDescent="0.25">
      <c r="D3002" s="7"/>
    </row>
    <row r="3003" spans="4:4" x14ac:dyDescent="0.25">
      <c r="D3003" s="7"/>
    </row>
    <row r="3004" spans="4:4" x14ac:dyDescent="0.25">
      <c r="D3004" s="7"/>
    </row>
    <row r="3005" spans="4:4" x14ac:dyDescent="0.25">
      <c r="D3005" s="7"/>
    </row>
    <row r="3006" spans="4:4" x14ac:dyDescent="0.25">
      <c r="D3006" s="7"/>
    </row>
    <row r="3007" spans="4:4" x14ac:dyDescent="0.25">
      <c r="D3007" s="7"/>
    </row>
    <row r="3008" spans="4:4" x14ac:dyDescent="0.25">
      <c r="D3008" s="7"/>
    </row>
    <row r="3009" spans="4:4" x14ac:dyDescent="0.25">
      <c r="D3009" s="7"/>
    </row>
    <row r="3010" spans="4:4" x14ac:dyDescent="0.25">
      <c r="D3010" s="7"/>
    </row>
    <row r="3011" spans="4:4" x14ac:dyDescent="0.25">
      <c r="D3011" s="7"/>
    </row>
    <row r="3012" spans="4:4" x14ac:dyDescent="0.25">
      <c r="D3012" s="7"/>
    </row>
    <row r="3013" spans="4:4" x14ac:dyDescent="0.25">
      <c r="D3013" s="7"/>
    </row>
    <row r="3014" spans="4:4" x14ac:dyDescent="0.25">
      <c r="D3014" s="7"/>
    </row>
    <row r="3015" spans="4:4" x14ac:dyDescent="0.25">
      <c r="D3015" s="7"/>
    </row>
    <row r="3016" spans="4:4" x14ac:dyDescent="0.25">
      <c r="D3016" s="7"/>
    </row>
    <row r="3017" spans="4:4" x14ac:dyDescent="0.25">
      <c r="D3017" s="7"/>
    </row>
    <row r="3018" spans="4:4" x14ac:dyDescent="0.25">
      <c r="D3018" s="7"/>
    </row>
    <row r="3019" spans="4:4" x14ac:dyDescent="0.25">
      <c r="D3019" s="7"/>
    </row>
    <row r="3020" spans="4:4" x14ac:dyDescent="0.25">
      <c r="D3020" s="7"/>
    </row>
    <row r="3021" spans="4:4" x14ac:dyDescent="0.25">
      <c r="D3021" s="7"/>
    </row>
    <row r="3022" spans="4:4" x14ac:dyDescent="0.25">
      <c r="D3022" s="7"/>
    </row>
    <row r="3023" spans="4:4" x14ac:dyDescent="0.25">
      <c r="D3023" s="7"/>
    </row>
    <row r="3024" spans="4:4" x14ac:dyDescent="0.25">
      <c r="D3024" s="7"/>
    </row>
    <row r="3025" spans="4:4" x14ac:dyDescent="0.25">
      <c r="D3025" s="7"/>
    </row>
    <row r="3026" spans="4:4" x14ac:dyDescent="0.25">
      <c r="D3026" s="7"/>
    </row>
    <row r="3027" spans="4:4" x14ac:dyDescent="0.25">
      <c r="D3027" s="7"/>
    </row>
    <row r="3028" spans="4:4" x14ac:dyDescent="0.25">
      <c r="D3028" s="7"/>
    </row>
    <row r="3029" spans="4:4" x14ac:dyDescent="0.25">
      <c r="D3029" s="7"/>
    </row>
    <row r="3030" spans="4:4" x14ac:dyDescent="0.25">
      <c r="D3030" s="7"/>
    </row>
    <row r="3031" spans="4:4" x14ac:dyDescent="0.25">
      <c r="D3031" s="7"/>
    </row>
    <row r="3032" spans="4:4" x14ac:dyDescent="0.25">
      <c r="D3032" s="7"/>
    </row>
    <row r="3033" spans="4:4" x14ac:dyDescent="0.25">
      <c r="D3033" s="7"/>
    </row>
    <row r="3034" spans="4:4" x14ac:dyDescent="0.25">
      <c r="D3034" s="7"/>
    </row>
    <row r="3035" spans="4:4" x14ac:dyDescent="0.25">
      <c r="D3035" s="7"/>
    </row>
    <row r="3036" spans="4:4" x14ac:dyDescent="0.25">
      <c r="D3036" s="7"/>
    </row>
    <row r="3037" spans="4:4" x14ac:dyDescent="0.25">
      <c r="D3037" s="7"/>
    </row>
    <row r="3038" spans="4:4" x14ac:dyDescent="0.25">
      <c r="D3038" s="7"/>
    </row>
    <row r="3039" spans="4:4" x14ac:dyDescent="0.25">
      <c r="D3039" s="7"/>
    </row>
    <row r="3040" spans="4:4" x14ac:dyDescent="0.25">
      <c r="D3040" s="7"/>
    </row>
    <row r="3041" spans="4:4" x14ac:dyDescent="0.25">
      <c r="D3041" s="7"/>
    </row>
    <row r="3042" spans="4:4" x14ac:dyDescent="0.25">
      <c r="D3042" s="7"/>
    </row>
    <row r="3043" spans="4:4" x14ac:dyDescent="0.25">
      <c r="D3043" s="7"/>
    </row>
    <row r="3044" spans="4:4" x14ac:dyDescent="0.25">
      <c r="D3044" s="7"/>
    </row>
    <row r="3045" spans="4:4" x14ac:dyDescent="0.25">
      <c r="D3045" s="7"/>
    </row>
    <row r="3046" spans="4:4" x14ac:dyDescent="0.25">
      <c r="D3046" s="7"/>
    </row>
    <row r="3047" spans="4:4" x14ac:dyDescent="0.25">
      <c r="D3047" s="7"/>
    </row>
    <row r="3048" spans="4:4" x14ac:dyDescent="0.25">
      <c r="D3048" s="7"/>
    </row>
    <row r="3049" spans="4:4" x14ac:dyDescent="0.25">
      <c r="D3049" s="7"/>
    </row>
    <row r="3050" spans="4:4" x14ac:dyDescent="0.25">
      <c r="D3050" s="7"/>
    </row>
    <row r="3051" spans="4:4" x14ac:dyDescent="0.25">
      <c r="D3051" s="7"/>
    </row>
    <row r="3052" spans="4:4" x14ac:dyDescent="0.25">
      <c r="D3052" s="7"/>
    </row>
    <row r="3053" spans="4:4" x14ac:dyDescent="0.25">
      <c r="D3053" s="7"/>
    </row>
    <row r="3054" spans="4:4" x14ac:dyDescent="0.25">
      <c r="D3054" s="7"/>
    </row>
    <row r="3055" spans="4:4" x14ac:dyDescent="0.25">
      <c r="D3055" s="7"/>
    </row>
    <row r="3056" spans="4:4" x14ac:dyDescent="0.25">
      <c r="D3056" s="7"/>
    </row>
    <row r="3057" spans="4:4" x14ac:dyDescent="0.25">
      <c r="D3057" s="7"/>
    </row>
    <row r="3058" spans="4:4" x14ac:dyDescent="0.25">
      <c r="D3058" s="7"/>
    </row>
    <row r="3059" spans="4:4" x14ac:dyDescent="0.25">
      <c r="D3059" s="7"/>
    </row>
    <row r="3060" spans="4:4" x14ac:dyDescent="0.25">
      <c r="D3060" s="7"/>
    </row>
    <row r="3061" spans="4:4" x14ac:dyDescent="0.25">
      <c r="D3061" s="7"/>
    </row>
    <row r="3062" spans="4:4" x14ac:dyDescent="0.25">
      <c r="D3062" s="7"/>
    </row>
    <row r="3063" spans="4:4" x14ac:dyDescent="0.25">
      <c r="D3063" s="7"/>
    </row>
    <row r="3064" spans="4:4" x14ac:dyDescent="0.25">
      <c r="D3064" s="7"/>
    </row>
    <row r="3065" spans="4:4" x14ac:dyDescent="0.25">
      <c r="D3065" s="7"/>
    </row>
    <row r="3066" spans="4:4" x14ac:dyDescent="0.25">
      <c r="D3066" s="7"/>
    </row>
    <row r="3067" spans="4:4" x14ac:dyDescent="0.25">
      <c r="D3067" s="7"/>
    </row>
    <row r="3068" spans="4:4" x14ac:dyDescent="0.25">
      <c r="D3068" s="7"/>
    </row>
    <row r="3069" spans="4:4" x14ac:dyDescent="0.25">
      <c r="D3069" s="7"/>
    </row>
    <row r="3070" spans="4:4" x14ac:dyDescent="0.25">
      <c r="D3070" s="7"/>
    </row>
    <row r="3071" spans="4:4" x14ac:dyDescent="0.25">
      <c r="D3071" s="7"/>
    </row>
    <row r="3072" spans="4:4" x14ac:dyDescent="0.25">
      <c r="D3072" s="7"/>
    </row>
    <row r="3073" spans="4:4" x14ac:dyDescent="0.25">
      <c r="D3073" s="7"/>
    </row>
    <row r="3074" spans="4:4" x14ac:dyDescent="0.25">
      <c r="D3074" s="7"/>
    </row>
    <row r="3075" spans="4:4" x14ac:dyDescent="0.25">
      <c r="D3075" s="7"/>
    </row>
    <row r="3076" spans="4:4" x14ac:dyDescent="0.25">
      <c r="D3076" s="7"/>
    </row>
    <row r="3077" spans="4:4" x14ac:dyDescent="0.25">
      <c r="D3077" s="7"/>
    </row>
    <row r="3078" spans="4:4" x14ac:dyDescent="0.25">
      <c r="D3078" s="7"/>
    </row>
    <row r="3079" spans="4:4" x14ac:dyDescent="0.25">
      <c r="D3079" s="7"/>
    </row>
    <row r="3080" spans="4:4" x14ac:dyDescent="0.25">
      <c r="D3080" s="7"/>
    </row>
    <row r="3081" spans="4:4" x14ac:dyDescent="0.25">
      <c r="D3081" s="7"/>
    </row>
    <row r="3082" spans="4:4" x14ac:dyDescent="0.25">
      <c r="D3082" s="7"/>
    </row>
    <row r="3083" spans="4:4" x14ac:dyDescent="0.25">
      <c r="D3083" s="7"/>
    </row>
    <row r="3084" spans="4:4" x14ac:dyDescent="0.25">
      <c r="D3084" s="7"/>
    </row>
    <row r="3085" spans="4:4" x14ac:dyDescent="0.25">
      <c r="D3085" s="7"/>
    </row>
    <row r="3086" spans="4:4" x14ac:dyDescent="0.25">
      <c r="D3086" s="7"/>
    </row>
    <row r="3087" spans="4:4" x14ac:dyDescent="0.25">
      <c r="D3087" s="7"/>
    </row>
    <row r="3088" spans="4:4" x14ac:dyDescent="0.25">
      <c r="D3088" s="7"/>
    </row>
    <row r="3089" spans="4:4" x14ac:dyDescent="0.25">
      <c r="D3089" s="7"/>
    </row>
    <row r="3090" spans="4:4" x14ac:dyDescent="0.25">
      <c r="D3090" s="7"/>
    </row>
    <row r="3091" spans="4:4" x14ac:dyDescent="0.25">
      <c r="D3091" s="7"/>
    </row>
    <row r="3092" spans="4:4" x14ac:dyDescent="0.25">
      <c r="D3092" s="7"/>
    </row>
    <row r="3093" spans="4:4" x14ac:dyDescent="0.25">
      <c r="D3093" s="7"/>
    </row>
    <row r="3094" spans="4:4" x14ac:dyDescent="0.25">
      <c r="D3094" s="7"/>
    </row>
    <row r="3095" spans="4:4" x14ac:dyDescent="0.25">
      <c r="D3095" s="7"/>
    </row>
    <row r="3096" spans="4:4" x14ac:dyDescent="0.25">
      <c r="D3096" s="7"/>
    </row>
    <row r="3097" spans="4:4" x14ac:dyDescent="0.25">
      <c r="D3097" s="7"/>
    </row>
    <row r="3098" spans="4:4" x14ac:dyDescent="0.25">
      <c r="D3098" s="7"/>
    </row>
    <row r="3099" spans="4:4" x14ac:dyDescent="0.25">
      <c r="D3099" s="7"/>
    </row>
    <row r="3100" spans="4:4" x14ac:dyDescent="0.25">
      <c r="D3100" s="7"/>
    </row>
    <row r="3101" spans="4:4" x14ac:dyDescent="0.25">
      <c r="D3101" s="7"/>
    </row>
    <row r="3102" spans="4:4" x14ac:dyDescent="0.25">
      <c r="D3102" s="7"/>
    </row>
    <row r="3103" spans="4:4" x14ac:dyDescent="0.25">
      <c r="D3103" s="7"/>
    </row>
    <row r="3104" spans="4:4" x14ac:dyDescent="0.25">
      <c r="D3104" s="7"/>
    </row>
    <row r="3105" spans="4:4" x14ac:dyDescent="0.25">
      <c r="D3105" s="7"/>
    </row>
    <row r="3106" spans="4:4" x14ac:dyDescent="0.25">
      <c r="D3106" s="7"/>
    </row>
    <row r="3107" spans="4:4" x14ac:dyDescent="0.25">
      <c r="D3107" s="7"/>
    </row>
    <row r="3108" spans="4:4" x14ac:dyDescent="0.25">
      <c r="D3108" s="7"/>
    </row>
    <row r="3109" spans="4:4" x14ac:dyDescent="0.25">
      <c r="D3109" s="7"/>
    </row>
    <row r="3110" spans="4:4" x14ac:dyDescent="0.25">
      <c r="D3110" s="7"/>
    </row>
    <row r="3111" spans="4:4" x14ac:dyDescent="0.25">
      <c r="D3111" s="7"/>
    </row>
    <row r="3112" spans="4:4" x14ac:dyDescent="0.25">
      <c r="D3112" s="7"/>
    </row>
    <row r="3113" spans="4:4" x14ac:dyDescent="0.25">
      <c r="D3113" s="7"/>
    </row>
    <row r="3114" spans="4:4" x14ac:dyDescent="0.25">
      <c r="D3114" s="7"/>
    </row>
    <row r="3115" spans="4:4" x14ac:dyDescent="0.25">
      <c r="D3115" s="7"/>
    </row>
    <row r="3116" spans="4:4" x14ac:dyDescent="0.25">
      <c r="D3116" s="7"/>
    </row>
    <row r="3117" spans="4:4" x14ac:dyDescent="0.25">
      <c r="D3117" s="7"/>
    </row>
    <row r="3118" spans="4:4" x14ac:dyDescent="0.25">
      <c r="D3118" s="7"/>
    </row>
    <row r="3119" spans="4:4" x14ac:dyDescent="0.25">
      <c r="D3119" s="7"/>
    </row>
    <row r="3120" spans="4:4" x14ac:dyDescent="0.25">
      <c r="D3120" s="7"/>
    </row>
    <row r="3121" spans="4:4" x14ac:dyDescent="0.25">
      <c r="D3121" s="7"/>
    </row>
    <row r="3122" spans="4:4" x14ac:dyDescent="0.25">
      <c r="D3122" s="7"/>
    </row>
    <row r="3123" spans="4:4" x14ac:dyDescent="0.25">
      <c r="D3123" s="7"/>
    </row>
    <row r="3124" spans="4:4" x14ac:dyDescent="0.25">
      <c r="D3124" s="7"/>
    </row>
    <row r="3125" spans="4:4" x14ac:dyDescent="0.25">
      <c r="D3125" s="7"/>
    </row>
    <row r="3126" spans="4:4" x14ac:dyDescent="0.25">
      <c r="D3126" s="7"/>
    </row>
    <row r="3127" spans="4:4" x14ac:dyDescent="0.25">
      <c r="D3127" s="7"/>
    </row>
    <row r="3128" spans="4:4" x14ac:dyDescent="0.25">
      <c r="D3128" s="7"/>
    </row>
    <row r="3129" spans="4:4" x14ac:dyDescent="0.25">
      <c r="D3129" s="7"/>
    </row>
    <row r="3130" spans="4:4" x14ac:dyDescent="0.25">
      <c r="D3130" s="7"/>
    </row>
    <row r="3131" spans="4:4" x14ac:dyDescent="0.25">
      <c r="D3131" s="7"/>
    </row>
    <row r="3132" spans="4:4" x14ac:dyDescent="0.25">
      <c r="D3132" s="7"/>
    </row>
    <row r="3133" spans="4:4" x14ac:dyDescent="0.25">
      <c r="D3133" s="7"/>
    </row>
    <row r="3134" spans="4:4" x14ac:dyDescent="0.25">
      <c r="D3134" s="7"/>
    </row>
    <row r="3135" spans="4:4" x14ac:dyDescent="0.25">
      <c r="D3135" s="7"/>
    </row>
    <row r="3136" spans="4:4" x14ac:dyDescent="0.25">
      <c r="D3136" s="7"/>
    </row>
    <row r="3137" spans="4:4" x14ac:dyDescent="0.25">
      <c r="D3137" s="7"/>
    </row>
    <row r="3138" spans="4:4" x14ac:dyDescent="0.25">
      <c r="D3138" s="7"/>
    </row>
    <row r="3139" spans="4:4" x14ac:dyDescent="0.25">
      <c r="D3139" s="7"/>
    </row>
    <row r="3140" spans="4:4" x14ac:dyDescent="0.25">
      <c r="D3140" s="7"/>
    </row>
    <row r="3141" spans="4:4" x14ac:dyDescent="0.25">
      <c r="D3141" s="7"/>
    </row>
    <row r="3142" spans="4:4" x14ac:dyDescent="0.25">
      <c r="D3142" s="7"/>
    </row>
    <row r="3143" spans="4:4" x14ac:dyDescent="0.25">
      <c r="D3143" s="7"/>
    </row>
    <row r="3144" spans="4:4" x14ac:dyDescent="0.25">
      <c r="D3144" s="7"/>
    </row>
    <row r="3145" spans="4:4" x14ac:dyDescent="0.25">
      <c r="D3145" s="7"/>
    </row>
    <row r="3146" spans="4:4" x14ac:dyDescent="0.25">
      <c r="D3146" s="7"/>
    </row>
    <row r="3147" spans="4:4" x14ac:dyDescent="0.25">
      <c r="D3147" s="7"/>
    </row>
    <row r="3148" spans="4:4" x14ac:dyDescent="0.25">
      <c r="D3148" s="7"/>
    </row>
    <row r="3149" spans="4:4" x14ac:dyDescent="0.25">
      <c r="D3149" s="7"/>
    </row>
    <row r="3150" spans="4:4" x14ac:dyDescent="0.25">
      <c r="D3150" s="7"/>
    </row>
    <row r="3151" spans="4:4" x14ac:dyDescent="0.25">
      <c r="D3151" s="7"/>
    </row>
    <row r="3152" spans="4:4" x14ac:dyDescent="0.25">
      <c r="D3152" s="7"/>
    </row>
    <row r="3153" spans="4:4" x14ac:dyDescent="0.25">
      <c r="D3153" s="7"/>
    </row>
    <row r="3154" spans="4:4" x14ac:dyDescent="0.25">
      <c r="D3154" s="7"/>
    </row>
    <row r="3155" spans="4:4" x14ac:dyDescent="0.25">
      <c r="D3155" s="7"/>
    </row>
    <row r="3156" spans="4:4" x14ac:dyDescent="0.25">
      <c r="D3156" s="7"/>
    </row>
    <row r="3157" spans="4:4" x14ac:dyDescent="0.25">
      <c r="D3157" s="7"/>
    </row>
    <row r="3158" spans="4:4" x14ac:dyDescent="0.25">
      <c r="D3158" s="7"/>
    </row>
    <row r="3159" spans="4:4" x14ac:dyDescent="0.25">
      <c r="D3159" s="7"/>
    </row>
    <row r="3160" spans="4:4" x14ac:dyDescent="0.25">
      <c r="D3160" s="7"/>
    </row>
    <row r="3161" spans="4:4" x14ac:dyDescent="0.25">
      <c r="D3161" s="7"/>
    </row>
    <row r="3162" spans="4:4" x14ac:dyDescent="0.25">
      <c r="D3162" s="7"/>
    </row>
    <row r="3163" spans="4:4" x14ac:dyDescent="0.25">
      <c r="D3163" s="7"/>
    </row>
    <row r="3164" spans="4:4" x14ac:dyDescent="0.25">
      <c r="D3164" s="7"/>
    </row>
    <row r="3165" spans="4:4" x14ac:dyDescent="0.25">
      <c r="D3165" s="7"/>
    </row>
    <row r="3166" spans="4:4" x14ac:dyDescent="0.25">
      <c r="D3166" s="7"/>
    </row>
    <row r="3167" spans="4:4" x14ac:dyDescent="0.25">
      <c r="D3167" s="7"/>
    </row>
    <row r="3168" spans="4:4" x14ac:dyDescent="0.25">
      <c r="D3168" s="7"/>
    </row>
    <row r="3169" spans="4:4" x14ac:dyDescent="0.25">
      <c r="D3169" s="7"/>
    </row>
    <row r="3170" spans="4:4" x14ac:dyDescent="0.25">
      <c r="D3170" s="7"/>
    </row>
    <row r="3171" spans="4:4" x14ac:dyDescent="0.25">
      <c r="D3171" s="7"/>
    </row>
    <row r="3172" spans="4:4" x14ac:dyDescent="0.25">
      <c r="D3172" s="7"/>
    </row>
    <row r="3173" spans="4:4" x14ac:dyDescent="0.25">
      <c r="D3173" s="7"/>
    </row>
    <row r="3174" spans="4:4" x14ac:dyDescent="0.25">
      <c r="D3174" s="7"/>
    </row>
    <row r="3175" spans="4:4" x14ac:dyDescent="0.25">
      <c r="D3175" s="7"/>
    </row>
    <row r="3176" spans="4:4" x14ac:dyDescent="0.25">
      <c r="D3176" s="7"/>
    </row>
    <row r="3177" spans="4:4" x14ac:dyDescent="0.25">
      <c r="D3177" s="7"/>
    </row>
    <row r="3178" spans="4:4" x14ac:dyDescent="0.25">
      <c r="D3178" s="7"/>
    </row>
    <row r="3179" spans="4:4" x14ac:dyDescent="0.25">
      <c r="D3179" s="7"/>
    </row>
    <row r="3180" spans="4:4" x14ac:dyDescent="0.25">
      <c r="D3180" s="7"/>
    </row>
    <row r="3181" spans="4:4" x14ac:dyDescent="0.25">
      <c r="D3181" s="7"/>
    </row>
    <row r="3182" spans="4:4" x14ac:dyDescent="0.25">
      <c r="D3182" s="7"/>
    </row>
    <row r="3183" spans="4:4" x14ac:dyDescent="0.25">
      <c r="D3183" s="7"/>
    </row>
    <row r="3184" spans="4:4" x14ac:dyDescent="0.25">
      <c r="D3184" s="7"/>
    </row>
    <row r="3185" spans="4:4" x14ac:dyDescent="0.25">
      <c r="D3185" s="7"/>
    </row>
    <row r="3186" spans="4:4" x14ac:dyDescent="0.25">
      <c r="D3186" s="7"/>
    </row>
    <row r="3187" spans="4:4" x14ac:dyDescent="0.25">
      <c r="D3187" s="7"/>
    </row>
    <row r="3188" spans="4:4" x14ac:dyDescent="0.25">
      <c r="D3188" s="7"/>
    </row>
    <row r="3189" spans="4:4" x14ac:dyDescent="0.25">
      <c r="D3189" s="7"/>
    </row>
    <row r="3190" spans="4:4" x14ac:dyDescent="0.25">
      <c r="D3190" s="7"/>
    </row>
    <row r="3191" spans="4:4" x14ac:dyDescent="0.25">
      <c r="D3191" s="7"/>
    </row>
    <row r="3192" spans="4:4" x14ac:dyDescent="0.25">
      <c r="D3192" s="7"/>
    </row>
    <row r="3193" spans="4:4" x14ac:dyDescent="0.25">
      <c r="D3193" s="7"/>
    </row>
    <row r="3194" spans="4:4" x14ac:dyDescent="0.25">
      <c r="D3194" s="7"/>
    </row>
    <row r="3195" spans="4:4" x14ac:dyDescent="0.25">
      <c r="D3195" s="7"/>
    </row>
    <row r="3196" spans="4:4" x14ac:dyDescent="0.25">
      <c r="D3196" s="7"/>
    </row>
    <row r="3197" spans="4:4" x14ac:dyDescent="0.25">
      <c r="D3197" s="7"/>
    </row>
    <row r="3198" spans="4:4" x14ac:dyDescent="0.25">
      <c r="D3198" s="7"/>
    </row>
    <row r="3199" spans="4:4" x14ac:dyDescent="0.25">
      <c r="D3199" s="7"/>
    </row>
    <row r="3200" spans="4:4" x14ac:dyDescent="0.25">
      <c r="D3200" s="7"/>
    </row>
    <row r="3201" spans="4:4" x14ac:dyDescent="0.25">
      <c r="D3201" s="7"/>
    </row>
    <row r="3202" spans="4:4" x14ac:dyDescent="0.25">
      <c r="D3202" s="7"/>
    </row>
    <row r="3203" spans="4:4" x14ac:dyDescent="0.25">
      <c r="D3203" s="7"/>
    </row>
    <row r="3204" spans="4:4" x14ac:dyDescent="0.25">
      <c r="D3204" s="7"/>
    </row>
    <row r="3205" spans="4:4" x14ac:dyDescent="0.25">
      <c r="D3205" s="7"/>
    </row>
    <row r="3206" spans="4:4" x14ac:dyDescent="0.25">
      <c r="D3206" s="7"/>
    </row>
    <row r="3207" spans="4:4" x14ac:dyDescent="0.25">
      <c r="D3207" s="7"/>
    </row>
    <row r="3208" spans="4:4" x14ac:dyDescent="0.25">
      <c r="D3208" s="7"/>
    </row>
    <row r="3209" spans="4:4" x14ac:dyDescent="0.25">
      <c r="D3209" s="7"/>
    </row>
    <row r="3210" spans="4:4" x14ac:dyDescent="0.25">
      <c r="D3210" s="7"/>
    </row>
    <row r="3211" spans="4:4" x14ac:dyDescent="0.25">
      <c r="D3211" s="7"/>
    </row>
    <row r="3212" spans="4:4" x14ac:dyDescent="0.25">
      <c r="D3212" s="7"/>
    </row>
    <row r="3213" spans="4:4" x14ac:dyDescent="0.25">
      <c r="D3213" s="7"/>
    </row>
    <row r="3214" spans="4:4" x14ac:dyDescent="0.25">
      <c r="D3214" s="7"/>
    </row>
    <row r="3215" spans="4:4" x14ac:dyDescent="0.25">
      <c r="D3215" s="7"/>
    </row>
    <row r="3216" spans="4:4" x14ac:dyDescent="0.25">
      <c r="D3216" s="7"/>
    </row>
    <row r="3217" spans="4:4" x14ac:dyDescent="0.25">
      <c r="D3217" s="7"/>
    </row>
    <row r="3218" spans="4:4" x14ac:dyDescent="0.25">
      <c r="D3218" s="7"/>
    </row>
    <row r="3219" spans="4:4" x14ac:dyDescent="0.25">
      <c r="D3219" s="7"/>
    </row>
    <row r="3220" spans="4:4" x14ac:dyDescent="0.25">
      <c r="D3220" s="7"/>
    </row>
    <row r="3221" spans="4:4" x14ac:dyDescent="0.25">
      <c r="D3221" s="7"/>
    </row>
    <row r="3222" spans="4:4" x14ac:dyDescent="0.25">
      <c r="D3222" s="7"/>
    </row>
    <row r="3223" spans="4:4" x14ac:dyDescent="0.25">
      <c r="D3223" s="7"/>
    </row>
    <row r="3224" spans="4:4" x14ac:dyDescent="0.25">
      <c r="D3224" s="7"/>
    </row>
    <row r="3225" spans="4:4" x14ac:dyDescent="0.25">
      <c r="D3225" s="7"/>
    </row>
    <row r="3226" spans="4:4" x14ac:dyDescent="0.25">
      <c r="D3226" s="7"/>
    </row>
    <row r="3227" spans="4:4" x14ac:dyDescent="0.25">
      <c r="D3227" s="7"/>
    </row>
    <row r="3228" spans="4:4" x14ac:dyDescent="0.25">
      <c r="D3228" s="7"/>
    </row>
    <row r="3229" spans="4:4" x14ac:dyDescent="0.25">
      <c r="D3229" s="7"/>
    </row>
    <row r="3230" spans="4:4" x14ac:dyDescent="0.25">
      <c r="D3230" s="7"/>
    </row>
    <row r="3231" spans="4:4" x14ac:dyDescent="0.25">
      <c r="D3231" s="7"/>
    </row>
    <row r="3232" spans="4:4" x14ac:dyDescent="0.25">
      <c r="D3232" s="7"/>
    </row>
    <row r="3233" spans="4:4" x14ac:dyDescent="0.25">
      <c r="D3233" s="7"/>
    </row>
    <row r="3234" spans="4:4" x14ac:dyDescent="0.25">
      <c r="D3234" s="7"/>
    </row>
    <row r="3235" spans="4:4" x14ac:dyDescent="0.25">
      <c r="D3235" s="7"/>
    </row>
    <row r="3236" spans="4:4" x14ac:dyDescent="0.25">
      <c r="D3236" s="7"/>
    </row>
    <row r="3237" spans="4:4" x14ac:dyDescent="0.25">
      <c r="D3237" s="7"/>
    </row>
    <row r="3238" spans="4:4" x14ac:dyDescent="0.25">
      <c r="D3238" s="7"/>
    </row>
    <row r="3239" spans="4:4" x14ac:dyDescent="0.25">
      <c r="D3239" s="7"/>
    </row>
    <row r="3240" spans="4:4" x14ac:dyDescent="0.25">
      <c r="D3240" s="7"/>
    </row>
    <row r="3241" spans="4:4" x14ac:dyDescent="0.25">
      <c r="D3241" s="7"/>
    </row>
    <row r="3242" spans="4:4" x14ac:dyDescent="0.25">
      <c r="D3242" s="7"/>
    </row>
    <row r="3243" spans="4:4" x14ac:dyDescent="0.25">
      <c r="D3243" s="7"/>
    </row>
    <row r="3244" spans="4:4" x14ac:dyDescent="0.25">
      <c r="D3244" s="7"/>
    </row>
    <row r="3245" spans="4:4" x14ac:dyDescent="0.25">
      <c r="D3245" s="7"/>
    </row>
    <row r="3246" spans="4:4" x14ac:dyDescent="0.25">
      <c r="D3246" s="7"/>
    </row>
    <row r="3247" spans="4:4" x14ac:dyDescent="0.25">
      <c r="D3247" s="7"/>
    </row>
    <row r="3248" spans="4:4" x14ac:dyDescent="0.25">
      <c r="D3248" s="7"/>
    </row>
    <row r="3249" spans="4:4" x14ac:dyDescent="0.25">
      <c r="D3249" s="7"/>
    </row>
    <row r="3250" spans="4:4" x14ac:dyDescent="0.25">
      <c r="D3250" s="7"/>
    </row>
    <row r="3251" spans="4:4" x14ac:dyDescent="0.25">
      <c r="D3251" s="7"/>
    </row>
    <row r="3252" spans="4:4" x14ac:dyDescent="0.25">
      <c r="D3252" s="7"/>
    </row>
    <row r="3253" spans="4:4" x14ac:dyDescent="0.25">
      <c r="D3253" s="7"/>
    </row>
    <row r="3254" spans="4:4" x14ac:dyDescent="0.25">
      <c r="D3254" s="7"/>
    </row>
    <row r="3255" spans="4:4" x14ac:dyDescent="0.25">
      <c r="D3255" s="7"/>
    </row>
    <row r="3256" spans="4:4" x14ac:dyDescent="0.25">
      <c r="D3256" s="7"/>
    </row>
    <row r="3257" spans="4:4" x14ac:dyDescent="0.25">
      <c r="D3257" s="7"/>
    </row>
    <row r="3258" spans="4:4" x14ac:dyDescent="0.25">
      <c r="D3258" s="7"/>
    </row>
    <row r="3259" spans="4:4" x14ac:dyDescent="0.25">
      <c r="D3259" s="7"/>
    </row>
    <row r="3260" spans="4:4" x14ac:dyDescent="0.25">
      <c r="D3260" s="7"/>
    </row>
    <row r="3261" spans="4:4" x14ac:dyDescent="0.25">
      <c r="D3261" s="7"/>
    </row>
    <row r="3262" spans="4:4" x14ac:dyDescent="0.25">
      <c r="D3262" s="7"/>
    </row>
    <row r="3263" spans="4:4" x14ac:dyDescent="0.25">
      <c r="D3263" s="7"/>
    </row>
    <row r="3264" spans="4:4" x14ac:dyDescent="0.25">
      <c r="D3264" s="7"/>
    </row>
    <row r="3265" spans="4:4" x14ac:dyDescent="0.25">
      <c r="D3265" s="7"/>
    </row>
    <row r="3266" spans="4:4" x14ac:dyDescent="0.25">
      <c r="D3266" s="7"/>
    </row>
    <row r="3267" spans="4:4" x14ac:dyDescent="0.25">
      <c r="D3267" s="7"/>
    </row>
    <row r="3268" spans="4:4" x14ac:dyDescent="0.25">
      <c r="D3268" s="7"/>
    </row>
    <row r="3269" spans="4:4" x14ac:dyDescent="0.25">
      <c r="D3269" s="7"/>
    </row>
    <row r="3270" spans="4:4" x14ac:dyDescent="0.25">
      <c r="D3270" s="7"/>
    </row>
    <row r="3271" spans="4:4" x14ac:dyDescent="0.25">
      <c r="D3271" s="7"/>
    </row>
    <row r="3272" spans="4:4" x14ac:dyDescent="0.25">
      <c r="D3272" s="7"/>
    </row>
    <row r="3273" spans="4:4" x14ac:dyDescent="0.25">
      <c r="D3273" s="7"/>
    </row>
    <row r="3274" spans="4:4" x14ac:dyDescent="0.25">
      <c r="D3274" s="7"/>
    </row>
    <row r="3275" spans="4:4" x14ac:dyDescent="0.25">
      <c r="D3275" s="7"/>
    </row>
    <row r="3276" spans="4:4" x14ac:dyDescent="0.25">
      <c r="D3276" s="7"/>
    </row>
    <row r="3277" spans="4:4" x14ac:dyDescent="0.25">
      <c r="D3277" s="7"/>
    </row>
    <row r="3278" spans="4:4" x14ac:dyDescent="0.25">
      <c r="D3278" s="7"/>
    </row>
    <row r="3279" spans="4:4" x14ac:dyDescent="0.25">
      <c r="D3279" s="7"/>
    </row>
    <row r="3280" spans="4:4" x14ac:dyDescent="0.25">
      <c r="D3280" s="7"/>
    </row>
    <row r="3281" spans="4:4" x14ac:dyDescent="0.25">
      <c r="D3281" s="7"/>
    </row>
    <row r="3282" spans="4:4" x14ac:dyDescent="0.25">
      <c r="D3282" s="7"/>
    </row>
    <row r="3283" spans="4:4" x14ac:dyDescent="0.25">
      <c r="D3283" s="7"/>
    </row>
    <row r="3284" spans="4:4" x14ac:dyDescent="0.25">
      <c r="D3284" s="7"/>
    </row>
    <row r="3285" spans="4:4" x14ac:dyDescent="0.25">
      <c r="D3285" s="7"/>
    </row>
    <row r="3286" spans="4:4" x14ac:dyDescent="0.25">
      <c r="D3286" s="7"/>
    </row>
    <row r="3287" spans="4:4" x14ac:dyDescent="0.25">
      <c r="D3287" s="7"/>
    </row>
    <row r="3288" spans="4:4" x14ac:dyDescent="0.25">
      <c r="D3288" s="7"/>
    </row>
    <row r="3289" spans="4:4" x14ac:dyDescent="0.25">
      <c r="D3289" s="7"/>
    </row>
    <row r="3290" spans="4:4" x14ac:dyDescent="0.25">
      <c r="D3290" s="7"/>
    </row>
    <row r="3291" spans="4:4" x14ac:dyDescent="0.25">
      <c r="D3291" s="7"/>
    </row>
    <row r="3292" spans="4:4" x14ac:dyDescent="0.25">
      <c r="D3292" s="7"/>
    </row>
    <row r="3293" spans="4:4" x14ac:dyDescent="0.25">
      <c r="D3293" s="7"/>
    </row>
    <row r="3294" spans="4:4" x14ac:dyDescent="0.25">
      <c r="D3294" s="7"/>
    </row>
    <row r="3295" spans="4:4" x14ac:dyDescent="0.25">
      <c r="D3295" s="7"/>
    </row>
    <row r="3296" spans="4:4" x14ac:dyDescent="0.25">
      <c r="D3296" s="7"/>
    </row>
    <row r="3297" spans="4:4" x14ac:dyDescent="0.25">
      <c r="D3297" s="7"/>
    </row>
    <row r="3298" spans="4:4" x14ac:dyDescent="0.25">
      <c r="D3298" s="7"/>
    </row>
    <row r="3299" spans="4:4" x14ac:dyDescent="0.25">
      <c r="D3299" s="7"/>
    </row>
    <row r="3300" spans="4:4" x14ac:dyDescent="0.25">
      <c r="D3300" s="7"/>
    </row>
    <row r="3301" spans="4:4" x14ac:dyDescent="0.25">
      <c r="D3301" s="7"/>
    </row>
    <row r="3302" spans="4:4" x14ac:dyDescent="0.25">
      <c r="D3302" s="7"/>
    </row>
    <row r="3303" spans="4:4" x14ac:dyDescent="0.25">
      <c r="D3303" s="7"/>
    </row>
    <row r="3304" spans="4:4" x14ac:dyDescent="0.25">
      <c r="D3304" s="7"/>
    </row>
    <row r="3305" spans="4:4" x14ac:dyDescent="0.25">
      <c r="D3305" s="7"/>
    </row>
    <row r="3306" spans="4:4" x14ac:dyDescent="0.25">
      <c r="D3306" s="7"/>
    </row>
    <row r="3307" spans="4:4" x14ac:dyDescent="0.25">
      <c r="D3307" s="7"/>
    </row>
    <row r="3308" spans="4:4" x14ac:dyDescent="0.25">
      <c r="D3308" s="7"/>
    </row>
    <row r="3309" spans="4:4" x14ac:dyDescent="0.25">
      <c r="D3309" s="7"/>
    </row>
    <row r="3310" spans="4:4" x14ac:dyDescent="0.25">
      <c r="D3310" s="7"/>
    </row>
    <row r="3311" spans="4:4" x14ac:dyDescent="0.25">
      <c r="D3311" s="7"/>
    </row>
    <row r="3312" spans="4:4" x14ac:dyDescent="0.25">
      <c r="D3312" s="7"/>
    </row>
    <row r="3313" spans="4:4" x14ac:dyDescent="0.25">
      <c r="D3313" s="7"/>
    </row>
    <row r="3314" spans="4:4" x14ac:dyDescent="0.25">
      <c r="D3314" s="7"/>
    </row>
    <row r="3315" spans="4:4" x14ac:dyDescent="0.25">
      <c r="D3315" s="7"/>
    </row>
    <row r="3316" spans="4:4" x14ac:dyDescent="0.25">
      <c r="D3316" s="7"/>
    </row>
    <row r="3317" spans="4:4" x14ac:dyDescent="0.25">
      <c r="D3317" s="7"/>
    </row>
    <row r="3318" spans="4:4" x14ac:dyDescent="0.25">
      <c r="D3318" s="7"/>
    </row>
    <row r="3319" spans="4:4" x14ac:dyDescent="0.25">
      <c r="D3319" s="7"/>
    </row>
    <row r="3320" spans="4:4" x14ac:dyDescent="0.25">
      <c r="D3320" s="7"/>
    </row>
    <row r="3321" spans="4:4" x14ac:dyDescent="0.25">
      <c r="D3321" s="7"/>
    </row>
    <row r="3322" spans="4:4" x14ac:dyDescent="0.25">
      <c r="D3322" s="7"/>
    </row>
    <row r="3323" spans="4:4" x14ac:dyDescent="0.25">
      <c r="D3323" s="7"/>
    </row>
    <row r="3324" spans="4:4" x14ac:dyDescent="0.25">
      <c r="D3324" s="7"/>
    </row>
    <row r="3325" spans="4:4" x14ac:dyDescent="0.25">
      <c r="D3325" s="7"/>
    </row>
    <row r="3326" spans="4:4" x14ac:dyDescent="0.25">
      <c r="D3326" s="7"/>
    </row>
    <row r="3327" spans="4:4" x14ac:dyDescent="0.25">
      <c r="D3327" s="7"/>
    </row>
    <row r="3328" spans="4:4" x14ac:dyDescent="0.25">
      <c r="D3328" s="7"/>
    </row>
    <row r="3329" spans="4:4" x14ac:dyDescent="0.25">
      <c r="D3329" s="7"/>
    </row>
    <row r="3330" spans="4:4" x14ac:dyDescent="0.25">
      <c r="D3330" s="7"/>
    </row>
    <row r="3331" spans="4:4" x14ac:dyDescent="0.25">
      <c r="D3331" s="7"/>
    </row>
    <row r="3332" spans="4:4" x14ac:dyDescent="0.25">
      <c r="D3332" s="7"/>
    </row>
    <row r="3333" spans="4:4" x14ac:dyDescent="0.25">
      <c r="D3333" s="7"/>
    </row>
    <row r="3334" spans="4:4" x14ac:dyDescent="0.25">
      <c r="D3334" s="7"/>
    </row>
    <row r="3335" spans="4:4" x14ac:dyDescent="0.25">
      <c r="D3335" s="7"/>
    </row>
    <row r="3336" spans="4:4" x14ac:dyDescent="0.25">
      <c r="D3336" s="7"/>
    </row>
    <row r="3337" spans="4:4" x14ac:dyDescent="0.25">
      <c r="D3337" s="7"/>
    </row>
    <row r="3338" spans="4:4" x14ac:dyDescent="0.25">
      <c r="D3338" s="7"/>
    </row>
    <row r="3339" spans="4:4" x14ac:dyDescent="0.25">
      <c r="D3339" s="7"/>
    </row>
    <row r="3340" spans="4:4" x14ac:dyDescent="0.25">
      <c r="D3340" s="7"/>
    </row>
    <row r="3341" spans="4:4" x14ac:dyDescent="0.25">
      <c r="D3341" s="7"/>
    </row>
    <row r="3342" spans="4:4" x14ac:dyDescent="0.25">
      <c r="D3342" s="7"/>
    </row>
    <row r="3343" spans="4:4" x14ac:dyDescent="0.25">
      <c r="D3343" s="7"/>
    </row>
    <row r="3344" spans="4:4" x14ac:dyDescent="0.25">
      <c r="D3344" s="7"/>
    </row>
    <row r="3345" spans="4:4" x14ac:dyDescent="0.25">
      <c r="D3345" s="7"/>
    </row>
    <row r="3346" spans="4:4" x14ac:dyDescent="0.25">
      <c r="D3346" s="7"/>
    </row>
    <row r="3347" spans="4:4" x14ac:dyDescent="0.25">
      <c r="D3347" s="7"/>
    </row>
    <row r="3348" spans="4:4" x14ac:dyDescent="0.25">
      <c r="D3348" s="7"/>
    </row>
    <row r="3349" spans="4:4" x14ac:dyDescent="0.25">
      <c r="D3349" s="7"/>
    </row>
    <row r="3350" spans="4:4" x14ac:dyDescent="0.25">
      <c r="D3350" s="7"/>
    </row>
    <row r="3351" spans="4:4" x14ac:dyDescent="0.25">
      <c r="D3351" s="7"/>
    </row>
    <row r="3352" spans="4:4" x14ac:dyDescent="0.25">
      <c r="D3352" s="7"/>
    </row>
    <row r="3353" spans="4:4" x14ac:dyDescent="0.25">
      <c r="D3353" s="7"/>
    </row>
    <row r="3354" spans="4:4" x14ac:dyDescent="0.25">
      <c r="D3354" s="7"/>
    </row>
    <row r="3355" spans="4:4" x14ac:dyDescent="0.25">
      <c r="D3355" s="7"/>
    </row>
    <row r="3356" spans="4:4" x14ac:dyDescent="0.25">
      <c r="D3356" s="7"/>
    </row>
    <row r="3357" spans="4:4" x14ac:dyDescent="0.25">
      <c r="D3357" s="7"/>
    </row>
    <row r="3358" spans="4:4" x14ac:dyDescent="0.25">
      <c r="D3358" s="7"/>
    </row>
    <row r="3359" spans="4:4" x14ac:dyDescent="0.25">
      <c r="D3359" s="7"/>
    </row>
    <row r="3360" spans="4:4" x14ac:dyDescent="0.25">
      <c r="D3360" s="7"/>
    </row>
    <row r="3361" spans="4:4" x14ac:dyDescent="0.25">
      <c r="D3361" s="7"/>
    </row>
    <row r="3362" spans="4:4" x14ac:dyDescent="0.25">
      <c r="D3362" s="7"/>
    </row>
    <row r="3363" spans="4:4" x14ac:dyDescent="0.25">
      <c r="D3363" s="7"/>
    </row>
    <row r="3364" spans="4:4" x14ac:dyDescent="0.25">
      <c r="D3364" s="7"/>
    </row>
    <row r="3365" spans="4:4" x14ac:dyDescent="0.25">
      <c r="D3365" s="7"/>
    </row>
    <row r="3366" spans="4:4" x14ac:dyDescent="0.25">
      <c r="D3366" s="7"/>
    </row>
    <row r="3367" spans="4:4" x14ac:dyDescent="0.25">
      <c r="D3367" s="7"/>
    </row>
    <row r="3368" spans="4:4" x14ac:dyDescent="0.25">
      <c r="D3368" s="7"/>
    </row>
    <row r="3369" spans="4:4" x14ac:dyDescent="0.25">
      <c r="D3369" s="7"/>
    </row>
    <row r="3370" spans="4:4" x14ac:dyDescent="0.25">
      <c r="D3370" s="7"/>
    </row>
    <row r="3371" spans="4:4" x14ac:dyDescent="0.25">
      <c r="D3371" s="7"/>
    </row>
    <row r="3372" spans="4:4" x14ac:dyDescent="0.25">
      <c r="D3372" s="7"/>
    </row>
    <row r="3373" spans="4:4" x14ac:dyDescent="0.25">
      <c r="D3373" s="7"/>
    </row>
    <row r="3374" spans="4:4" x14ac:dyDescent="0.25">
      <c r="D3374" s="7"/>
    </row>
    <row r="3375" spans="4:4" x14ac:dyDescent="0.25">
      <c r="D3375" s="7"/>
    </row>
    <row r="3376" spans="4:4" x14ac:dyDescent="0.25">
      <c r="D3376" s="7"/>
    </row>
    <row r="3377" spans="4:4" x14ac:dyDescent="0.25">
      <c r="D3377" s="7"/>
    </row>
    <row r="3378" spans="4:4" x14ac:dyDescent="0.25">
      <c r="D3378" s="7"/>
    </row>
    <row r="3379" spans="4:4" x14ac:dyDescent="0.25">
      <c r="D3379" s="7"/>
    </row>
    <row r="3380" spans="4:4" x14ac:dyDescent="0.25">
      <c r="D3380" s="7"/>
    </row>
    <row r="3381" spans="4:4" x14ac:dyDescent="0.25">
      <c r="D3381" s="7"/>
    </row>
    <row r="3382" spans="4:4" x14ac:dyDescent="0.25">
      <c r="D3382" s="7"/>
    </row>
    <row r="3383" spans="4:4" x14ac:dyDescent="0.25">
      <c r="D3383" s="7"/>
    </row>
    <row r="3384" spans="4:4" x14ac:dyDescent="0.25">
      <c r="D3384" s="7"/>
    </row>
    <row r="3385" spans="4:4" x14ac:dyDescent="0.25">
      <c r="D3385" s="7"/>
    </row>
    <row r="3386" spans="4:4" x14ac:dyDescent="0.25">
      <c r="D3386" s="7"/>
    </row>
    <row r="3387" spans="4:4" x14ac:dyDescent="0.25">
      <c r="D3387" s="7"/>
    </row>
    <row r="3388" spans="4:4" x14ac:dyDescent="0.25">
      <c r="D3388" s="7"/>
    </row>
    <row r="3389" spans="4:4" x14ac:dyDescent="0.25">
      <c r="D3389" s="7"/>
    </row>
    <row r="3390" spans="4:4" x14ac:dyDescent="0.25">
      <c r="D3390" s="7"/>
    </row>
    <row r="3391" spans="4:4" x14ac:dyDescent="0.25">
      <c r="D3391" s="7"/>
    </row>
    <row r="3392" spans="4:4" x14ac:dyDescent="0.25">
      <c r="D3392" s="7"/>
    </row>
    <row r="3393" spans="4:4" x14ac:dyDescent="0.25">
      <c r="D3393" s="7"/>
    </row>
    <row r="3394" spans="4:4" x14ac:dyDescent="0.25">
      <c r="D3394" s="7"/>
    </row>
    <row r="3395" spans="4:4" x14ac:dyDescent="0.25">
      <c r="D3395" s="7"/>
    </row>
    <row r="3396" spans="4:4" x14ac:dyDescent="0.25">
      <c r="D3396" s="7"/>
    </row>
    <row r="3397" spans="4:4" x14ac:dyDescent="0.25">
      <c r="D3397" s="7"/>
    </row>
    <row r="3398" spans="4:4" x14ac:dyDescent="0.25">
      <c r="D3398" s="7"/>
    </row>
    <row r="3399" spans="4:4" x14ac:dyDescent="0.25">
      <c r="D3399" s="7"/>
    </row>
    <row r="3400" spans="4:4" x14ac:dyDescent="0.25">
      <c r="D3400" s="7"/>
    </row>
    <row r="3401" spans="4:4" x14ac:dyDescent="0.25">
      <c r="D3401" s="7"/>
    </row>
    <row r="3402" spans="4:4" x14ac:dyDescent="0.25">
      <c r="D3402" s="7"/>
    </row>
    <row r="3403" spans="4:4" x14ac:dyDescent="0.25">
      <c r="D3403" s="7"/>
    </row>
    <row r="3404" spans="4:4" x14ac:dyDescent="0.25">
      <c r="D3404" s="7"/>
    </row>
    <row r="3405" spans="4:4" x14ac:dyDescent="0.25">
      <c r="D3405" s="7"/>
    </row>
    <row r="3406" spans="4:4" x14ac:dyDescent="0.25">
      <c r="D3406" s="7"/>
    </row>
    <row r="3407" spans="4:4" x14ac:dyDescent="0.25">
      <c r="D3407" s="7"/>
    </row>
    <row r="3408" spans="4:4" x14ac:dyDescent="0.25">
      <c r="D3408" s="7"/>
    </row>
    <row r="3409" spans="4:4" x14ac:dyDescent="0.25">
      <c r="D3409" s="7"/>
    </row>
    <row r="3410" spans="4:4" x14ac:dyDescent="0.25">
      <c r="D3410" s="7"/>
    </row>
    <row r="3411" spans="4:4" x14ac:dyDescent="0.25">
      <c r="D3411" s="7"/>
    </row>
    <row r="3412" spans="4:4" x14ac:dyDescent="0.25">
      <c r="D3412" s="7"/>
    </row>
    <row r="3413" spans="4:4" x14ac:dyDescent="0.25">
      <c r="D3413" s="7"/>
    </row>
    <row r="3414" spans="4:4" x14ac:dyDescent="0.25">
      <c r="D3414" s="7"/>
    </row>
    <row r="3415" spans="4:4" x14ac:dyDescent="0.25">
      <c r="D3415" s="7"/>
    </row>
    <row r="3416" spans="4:4" x14ac:dyDescent="0.25">
      <c r="D3416" s="7"/>
    </row>
    <row r="3417" spans="4:4" x14ac:dyDescent="0.25">
      <c r="D3417" s="7"/>
    </row>
    <row r="3418" spans="4:4" x14ac:dyDescent="0.25">
      <c r="D3418" s="7"/>
    </row>
    <row r="3419" spans="4:4" x14ac:dyDescent="0.25">
      <c r="D3419" s="7"/>
    </row>
    <row r="3420" spans="4:4" x14ac:dyDescent="0.25">
      <c r="D3420" s="7"/>
    </row>
    <row r="3421" spans="4:4" x14ac:dyDescent="0.25">
      <c r="D3421" s="7"/>
    </row>
    <row r="3422" spans="4:4" x14ac:dyDescent="0.25">
      <c r="D3422" s="7"/>
    </row>
    <row r="3423" spans="4:4" x14ac:dyDescent="0.25">
      <c r="D3423" s="7"/>
    </row>
    <row r="3424" spans="4:4" x14ac:dyDescent="0.25">
      <c r="D3424" s="7"/>
    </row>
    <row r="3425" spans="4:4" x14ac:dyDescent="0.25">
      <c r="D3425" s="7"/>
    </row>
    <row r="3426" spans="4:4" x14ac:dyDescent="0.25">
      <c r="D3426" s="7"/>
    </row>
    <row r="3427" spans="4:4" x14ac:dyDescent="0.25">
      <c r="D3427" s="7"/>
    </row>
    <row r="3428" spans="4:4" x14ac:dyDescent="0.25">
      <c r="D3428" s="7"/>
    </row>
    <row r="3429" spans="4:4" x14ac:dyDescent="0.25">
      <c r="D3429" s="7"/>
    </row>
    <row r="3430" spans="4:4" x14ac:dyDescent="0.25">
      <c r="D3430" s="7"/>
    </row>
    <row r="3431" spans="4:4" x14ac:dyDescent="0.25">
      <c r="D3431" s="7"/>
    </row>
    <row r="3432" spans="4:4" x14ac:dyDescent="0.25">
      <c r="D3432" s="7"/>
    </row>
    <row r="3433" spans="4:4" x14ac:dyDescent="0.25">
      <c r="D3433" s="7"/>
    </row>
    <row r="3434" spans="4:4" x14ac:dyDescent="0.25">
      <c r="D3434" s="7"/>
    </row>
    <row r="3435" spans="4:4" x14ac:dyDescent="0.25">
      <c r="D3435" s="7"/>
    </row>
    <row r="3436" spans="4:4" x14ac:dyDescent="0.25">
      <c r="D3436" s="7"/>
    </row>
    <row r="3437" spans="4:4" x14ac:dyDescent="0.25">
      <c r="D3437" s="7"/>
    </row>
    <row r="3438" spans="4:4" x14ac:dyDescent="0.25">
      <c r="D3438" s="7"/>
    </row>
    <row r="3439" spans="4:4" x14ac:dyDescent="0.25">
      <c r="D3439" s="7"/>
    </row>
    <row r="3440" spans="4:4" x14ac:dyDescent="0.25">
      <c r="D3440" s="7"/>
    </row>
    <row r="3441" spans="4:4" x14ac:dyDescent="0.25">
      <c r="D3441" s="7"/>
    </row>
    <row r="3442" spans="4:4" x14ac:dyDescent="0.25">
      <c r="D3442" s="7"/>
    </row>
    <row r="3443" spans="4:4" x14ac:dyDescent="0.25">
      <c r="D3443" s="7"/>
    </row>
    <row r="3444" spans="4:4" x14ac:dyDescent="0.25">
      <c r="D3444" s="7"/>
    </row>
    <row r="3445" spans="4:4" x14ac:dyDescent="0.25">
      <c r="D3445" s="7"/>
    </row>
    <row r="3446" spans="4:4" x14ac:dyDescent="0.25">
      <c r="D3446" s="7"/>
    </row>
    <row r="3447" spans="4:4" x14ac:dyDescent="0.25">
      <c r="D3447" s="7"/>
    </row>
    <row r="3448" spans="4:4" x14ac:dyDescent="0.25">
      <c r="D3448" s="7"/>
    </row>
    <row r="3449" spans="4:4" x14ac:dyDescent="0.25">
      <c r="D3449" s="7"/>
    </row>
    <row r="3450" spans="4:4" x14ac:dyDescent="0.25">
      <c r="D3450" s="7"/>
    </row>
    <row r="3451" spans="4:4" x14ac:dyDescent="0.25">
      <c r="D3451" s="7"/>
    </row>
    <row r="3452" spans="4:4" x14ac:dyDescent="0.25">
      <c r="D3452" s="7"/>
    </row>
    <row r="3453" spans="4:4" x14ac:dyDescent="0.25">
      <c r="D3453" s="7"/>
    </row>
    <row r="3454" spans="4:4" x14ac:dyDescent="0.25">
      <c r="D3454" s="7"/>
    </row>
    <row r="3455" spans="4:4" x14ac:dyDescent="0.25">
      <c r="D3455" s="7"/>
    </row>
    <row r="3456" spans="4:4" x14ac:dyDescent="0.25">
      <c r="D3456" s="7"/>
    </row>
    <row r="3457" spans="4:4" x14ac:dyDescent="0.25">
      <c r="D3457" s="7"/>
    </row>
    <row r="3458" spans="4:4" x14ac:dyDescent="0.25">
      <c r="D3458" s="7"/>
    </row>
    <row r="3459" spans="4:4" x14ac:dyDescent="0.25">
      <c r="D3459" s="7"/>
    </row>
    <row r="3460" spans="4:4" x14ac:dyDescent="0.25">
      <c r="D3460" s="7"/>
    </row>
    <row r="3461" spans="4:4" x14ac:dyDescent="0.25">
      <c r="D3461" s="7"/>
    </row>
    <row r="3462" spans="4:4" x14ac:dyDescent="0.25">
      <c r="D3462" s="7"/>
    </row>
    <row r="3463" spans="4:4" x14ac:dyDescent="0.25">
      <c r="D3463" s="7"/>
    </row>
    <row r="3464" spans="4:4" x14ac:dyDescent="0.25">
      <c r="D3464" s="7"/>
    </row>
    <row r="3465" spans="4:4" x14ac:dyDescent="0.25">
      <c r="D3465" s="7"/>
    </row>
    <row r="3466" spans="4:4" x14ac:dyDescent="0.25">
      <c r="D3466" s="7"/>
    </row>
    <row r="3467" spans="4:4" x14ac:dyDescent="0.25">
      <c r="D3467" s="7"/>
    </row>
    <row r="3468" spans="4:4" x14ac:dyDescent="0.25">
      <c r="D3468" s="7"/>
    </row>
    <row r="3469" spans="4:4" x14ac:dyDescent="0.25">
      <c r="D3469" s="7"/>
    </row>
    <row r="3470" spans="4:4" x14ac:dyDescent="0.25">
      <c r="D3470" s="7"/>
    </row>
    <row r="3471" spans="4:4" x14ac:dyDescent="0.25">
      <c r="D3471" s="7"/>
    </row>
    <row r="3472" spans="4:4" x14ac:dyDescent="0.25">
      <c r="D3472" s="7"/>
    </row>
    <row r="3473" spans="4:4" x14ac:dyDescent="0.25">
      <c r="D3473" s="7"/>
    </row>
    <row r="3474" spans="4:4" x14ac:dyDescent="0.25">
      <c r="D3474" s="7"/>
    </row>
    <row r="3475" spans="4:4" x14ac:dyDescent="0.25">
      <c r="D3475" s="7"/>
    </row>
    <row r="3476" spans="4:4" x14ac:dyDescent="0.25">
      <c r="D3476" s="7"/>
    </row>
    <row r="3477" spans="4:4" x14ac:dyDescent="0.25">
      <c r="D3477" s="7"/>
    </row>
    <row r="3478" spans="4:4" x14ac:dyDescent="0.25">
      <c r="D3478" s="7"/>
    </row>
    <row r="3479" spans="4:4" x14ac:dyDescent="0.25">
      <c r="D3479" s="7"/>
    </row>
    <row r="3480" spans="4:4" x14ac:dyDescent="0.25">
      <c r="D3480" s="7"/>
    </row>
    <row r="3481" spans="4:4" x14ac:dyDescent="0.25">
      <c r="D3481" s="7"/>
    </row>
    <row r="3482" spans="4:4" x14ac:dyDescent="0.25">
      <c r="D3482" s="7"/>
    </row>
    <row r="3483" spans="4:4" x14ac:dyDescent="0.25">
      <c r="D3483" s="7"/>
    </row>
    <row r="3484" spans="4:4" x14ac:dyDescent="0.25">
      <c r="D3484" s="7"/>
    </row>
    <row r="3485" spans="4:4" x14ac:dyDescent="0.25">
      <c r="D3485" s="7"/>
    </row>
    <row r="3486" spans="4:4" x14ac:dyDescent="0.25">
      <c r="D3486" s="7"/>
    </row>
    <row r="3487" spans="4:4" x14ac:dyDescent="0.25">
      <c r="D3487" s="7"/>
    </row>
    <row r="3488" spans="4:4" x14ac:dyDescent="0.25">
      <c r="D3488" s="7"/>
    </row>
    <row r="3489" spans="4:4" x14ac:dyDescent="0.25">
      <c r="D3489" s="7"/>
    </row>
    <row r="3490" spans="4:4" x14ac:dyDescent="0.25">
      <c r="D3490" s="7"/>
    </row>
    <row r="3491" spans="4:4" x14ac:dyDescent="0.25">
      <c r="D3491" s="7"/>
    </row>
    <row r="3492" spans="4:4" x14ac:dyDescent="0.25">
      <c r="D3492" s="7"/>
    </row>
    <row r="3493" spans="4:4" x14ac:dyDescent="0.25">
      <c r="D3493" s="7"/>
    </row>
    <row r="3494" spans="4:4" x14ac:dyDescent="0.25">
      <c r="D3494" s="7"/>
    </row>
    <row r="3495" spans="4:4" x14ac:dyDescent="0.25">
      <c r="D3495" s="7"/>
    </row>
    <row r="3496" spans="4:4" x14ac:dyDescent="0.25">
      <c r="D3496" s="7"/>
    </row>
    <row r="3497" spans="4:4" x14ac:dyDescent="0.25">
      <c r="D3497" s="7"/>
    </row>
    <row r="3498" spans="4:4" x14ac:dyDescent="0.25">
      <c r="D3498" s="7"/>
    </row>
    <row r="3499" spans="4:4" x14ac:dyDescent="0.25">
      <c r="D3499" s="7"/>
    </row>
    <row r="3500" spans="4:4" x14ac:dyDescent="0.25">
      <c r="D3500" s="7"/>
    </row>
    <row r="3501" spans="4:4" x14ac:dyDescent="0.25">
      <c r="D3501" s="7"/>
    </row>
    <row r="3502" spans="4:4" x14ac:dyDescent="0.25">
      <c r="D3502" s="7"/>
    </row>
    <row r="3503" spans="4:4" x14ac:dyDescent="0.25">
      <c r="D3503" s="7"/>
    </row>
    <row r="3504" spans="4:4" x14ac:dyDescent="0.25">
      <c r="D3504" s="7"/>
    </row>
    <row r="3505" spans="4:4" x14ac:dyDescent="0.25">
      <c r="D3505" s="7"/>
    </row>
    <row r="3506" spans="4:4" x14ac:dyDescent="0.25">
      <c r="D3506" s="7"/>
    </row>
    <row r="3507" spans="4:4" x14ac:dyDescent="0.25">
      <c r="D3507" s="7"/>
    </row>
    <row r="3508" spans="4:4" x14ac:dyDescent="0.25">
      <c r="D3508" s="7"/>
    </row>
    <row r="3509" spans="4:4" x14ac:dyDescent="0.25">
      <c r="D3509" s="7"/>
    </row>
    <row r="3510" spans="4:4" x14ac:dyDescent="0.25">
      <c r="D3510" s="7"/>
    </row>
    <row r="3511" spans="4:4" x14ac:dyDescent="0.25">
      <c r="D3511" s="7"/>
    </row>
    <row r="3512" spans="4:4" x14ac:dyDescent="0.25">
      <c r="D3512" s="7"/>
    </row>
    <row r="3513" spans="4:4" x14ac:dyDescent="0.25">
      <c r="D3513" s="7"/>
    </row>
    <row r="3514" spans="4:4" x14ac:dyDescent="0.25">
      <c r="D3514" s="7"/>
    </row>
    <row r="3515" spans="4:4" x14ac:dyDescent="0.25">
      <c r="D3515" s="7"/>
    </row>
    <row r="3516" spans="4:4" x14ac:dyDescent="0.25">
      <c r="D3516" s="7"/>
    </row>
    <row r="3517" spans="4:4" x14ac:dyDescent="0.25">
      <c r="D3517" s="7"/>
    </row>
    <row r="3518" spans="4:4" x14ac:dyDescent="0.25">
      <c r="D3518" s="7"/>
    </row>
    <row r="3519" spans="4:4" x14ac:dyDescent="0.25">
      <c r="D3519" s="7"/>
    </row>
    <row r="3520" spans="4:4" x14ac:dyDescent="0.25">
      <c r="D3520" s="7"/>
    </row>
    <row r="3521" spans="4:4" x14ac:dyDescent="0.25">
      <c r="D3521" s="7"/>
    </row>
    <row r="3522" spans="4:4" x14ac:dyDescent="0.25">
      <c r="D3522" s="7"/>
    </row>
    <row r="3523" spans="4:4" x14ac:dyDescent="0.25">
      <c r="D3523" s="7"/>
    </row>
    <row r="3524" spans="4:4" x14ac:dyDescent="0.25">
      <c r="D3524" s="7"/>
    </row>
    <row r="3525" spans="4:4" x14ac:dyDescent="0.25">
      <c r="D3525" s="7"/>
    </row>
    <row r="3526" spans="4:4" x14ac:dyDescent="0.25">
      <c r="D3526" s="7"/>
    </row>
    <row r="3527" spans="4:4" x14ac:dyDescent="0.25">
      <c r="D3527" s="7"/>
    </row>
    <row r="3528" spans="4:4" x14ac:dyDescent="0.25">
      <c r="D3528" s="7"/>
    </row>
    <row r="3529" spans="4:4" x14ac:dyDescent="0.25">
      <c r="D3529" s="7"/>
    </row>
    <row r="3530" spans="4:4" x14ac:dyDescent="0.25">
      <c r="D3530" s="7"/>
    </row>
    <row r="3531" spans="4:4" x14ac:dyDescent="0.25">
      <c r="D3531" s="7"/>
    </row>
    <row r="3532" spans="4:4" x14ac:dyDescent="0.25">
      <c r="D3532" s="7"/>
    </row>
    <row r="3533" spans="4:4" x14ac:dyDescent="0.25">
      <c r="D3533" s="7"/>
    </row>
    <row r="3534" spans="4:4" x14ac:dyDescent="0.25">
      <c r="D3534" s="7"/>
    </row>
    <row r="3535" spans="4:4" x14ac:dyDescent="0.25">
      <c r="D3535" s="7"/>
    </row>
    <row r="3536" spans="4:4" x14ac:dyDescent="0.25">
      <c r="D3536" s="7"/>
    </row>
    <row r="3537" spans="4:4" x14ac:dyDescent="0.25">
      <c r="D3537" s="7"/>
    </row>
    <row r="3538" spans="4:4" x14ac:dyDescent="0.25">
      <c r="D3538" s="7"/>
    </row>
    <row r="3539" spans="4:4" x14ac:dyDescent="0.25">
      <c r="D3539" s="7"/>
    </row>
    <row r="3540" spans="4:4" x14ac:dyDescent="0.25">
      <c r="D3540" s="7"/>
    </row>
    <row r="3541" spans="4:4" x14ac:dyDescent="0.25">
      <c r="D3541" s="7"/>
    </row>
    <row r="3542" spans="4:4" x14ac:dyDescent="0.25">
      <c r="D3542" s="7"/>
    </row>
    <row r="3543" spans="4:4" x14ac:dyDescent="0.25">
      <c r="D3543" s="7"/>
    </row>
    <row r="3544" spans="4:4" x14ac:dyDescent="0.25">
      <c r="D3544" s="7"/>
    </row>
    <row r="3545" spans="4:4" x14ac:dyDescent="0.25">
      <c r="D3545" s="7"/>
    </row>
    <row r="3546" spans="4:4" x14ac:dyDescent="0.25">
      <c r="D3546" s="7"/>
    </row>
    <row r="3547" spans="4:4" x14ac:dyDescent="0.25">
      <c r="D3547" s="7"/>
    </row>
    <row r="3548" spans="4:4" x14ac:dyDescent="0.25">
      <c r="D3548" s="7"/>
    </row>
    <row r="3549" spans="4:4" x14ac:dyDescent="0.25">
      <c r="D3549" s="7"/>
    </row>
    <row r="3550" spans="4:4" x14ac:dyDescent="0.25">
      <c r="D3550" s="7"/>
    </row>
    <row r="3551" spans="4:4" x14ac:dyDescent="0.25">
      <c r="D3551" s="7"/>
    </row>
    <row r="3552" spans="4:4" x14ac:dyDescent="0.25">
      <c r="D3552" s="7"/>
    </row>
    <row r="3553" spans="4:4" x14ac:dyDescent="0.25">
      <c r="D3553" s="7"/>
    </row>
    <row r="3554" spans="4:4" x14ac:dyDescent="0.25">
      <c r="D3554" s="7"/>
    </row>
    <row r="3555" spans="4:4" x14ac:dyDescent="0.25">
      <c r="D3555" s="7"/>
    </row>
    <row r="3556" spans="4:4" x14ac:dyDescent="0.25">
      <c r="D3556" s="7"/>
    </row>
    <row r="3557" spans="4:4" x14ac:dyDescent="0.25">
      <c r="D3557" s="7"/>
    </row>
    <row r="3558" spans="4:4" x14ac:dyDescent="0.25">
      <c r="D3558" s="7"/>
    </row>
    <row r="3559" spans="4:4" x14ac:dyDescent="0.25">
      <c r="D3559" s="7"/>
    </row>
    <row r="3560" spans="4:4" x14ac:dyDescent="0.25">
      <c r="D3560" s="7"/>
    </row>
    <row r="3561" spans="4:4" x14ac:dyDescent="0.25">
      <c r="D3561" s="7"/>
    </row>
    <row r="3562" spans="4:4" x14ac:dyDescent="0.25">
      <c r="D3562" s="7"/>
    </row>
    <row r="3563" spans="4:4" x14ac:dyDescent="0.25">
      <c r="D3563" s="7"/>
    </row>
    <row r="3564" spans="4:4" x14ac:dyDescent="0.25">
      <c r="D3564" s="7"/>
    </row>
    <row r="3565" spans="4:4" x14ac:dyDescent="0.25">
      <c r="D3565" s="7"/>
    </row>
    <row r="3566" spans="4:4" x14ac:dyDescent="0.25">
      <c r="D3566" s="7"/>
    </row>
    <row r="3567" spans="4:4" x14ac:dyDescent="0.25">
      <c r="D3567" s="7"/>
    </row>
    <row r="3568" spans="4:4" x14ac:dyDescent="0.25">
      <c r="D3568" s="7"/>
    </row>
    <row r="3569" spans="4:4" x14ac:dyDescent="0.25">
      <c r="D3569" s="7"/>
    </row>
    <row r="3570" spans="4:4" x14ac:dyDescent="0.25">
      <c r="D3570" s="7"/>
    </row>
    <row r="3571" spans="4:4" x14ac:dyDescent="0.25">
      <c r="D3571" s="7"/>
    </row>
    <row r="3572" spans="4:4" x14ac:dyDescent="0.25">
      <c r="D3572" s="7"/>
    </row>
    <row r="3573" spans="4:4" x14ac:dyDescent="0.25">
      <c r="D3573" s="7"/>
    </row>
    <row r="3574" spans="4:4" x14ac:dyDescent="0.25">
      <c r="D3574" s="7"/>
    </row>
    <row r="3575" spans="4:4" x14ac:dyDescent="0.25">
      <c r="D3575" s="7"/>
    </row>
    <row r="3576" spans="4:4" x14ac:dyDescent="0.25">
      <c r="D3576" s="7"/>
    </row>
    <row r="3577" spans="4:4" x14ac:dyDescent="0.25">
      <c r="D3577" s="7"/>
    </row>
    <row r="3578" spans="4:4" x14ac:dyDescent="0.25">
      <c r="D3578" s="7"/>
    </row>
    <row r="3579" spans="4:4" x14ac:dyDescent="0.25">
      <c r="D3579" s="7"/>
    </row>
    <row r="3580" spans="4:4" x14ac:dyDescent="0.25">
      <c r="D3580" s="7"/>
    </row>
    <row r="3581" spans="4:4" x14ac:dyDescent="0.25">
      <c r="D3581" s="7"/>
    </row>
    <row r="3582" spans="4:4" x14ac:dyDescent="0.25">
      <c r="D3582" s="7"/>
    </row>
    <row r="3583" spans="4:4" x14ac:dyDescent="0.25">
      <c r="D3583" s="7"/>
    </row>
    <row r="3584" spans="4:4" x14ac:dyDescent="0.25">
      <c r="D3584" s="7"/>
    </row>
    <row r="3585" spans="4:4" x14ac:dyDescent="0.25">
      <c r="D3585" s="7"/>
    </row>
    <row r="3586" spans="4:4" x14ac:dyDescent="0.25">
      <c r="D3586" s="7"/>
    </row>
    <row r="3587" spans="4:4" x14ac:dyDescent="0.25">
      <c r="D3587" s="7"/>
    </row>
    <row r="3588" spans="4:4" x14ac:dyDescent="0.25">
      <c r="D3588" s="7"/>
    </row>
    <row r="3589" spans="4:4" x14ac:dyDescent="0.25">
      <c r="D3589" s="7"/>
    </row>
    <row r="3590" spans="4:4" x14ac:dyDescent="0.25">
      <c r="D3590" s="7"/>
    </row>
    <row r="3591" spans="4:4" x14ac:dyDescent="0.25">
      <c r="D3591" s="7"/>
    </row>
    <row r="3592" spans="4:4" x14ac:dyDescent="0.25">
      <c r="D3592" s="7"/>
    </row>
    <row r="3593" spans="4:4" x14ac:dyDescent="0.25">
      <c r="D3593" s="7"/>
    </row>
    <row r="3594" spans="4:4" x14ac:dyDescent="0.25">
      <c r="D3594" s="7"/>
    </row>
    <row r="3595" spans="4:4" x14ac:dyDescent="0.25">
      <c r="D3595" s="7"/>
    </row>
    <row r="3596" spans="4:4" x14ac:dyDescent="0.25">
      <c r="D3596" s="7"/>
    </row>
    <row r="3597" spans="4:4" x14ac:dyDescent="0.25">
      <c r="D3597" s="7"/>
    </row>
    <row r="3598" spans="4:4" x14ac:dyDescent="0.25">
      <c r="D3598" s="7"/>
    </row>
    <row r="3599" spans="4:4" x14ac:dyDescent="0.25">
      <c r="D3599" s="7"/>
    </row>
    <row r="3600" spans="4:4" x14ac:dyDescent="0.25">
      <c r="D3600" s="7"/>
    </row>
    <row r="3601" spans="4:4" x14ac:dyDescent="0.25">
      <c r="D3601" s="7"/>
    </row>
    <row r="3602" spans="4:4" x14ac:dyDescent="0.25">
      <c r="D3602" s="7"/>
    </row>
    <row r="3603" spans="4:4" x14ac:dyDescent="0.25">
      <c r="D3603" s="7"/>
    </row>
    <row r="3604" spans="4:4" x14ac:dyDescent="0.25">
      <c r="D3604" s="7"/>
    </row>
    <row r="3605" spans="4:4" x14ac:dyDescent="0.25">
      <c r="D3605" s="7"/>
    </row>
    <row r="3606" spans="4:4" x14ac:dyDescent="0.25">
      <c r="D3606" s="7"/>
    </row>
    <row r="3607" spans="4:4" x14ac:dyDescent="0.25">
      <c r="D3607" s="7"/>
    </row>
    <row r="3608" spans="4:4" x14ac:dyDescent="0.25">
      <c r="D3608" s="7"/>
    </row>
    <row r="3609" spans="4:4" x14ac:dyDescent="0.25">
      <c r="D3609" s="7"/>
    </row>
    <row r="3610" spans="4:4" x14ac:dyDescent="0.25">
      <c r="D3610" s="7"/>
    </row>
    <row r="3611" spans="4:4" x14ac:dyDescent="0.25">
      <c r="D3611" s="7"/>
    </row>
    <row r="3612" spans="4:4" x14ac:dyDescent="0.25">
      <c r="D3612" s="7"/>
    </row>
    <row r="3613" spans="4:4" x14ac:dyDescent="0.25">
      <c r="D3613" s="7"/>
    </row>
    <row r="3614" spans="4:4" x14ac:dyDescent="0.25">
      <c r="D3614" s="7"/>
    </row>
    <row r="3615" spans="4:4" x14ac:dyDescent="0.25">
      <c r="D3615" s="7"/>
    </row>
    <row r="3616" spans="4:4" x14ac:dyDescent="0.25">
      <c r="D3616" s="7"/>
    </row>
    <row r="3617" spans="4:4" x14ac:dyDescent="0.25">
      <c r="D3617" s="7"/>
    </row>
    <row r="3618" spans="4:4" x14ac:dyDescent="0.25">
      <c r="D3618" s="7"/>
    </row>
    <row r="3619" spans="4:4" x14ac:dyDescent="0.25">
      <c r="D3619" s="7"/>
    </row>
    <row r="3620" spans="4:4" x14ac:dyDescent="0.25">
      <c r="D3620" s="7"/>
    </row>
    <row r="3621" spans="4:4" x14ac:dyDescent="0.25">
      <c r="D3621" s="7"/>
    </row>
    <row r="3622" spans="4:4" x14ac:dyDescent="0.25">
      <c r="D3622" s="7"/>
    </row>
    <row r="3623" spans="4:4" x14ac:dyDescent="0.25">
      <c r="D3623" s="7"/>
    </row>
    <row r="3624" spans="4:4" x14ac:dyDescent="0.25">
      <c r="D3624" s="7"/>
    </row>
    <row r="3625" spans="4:4" x14ac:dyDescent="0.25">
      <c r="D3625" s="7"/>
    </row>
    <row r="3626" spans="4:4" x14ac:dyDescent="0.25">
      <c r="D3626" s="7"/>
    </row>
    <row r="3627" spans="4:4" x14ac:dyDescent="0.25">
      <c r="D3627" s="7"/>
    </row>
    <row r="3628" spans="4:4" x14ac:dyDescent="0.25">
      <c r="D3628" s="7"/>
    </row>
    <row r="3629" spans="4:4" x14ac:dyDescent="0.25">
      <c r="D3629" s="7"/>
    </row>
    <row r="3630" spans="4:4" x14ac:dyDescent="0.25">
      <c r="D3630" s="7"/>
    </row>
    <row r="3631" spans="4:4" x14ac:dyDescent="0.25">
      <c r="D3631" s="7"/>
    </row>
    <row r="3632" spans="4:4" x14ac:dyDescent="0.25">
      <c r="D3632" s="7"/>
    </row>
    <row r="3633" spans="4:4" x14ac:dyDescent="0.25">
      <c r="D3633" s="7"/>
    </row>
    <row r="3634" spans="4:4" x14ac:dyDescent="0.25">
      <c r="D3634" s="7"/>
    </row>
    <row r="3635" spans="4:4" x14ac:dyDescent="0.25">
      <c r="D3635" s="7"/>
    </row>
    <row r="3636" spans="4:4" x14ac:dyDescent="0.25">
      <c r="D3636" s="7"/>
    </row>
    <row r="3637" spans="4:4" x14ac:dyDescent="0.25">
      <c r="D3637" s="7"/>
    </row>
    <row r="3638" spans="4:4" x14ac:dyDescent="0.25">
      <c r="D3638" s="7"/>
    </row>
    <row r="3639" spans="4:4" x14ac:dyDescent="0.25">
      <c r="D3639" s="7"/>
    </row>
    <row r="3640" spans="4:4" x14ac:dyDescent="0.25">
      <c r="D3640" s="7"/>
    </row>
    <row r="3641" spans="4:4" x14ac:dyDescent="0.25">
      <c r="D3641" s="7"/>
    </row>
    <row r="3642" spans="4:4" x14ac:dyDescent="0.25">
      <c r="D3642" s="7"/>
    </row>
    <row r="3643" spans="4:4" x14ac:dyDescent="0.25">
      <c r="D3643" s="7"/>
    </row>
    <row r="3644" spans="4:4" x14ac:dyDescent="0.25">
      <c r="D3644" s="7"/>
    </row>
    <row r="3645" spans="4:4" x14ac:dyDescent="0.25">
      <c r="D3645" s="7"/>
    </row>
    <row r="3646" spans="4:4" x14ac:dyDescent="0.25">
      <c r="D3646" s="7"/>
    </row>
    <row r="3647" spans="4:4" x14ac:dyDescent="0.25">
      <c r="D3647" s="7"/>
    </row>
    <row r="3648" spans="4:4" x14ac:dyDescent="0.25">
      <c r="D3648" s="7"/>
    </row>
    <row r="3649" spans="4:4" x14ac:dyDescent="0.25">
      <c r="D3649" s="7"/>
    </row>
    <row r="3650" spans="4:4" x14ac:dyDescent="0.25">
      <c r="D3650" s="7"/>
    </row>
    <row r="3651" spans="4:4" x14ac:dyDescent="0.25">
      <c r="D3651" s="7"/>
    </row>
    <row r="3652" spans="4:4" x14ac:dyDescent="0.25">
      <c r="D3652" s="7"/>
    </row>
    <row r="3653" spans="4:4" x14ac:dyDescent="0.25">
      <c r="D3653" s="7"/>
    </row>
    <row r="3654" spans="4:4" x14ac:dyDescent="0.25">
      <c r="D3654" s="7"/>
    </row>
    <row r="3655" spans="4:4" x14ac:dyDescent="0.25">
      <c r="D3655" s="7"/>
    </row>
    <row r="3656" spans="4:4" x14ac:dyDescent="0.25">
      <c r="D3656" s="7"/>
    </row>
    <row r="3657" spans="4:4" x14ac:dyDescent="0.25">
      <c r="D3657" s="7"/>
    </row>
    <row r="3658" spans="4:4" x14ac:dyDescent="0.25">
      <c r="D3658" s="7"/>
    </row>
    <row r="3659" spans="4:4" x14ac:dyDescent="0.25">
      <c r="D3659" s="7"/>
    </row>
    <row r="3660" spans="4:4" x14ac:dyDescent="0.25">
      <c r="D3660" s="7"/>
    </row>
    <row r="3661" spans="4:4" x14ac:dyDescent="0.25">
      <c r="D3661" s="7"/>
    </row>
    <row r="3662" spans="4:4" x14ac:dyDescent="0.25">
      <c r="D3662" s="7"/>
    </row>
    <row r="3663" spans="4:4" x14ac:dyDescent="0.25">
      <c r="D3663" s="7"/>
    </row>
    <row r="3664" spans="4:4" x14ac:dyDescent="0.25">
      <c r="D3664" s="7"/>
    </row>
    <row r="3665" spans="4:4" x14ac:dyDescent="0.25">
      <c r="D3665" s="7"/>
    </row>
    <row r="3666" spans="4:4" x14ac:dyDescent="0.25">
      <c r="D3666" s="7"/>
    </row>
    <row r="3667" spans="4:4" x14ac:dyDescent="0.25">
      <c r="D3667" s="7"/>
    </row>
    <row r="3668" spans="4:4" x14ac:dyDescent="0.25">
      <c r="D3668" s="7"/>
    </row>
    <row r="3669" spans="4:4" x14ac:dyDescent="0.25">
      <c r="D3669" s="7"/>
    </row>
    <row r="3670" spans="4:4" x14ac:dyDescent="0.25">
      <c r="D3670" s="7"/>
    </row>
    <row r="3671" spans="4:4" x14ac:dyDescent="0.25">
      <c r="D3671" s="7"/>
    </row>
    <row r="3672" spans="4:4" x14ac:dyDescent="0.25">
      <c r="D3672" s="7"/>
    </row>
    <row r="3673" spans="4:4" x14ac:dyDescent="0.25">
      <c r="D3673" s="7"/>
    </row>
    <row r="3674" spans="4:4" x14ac:dyDescent="0.25">
      <c r="D3674" s="7"/>
    </row>
    <row r="3675" spans="4:4" x14ac:dyDescent="0.25">
      <c r="D3675" s="7"/>
    </row>
    <row r="3676" spans="4:4" x14ac:dyDescent="0.25">
      <c r="D3676" s="7"/>
    </row>
    <row r="3677" spans="4:4" x14ac:dyDescent="0.25">
      <c r="D3677" s="7"/>
    </row>
    <row r="3678" spans="4:4" x14ac:dyDescent="0.25">
      <c r="D3678" s="7"/>
    </row>
    <row r="3679" spans="4:4" x14ac:dyDescent="0.25">
      <c r="D3679" s="7"/>
    </row>
    <row r="3680" spans="4:4" x14ac:dyDescent="0.25">
      <c r="D3680" s="7"/>
    </row>
    <row r="3681" spans="4:4" x14ac:dyDescent="0.25">
      <c r="D3681" s="7"/>
    </row>
    <row r="3682" spans="4:4" x14ac:dyDescent="0.25">
      <c r="D3682" s="7"/>
    </row>
    <row r="3683" spans="4:4" x14ac:dyDescent="0.25">
      <c r="D3683" s="7"/>
    </row>
    <row r="3684" spans="4:4" x14ac:dyDescent="0.25">
      <c r="D3684" s="7"/>
    </row>
    <row r="3685" spans="4:4" x14ac:dyDescent="0.25">
      <c r="D3685" s="7"/>
    </row>
    <row r="3686" spans="4:4" x14ac:dyDescent="0.25">
      <c r="D3686" s="7"/>
    </row>
    <row r="3687" spans="4:4" x14ac:dyDescent="0.25">
      <c r="D3687" s="7"/>
    </row>
    <row r="3688" spans="4:4" x14ac:dyDescent="0.25">
      <c r="D3688" s="7"/>
    </row>
    <row r="3689" spans="4:4" x14ac:dyDescent="0.25">
      <c r="D3689" s="7"/>
    </row>
    <row r="3690" spans="4:4" x14ac:dyDescent="0.25">
      <c r="D3690" s="7"/>
    </row>
    <row r="3691" spans="4:4" x14ac:dyDescent="0.25">
      <c r="D3691" s="7"/>
    </row>
    <row r="3692" spans="4:4" x14ac:dyDescent="0.25">
      <c r="D3692" s="7"/>
    </row>
    <row r="3693" spans="4:4" x14ac:dyDescent="0.25">
      <c r="D3693" s="7"/>
    </row>
    <row r="3694" spans="4:4" x14ac:dyDescent="0.25">
      <c r="D3694" s="7"/>
    </row>
    <row r="3695" spans="4:4" x14ac:dyDescent="0.25">
      <c r="D3695" s="7"/>
    </row>
    <row r="3696" spans="4:4" x14ac:dyDescent="0.25">
      <c r="D3696" s="7"/>
    </row>
    <row r="3697" spans="4:4" x14ac:dyDescent="0.25">
      <c r="D3697" s="7"/>
    </row>
    <row r="3698" spans="4:4" x14ac:dyDescent="0.25">
      <c r="D3698" s="7"/>
    </row>
    <row r="3699" spans="4:4" x14ac:dyDescent="0.25">
      <c r="D3699" s="7"/>
    </row>
    <row r="3700" spans="4:4" x14ac:dyDescent="0.25">
      <c r="D3700" s="7"/>
    </row>
    <row r="3701" spans="4:4" x14ac:dyDescent="0.25">
      <c r="D3701" s="7"/>
    </row>
    <row r="3702" spans="4:4" x14ac:dyDescent="0.25">
      <c r="D3702" s="7"/>
    </row>
    <row r="3703" spans="4:4" x14ac:dyDescent="0.25">
      <c r="D3703" s="7"/>
    </row>
    <row r="3704" spans="4:4" x14ac:dyDescent="0.25">
      <c r="D3704" s="7"/>
    </row>
    <row r="3705" spans="4:4" x14ac:dyDescent="0.25">
      <c r="D3705" s="7"/>
    </row>
    <row r="3706" spans="4:4" x14ac:dyDescent="0.25">
      <c r="D3706" s="7"/>
    </row>
    <row r="3707" spans="4:4" x14ac:dyDescent="0.25">
      <c r="D3707" s="7"/>
    </row>
    <row r="3708" spans="4:4" x14ac:dyDescent="0.25">
      <c r="D3708" s="7"/>
    </row>
    <row r="3709" spans="4:4" x14ac:dyDescent="0.25">
      <c r="D3709" s="7"/>
    </row>
    <row r="3710" spans="4:4" x14ac:dyDescent="0.25">
      <c r="D3710" s="7"/>
    </row>
    <row r="3711" spans="4:4" x14ac:dyDescent="0.25">
      <c r="D3711" s="7"/>
    </row>
    <row r="3712" spans="4:4" x14ac:dyDescent="0.25">
      <c r="D3712" s="7"/>
    </row>
    <row r="3713" spans="4:4" x14ac:dyDescent="0.25">
      <c r="D3713" s="7"/>
    </row>
    <row r="3714" spans="4:4" x14ac:dyDescent="0.25">
      <c r="D3714" s="7"/>
    </row>
    <row r="3715" spans="4:4" x14ac:dyDescent="0.25">
      <c r="D3715" s="7"/>
    </row>
    <row r="3716" spans="4:4" x14ac:dyDescent="0.25">
      <c r="D3716" s="7"/>
    </row>
    <row r="3717" spans="4:4" x14ac:dyDescent="0.25">
      <c r="D3717" s="7"/>
    </row>
    <row r="3718" spans="4:4" x14ac:dyDescent="0.25">
      <c r="D3718" s="7"/>
    </row>
    <row r="3719" spans="4:4" x14ac:dyDescent="0.25">
      <c r="D3719" s="7"/>
    </row>
    <row r="3720" spans="4:4" x14ac:dyDescent="0.25">
      <c r="D3720" s="7"/>
    </row>
    <row r="3721" spans="4:4" x14ac:dyDescent="0.25">
      <c r="D3721" s="7"/>
    </row>
    <row r="3722" spans="4:4" x14ac:dyDescent="0.25">
      <c r="D3722" s="7"/>
    </row>
    <row r="3723" spans="4:4" x14ac:dyDescent="0.25">
      <c r="D3723" s="7"/>
    </row>
    <row r="3724" spans="4:4" x14ac:dyDescent="0.25">
      <c r="D3724" s="7"/>
    </row>
    <row r="3725" spans="4:4" x14ac:dyDescent="0.25">
      <c r="D3725" s="7"/>
    </row>
    <row r="3726" spans="4:4" x14ac:dyDescent="0.25">
      <c r="D3726" s="7"/>
    </row>
    <row r="3727" spans="4:4" x14ac:dyDescent="0.25">
      <c r="D3727" s="7"/>
    </row>
    <row r="3728" spans="4:4" x14ac:dyDescent="0.25">
      <c r="D3728" s="7"/>
    </row>
    <row r="3729" spans="4:4" x14ac:dyDescent="0.25">
      <c r="D3729" s="7"/>
    </row>
    <row r="3730" spans="4:4" x14ac:dyDescent="0.25">
      <c r="D3730" s="7"/>
    </row>
    <row r="3731" spans="4:4" x14ac:dyDescent="0.25">
      <c r="D3731" s="7"/>
    </row>
    <row r="3732" spans="4:4" x14ac:dyDescent="0.25">
      <c r="D3732" s="7"/>
    </row>
    <row r="3733" spans="4:4" x14ac:dyDescent="0.25">
      <c r="D3733" s="7"/>
    </row>
    <row r="3734" spans="4:4" x14ac:dyDescent="0.25">
      <c r="D3734" s="7"/>
    </row>
    <row r="3735" spans="4:4" x14ac:dyDescent="0.25">
      <c r="D3735" s="7"/>
    </row>
    <row r="3736" spans="4:4" x14ac:dyDescent="0.25">
      <c r="D3736" s="7"/>
    </row>
    <row r="3737" spans="4:4" x14ac:dyDescent="0.25">
      <c r="D3737" s="7"/>
    </row>
    <row r="3738" spans="4:4" x14ac:dyDescent="0.25">
      <c r="D3738" s="7"/>
    </row>
    <row r="3739" spans="4:4" x14ac:dyDescent="0.25">
      <c r="D3739" s="7"/>
    </row>
    <row r="3740" spans="4:4" x14ac:dyDescent="0.25">
      <c r="D3740" s="7"/>
    </row>
    <row r="3741" spans="4:4" x14ac:dyDescent="0.25">
      <c r="D3741" s="7"/>
    </row>
    <row r="3742" spans="4:4" x14ac:dyDescent="0.25">
      <c r="D3742" s="7"/>
    </row>
    <row r="3743" spans="4:4" x14ac:dyDescent="0.25">
      <c r="D3743" s="7"/>
    </row>
    <row r="3744" spans="4:4" x14ac:dyDescent="0.25">
      <c r="D3744" s="7"/>
    </row>
    <row r="3745" spans="4:4" x14ac:dyDescent="0.25">
      <c r="D3745" s="7"/>
    </row>
    <row r="3746" spans="4:4" x14ac:dyDescent="0.25">
      <c r="D3746" s="7"/>
    </row>
    <row r="3747" spans="4:4" x14ac:dyDescent="0.25">
      <c r="D3747" s="7"/>
    </row>
    <row r="3748" spans="4:4" x14ac:dyDescent="0.25">
      <c r="D3748" s="7"/>
    </row>
    <row r="3749" spans="4:4" x14ac:dyDescent="0.25">
      <c r="D3749" s="7"/>
    </row>
    <row r="3750" spans="4:4" x14ac:dyDescent="0.25">
      <c r="D3750" s="7"/>
    </row>
    <row r="3751" spans="4:4" x14ac:dyDescent="0.25">
      <c r="D3751" s="7"/>
    </row>
    <row r="3752" spans="4:4" x14ac:dyDescent="0.25">
      <c r="D3752" s="7"/>
    </row>
    <row r="3753" spans="4:4" x14ac:dyDescent="0.25">
      <c r="D3753" s="7"/>
    </row>
    <row r="3754" spans="4:4" x14ac:dyDescent="0.25">
      <c r="D3754" s="7"/>
    </row>
    <row r="3755" spans="4:4" x14ac:dyDescent="0.25">
      <c r="D3755" s="7"/>
    </row>
    <row r="3756" spans="4:4" x14ac:dyDescent="0.25">
      <c r="D3756" s="7"/>
    </row>
    <row r="3757" spans="4:4" x14ac:dyDescent="0.25">
      <c r="D3757" s="7"/>
    </row>
    <row r="3758" spans="4:4" x14ac:dyDescent="0.25">
      <c r="D3758" s="7"/>
    </row>
    <row r="3759" spans="4:4" x14ac:dyDescent="0.25">
      <c r="D3759" s="7"/>
    </row>
    <row r="3760" spans="4:4" x14ac:dyDescent="0.25">
      <c r="D3760" s="7"/>
    </row>
    <row r="3761" spans="4:4" x14ac:dyDescent="0.25">
      <c r="D3761" s="7"/>
    </row>
    <row r="3762" spans="4:4" x14ac:dyDescent="0.25">
      <c r="D3762" s="7"/>
    </row>
    <row r="3763" spans="4:4" x14ac:dyDescent="0.25">
      <c r="D3763" s="7"/>
    </row>
    <row r="3764" spans="4:4" x14ac:dyDescent="0.25">
      <c r="D3764" s="7"/>
    </row>
    <row r="3765" spans="4:4" x14ac:dyDescent="0.25">
      <c r="D3765" s="7"/>
    </row>
    <row r="3766" spans="4:4" x14ac:dyDescent="0.25">
      <c r="D3766" s="7"/>
    </row>
    <row r="3767" spans="4:4" x14ac:dyDescent="0.25">
      <c r="D3767" s="7"/>
    </row>
    <row r="3768" spans="4:4" x14ac:dyDescent="0.25">
      <c r="D3768" s="7"/>
    </row>
    <row r="3769" spans="4:4" x14ac:dyDescent="0.25">
      <c r="D3769" s="7"/>
    </row>
    <row r="3770" spans="4:4" x14ac:dyDescent="0.25">
      <c r="D3770" s="7"/>
    </row>
    <row r="3771" spans="4:4" x14ac:dyDescent="0.25">
      <c r="D3771" s="7"/>
    </row>
    <row r="3772" spans="4:4" x14ac:dyDescent="0.25">
      <c r="D3772" s="7"/>
    </row>
    <row r="3773" spans="4:4" x14ac:dyDescent="0.25">
      <c r="D3773" s="7"/>
    </row>
    <row r="3774" spans="4:4" x14ac:dyDescent="0.25">
      <c r="D3774" s="7"/>
    </row>
    <row r="3775" spans="4:4" x14ac:dyDescent="0.25">
      <c r="D3775" s="7"/>
    </row>
    <row r="3776" spans="4:4" x14ac:dyDescent="0.25">
      <c r="D3776" s="7"/>
    </row>
    <row r="3777" spans="4:4" x14ac:dyDescent="0.25">
      <c r="D3777" s="7"/>
    </row>
    <row r="3778" spans="4:4" x14ac:dyDescent="0.25">
      <c r="D3778" s="7"/>
    </row>
    <row r="3779" spans="4:4" x14ac:dyDescent="0.25">
      <c r="D3779" s="7"/>
    </row>
    <row r="3780" spans="4:4" x14ac:dyDescent="0.25">
      <c r="D3780" s="7"/>
    </row>
    <row r="3781" spans="4:4" x14ac:dyDescent="0.25">
      <c r="D3781" s="7"/>
    </row>
    <row r="3782" spans="4:4" x14ac:dyDescent="0.25">
      <c r="D3782" s="7"/>
    </row>
    <row r="3783" spans="4:4" x14ac:dyDescent="0.25">
      <c r="D3783" s="7"/>
    </row>
    <row r="3784" spans="4:4" x14ac:dyDescent="0.25">
      <c r="D3784" s="7"/>
    </row>
    <row r="3785" spans="4:4" x14ac:dyDescent="0.25">
      <c r="D3785" s="7"/>
    </row>
    <row r="3786" spans="4:4" x14ac:dyDescent="0.25">
      <c r="D3786" s="7"/>
    </row>
    <row r="3787" spans="4:4" x14ac:dyDescent="0.25">
      <c r="D3787" s="7"/>
    </row>
    <row r="3788" spans="4:4" x14ac:dyDescent="0.25">
      <c r="D3788" s="7"/>
    </row>
    <row r="3789" spans="4:4" x14ac:dyDescent="0.25">
      <c r="D3789" s="7"/>
    </row>
    <row r="3790" spans="4:4" x14ac:dyDescent="0.25">
      <c r="D3790" s="7"/>
    </row>
    <row r="3791" spans="4:4" x14ac:dyDescent="0.25">
      <c r="D3791" s="7"/>
    </row>
    <row r="3792" spans="4:4" x14ac:dyDescent="0.25">
      <c r="D3792" s="7"/>
    </row>
    <row r="3793" spans="4:4" x14ac:dyDescent="0.25">
      <c r="D3793" s="7"/>
    </row>
    <row r="3794" spans="4:4" x14ac:dyDescent="0.25">
      <c r="D3794" s="7"/>
    </row>
    <row r="3795" spans="4:4" x14ac:dyDescent="0.25">
      <c r="D3795" s="7"/>
    </row>
    <row r="3796" spans="4:4" x14ac:dyDescent="0.25">
      <c r="D3796" s="7"/>
    </row>
    <row r="3797" spans="4:4" x14ac:dyDescent="0.25">
      <c r="D3797" s="7"/>
    </row>
    <row r="3798" spans="4:4" x14ac:dyDescent="0.25">
      <c r="D3798" s="7"/>
    </row>
    <row r="3799" spans="4:4" x14ac:dyDescent="0.25">
      <c r="D3799" s="7"/>
    </row>
    <row r="3800" spans="4:4" x14ac:dyDescent="0.25">
      <c r="D3800" s="7"/>
    </row>
    <row r="3801" spans="4:4" x14ac:dyDescent="0.25">
      <c r="D3801" s="7"/>
    </row>
    <row r="3802" spans="4:4" x14ac:dyDescent="0.25">
      <c r="D3802" s="7"/>
    </row>
    <row r="3803" spans="4:4" x14ac:dyDescent="0.25">
      <c r="D3803" s="7"/>
    </row>
    <row r="3804" spans="4:4" x14ac:dyDescent="0.25">
      <c r="D3804" s="7"/>
    </row>
    <row r="3805" spans="4:4" x14ac:dyDescent="0.25">
      <c r="D3805" s="7"/>
    </row>
    <row r="3806" spans="4:4" x14ac:dyDescent="0.25">
      <c r="D3806" s="7"/>
    </row>
    <row r="3807" spans="4:4" x14ac:dyDescent="0.25">
      <c r="D3807" s="7"/>
    </row>
    <row r="3808" spans="4:4" x14ac:dyDescent="0.25">
      <c r="D3808" s="7"/>
    </row>
    <row r="3809" spans="4:4" x14ac:dyDescent="0.25">
      <c r="D3809" s="7"/>
    </row>
    <row r="3810" spans="4:4" x14ac:dyDescent="0.25">
      <c r="D3810" s="7"/>
    </row>
    <row r="3811" spans="4:4" x14ac:dyDescent="0.25">
      <c r="D3811" s="7"/>
    </row>
    <row r="3812" spans="4:4" x14ac:dyDescent="0.25">
      <c r="D3812" s="7"/>
    </row>
    <row r="3813" spans="4:4" x14ac:dyDescent="0.25">
      <c r="D3813" s="7"/>
    </row>
    <row r="3814" spans="4:4" x14ac:dyDescent="0.25">
      <c r="D3814" s="7"/>
    </row>
    <row r="3815" spans="4:4" x14ac:dyDescent="0.25">
      <c r="D3815" s="7"/>
    </row>
    <row r="3816" spans="4:4" x14ac:dyDescent="0.25">
      <c r="D3816" s="7"/>
    </row>
    <row r="3817" spans="4:4" x14ac:dyDescent="0.25">
      <c r="D3817" s="7"/>
    </row>
    <row r="3818" spans="4:4" x14ac:dyDescent="0.25">
      <c r="D3818" s="7"/>
    </row>
    <row r="3819" spans="4:4" x14ac:dyDescent="0.25">
      <c r="D3819" s="7"/>
    </row>
    <row r="3820" spans="4:4" x14ac:dyDescent="0.25">
      <c r="D3820" s="7"/>
    </row>
    <row r="3821" spans="4:4" x14ac:dyDescent="0.25">
      <c r="D3821" s="7"/>
    </row>
    <row r="3822" spans="4:4" x14ac:dyDescent="0.25">
      <c r="D3822" s="7"/>
    </row>
    <row r="3823" spans="4:4" x14ac:dyDescent="0.25">
      <c r="D3823" s="7"/>
    </row>
    <row r="3824" spans="4:4" x14ac:dyDescent="0.25">
      <c r="D3824" s="7"/>
    </row>
    <row r="3825" spans="4:4" x14ac:dyDescent="0.25">
      <c r="D3825" s="7"/>
    </row>
    <row r="3826" spans="4:4" x14ac:dyDescent="0.25">
      <c r="D3826" s="7"/>
    </row>
    <row r="3827" spans="4:4" x14ac:dyDescent="0.25">
      <c r="D3827" s="7"/>
    </row>
    <row r="3828" spans="4:4" x14ac:dyDescent="0.25">
      <c r="D3828" s="7"/>
    </row>
    <row r="3829" spans="4:4" x14ac:dyDescent="0.25">
      <c r="D3829" s="7"/>
    </row>
    <row r="3830" spans="4:4" x14ac:dyDescent="0.25">
      <c r="D3830" s="7"/>
    </row>
    <row r="3831" spans="4:4" x14ac:dyDescent="0.25">
      <c r="D3831" s="7"/>
    </row>
    <row r="3832" spans="4:4" x14ac:dyDescent="0.25">
      <c r="D3832" s="7"/>
    </row>
    <row r="3833" spans="4:4" x14ac:dyDescent="0.25">
      <c r="D3833" s="7"/>
    </row>
    <row r="3834" spans="4:4" x14ac:dyDescent="0.25">
      <c r="D3834" s="7"/>
    </row>
    <row r="3835" spans="4:4" x14ac:dyDescent="0.25">
      <c r="D3835" s="7"/>
    </row>
    <row r="3836" spans="4:4" x14ac:dyDescent="0.25">
      <c r="D3836" s="7"/>
    </row>
    <row r="3837" spans="4:4" x14ac:dyDescent="0.25">
      <c r="D3837" s="7"/>
    </row>
    <row r="3838" spans="4:4" x14ac:dyDescent="0.25">
      <c r="D3838" s="7"/>
    </row>
    <row r="3839" spans="4:4" x14ac:dyDescent="0.25">
      <c r="D3839" s="7"/>
    </row>
    <row r="3840" spans="4:4" x14ac:dyDescent="0.25">
      <c r="D3840" s="7"/>
    </row>
    <row r="3841" spans="4:4" x14ac:dyDescent="0.25">
      <c r="D3841" s="7"/>
    </row>
    <row r="3842" spans="4:4" x14ac:dyDescent="0.25">
      <c r="D3842" s="7"/>
    </row>
    <row r="3843" spans="4:4" x14ac:dyDescent="0.25">
      <c r="D3843" s="7"/>
    </row>
    <row r="3844" spans="4:4" x14ac:dyDescent="0.25">
      <c r="D3844" s="7"/>
    </row>
    <row r="3845" spans="4:4" x14ac:dyDescent="0.25">
      <c r="D3845" s="7"/>
    </row>
    <row r="3846" spans="4:4" x14ac:dyDescent="0.25">
      <c r="D3846" s="7"/>
    </row>
    <row r="3847" spans="4:4" x14ac:dyDescent="0.25">
      <c r="D3847" s="7"/>
    </row>
    <row r="3848" spans="4:4" x14ac:dyDescent="0.25">
      <c r="D3848" s="7"/>
    </row>
    <row r="3849" spans="4:4" x14ac:dyDescent="0.25">
      <c r="D3849" s="7"/>
    </row>
    <row r="3850" spans="4:4" x14ac:dyDescent="0.25">
      <c r="D3850" s="7"/>
    </row>
    <row r="3851" spans="4:4" x14ac:dyDescent="0.25">
      <c r="D3851" s="7"/>
    </row>
    <row r="3852" spans="4:4" x14ac:dyDescent="0.25">
      <c r="D3852" s="7"/>
    </row>
    <row r="3853" spans="4:4" x14ac:dyDescent="0.25">
      <c r="D3853" s="7"/>
    </row>
    <row r="3854" spans="4:4" x14ac:dyDescent="0.25">
      <c r="D3854" s="7"/>
    </row>
    <row r="3855" spans="4:4" x14ac:dyDescent="0.25">
      <c r="D3855" s="7"/>
    </row>
    <row r="3856" spans="4:4" x14ac:dyDescent="0.25">
      <c r="D3856" s="7"/>
    </row>
    <row r="3857" spans="4:4" x14ac:dyDescent="0.25">
      <c r="D3857" s="7"/>
    </row>
    <row r="3858" spans="4:4" x14ac:dyDescent="0.25">
      <c r="D3858" s="7"/>
    </row>
    <row r="3859" spans="4:4" x14ac:dyDescent="0.25">
      <c r="D3859" s="7"/>
    </row>
    <row r="3860" spans="4:4" x14ac:dyDescent="0.25">
      <c r="D3860" s="7"/>
    </row>
    <row r="3861" spans="4:4" x14ac:dyDescent="0.25">
      <c r="D3861" s="7"/>
    </row>
    <row r="3862" spans="4:4" x14ac:dyDescent="0.25">
      <c r="D3862" s="7"/>
    </row>
    <row r="3863" spans="4:4" x14ac:dyDescent="0.25">
      <c r="D3863" s="7"/>
    </row>
    <row r="3864" spans="4:4" x14ac:dyDescent="0.25">
      <c r="D3864" s="7"/>
    </row>
    <row r="3865" spans="4:4" x14ac:dyDescent="0.25">
      <c r="D3865" s="7"/>
    </row>
    <row r="3866" spans="4:4" x14ac:dyDescent="0.25">
      <c r="D3866" s="7"/>
    </row>
    <row r="3867" spans="4:4" x14ac:dyDescent="0.25">
      <c r="D3867" s="7"/>
    </row>
    <row r="3868" spans="4:4" x14ac:dyDescent="0.25">
      <c r="D3868" s="7"/>
    </row>
    <row r="3869" spans="4:4" x14ac:dyDescent="0.25">
      <c r="D3869" s="7"/>
    </row>
    <row r="3870" spans="4:4" x14ac:dyDescent="0.25">
      <c r="D3870" s="7"/>
    </row>
    <row r="3871" spans="4:4" x14ac:dyDescent="0.25">
      <c r="D3871" s="7"/>
    </row>
    <row r="3872" spans="4:4" x14ac:dyDescent="0.25">
      <c r="D3872" s="7"/>
    </row>
    <row r="3873" spans="4:4" x14ac:dyDescent="0.25">
      <c r="D3873" s="7"/>
    </row>
    <row r="3874" spans="4:4" x14ac:dyDescent="0.25">
      <c r="D3874" s="7"/>
    </row>
    <row r="3875" spans="4:4" x14ac:dyDescent="0.25">
      <c r="D3875" s="7"/>
    </row>
    <row r="3876" spans="4:4" x14ac:dyDescent="0.25">
      <c r="D3876" s="7"/>
    </row>
    <row r="3877" spans="4:4" x14ac:dyDescent="0.25">
      <c r="D3877" s="7"/>
    </row>
    <row r="3878" spans="4:4" x14ac:dyDescent="0.25">
      <c r="D3878" s="7"/>
    </row>
    <row r="3879" spans="4:4" x14ac:dyDescent="0.25">
      <c r="D3879" s="7"/>
    </row>
    <row r="3880" spans="4:4" x14ac:dyDescent="0.25">
      <c r="D3880" s="7"/>
    </row>
    <row r="3881" spans="4:4" x14ac:dyDescent="0.25">
      <c r="D3881" s="7"/>
    </row>
    <row r="3882" spans="4:4" x14ac:dyDescent="0.25">
      <c r="D3882" s="7"/>
    </row>
    <row r="3883" spans="4:4" x14ac:dyDescent="0.25">
      <c r="D3883" s="7"/>
    </row>
    <row r="3884" spans="4:4" x14ac:dyDescent="0.25">
      <c r="D3884" s="7"/>
    </row>
    <row r="3885" spans="4:4" x14ac:dyDescent="0.25">
      <c r="D3885" s="7"/>
    </row>
    <row r="3886" spans="4:4" x14ac:dyDescent="0.25">
      <c r="D3886" s="7"/>
    </row>
    <row r="3887" spans="4:4" x14ac:dyDescent="0.25">
      <c r="D3887" s="7"/>
    </row>
    <row r="3888" spans="4:4" x14ac:dyDescent="0.25">
      <c r="D3888" s="7"/>
    </row>
    <row r="3889" spans="4:4" x14ac:dyDescent="0.25">
      <c r="D3889" s="7"/>
    </row>
    <row r="3890" spans="4:4" x14ac:dyDescent="0.25">
      <c r="D3890" s="7"/>
    </row>
    <row r="3891" spans="4:4" x14ac:dyDescent="0.25">
      <c r="D3891" s="7"/>
    </row>
    <row r="3892" spans="4:4" x14ac:dyDescent="0.25">
      <c r="D3892" s="7"/>
    </row>
    <row r="3893" spans="4:4" x14ac:dyDescent="0.25">
      <c r="D3893" s="7"/>
    </row>
    <row r="3894" spans="4:4" x14ac:dyDescent="0.25">
      <c r="D3894" s="7"/>
    </row>
    <row r="3895" spans="4:4" x14ac:dyDescent="0.25">
      <c r="D3895" s="7"/>
    </row>
    <row r="3896" spans="4:4" x14ac:dyDescent="0.25">
      <c r="D3896" s="7"/>
    </row>
    <row r="3897" spans="4:4" x14ac:dyDescent="0.25">
      <c r="D3897" s="7"/>
    </row>
    <row r="3898" spans="4:4" x14ac:dyDescent="0.25">
      <c r="D3898" s="7"/>
    </row>
    <row r="3899" spans="4:4" x14ac:dyDescent="0.25">
      <c r="D3899" s="7"/>
    </row>
    <row r="3900" spans="4:4" x14ac:dyDescent="0.25">
      <c r="D3900" s="7"/>
    </row>
    <row r="3901" spans="4:4" x14ac:dyDescent="0.25">
      <c r="D3901" s="7"/>
    </row>
    <row r="3902" spans="4:4" x14ac:dyDescent="0.25">
      <c r="D3902" s="7"/>
    </row>
    <row r="3903" spans="4:4" x14ac:dyDescent="0.25">
      <c r="D3903" s="7"/>
    </row>
    <row r="3904" spans="4:4" x14ac:dyDescent="0.25">
      <c r="D3904" s="7"/>
    </row>
    <row r="3905" spans="4:4" x14ac:dyDescent="0.25">
      <c r="D3905" s="7"/>
    </row>
    <row r="3906" spans="4:4" x14ac:dyDescent="0.25">
      <c r="D3906" s="7"/>
    </row>
    <row r="3907" spans="4:4" x14ac:dyDescent="0.25">
      <c r="D3907" s="7"/>
    </row>
    <row r="3908" spans="4:4" x14ac:dyDescent="0.25">
      <c r="D3908" s="7"/>
    </row>
    <row r="3909" spans="4:4" x14ac:dyDescent="0.25">
      <c r="D3909" s="7"/>
    </row>
    <row r="3910" spans="4:4" x14ac:dyDescent="0.25">
      <c r="D3910" s="7"/>
    </row>
    <row r="3911" spans="4:4" x14ac:dyDescent="0.25">
      <c r="D3911" s="7"/>
    </row>
    <row r="3912" spans="4:4" x14ac:dyDescent="0.25">
      <c r="D3912" s="7"/>
    </row>
    <row r="3913" spans="4:4" x14ac:dyDescent="0.25">
      <c r="D3913" s="7"/>
    </row>
    <row r="3914" spans="4:4" x14ac:dyDescent="0.25">
      <c r="D3914" s="7"/>
    </row>
    <row r="3915" spans="4:4" x14ac:dyDescent="0.25">
      <c r="D3915" s="7"/>
    </row>
    <row r="3916" spans="4:4" x14ac:dyDescent="0.25">
      <c r="D3916" s="7"/>
    </row>
    <row r="3917" spans="4:4" x14ac:dyDescent="0.25">
      <c r="D3917" s="7"/>
    </row>
    <row r="3918" spans="4:4" x14ac:dyDescent="0.25">
      <c r="D3918" s="7"/>
    </row>
    <row r="3919" spans="4:4" x14ac:dyDescent="0.25">
      <c r="D3919" s="7"/>
    </row>
    <row r="3920" spans="4:4" x14ac:dyDescent="0.25">
      <c r="D3920" s="7"/>
    </row>
    <row r="3921" spans="4:4" x14ac:dyDescent="0.25">
      <c r="D3921" s="7"/>
    </row>
    <row r="3922" spans="4:4" x14ac:dyDescent="0.25">
      <c r="D3922" s="7"/>
    </row>
    <row r="3923" spans="4:4" x14ac:dyDescent="0.25">
      <c r="D3923" s="7"/>
    </row>
    <row r="3924" spans="4:4" x14ac:dyDescent="0.25">
      <c r="D3924" s="7"/>
    </row>
    <row r="3925" spans="4:4" x14ac:dyDescent="0.25">
      <c r="D3925" s="7"/>
    </row>
    <row r="3926" spans="4:4" x14ac:dyDescent="0.25">
      <c r="D3926" s="7"/>
    </row>
    <row r="3927" spans="4:4" x14ac:dyDescent="0.25">
      <c r="D3927" s="7"/>
    </row>
    <row r="3928" spans="4:4" x14ac:dyDescent="0.25">
      <c r="D3928" s="7"/>
    </row>
    <row r="3929" spans="4:4" x14ac:dyDescent="0.25">
      <c r="D3929" s="7"/>
    </row>
    <row r="3930" spans="4:4" x14ac:dyDescent="0.25">
      <c r="D3930" s="7"/>
    </row>
    <row r="3931" spans="4:4" x14ac:dyDescent="0.25">
      <c r="D3931" s="7"/>
    </row>
    <row r="3932" spans="4:4" x14ac:dyDescent="0.25">
      <c r="D3932" s="7"/>
    </row>
    <row r="3933" spans="4:4" x14ac:dyDescent="0.25">
      <c r="D3933" s="7"/>
    </row>
    <row r="3934" spans="4:4" x14ac:dyDescent="0.25">
      <c r="D3934" s="7"/>
    </row>
    <row r="3935" spans="4:4" x14ac:dyDescent="0.25">
      <c r="D3935" s="7"/>
    </row>
    <row r="3936" spans="4:4" x14ac:dyDescent="0.25">
      <c r="D3936" s="7"/>
    </row>
    <row r="3937" spans="4:4" x14ac:dyDescent="0.25">
      <c r="D3937" s="7"/>
    </row>
    <row r="3938" spans="4:4" x14ac:dyDescent="0.25">
      <c r="D3938" s="7"/>
    </row>
    <row r="3939" spans="4:4" x14ac:dyDescent="0.25">
      <c r="D3939" s="7"/>
    </row>
    <row r="3940" spans="4:4" x14ac:dyDescent="0.25">
      <c r="D3940" s="7"/>
    </row>
    <row r="3941" spans="4:4" x14ac:dyDescent="0.25">
      <c r="D3941" s="7"/>
    </row>
    <row r="3942" spans="4:4" x14ac:dyDescent="0.25">
      <c r="D3942" s="7"/>
    </row>
    <row r="3943" spans="4:4" x14ac:dyDescent="0.25">
      <c r="D3943" s="7"/>
    </row>
    <row r="3944" spans="4:4" x14ac:dyDescent="0.25">
      <c r="D3944" s="7"/>
    </row>
    <row r="3945" spans="4:4" x14ac:dyDescent="0.25">
      <c r="D3945" s="7"/>
    </row>
    <row r="3946" spans="4:4" x14ac:dyDescent="0.25">
      <c r="D3946" s="7"/>
    </row>
    <row r="3947" spans="4:4" x14ac:dyDescent="0.25">
      <c r="D3947" s="7"/>
    </row>
    <row r="3948" spans="4:4" x14ac:dyDescent="0.25">
      <c r="D3948" s="7"/>
    </row>
    <row r="3949" spans="4:4" x14ac:dyDescent="0.25">
      <c r="D3949" s="7"/>
    </row>
    <row r="3950" spans="4:4" x14ac:dyDescent="0.25">
      <c r="D3950" s="7"/>
    </row>
    <row r="3951" spans="4:4" x14ac:dyDescent="0.25">
      <c r="D3951" s="7"/>
    </row>
    <row r="3952" spans="4:4" x14ac:dyDescent="0.25">
      <c r="D3952" s="7"/>
    </row>
    <row r="3953" spans="4:4" x14ac:dyDescent="0.25">
      <c r="D3953" s="7"/>
    </row>
    <row r="3954" spans="4:4" x14ac:dyDescent="0.25">
      <c r="D3954" s="7"/>
    </row>
    <row r="3955" spans="4:4" x14ac:dyDescent="0.25">
      <c r="D3955" s="7"/>
    </row>
    <row r="3956" spans="4:4" x14ac:dyDescent="0.25">
      <c r="D3956" s="7"/>
    </row>
    <row r="3957" spans="4:4" x14ac:dyDescent="0.25">
      <c r="D3957" s="7"/>
    </row>
    <row r="3958" spans="4:4" x14ac:dyDescent="0.25">
      <c r="D3958" s="7"/>
    </row>
    <row r="3959" spans="4:4" x14ac:dyDescent="0.25">
      <c r="D3959" s="7"/>
    </row>
    <row r="3960" spans="4:4" x14ac:dyDescent="0.25">
      <c r="D3960" s="7"/>
    </row>
    <row r="3961" spans="4:4" x14ac:dyDescent="0.25">
      <c r="D3961" s="7"/>
    </row>
    <row r="3962" spans="4:4" x14ac:dyDescent="0.25">
      <c r="D3962" s="7"/>
    </row>
    <row r="3963" spans="4:4" x14ac:dyDescent="0.25">
      <c r="D3963" s="7"/>
    </row>
    <row r="3964" spans="4:4" x14ac:dyDescent="0.25">
      <c r="D3964" s="7"/>
    </row>
    <row r="3965" spans="4:4" x14ac:dyDescent="0.25">
      <c r="D3965" s="7"/>
    </row>
    <row r="3966" spans="4:4" x14ac:dyDescent="0.25">
      <c r="D3966" s="7"/>
    </row>
    <row r="3967" spans="4:4" x14ac:dyDescent="0.25">
      <c r="D3967" s="7"/>
    </row>
    <row r="3968" spans="4:4" x14ac:dyDescent="0.25">
      <c r="D3968" s="7"/>
    </row>
    <row r="3969" spans="4:4" x14ac:dyDescent="0.25">
      <c r="D3969" s="7"/>
    </row>
    <row r="3970" spans="4:4" x14ac:dyDescent="0.25">
      <c r="D3970" s="7"/>
    </row>
    <row r="3971" spans="4:4" x14ac:dyDescent="0.25">
      <c r="D3971" s="7"/>
    </row>
    <row r="3972" spans="4:4" x14ac:dyDescent="0.25">
      <c r="D3972" s="7"/>
    </row>
    <row r="3973" spans="4:4" x14ac:dyDescent="0.25">
      <c r="D3973" s="7"/>
    </row>
    <row r="3974" spans="4:4" x14ac:dyDescent="0.25">
      <c r="D3974" s="7"/>
    </row>
    <row r="3975" spans="4:4" x14ac:dyDescent="0.25">
      <c r="D3975" s="7"/>
    </row>
    <row r="3976" spans="4:4" x14ac:dyDescent="0.25">
      <c r="D3976" s="7"/>
    </row>
    <row r="3977" spans="4:4" x14ac:dyDescent="0.25">
      <c r="D3977" s="7"/>
    </row>
    <row r="3978" spans="4:4" x14ac:dyDescent="0.25">
      <c r="D3978" s="7"/>
    </row>
    <row r="3979" spans="4:4" x14ac:dyDescent="0.25">
      <c r="D3979" s="7"/>
    </row>
    <row r="3980" spans="4:4" x14ac:dyDescent="0.25">
      <c r="D3980" s="7"/>
    </row>
    <row r="3981" spans="4:4" x14ac:dyDescent="0.25">
      <c r="D3981" s="7"/>
    </row>
    <row r="3982" spans="4:4" x14ac:dyDescent="0.25">
      <c r="D3982" s="7"/>
    </row>
    <row r="3983" spans="4:4" x14ac:dyDescent="0.25">
      <c r="D3983" s="7"/>
    </row>
    <row r="3984" spans="4:4" x14ac:dyDescent="0.25">
      <c r="D3984" s="7"/>
    </row>
    <row r="3985" spans="4:4" x14ac:dyDescent="0.25">
      <c r="D3985" s="7"/>
    </row>
    <row r="3986" spans="4:4" x14ac:dyDescent="0.25">
      <c r="D3986" s="7"/>
    </row>
    <row r="3987" spans="4:4" x14ac:dyDescent="0.25">
      <c r="D3987" s="7"/>
    </row>
    <row r="3988" spans="4:4" x14ac:dyDescent="0.25">
      <c r="D3988" s="7"/>
    </row>
    <row r="3989" spans="4:4" x14ac:dyDescent="0.25">
      <c r="D3989" s="7"/>
    </row>
    <row r="3990" spans="4:4" x14ac:dyDescent="0.25">
      <c r="D3990" s="7"/>
    </row>
    <row r="3991" spans="4:4" x14ac:dyDescent="0.25">
      <c r="D3991" s="7"/>
    </row>
    <row r="3992" spans="4:4" x14ac:dyDescent="0.25">
      <c r="D3992" s="7"/>
    </row>
    <row r="3993" spans="4:4" x14ac:dyDescent="0.25">
      <c r="D3993" s="7"/>
    </row>
    <row r="3994" spans="4:4" x14ac:dyDescent="0.25">
      <c r="D3994" s="7"/>
    </row>
    <row r="3995" spans="4:4" x14ac:dyDescent="0.25">
      <c r="D3995" s="7"/>
    </row>
    <row r="3996" spans="4:4" x14ac:dyDescent="0.25">
      <c r="D3996" s="7"/>
    </row>
    <row r="3997" spans="4:4" x14ac:dyDescent="0.25">
      <c r="D3997" s="7"/>
    </row>
    <row r="3998" spans="4:4" x14ac:dyDescent="0.25">
      <c r="D3998" s="7"/>
    </row>
    <row r="3999" spans="4:4" x14ac:dyDescent="0.25">
      <c r="D3999" s="7"/>
    </row>
    <row r="4000" spans="4:4" x14ac:dyDescent="0.25">
      <c r="D4000" s="7"/>
    </row>
    <row r="4001" spans="4:4" x14ac:dyDescent="0.25">
      <c r="D4001" s="7"/>
    </row>
    <row r="4002" spans="4:4" x14ac:dyDescent="0.25">
      <c r="D4002" s="7"/>
    </row>
    <row r="4003" spans="4:4" x14ac:dyDescent="0.25">
      <c r="D4003" s="7"/>
    </row>
    <row r="4004" spans="4:4" x14ac:dyDescent="0.25">
      <c r="D4004" s="7"/>
    </row>
    <row r="4005" spans="4:4" x14ac:dyDescent="0.25">
      <c r="D4005" s="7"/>
    </row>
    <row r="4006" spans="4:4" x14ac:dyDescent="0.25">
      <c r="D4006" s="7"/>
    </row>
    <row r="4007" spans="4:4" x14ac:dyDescent="0.25">
      <c r="D4007" s="7"/>
    </row>
    <row r="4008" spans="4:4" x14ac:dyDescent="0.25">
      <c r="D4008" s="7"/>
    </row>
    <row r="4009" spans="4:4" x14ac:dyDescent="0.25">
      <c r="D4009" s="7"/>
    </row>
    <row r="4010" spans="4:4" x14ac:dyDescent="0.25">
      <c r="D4010" s="7"/>
    </row>
    <row r="4011" spans="4:4" x14ac:dyDescent="0.25">
      <c r="D4011" s="7"/>
    </row>
    <row r="4012" spans="4:4" x14ac:dyDescent="0.25">
      <c r="D4012" s="7"/>
    </row>
    <row r="4013" spans="4:4" x14ac:dyDescent="0.25">
      <c r="D4013" s="7"/>
    </row>
    <row r="4014" spans="4:4" x14ac:dyDescent="0.25">
      <c r="D4014" s="7"/>
    </row>
    <row r="4015" spans="4:4" x14ac:dyDescent="0.25">
      <c r="D4015" s="7"/>
    </row>
    <row r="4016" spans="4:4" x14ac:dyDescent="0.25">
      <c r="D4016" s="7"/>
    </row>
    <row r="4017" spans="4:4" x14ac:dyDescent="0.25">
      <c r="D4017" s="7"/>
    </row>
    <row r="4018" spans="4:4" x14ac:dyDescent="0.25">
      <c r="D4018" s="7"/>
    </row>
    <row r="4019" spans="4:4" x14ac:dyDescent="0.25">
      <c r="D4019" s="7"/>
    </row>
    <row r="4020" spans="4:4" x14ac:dyDescent="0.25">
      <c r="D4020" s="7"/>
    </row>
    <row r="4021" spans="4:4" x14ac:dyDescent="0.25">
      <c r="D4021" s="7"/>
    </row>
    <row r="4022" spans="4:4" x14ac:dyDescent="0.25">
      <c r="D4022" s="7"/>
    </row>
    <row r="4023" spans="4:4" x14ac:dyDescent="0.25">
      <c r="D4023" s="7"/>
    </row>
    <row r="4024" spans="4:4" x14ac:dyDescent="0.25">
      <c r="D4024" s="7"/>
    </row>
    <row r="4025" spans="4:4" x14ac:dyDescent="0.25">
      <c r="D4025" s="7"/>
    </row>
    <row r="4026" spans="4:4" x14ac:dyDescent="0.25">
      <c r="D4026" s="7"/>
    </row>
    <row r="4027" spans="4:4" x14ac:dyDescent="0.25">
      <c r="D4027" s="7"/>
    </row>
    <row r="4028" spans="4:4" x14ac:dyDescent="0.25">
      <c r="D4028" s="7"/>
    </row>
    <row r="4029" spans="4:4" x14ac:dyDescent="0.25">
      <c r="D4029" s="7"/>
    </row>
    <row r="4030" spans="4:4" x14ac:dyDescent="0.25">
      <c r="D4030" s="7"/>
    </row>
    <row r="4031" spans="4:4" x14ac:dyDescent="0.25">
      <c r="D4031" s="7"/>
    </row>
    <row r="4032" spans="4:4" x14ac:dyDescent="0.25">
      <c r="D4032" s="7"/>
    </row>
    <row r="4033" spans="4:4" x14ac:dyDescent="0.25">
      <c r="D4033" s="7"/>
    </row>
    <row r="4034" spans="4:4" x14ac:dyDescent="0.25">
      <c r="D4034" s="7"/>
    </row>
    <row r="4035" spans="4:4" x14ac:dyDescent="0.25">
      <c r="D4035" s="7"/>
    </row>
    <row r="4036" spans="4:4" x14ac:dyDescent="0.25">
      <c r="D4036" s="7"/>
    </row>
    <row r="4037" spans="4:4" x14ac:dyDescent="0.25">
      <c r="D4037" s="7"/>
    </row>
    <row r="4038" spans="4:4" x14ac:dyDescent="0.25">
      <c r="D4038" s="7"/>
    </row>
    <row r="4039" spans="4:4" x14ac:dyDescent="0.25">
      <c r="D4039" s="7"/>
    </row>
    <row r="4040" spans="4:4" x14ac:dyDescent="0.25">
      <c r="D4040" s="7"/>
    </row>
    <row r="4041" spans="4:4" x14ac:dyDescent="0.25">
      <c r="D4041" s="7"/>
    </row>
    <row r="4042" spans="4:4" x14ac:dyDescent="0.25">
      <c r="D4042" s="7"/>
    </row>
    <row r="4043" spans="4:4" x14ac:dyDescent="0.25">
      <c r="D4043" s="7"/>
    </row>
    <row r="4044" spans="4:4" x14ac:dyDescent="0.25">
      <c r="D4044" s="7"/>
    </row>
    <row r="4045" spans="4:4" x14ac:dyDescent="0.25">
      <c r="D4045" s="7"/>
    </row>
    <row r="4046" spans="4:4" x14ac:dyDescent="0.25">
      <c r="D4046" s="7"/>
    </row>
    <row r="4047" spans="4:4" x14ac:dyDescent="0.25">
      <c r="D4047" s="7"/>
    </row>
    <row r="4048" spans="4:4" x14ac:dyDescent="0.25">
      <c r="D4048" s="7"/>
    </row>
    <row r="4049" spans="4:4" x14ac:dyDescent="0.25">
      <c r="D4049" s="7"/>
    </row>
    <row r="4050" spans="4:4" x14ac:dyDescent="0.25">
      <c r="D4050" s="7"/>
    </row>
    <row r="4051" spans="4:4" x14ac:dyDescent="0.25">
      <c r="D4051" s="7"/>
    </row>
    <row r="4052" spans="4:4" x14ac:dyDescent="0.25">
      <c r="D4052" s="7"/>
    </row>
    <row r="4053" spans="4:4" x14ac:dyDescent="0.25">
      <c r="D4053" s="7"/>
    </row>
    <row r="4054" spans="4:4" x14ac:dyDescent="0.25">
      <c r="D4054" s="7"/>
    </row>
    <row r="4055" spans="4:4" x14ac:dyDescent="0.25">
      <c r="D4055" s="7"/>
    </row>
    <row r="4056" spans="4:4" x14ac:dyDescent="0.25">
      <c r="D4056" s="7"/>
    </row>
    <row r="4057" spans="4:4" x14ac:dyDescent="0.25">
      <c r="D4057" s="7"/>
    </row>
    <row r="4058" spans="4:4" x14ac:dyDescent="0.25">
      <c r="D4058" s="7"/>
    </row>
    <row r="4059" spans="4:4" x14ac:dyDescent="0.25">
      <c r="D4059" s="7"/>
    </row>
    <row r="4060" spans="4:4" x14ac:dyDescent="0.25">
      <c r="D4060" s="7"/>
    </row>
    <row r="4061" spans="4:4" x14ac:dyDescent="0.25">
      <c r="D4061" s="7"/>
    </row>
    <row r="4062" spans="4:4" x14ac:dyDescent="0.25">
      <c r="D4062" s="7"/>
    </row>
    <row r="4063" spans="4:4" x14ac:dyDescent="0.25">
      <c r="D4063" s="7"/>
    </row>
    <row r="4064" spans="4:4" x14ac:dyDescent="0.25">
      <c r="D4064" s="7"/>
    </row>
    <row r="4065" spans="4:4" x14ac:dyDescent="0.25">
      <c r="D4065" s="7"/>
    </row>
    <row r="4066" spans="4:4" x14ac:dyDescent="0.25">
      <c r="D4066" s="7"/>
    </row>
    <row r="4067" spans="4:4" x14ac:dyDescent="0.25">
      <c r="D4067" s="7"/>
    </row>
    <row r="4068" spans="4:4" x14ac:dyDescent="0.25">
      <c r="D4068" s="7"/>
    </row>
    <row r="4069" spans="4:4" x14ac:dyDescent="0.25">
      <c r="D4069" s="7"/>
    </row>
    <row r="4070" spans="4:4" x14ac:dyDescent="0.25">
      <c r="D4070" s="7"/>
    </row>
    <row r="4071" spans="4:4" x14ac:dyDescent="0.25">
      <c r="D4071" s="7"/>
    </row>
    <row r="4072" spans="4:4" x14ac:dyDescent="0.25">
      <c r="D4072" s="7"/>
    </row>
    <row r="4073" spans="4:4" x14ac:dyDescent="0.25">
      <c r="D4073" s="7"/>
    </row>
    <row r="4074" spans="4:4" x14ac:dyDescent="0.25">
      <c r="D4074" s="7"/>
    </row>
    <row r="4075" spans="4:4" x14ac:dyDescent="0.25">
      <c r="D4075" s="7"/>
    </row>
    <row r="4076" spans="4:4" x14ac:dyDescent="0.25">
      <c r="D4076" s="7"/>
    </row>
    <row r="4077" spans="4:4" x14ac:dyDescent="0.25">
      <c r="D4077" s="7"/>
    </row>
    <row r="4078" spans="4:4" x14ac:dyDescent="0.25">
      <c r="D4078" s="7"/>
    </row>
    <row r="4079" spans="4:4" x14ac:dyDescent="0.25">
      <c r="D4079" s="7"/>
    </row>
    <row r="4080" spans="4:4" x14ac:dyDescent="0.25">
      <c r="D4080" s="7"/>
    </row>
    <row r="4081" spans="4:4" x14ac:dyDescent="0.25">
      <c r="D4081" s="7"/>
    </row>
    <row r="4082" spans="4:4" x14ac:dyDescent="0.25">
      <c r="D4082" s="7"/>
    </row>
    <row r="4083" spans="4:4" x14ac:dyDescent="0.25">
      <c r="D4083" s="7"/>
    </row>
    <row r="4084" spans="4:4" x14ac:dyDescent="0.25">
      <c r="D4084" s="7"/>
    </row>
    <row r="4085" spans="4:4" x14ac:dyDescent="0.25">
      <c r="D4085" s="7"/>
    </row>
    <row r="4086" spans="4:4" x14ac:dyDescent="0.25">
      <c r="D4086" s="7"/>
    </row>
    <row r="4087" spans="4:4" x14ac:dyDescent="0.25">
      <c r="D4087" s="7"/>
    </row>
    <row r="4088" spans="4:4" x14ac:dyDescent="0.25">
      <c r="D4088" s="7"/>
    </row>
    <row r="4089" spans="4:4" x14ac:dyDescent="0.25">
      <c r="D4089" s="7"/>
    </row>
    <row r="4090" spans="4:4" x14ac:dyDescent="0.25">
      <c r="D4090" s="7"/>
    </row>
    <row r="4091" spans="4:4" x14ac:dyDescent="0.25">
      <c r="D4091" s="7"/>
    </row>
    <row r="4092" spans="4:4" x14ac:dyDescent="0.25">
      <c r="D4092" s="7"/>
    </row>
    <row r="4093" spans="4:4" x14ac:dyDescent="0.25">
      <c r="D4093" s="7"/>
    </row>
    <row r="4094" spans="4:4" x14ac:dyDescent="0.25">
      <c r="D4094" s="7"/>
    </row>
    <row r="4095" spans="4:4" x14ac:dyDescent="0.25">
      <c r="D4095" s="7"/>
    </row>
    <row r="4096" spans="4:4" x14ac:dyDescent="0.25">
      <c r="D4096" s="7"/>
    </row>
    <row r="4097" spans="4:4" x14ac:dyDescent="0.25">
      <c r="D4097" s="7"/>
    </row>
    <row r="4098" spans="4:4" x14ac:dyDescent="0.25">
      <c r="D4098" s="7"/>
    </row>
    <row r="4099" spans="4:4" x14ac:dyDescent="0.25">
      <c r="D4099" s="7"/>
    </row>
    <row r="4100" spans="4:4" x14ac:dyDescent="0.25">
      <c r="D4100" s="7"/>
    </row>
    <row r="4101" spans="4:4" x14ac:dyDescent="0.25">
      <c r="D4101" s="7"/>
    </row>
    <row r="4102" spans="4:4" x14ac:dyDescent="0.25">
      <c r="D4102" s="7"/>
    </row>
    <row r="4103" spans="4:4" x14ac:dyDescent="0.25">
      <c r="D4103" s="7"/>
    </row>
    <row r="4104" spans="4:4" x14ac:dyDescent="0.25">
      <c r="D4104" s="7"/>
    </row>
    <row r="4105" spans="4:4" x14ac:dyDescent="0.25">
      <c r="D4105" s="7"/>
    </row>
    <row r="4106" spans="4:4" x14ac:dyDescent="0.25">
      <c r="D4106" s="7"/>
    </row>
    <row r="4107" spans="4:4" x14ac:dyDescent="0.25">
      <c r="D4107" s="7"/>
    </row>
    <row r="4108" spans="4:4" x14ac:dyDescent="0.25">
      <c r="D4108" s="7"/>
    </row>
    <row r="4109" spans="4:4" x14ac:dyDescent="0.25">
      <c r="D4109" s="7"/>
    </row>
    <row r="4110" spans="4:4" x14ac:dyDescent="0.25">
      <c r="D4110" s="7"/>
    </row>
    <row r="4111" spans="4:4" x14ac:dyDescent="0.25">
      <c r="D4111" s="7"/>
    </row>
    <row r="4112" spans="4:4" x14ac:dyDescent="0.25">
      <c r="D4112" s="7"/>
    </row>
    <row r="4113" spans="4:4" x14ac:dyDescent="0.25">
      <c r="D4113" s="7"/>
    </row>
    <row r="4114" spans="4:4" x14ac:dyDescent="0.25">
      <c r="D4114" s="7"/>
    </row>
    <row r="4115" spans="4:4" x14ac:dyDescent="0.25">
      <c r="D4115" s="7"/>
    </row>
    <row r="4116" spans="4:4" x14ac:dyDescent="0.25">
      <c r="D4116" s="7"/>
    </row>
    <row r="4117" spans="4:4" x14ac:dyDescent="0.25">
      <c r="D4117" s="7"/>
    </row>
    <row r="4118" spans="4:4" x14ac:dyDescent="0.25">
      <c r="D4118" s="7"/>
    </row>
    <row r="4119" spans="4:4" x14ac:dyDescent="0.25">
      <c r="D4119" s="7"/>
    </row>
    <row r="4120" spans="4:4" x14ac:dyDescent="0.25">
      <c r="D4120" s="7"/>
    </row>
    <row r="4121" spans="4:4" x14ac:dyDescent="0.25">
      <c r="D4121" s="7"/>
    </row>
    <row r="4122" spans="4:4" x14ac:dyDescent="0.25">
      <c r="D4122" s="7"/>
    </row>
    <row r="4123" spans="4:4" x14ac:dyDescent="0.25">
      <c r="D4123" s="7"/>
    </row>
    <row r="4124" spans="4:4" x14ac:dyDescent="0.25">
      <c r="D4124" s="7"/>
    </row>
    <row r="4125" spans="4:4" x14ac:dyDescent="0.25">
      <c r="D4125" s="7"/>
    </row>
    <row r="4126" spans="4:4" x14ac:dyDescent="0.25">
      <c r="D4126" s="7"/>
    </row>
    <row r="4127" spans="4:4" x14ac:dyDescent="0.25">
      <c r="D4127" s="7"/>
    </row>
    <row r="4128" spans="4:4" x14ac:dyDescent="0.25">
      <c r="D4128" s="7"/>
    </row>
    <row r="4129" spans="4:4" x14ac:dyDescent="0.25">
      <c r="D4129" s="7"/>
    </row>
    <row r="4130" spans="4:4" x14ac:dyDescent="0.25">
      <c r="D4130" s="7"/>
    </row>
    <row r="4131" spans="4:4" x14ac:dyDescent="0.25">
      <c r="D4131" s="7"/>
    </row>
    <row r="4132" spans="4:4" x14ac:dyDescent="0.25">
      <c r="D4132" s="7"/>
    </row>
    <row r="4133" spans="4:4" x14ac:dyDescent="0.25">
      <c r="D4133" s="7"/>
    </row>
    <row r="4134" spans="4:4" x14ac:dyDescent="0.25">
      <c r="D4134" s="7"/>
    </row>
    <row r="4135" spans="4:4" x14ac:dyDescent="0.25">
      <c r="D4135" s="7"/>
    </row>
    <row r="4136" spans="4:4" x14ac:dyDescent="0.25">
      <c r="D4136" s="7"/>
    </row>
    <row r="4137" spans="4:4" x14ac:dyDescent="0.25">
      <c r="D4137" s="7"/>
    </row>
    <row r="4138" spans="4:4" x14ac:dyDescent="0.25">
      <c r="D4138" s="7"/>
    </row>
    <row r="4139" spans="4:4" x14ac:dyDescent="0.25">
      <c r="D4139" s="7"/>
    </row>
    <row r="4140" spans="4:4" x14ac:dyDescent="0.25">
      <c r="D4140" s="7"/>
    </row>
    <row r="4141" spans="4:4" x14ac:dyDescent="0.25">
      <c r="D4141" s="7"/>
    </row>
    <row r="4142" spans="4:4" x14ac:dyDescent="0.25">
      <c r="D4142" s="7"/>
    </row>
    <row r="4143" spans="4:4" x14ac:dyDescent="0.25">
      <c r="D4143" s="7"/>
    </row>
    <row r="4144" spans="4:4" x14ac:dyDescent="0.25">
      <c r="D4144" s="7"/>
    </row>
    <row r="4145" spans="4:4" x14ac:dyDescent="0.25">
      <c r="D4145" s="7"/>
    </row>
    <row r="4146" spans="4:4" x14ac:dyDescent="0.25">
      <c r="D4146" s="7"/>
    </row>
    <row r="4147" spans="4:4" x14ac:dyDescent="0.25">
      <c r="D4147" s="7"/>
    </row>
    <row r="4148" spans="4:4" x14ac:dyDescent="0.25">
      <c r="D4148" s="7"/>
    </row>
    <row r="4149" spans="4:4" x14ac:dyDescent="0.25">
      <c r="D4149" s="7"/>
    </row>
    <row r="4150" spans="4:4" x14ac:dyDescent="0.25">
      <c r="D4150" s="7"/>
    </row>
    <row r="4151" spans="4:4" x14ac:dyDescent="0.25">
      <c r="D4151" s="7"/>
    </row>
    <row r="4152" spans="4:4" x14ac:dyDescent="0.25">
      <c r="D4152" s="7"/>
    </row>
    <row r="4153" spans="4:4" x14ac:dyDescent="0.25">
      <c r="D4153" s="7"/>
    </row>
    <row r="4154" spans="4:4" x14ac:dyDescent="0.25">
      <c r="D4154" s="7"/>
    </row>
    <row r="4155" spans="4:4" x14ac:dyDescent="0.25">
      <c r="D4155" s="7"/>
    </row>
    <row r="4156" spans="4:4" x14ac:dyDescent="0.25">
      <c r="D4156" s="7"/>
    </row>
    <row r="4157" spans="4:4" x14ac:dyDescent="0.25">
      <c r="D4157" s="7"/>
    </row>
    <row r="4158" spans="4:4" x14ac:dyDescent="0.25">
      <c r="D4158" s="7"/>
    </row>
    <row r="4159" spans="4:4" x14ac:dyDescent="0.25">
      <c r="D4159" s="7"/>
    </row>
    <row r="4160" spans="4:4" x14ac:dyDescent="0.25">
      <c r="D4160" s="7"/>
    </row>
    <row r="4161" spans="4:4" x14ac:dyDescent="0.25">
      <c r="D4161" s="7"/>
    </row>
    <row r="4162" spans="4:4" x14ac:dyDescent="0.25">
      <c r="D4162" s="7"/>
    </row>
    <row r="4163" spans="4:4" x14ac:dyDescent="0.25">
      <c r="D4163" s="7"/>
    </row>
    <row r="4164" spans="4:4" x14ac:dyDescent="0.25">
      <c r="D4164" s="7"/>
    </row>
    <row r="4165" spans="4:4" x14ac:dyDescent="0.25">
      <c r="D4165" s="7"/>
    </row>
    <row r="4166" spans="4:4" x14ac:dyDescent="0.25">
      <c r="D4166" s="7"/>
    </row>
    <row r="4167" spans="4:4" x14ac:dyDescent="0.25">
      <c r="D4167" s="7"/>
    </row>
    <row r="4168" spans="4:4" x14ac:dyDescent="0.25">
      <c r="D4168" s="7"/>
    </row>
    <row r="4169" spans="4:4" x14ac:dyDescent="0.25">
      <c r="D4169" s="7"/>
    </row>
    <row r="4170" spans="4:4" x14ac:dyDescent="0.25">
      <c r="D4170" s="7"/>
    </row>
    <row r="4171" spans="4:4" x14ac:dyDescent="0.25">
      <c r="D4171" s="7"/>
    </row>
    <row r="4172" spans="4:4" x14ac:dyDescent="0.25">
      <c r="D4172" s="7"/>
    </row>
    <row r="4173" spans="4:4" x14ac:dyDescent="0.25">
      <c r="D4173" s="7"/>
    </row>
    <row r="4174" spans="4:4" x14ac:dyDescent="0.25">
      <c r="D4174" s="7"/>
    </row>
    <row r="4175" spans="4:4" x14ac:dyDescent="0.25">
      <c r="D4175" s="7"/>
    </row>
    <row r="4176" spans="4:4" x14ac:dyDescent="0.25">
      <c r="D4176" s="7"/>
    </row>
    <row r="4177" spans="4:4" x14ac:dyDescent="0.25">
      <c r="D4177" s="7"/>
    </row>
    <row r="4178" spans="4:4" x14ac:dyDescent="0.25">
      <c r="D4178" s="7"/>
    </row>
    <row r="4179" spans="4:4" x14ac:dyDescent="0.25">
      <c r="D4179" s="7"/>
    </row>
    <row r="4180" spans="4:4" x14ac:dyDescent="0.25">
      <c r="D4180" s="7"/>
    </row>
    <row r="4181" spans="4:4" x14ac:dyDescent="0.25">
      <c r="D4181" s="7"/>
    </row>
    <row r="4182" spans="4:4" x14ac:dyDescent="0.25">
      <c r="D4182" s="7"/>
    </row>
    <row r="4183" spans="4:4" x14ac:dyDescent="0.25">
      <c r="D4183" s="7"/>
    </row>
    <row r="4184" spans="4:4" x14ac:dyDescent="0.25">
      <c r="D4184" s="7"/>
    </row>
    <row r="4185" spans="4:4" x14ac:dyDescent="0.25">
      <c r="D4185" s="7"/>
    </row>
    <row r="4186" spans="4:4" x14ac:dyDescent="0.25">
      <c r="D4186" s="7"/>
    </row>
    <row r="4187" spans="4:4" x14ac:dyDescent="0.25">
      <c r="D4187" s="7"/>
    </row>
    <row r="4188" spans="4:4" x14ac:dyDescent="0.25">
      <c r="D4188" s="7"/>
    </row>
    <row r="4189" spans="4:4" x14ac:dyDescent="0.25">
      <c r="D4189" s="7"/>
    </row>
    <row r="4190" spans="4:4" x14ac:dyDescent="0.25">
      <c r="D4190" s="7"/>
    </row>
    <row r="4191" spans="4:4" x14ac:dyDescent="0.25">
      <c r="D4191" s="7"/>
    </row>
    <row r="4192" spans="4:4" x14ac:dyDescent="0.25">
      <c r="D4192" s="7"/>
    </row>
    <row r="4193" spans="4:4" x14ac:dyDescent="0.25">
      <c r="D4193" s="7"/>
    </row>
    <row r="4194" spans="4:4" x14ac:dyDescent="0.25">
      <c r="D4194" s="7"/>
    </row>
    <row r="4195" spans="4:4" x14ac:dyDescent="0.25">
      <c r="D4195" s="7"/>
    </row>
    <row r="4196" spans="4:4" x14ac:dyDescent="0.25">
      <c r="D4196" s="7"/>
    </row>
    <row r="4197" spans="4:4" x14ac:dyDescent="0.25">
      <c r="D4197" s="7"/>
    </row>
    <row r="4198" spans="4:4" x14ac:dyDescent="0.25">
      <c r="D4198" s="7"/>
    </row>
    <row r="4199" spans="4:4" x14ac:dyDescent="0.25">
      <c r="D4199" s="7"/>
    </row>
    <row r="4200" spans="4:4" x14ac:dyDescent="0.25">
      <c r="D4200" s="7"/>
    </row>
    <row r="4201" spans="4:4" x14ac:dyDescent="0.25">
      <c r="D4201" s="7"/>
    </row>
    <row r="4202" spans="4:4" x14ac:dyDescent="0.25">
      <c r="D4202" s="7"/>
    </row>
    <row r="4203" spans="4:4" x14ac:dyDescent="0.25">
      <c r="D4203" s="7"/>
    </row>
    <row r="4204" spans="4:4" x14ac:dyDescent="0.25">
      <c r="D4204" s="7"/>
    </row>
    <row r="4205" spans="4:4" x14ac:dyDescent="0.25">
      <c r="D4205" s="7"/>
    </row>
    <row r="4206" spans="4:4" x14ac:dyDescent="0.25">
      <c r="D4206" s="7"/>
    </row>
    <row r="4207" spans="4:4" x14ac:dyDescent="0.25">
      <c r="D4207" s="7"/>
    </row>
    <row r="4208" spans="4:4" x14ac:dyDescent="0.25">
      <c r="D4208" s="7"/>
    </row>
    <row r="4209" spans="4:4" x14ac:dyDescent="0.25">
      <c r="D4209" s="7"/>
    </row>
    <row r="4210" spans="4:4" x14ac:dyDescent="0.25">
      <c r="D4210" s="7"/>
    </row>
    <row r="4211" spans="4:4" x14ac:dyDescent="0.25">
      <c r="D4211" s="7"/>
    </row>
    <row r="4212" spans="4:4" x14ac:dyDescent="0.25">
      <c r="D4212" s="7"/>
    </row>
    <row r="4213" spans="4:4" x14ac:dyDescent="0.25">
      <c r="D4213" s="7"/>
    </row>
    <row r="4214" spans="4:4" x14ac:dyDescent="0.25">
      <c r="D4214" s="7"/>
    </row>
    <row r="4215" spans="4:4" x14ac:dyDescent="0.25">
      <c r="D4215" s="7"/>
    </row>
    <row r="4216" spans="4:4" x14ac:dyDescent="0.25">
      <c r="D4216" s="7"/>
    </row>
    <row r="4217" spans="4:4" x14ac:dyDescent="0.25">
      <c r="D4217" s="7"/>
    </row>
    <row r="4218" spans="4:4" x14ac:dyDescent="0.25">
      <c r="D4218" s="7"/>
    </row>
    <row r="4219" spans="4:4" x14ac:dyDescent="0.25">
      <c r="D4219" s="7"/>
    </row>
    <row r="4220" spans="4:4" x14ac:dyDescent="0.25">
      <c r="D4220" s="7"/>
    </row>
    <row r="4221" spans="4:4" x14ac:dyDescent="0.25">
      <c r="D4221" s="7"/>
    </row>
    <row r="4222" spans="4:4" x14ac:dyDescent="0.25">
      <c r="D4222" s="7"/>
    </row>
    <row r="4223" spans="4:4" x14ac:dyDescent="0.25">
      <c r="D4223" s="7"/>
    </row>
    <row r="4224" spans="4:4" x14ac:dyDescent="0.25">
      <c r="D4224" s="7"/>
    </row>
    <row r="4225" spans="4:4" x14ac:dyDescent="0.25">
      <c r="D4225" s="7"/>
    </row>
    <row r="4226" spans="4:4" x14ac:dyDescent="0.25">
      <c r="D4226" s="7"/>
    </row>
    <row r="4227" spans="4:4" x14ac:dyDescent="0.25">
      <c r="D4227" s="7"/>
    </row>
    <row r="4228" spans="4:4" x14ac:dyDescent="0.25">
      <c r="D4228" s="7"/>
    </row>
    <row r="4229" spans="4:4" x14ac:dyDescent="0.25">
      <c r="D4229" s="7"/>
    </row>
    <row r="4230" spans="4:4" x14ac:dyDescent="0.25">
      <c r="D4230" s="7"/>
    </row>
    <row r="4231" spans="4:4" x14ac:dyDescent="0.25">
      <c r="D4231" s="7"/>
    </row>
    <row r="4232" spans="4:4" x14ac:dyDescent="0.25">
      <c r="D4232" s="7"/>
    </row>
    <row r="4233" spans="4:4" x14ac:dyDescent="0.25">
      <c r="D4233" s="7"/>
    </row>
    <row r="4234" spans="4:4" x14ac:dyDescent="0.25">
      <c r="D4234" s="7"/>
    </row>
    <row r="4235" spans="4:4" x14ac:dyDescent="0.25">
      <c r="D4235" s="7"/>
    </row>
    <row r="4236" spans="4:4" x14ac:dyDescent="0.25">
      <c r="D4236" s="7"/>
    </row>
    <row r="4237" spans="4:4" x14ac:dyDescent="0.25">
      <c r="D4237" s="7"/>
    </row>
    <row r="4238" spans="4:4" x14ac:dyDescent="0.25">
      <c r="D4238" s="7"/>
    </row>
    <row r="4239" spans="4:4" x14ac:dyDescent="0.25">
      <c r="D4239" s="7"/>
    </row>
    <row r="4240" spans="4:4" x14ac:dyDescent="0.25">
      <c r="D4240" s="7"/>
    </row>
    <row r="4241" spans="4:4" x14ac:dyDescent="0.25">
      <c r="D4241" s="7"/>
    </row>
    <row r="4242" spans="4:4" x14ac:dyDescent="0.25">
      <c r="D4242" s="7"/>
    </row>
    <row r="4243" spans="4:4" x14ac:dyDescent="0.25">
      <c r="D4243" s="7"/>
    </row>
    <row r="4244" spans="4:4" x14ac:dyDescent="0.25">
      <c r="D4244" s="7"/>
    </row>
    <row r="4245" spans="4:4" x14ac:dyDescent="0.25">
      <c r="D4245" s="7"/>
    </row>
    <row r="4246" spans="4:4" x14ac:dyDescent="0.25">
      <c r="D4246" s="7"/>
    </row>
    <row r="4247" spans="4:4" x14ac:dyDescent="0.25">
      <c r="D4247" s="7"/>
    </row>
    <row r="4248" spans="4:4" x14ac:dyDescent="0.25">
      <c r="D4248" s="7"/>
    </row>
    <row r="4249" spans="4:4" x14ac:dyDescent="0.25">
      <c r="D4249" s="7"/>
    </row>
    <row r="4250" spans="4:4" x14ac:dyDescent="0.25">
      <c r="D4250" s="7"/>
    </row>
    <row r="4251" spans="4:4" x14ac:dyDescent="0.25">
      <c r="D4251" s="7"/>
    </row>
    <row r="4252" spans="4:4" x14ac:dyDescent="0.25">
      <c r="D4252" s="7"/>
    </row>
    <row r="4253" spans="4:4" x14ac:dyDescent="0.25">
      <c r="D4253" s="7"/>
    </row>
    <row r="4254" spans="4:4" x14ac:dyDescent="0.25">
      <c r="D4254" s="7"/>
    </row>
    <row r="4255" spans="4:4" x14ac:dyDescent="0.25">
      <c r="D4255" s="7"/>
    </row>
    <row r="4256" spans="4:4" x14ac:dyDescent="0.25">
      <c r="D4256" s="7"/>
    </row>
    <row r="4257" spans="4:4" x14ac:dyDescent="0.25">
      <c r="D4257" s="7"/>
    </row>
    <row r="4258" spans="4:4" x14ac:dyDescent="0.25">
      <c r="D4258" s="7"/>
    </row>
    <row r="4259" spans="4:4" x14ac:dyDescent="0.25">
      <c r="D4259" s="7"/>
    </row>
    <row r="4260" spans="4:4" x14ac:dyDescent="0.25">
      <c r="D4260" s="7"/>
    </row>
    <row r="4261" spans="4:4" x14ac:dyDescent="0.25">
      <c r="D4261" s="7"/>
    </row>
    <row r="4262" spans="4:4" x14ac:dyDescent="0.25">
      <c r="D4262" s="7"/>
    </row>
    <row r="4263" spans="4:4" x14ac:dyDescent="0.25">
      <c r="D4263" s="7"/>
    </row>
    <row r="4264" spans="4:4" x14ac:dyDescent="0.25">
      <c r="D4264" s="7"/>
    </row>
    <row r="4265" spans="4:4" x14ac:dyDescent="0.25">
      <c r="D4265" s="7"/>
    </row>
    <row r="4266" spans="4:4" x14ac:dyDescent="0.25">
      <c r="D4266" s="7"/>
    </row>
    <row r="4267" spans="4:4" x14ac:dyDescent="0.25">
      <c r="D4267" s="7"/>
    </row>
    <row r="4268" spans="4:4" x14ac:dyDescent="0.25">
      <c r="D4268" s="7"/>
    </row>
    <row r="4269" spans="4:4" x14ac:dyDescent="0.25">
      <c r="D4269" s="7"/>
    </row>
    <row r="4270" spans="4:4" x14ac:dyDescent="0.25">
      <c r="D4270" s="7"/>
    </row>
    <row r="4271" spans="4:4" x14ac:dyDescent="0.25">
      <c r="D4271" s="7"/>
    </row>
    <row r="4272" spans="4:4" x14ac:dyDescent="0.25">
      <c r="D4272" s="7"/>
    </row>
    <row r="4273" spans="4:4" x14ac:dyDescent="0.25">
      <c r="D4273" s="7"/>
    </row>
    <row r="4274" spans="4:4" x14ac:dyDescent="0.25">
      <c r="D4274" s="7"/>
    </row>
    <row r="4275" spans="4:4" x14ac:dyDescent="0.25">
      <c r="D4275" s="7"/>
    </row>
    <row r="4276" spans="4:4" x14ac:dyDescent="0.25">
      <c r="D4276" s="7"/>
    </row>
    <row r="4277" spans="4:4" x14ac:dyDescent="0.25">
      <c r="D4277" s="7"/>
    </row>
    <row r="4278" spans="4:4" x14ac:dyDescent="0.25">
      <c r="D4278" s="7"/>
    </row>
    <row r="4279" spans="4:4" x14ac:dyDescent="0.25">
      <c r="D4279" s="7"/>
    </row>
    <row r="4280" spans="4:4" x14ac:dyDescent="0.25">
      <c r="D4280" s="7"/>
    </row>
    <row r="4281" spans="4:4" x14ac:dyDescent="0.25">
      <c r="D4281" s="7"/>
    </row>
    <row r="4282" spans="4:4" x14ac:dyDescent="0.25">
      <c r="D4282" s="7"/>
    </row>
    <row r="4283" spans="4:4" x14ac:dyDescent="0.25">
      <c r="D4283" s="7"/>
    </row>
    <row r="4284" spans="4:4" x14ac:dyDescent="0.25">
      <c r="D4284" s="7"/>
    </row>
    <row r="4285" spans="4:4" x14ac:dyDescent="0.25">
      <c r="D4285" s="7"/>
    </row>
    <row r="4286" spans="4:4" x14ac:dyDescent="0.25">
      <c r="D4286" s="7"/>
    </row>
    <row r="4287" spans="4:4" x14ac:dyDescent="0.25">
      <c r="D4287" s="7"/>
    </row>
    <row r="4288" spans="4:4" x14ac:dyDescent="0.25">
      <c r="D4288" s="7"/>
    </row>
    <row r="4289" spans="4:4" x14ac:dyDescent="0.25">
      <c r="D4289" s="7"/>
    </row>
    <row r="4290" spans="4:4" x14ac:dyDescent="0.25">
      <c r="D4290" s="7"/>
    </row>
    <row r="4291" spans="4:4" x14ac:dyDescent="0.25">
      <c r="D4291" s="7"/>
    </row>
    <row r="4292" spans="4:4" x14ac:dyDescent="0.25">
      <c r="D4292" s="7"/>
    </row>
    <row r="4293" spans="4:4" x14ac:dyDescent="0.25">
      <c r="D4293" s="7"/>
    </row>
    <row r="4294" spans="4:4" x14ac:dyDescent="0.25">
      <c r="D4294" s="7"/>
    </row>
    <row r="4295" spans="4:4" x14ac:dyDescent="0.25">
      <c r="D4295" s="7"/>
    </row>
    <row r="4296" spans="4:4" x14ac:dyDescent="0.25">
      <c r="D4296" s="7"/>
    </row>
    <row r="4297" spans="4:4" x14ac:dyDescent="0.25">
      <c r="D4297" s="7"/>
    </row>
    <row r="4298" spans="4:4" x14ac:dyDescent="0.25">
      <c r="D4298" s="7"/>
    </row>
    <row r="4299" spans="4:4" x14ac:dyDescent="0.25">
      <c r="D4299" s="7"/>
    </row>
    <row r="4300" spans="4:4" x14ac:dyDescent="0.25">
      <c r="D4300" s="7"/>
    </row>
    <row r="4301" spans="4:4" x14ac:dyDescent="0.25">
      <c r="D4301" s="7"/>
    </row>
    <row r="4302" spans="4:4" x14ac:dyDescent="0.25">
      <c r="D4302" s="7"/>
    </row>
    <row r="4303" spans="4:4" x14ac:dyDescent="0.25">
      <c r="D4303" s="7"/>
    </row>
    <row r="4304" spans="4:4" x14ac:dyDescent="0.25">
      <c r="D4304" s="7"/>
    </row>
    <row r="4305" spans="4:4" x14ac:dyDescent="0.25">
      <c r="D4305" s="7"/>
    </row>
    <row r="4306" spans="4:4" x14ac:dyDescent="0.25">
      <c r="D4306" s="7"/>
    </row>
    <row r="4307" spans="4:4" x14ac:dyDescent="0.25">
      <c r="D4307" s="7"/>
    </row>
    <row r="4308" spans="4:4" x14ac:dyDescent="0.25">
      <c r="D4308" s="7"/>
    </row>
    <row r="4309" spans="4:4" x14ac:dyDescent="0.25">
      <c r="D4309" s="7"/>
    </row>
    <row r="4310" spans="4:4" x14ac:dyDescent="0.25">
      <c r="D4310" s="7"/>
    </row>
    <row r="4311" spans="4:4" x14ac:dyDescent="0.25">
      <c r="D4311" s="7"/>
    </row>
    <row r="4312" spans="4:4" x14ac:dyDescent="0.25">
      <c r="D4312" s="7"/>
    </row>
    <row r="4313" spans="4:4" x14ac:dyDescent="0.25">
      <c r="D4313" s="7"/>
    </row>
    <row r="4314" spans="4:4" x14ac:dyDescent="0.25">
      <c r="D4314" s="7"/>
    </row>
    <row r="4315" spans="4:4" x14ac:dyDescent="0.25">
      <c r="D4315" s="7"/>
    </row>
    <row r="4316" spans="4:4" x14ac:dyDescent="0.25">
      <c r="D4316" s="7"/>
    </row>
    <row r="4317" spans="4:4" x14ac:dyDescent="0.25">
      <c r="D4317" s="7"/>
    </row>
    <row r="4318" spans="4:4" x14ac:dyDescent="0.25">
      <c r="D4318" s="7"/>
    </row>
    <row r="4319" spans="4:4" x14ac:dyDescent="0.25">
      <c r="D4319" s="7"/>
    </row>
    <row r="4320" spans="4:4" x14ac:dyDescent="0.25">
      <c r="D4320" s="7"/>
    </row>
    <row r="4321" spans="4:4" x14ac:dyDescent="0.25">
      <c r="D4321" s="7"/>
    </row>
    <row r="4322" spans="4:4" x14ac:dyDescent="0.25">
      <c r="D4322" s="7"/>
    </row>
    <row r="4323" spans="4:4" x14ac:dyDescent="0.25">
      <c r="D4323" s="7"/>
    </row>
    <row r="4324" spans="4:4" x14ac:dyDescent="0.25">
      <c r="D4324" s="7"/>
    </row>
    <row r="4325" spans="4:4" x14ac:dyDescent="0.25">
      <c r="D4325" s="7"/>
    </row>
    <row r="4326" spans="4:4" x14ac:dyDescent="0.25">
      <c r="D4326" s="7"/>
    </row>
    <row r="4327" spans="4:4" x14ac:dyDescent="0.25">
      <c r="D4327" s="7"/>
    </row>
    <row r="4328" spans="4:4" x14ac:dyDescent="0.25">
      <c r="D4328" s="7"/>
    </row>
    <row r="4329" spans="4:4" x14ac:dyDescent="0.25">
      <c r="D4329" s="7"/>
    </row>
    <row r="4330" spans="4:4" x14ac:dyDescent="0.25">
      <c r="D4330" s="7"/>
    </row>
    <row r="4331" spans="4:4" x14ac:dyDescent="0.25">
      <c r="D4331" s="7"/>
    </row>
    <row r="4332" spans="4:4" x14ac:dyDescent="0.25">
      <c r="D4332" s="7"/>
    </row>
    <row r="4333" spans="4:4" x14ac:dyDescent="0.25">
      <c r="D4333" s="7"/>
    </row>
    <row r="4334" spans="4:4" x14ac:dyDescent="0.25">
      <c r="D4334" s="7"/>
    </row>
    <row r="4335" spans="4:4" x14ac:dyDescent="0.25">
      <c r="D4335" s="7"/>
    </row>
    <row r="4336" spans="4:4" x14ac:dyDescent="0.25">
      <c r="D4336" s="7"/>
    </row>
    <row r="4337" spans="4:4" x14ac:dyDescent="0.25">
      <c r="D4337" s="7"/>
    </row>
    <row r="4338" spans="4:4" x14ac:dyDescent="0.25">
      <c r="D4338" s="7"/>
    </row>
    <row r="4339" spans="4:4" x14ac:dyDescent="0.25">
      <c r="D4339" s="7"/>
    </row>
    <row r="4340" spans="4:4" x14ac:dyDescent="0.25">
      <c r="D4340" s="7"/>
    </row>
    <row r="4341" spans="4:4" x14ac:dyDescent="0.25">
      <c r="D4341" s="7"/>
    </row>
    <row r="4342" spans="4:4" x14ac:dyDescent="0.25">
      <c r="D4342" s="7"/>
    </row>
    <row r="4343" spans="4:4" x14ac:dyDescent="0.25">
      <c r="D4343" s="7"/>
    </row>
    <row r="4344" spans="4:4" x14ac:dyDescent="0.25">
      <c r="D4344" s="7"/>
    </row>
    <row r="4345" spans="4:4" x14ac:dyDescent="0.25">
      <c r="D4345" s="7"/>
    </row>
    <row r="4346" spans="4:4" x14ac:dyDescent="0.25">
      <c r="D4346" s="7"/>
    </row>
    <row r="4347" spans="4:4" x14ac:dyDescent="0.25">
      <c r="D4347" s="7"/>
    </row>
    <row r="4348" spans="4:4" x14ac:dyDescent="0.25">
      <c r="D4348" s="7"/>
    </row>
    <row r="4349" spans="4:4" x14ac:dyDescent="0.25">
      <c r="D4349" s="7"/>
    </row>
    <row r="4350" spans="4:4" x14ac:dyDescent="0.25">
      <c r="D4350" s="7"/>
    </row>
    <row r="4351" spans="4:4" x14ac:dyDescent="0.25">
      <c r="D4351" s="7"/>
    </row>
    <row r="4352" spans="4:4" x14ac:dyDescent="0.25">
      <c r="D4352" s="7"/>
    </row>
    <row r="4353" spans="4:4" x14ac:dyDescent="0.25">
      <c r="D4353" s="7"/>
    </row>
    <row r="4354" spans="4:4" x14ac:dyDescent="0.25">
      <c r="D4354" s="7"/>
    </row>
    <row r="4355" spans="4:4" x14ac:dyDescent="0.25">
      <c r="D4355" s="7"/>
    </row>
    <row r="4356" spans="4:4" x14ac:dyDescent="0.25">
      <c r="D4356" s="7"/>
    </row>
    <row r="4357" spans="4:4" x14ac:dyDescent="0.25">
      <c r="D4357" s="7"/>
    </row>
    <row r="4358" spans="4:4" x14ac:dyDescent="0.25">
      <c r="D4358" s="7"/>
    </row>
    <row r="4359" spans="4:4" x14ac:dyDescent="0.25">
      <c r="D4359" s="7"/>
    </row>
    <row r="4360" spans="4:4" x14ac:dyDescent="0.25">
      <c r="D4360" s="7"/>
    </row>
    <row r="4361" spans="4:4" x14ac:dyDescent="0.25">
      <c r="D4361" s="7"/>
    </row>
    <row r="4362" spans="4:4" x14ac:dyDescent="0.25">
      <c r="D4362" s="7"/>
    </row>
    <row r="4363" spans="4:4" x14ac:dyDescent="0.25">
      <c r="D4363" s="7"/>
    </row>
    <row r="4364" spans="4:4" x14ac:dyDescent="0.25">
      <c r="D4364" s="7"/>
    </row>
    <row r="4365" spans="4:4" x14ac:dyDescent="0.25">
      <c r="D4365" s="7"/>
    </row>
    <row r="4366" spans="4:4" x14ac:dyDescent="0.25">
      <c r="D4366" s="7"/>
    </row>
    <row r="4367" spans="4:4" x14ac:dyDescent="0.25">
      <c r="D4367" s="7"/>
    </row>
    <row r="4368" spans="4:4" x14ac:dyDescent="0.25">
      <c r="D4368" s="7"/>
    </row>
    <row r="4369" spans="4:4" x14ac:dyDescent="0.25">
      <c r="D4369" s="7"/>
    </row>
    <row r="4370" spans="4:4" x14ac:dyDescent="0.25">
      <c r="D4370" s="7"/>
    </row>
    <row r="4371" spans="4:4" x14ac:dyDescent="0.25">
      <c r="D4371" s="7"/>
    </row>
    <row r="4372" spans="4:4" x14ac:dyDescent="0.25">
      <c r="D4372" s="7"/>
    </row>
    <row r="4373" spans="4:4" x14ac:dyDescent="0.25">
      <c r="D4373" s="7"/>
    </row>
    <row r="4374" spans="4:4" x14ac:dyDescent="0.25">
      <c r="D4374" s="7"/>
    </row>
    <row r="4375" spans="4:4" x14ac:dyDescent="0.25">
      <c r="D4375" s="7"/>
    </row>
    <row r="4376" spans="4:4" x14ac:dyDescent="0.25">
      <c r="D4376" s="7"/>
    </row>
    <row r="4377" spans="4:4" x14ac:dyDescent="0.25">
      <c r="D4377" s="7"/>
    </row>
    <row r="4378" spans="4:4" x14ac:dyDescent="0.25">
      <c r="D4378" s="7"/>
    </row>
    <row r="4379" spans="4:4" x14ac:dyDescent="0.25">
      <c r="D4379" s="7"/>
    </row>
    <row r="4380" spans="4:4" x14ac:dyDescent="0.25">
      <c r="D4380" s="7"/>
    </row>
    <row r="4381" spans="4:4" x14ac:dyDescent="0.25">
      <c r="D4381" s="7"/>
    </row>
    <row r="4382" spans="4:4" x14ac:dyDescent="0.25">
      <c r="D4382" s="7"/>
    </row>
    <row r="4383" spans="4:4" x14ac:dyDescent="0.25">
      <c r="D4383" s="7"/>
    </row>
    <row r="4384" spans="4:4" x14ac:dyDescent="0.25">
      <c r="D4384" s="7"/>
    </row>
    <row r="4385" spans="4:4" x14ac:dyDescent="0.25">
      <c r="D4385" s="7"/>
    </row>
    <row r="4386" spans="4:4" x14ac:dyDescent="0.25">
      <c r="D4386" s="7"/>
    </row>
    <row r="4387" spans="4:4" x14ac:dyDescent="0.25">
      <c r="D4387" s="7"/>
    </row>
    <row r="4388" spans="4:4" x14ac:dyDescent="0.25">
      <c r="D4388" s="7"/>
    </row>
    <row r="4389" spans="4:4" x14ac:dyDescent="0.25">
      <c r="D4389" s="7"/>
    </row>
    <row r="4390" spans="4:4" x14ac:dyDescent="0.25">
      <c r="D4390" s="7"/>
    </row>
    <row r="4391" spans="4:4" x14ac:dyDescent="0.25">
      <c r="D4391" s="7"/>
    </row>
    <row r="4392" spans="4:4" x14ac:dyDescent="0.25">
      <c r="D4392" s="7"/>
    </row>
    <row r="4393" spans="4:4" x14ac:dyDescent="0.25">
      <c r="D4393" s="7"/>
    </row>
    <row r="4394" spans="4:4" x14ac:dyDescent="0.25">
      <c r="D4394" s="7"/>
    </row>
    <row r="4395" spans="4:4" x14ac:dyDescent="0.25">
      <c r="D4395" s="7"/>
    </row>
    <row r="4396" spans="4:4" x14ac:dyDescent="0.25">
      <c r="D4396" s="7"/>
    </row>
    <row r="4397" spans="4:4" x14ac:dyDescent="0.25">
      <c r="D4397" s="7"/>
    </row>
    <row r="4398" spans="4:4" x14ac:dyDescent="0.25">
      <c r="D4398" s="7"/>
    </row>
    <row r="4399" spans="4:4" x14ac:dyDescent="0.25">
      <c r="D4399" s="7"/>
    </row>
    <row r="4400" spans="4:4" x14ac:dyDescent="0.25">
      <c r="D4400" s="7"/>
    </row>
    <row r="4401" spans="4:4" x14ac:dyDescent="0.25">
      <c r="D4401" s="7"/>
    </row>
    <row r="4402" spans="4:4" x14ac:dyDescent="0.25">
      <c r="D4402" s="7"/>
    </row>
    <row r="4403" spans="4:4" x14ac:dyDescent="0.25">
      <c r="D4403" s="7"/>
    </row>
    <row r="4404" spans="4:4" x14ac:dyDescent="0.25">
      <c r="D4404" s="7"/>
    </row>
    <row r="4405" spans="4:4" x14ac:dyDescent="0.25">
      <c r="D4405" s="7"/>
    </row>
    <row r="4406" spans="4:4" x14ac:dyDescent="0.25">
      <c r="D4406" s="7"/>
    </row>
    <row r="4407" spans="4:4" x14ac:dyDescent="0.25">
      <c r="D4407" s="7"/>
    </row>
    <row r="4408" spans="4:4" x14ac:dyDescent="0.25">
      <c r="D4408" s="7"/>
    </row>
    <row r="4409" spans="4:4" x14ac:dyDescent="0.25">
      <c r="D4409" s="7"/>
    </row>
    <row r="4410" spans="4:4" x14ac:dyDescent="0.25">
      <c r="D4410" s="7"/>
    </row>
    <row r="4411" spans="4:4" x14ac:dyDescent="0.25">
      <c r="D4411" s="7"/>
    </row>
    <row r="4412" spans="4:4" x14ac:dyDescent="0.25">
      <c r="D4412" s="7"/>
    </row>
    <row r="4413" spans="4:4" x14ac:dyDescent="0.25">
      <c r="D4413" s="7"/>
    </row>
    <row r="4414" spans="4:4" x14ac:dyDescent="0.25">
      <c r="D4414" s="7"/>
    </row>
    <row r="4415" spans="4:4" x14ac:dyDescent="0.25">
      <c r="D4415" s="7"/>
    </row>
    <row r="4416" spans="4:4" x14ac:dyDescent="0.25">
      <c r="D4416" s="7"/>
    </row>
    <row r="4417" spans="4:4" x14ac:dyDescent="0.25">
      <c r="D4417" s="7"/>
    </row>
    <row r="4418" spans="4:4" x14ac:dyDescent="0.25">
      <c r="D4418" s="7"/>
    </row>
    <row r="4419" spans="4:4" x14ac:dyDescent="0.25">
      <c r="D4419" s="7"/>
    </row>
    <row r="4420" spans="4:4" x14ac:dyDescent="0.25">
      <c r="D4420" s="7"/>
    </row>
    <row r="4421" spans="4:4" x14ac:dyDescent="0.25">
      <c r="D4421" s="7"/>
    </row>
    <row r="4422" spans="4:4" x14ac:dyDescent="0.25">
      <c r="D4422" s="7"/>
    </row>
    <row r="4423" spans="4:4" x14ac:dyDescent="0.25">
      <c r="D4423" s="7"/>
    </row>
    <row r="4424" spans="4:4" x14ac:dyDescent="0.25">
      <c r="D4424" s="7"/>
    </row>
    <row r="4425" spans="4:4" x14ac:dyDescent="0.25">
      <c r="D4425" s="7"/>
    </row>
    <row r="4426" spans="4:4" x14ac:dyDescent="0.25">
      <c r="D4426" s="7"/>
    </row>
    <row r="4427" spans="4:4" x14ac:dyDescent="0.25">
      <c r="D4427" s="7"/>
    </row>
    <row r="4428" spans="4:4" x14ac:dyDescent="0.25">
      <c r="D4428" s="7"/>
    </row>
    <row r="4429" spans="4:4" x14ac:dyDescent="0.25">
      <c r="D4429" s="7"/>
    </row>
    <row r="4430" spans="4:4" x14ac:dyDescent="0.25">
      <c r="D4430" s="7"/>
    </row>
    <row r="4431" spans="4:4" x14ac:dyDescent="0.25">
      <c r="D4431" s="7"/>
    </row>
    <row r="4432" spans="4:4" x14ac:dyDescent="0.25">
      <c r="D4432" s="7"/>
    </row>
    <row r="4433" spans="4:4" x14ac:dyDescent="0.25">
      <c r="D4433" s="7"/>
    </row>
    <row r="4434" spans="4:4" x14ac:dyDescent="0.25">
      <c r="D4434" s="7"/>
    </row>
    <row r="4435" spans="4:4" x14ac:dyDescent="0.25">
      <c r="D4435" s="7"/>
    </row>
    <row r="4436" spans="4:4" x14ac:dyDescent="0.25">
      <c r="D4436" s="7"/>
    </row>
    <row r="4437" spans="4:4" x14ac:dyDescent="0.25">
      <c r="D4437" s="7"/>
    </row>
    <row r="4438" spans="4:4" x14ac:dyDescent="0.25">
      <c r="D4438" s="7"/>
    </row>
    <row r="4439" spans="4:4" x14ac:dyDescent="0.25">
      <c r="D4439" s="7"/>
    </row>
    <row r="4440" spans="4:4" x14ac:dyDescent="0.25">
      <c r="D4440" s="7"/>
    </row>
    <row r="4441" spans="4:4" x14ac:dyDescent="0.25">
      <c r="D4441" s="7"/>
    </row>
    <row r="4442" spans="4:4" x14ac:dyDescent="0.25">
      <c r="D4442" s="7"/>
    </row>
    <row r="4443" spans="4:4" x14ac:dyDescent="0.25">
      <c r="D4443" s="7"/>
    </row>
    <row r="4444" spans="4:4" x14ac:dyDescent="0.25">
      <c r="D4444" s="7"/>
    </row>
    <row r="4445" spans="4:4" x14ac:dyDescent="0.25">
      <c r="D4445" s="7"/>
    </row>
    <row r="4446" spans="4:4" x14ac:dyDescent="0.25">
      <c r="D4446" s="7"/>
    </row>
    <row r="4447" spans="4:4" x14ac:dyDescent="0.25">
      <c r="D4447" s="7"/>
    </row>
    <row r="4448" spans="4:4" x14ac:dyDescent="0.25">
      <c r="D4448" s="7"/>
    </row>
    <row r="4449" spans="4:4" x14ac:dyDescent="0.25">
      <c r="D4449" s="7"/>
    </row>
    <row r="4450" spans="4:4" x14ac:dyDescent="0.25">
      <c r="D4450" s="7"/>
    </row>
    <row r="4451" spans="4:4" x14ac:dyDescent="0.25">
      <c r="D4451" s="7"/>
    </row>
    <row r="4452" spans="4:4" x14ac:dyDescent="0.25">
      <c r="D4452" s="7"/>
    </row>
    <row r="4453" spans="4:4" x14ac:dyDescent="0.25">
      <c r="D4453" s="7"/>
    </row>
    <row r="4454" spans="4:4" x14ac:dyDescent="0.25">
      <c r="D4454" s="7"/>
    </row>
    <row r="4455" spans="4:4" x14ac:dyDescent="0.25">
      <c r="D4455" s="7"/>
    </row>
    <row r="4456" spans="4:4" x14ac:dyDescent="0.25">
      <c r="D4456" s="7"/>
    </row>
    <row r="4457" spans="4:4" x14ac:dyDescent="0.25">
      <c r="D4457" s="7"/>
    </row>
    <row r="4458" spans="4:4" x14ac:dyDescent="0.25">
      <c r="D4458" s="7"/>
    </row>
    <row r="4459" spans="4:4" x14ac:dyDescent="0.25">
      <c r="D4459" s="7"/>
    </row>
    <row r="4460" spans="4:4" x14ac:dyDescent="0.25">
      <c r="D4460" s="7"/>
    </row>
    <row r="4461" spans="4:4" x14ac:dyDescent="0.25">
      <c r="D4461" s="7"/>
    </row>
    <row r="4462" spans="4:4" x14ac:dyDescent="0.25">
      <c r="D4462" s="7"/>
    </row>
    <row r="4463" spans="4:4" x14ac:dyDescent="0.25">
      <c r="D4463" s="7"/>
    </row>
    <row r="4464" spans="4:4" x14ac:dyDescent="0.25">
      <c r="D4464" s="7"/>
    </row>
    <row r="4465" spans="4:4" x14ac:dyDescent="0.25">
      <c r="D4465" s="7"/>
    </row>
    <row r="4466" spans="4:4" x14ac:dyDescent="0.25">
      <c r="D4466" s="7"/>
    </row>
    <row r="4467" spans="4:4" x14ac:dyDescent="0.25">
      <c r="D4467" s="7"/>
    </row>
    <row r="4468" spans="4:4" x14ac:dyDescent="0.25">
      <c r="D4468" s="7"/>
    </row>
    <row r="4469" spans="4:4" x14ac:dyDescent="0.25">
      <c r="D4469" s="7"/>
    </row>
    <row r="4470" spans="4:4" x14ac:dyDescent="0.25">
      <c r="D4470" s="7"/>
    </row>
    <row r="4471" spans="4:4" x14ac:dyDescent="0.25">
      <c r="D4471" s="7"/>
    </row>
    <row r="4472" spans="4:4" x14ac:dyDescent="0.25">
      <c r="D4472" s="7"/>
    </row>
    <row r="4473" spans="4:4" x14ac:dyDescent="0.25">
      <c r="D4473" s="7"/>
    </row>
    <row r="4474" spans="4:4" x14ac:dyDescent="0.25">
      <c r="D4474" s="7"/>
    </row>
    <row r="4475" spans="4:4" x14ac:dyDescent="0.25">
      <c r="D4475" s="7"/>
    </row>
    <row r="4476" spans="4:4" x14ac:dyDescent="0.25">
      <c r="D4476" s="7"/>
    </row>
    <row r="4477" spans="4:4" x14ac:dyDescent="0.25">
      <c r="D4477" s="7"/>
    </row>
    <row r="4478" spans="4:4" x14ac:dyDescent="0.25">
      <c r="D4478" s="7"/>
    </row>
    <row r="4479" spans="4:4" x14ac:dyDescent="0.25">
      <c r="D4479" s="7"/>
    </row>
    <row r="4480" spans="4:4" x14ac:dyDescent="0.25">
      <c r="D4480" s="7"/>
    </row>
    <row r="4481" spans="4:4" x14ac:dyDescent="0.25">
      <c r="D4481" s="7"/>
    </row>
    <row r="4482" spans="4:4" x14ac:dyDescent="0.25">
      <c r="D4482" s="7"/>
    </row>
    <row r="4483" spans="4:4" x14ac:dyDescent="0.25">
      <c r="D4483" s="7"/>
    </row>
    <row r="4484" spans="4:4" x14ac:dyDescent="0.25">
      <c r="D4484" s="7"/>
    </row>
    <row r="4485" spans="4:4" x14ac:dyDescent="0.25">
      <c r="D4485" s="7"/>
    </row>
    <row r="4486" spans="4:4" x14ac:dyDescent="0.25">
      <c r="D4486" s="7"/>
    </row>
    <row r="4487" spans="4:4" x14ac:dyDescent="0.25">
      <c r="D4487" s="7"/>
    </row>
    <row r="4488" spans="4:4" x14ac:dyDescent="0.25">
      <c r="D4488" s="7"/>
    </row>
    <row r="4489" spans="4:4" x14ac:dyDescent="0.25">
      <c r="D4489" s="7"/>
    </row>
    <row r="4490" spans="4:4" x14ac:dyDescent="0.25">
      <c r="D4490" s="7"/>
    </row>
    <row r="4491" spans="4:4" x14ac:dyDescent="0.25">
      <c r="D4491" s="7"/>
    </row>
    <row r="4492" spans="4:4" x14ac:dyDescent="0.25">
      <c r="D4492" s="7"/>
    </row>
    <row r="4493" spans="4:4" x14ac:dyDescent="0.25">
      <c r="D4493" s="7"/>
    </row>
    <row r="4494" spans="4:4" x14ac:dyDescent="0.25">
      <c r="D4494" s="7"/>
    </row>
    <row r="4495" spans="4:4" x14ac:dyDescent="0.25">
      <c r="D4495" s="7"/>
    </row>
    <row r="4496" spans="4:4" x14ac:dyDescent="0.25">
      <c r="D4496" s="7"/>
    </row>
    <row r="4497" spans="4:4" x14ac:dyDescent="0.25">
      <c r="D4497" s="7"/>
    </row>
    <row r="4498" spans="4:4" x14ac:dyDescent="0.25">
      <c r="D4498" s="7"/>
    </row>
    <row r="4499" spans="4:4" x14ac:dyDescent="0.25">
      <c r="D4499" s="7"/>
    </row>
    <row r="4500" spans="4:4" x14ac:dyDescent="0.25">
      <c r="D4500" s="7"/>
    </row>
    <row r="4501" spans="4:4" x14ac:dyDescent="0.25">
      <c r="D4501" s="7"/>
    </row>
    <row r="4502" spans="4:4" x14ac:dyDescent="0.25">
      <c r="D4502" s="7"/>
    </row>
    <row r="4503" spans="4:4" x14ac:dyDescent="0.25">
      <c r="D4503" s="7"/>
    </row>
    <row r="4504" spans="4:4" x14ac:dyDescent="0.25">
      <c r="D4504" s="7"/>
    </row>
    <row r="4505" spans="4:4" x14ac:dyDescent="0.25">
      <c r="D4505" s="7"/>
    </row>
    <row r="4506" spans="4:4" x14ac:dyDescent="0.25">
      <c r="D4506" s="7"/>
    </row>
    <row r="4507" spans="4:4" x14ac:dyDescent="0.25">
      <c r="D4507" s="7"/>
    </row>
    <row r="4508" spans="4:4" x14ac:dyDescent="0.25">
      <c r="D4508" s="7"/>
    </row>
    <row r="4509" spans="4:4" x14ac:dyDescent="0.25">
      <c r="D4509" s="7"/>
    </row>
    <row r="4510" spans="4:4" x14ac:dyDescent="0.25">
      <c r="D4510" s="7"/>
    </row>
    <row r="4511" spans="4:4" x14ac:dyDescent="0.25">
      <c r="D4511" s="7"/>
    </row>
    <row r="4512" spans="4:4" x14ac:dyDescent="0.25">
      <c r="D4512" s="7"/>
    </row>
    <row r="4513" spans="4:4" x14ac:dyDescent="0.25">
      <c r="D4513" s="7"/>
    </row>
    <row r="4514" spans="4:4" x14ac:dyDescent="0.25">
      <c r="D4514" s="7"/>
    </row>
    <row r="4515" spans="4:4" x14ac:dyDescent="0.25">
      <c r="D4515" s="7"/>
    </row>
    <row r="4516" spans="4:4" x14ac:dyDescent="0.25">
      <c r="D4516" s="7"/>
    </row>
    <row r="4517" spans="4:4" x14ac:dyDescent="0.25">
      <c r="D4517" s="7"/>
    </row>
    <row r="4518" spans="4:4" x14ac:dyDescent="0.25">
      <c r="D4518" s="7"/>
    </row>
    <row r="4519" spans="4:4" x14ac:dyDescent="0.25">
      <c r="D4519" s="7"/>
    </row>
    <row r="4520" spans="4:4" x14ac:dyDescent="0.25">
      <c r="D4520" s="7"/>
    </row>
    <row r="4521" spans="4:4" x14ac:dyDescent="0.25">
      <c r="D4521" s="7"/>
    </row>
    <row r="4522" spans="4:4" x14ac:dyDescent="0.25">
      <c r="D4522" s="7"/>
    </row>
    <row r="4523" spans="4:4" x14ac:dyDescent="0.25">
      <c r="D4523" s="7"/>
    </row>
    <row r="4524" spans="4:4" x14ac:dyDescent="0.25">
      <c r="D4524" s="7"/>
    </row>
    <row r="4525" spans="4:4" x14ac:dyDescent="0.25">
      <c r="D4525" s="7"/>
    </row>
    <row r="4526" spans="4:4" x14ac:dyDescent="0.25">
      <c r="D4526" s="7"/>
    </row>
    <row r="4527" spans="4:4" x14ac:dyDescent="0.25">
      <c r="D4527" s="7"/>
    </row>
    <row r="4528" spans="4:4" x14ac:dyDescent="0.25">
      <c r="D4528" s="7"/>
    </row>
    <row r="4529" spans="4:4" x14ac:dyDescent="0.25">
      <c r="D4529" s="7"/>
    </row>
    <row r="4530" spans="4:4" x14ac:dyDescent="0.25">
      <c r="D4530" s="7"/>
    </row>
    <row r="4531" spans="4:4" x14ac:dyDescent="0.25">
      <c r="D4531" s="7"/>
    </row>
    <row r="4532" spans="4:4" x14ac:dyDescent="0.25">
      <c r="D4532" s="7"/>
    </row>
    <row r="4533" spans="4:4" x14ac:dyDescent="0.25">
      <c r="D4533" s="7"/>
    </row>
    <row r="4534" spans="4:4" x14ac:dyDescent="0.25">
      <c r="D4534" s="7"/>
    </row>
    <row r="4535" spans="4:4" x14ac:dyDescent="0.25">
      <c r="D4535" s="7"/>
    </row>
    <row r="4536" spans="4:4" x14ac:dyDescent="0.25">
      <c r="D4536" s="7"/>
    </row>
    <row r="4537" spans="4:4" x14ac:dyDescent="0.25">
      <c r="D4537" s="7"/>
    </row>
    <row r="4538" spans="4:4" x14ac:dyDescent="0.25">
      <c r="D4538" s="7"/>
    </row>
    <row r="4539" spans="4:4" x14ac:dyDescent="0.25">
      <c r="D4539" s="7"/>
    </row>
    <row r="4540" spans="4:4" x14ac:dyDescent="0.25">
      <c r="D4540" s="7"/>
    </row>
    <row r="4541" spans="4:4" x14ac:dyDescent="0.25">
      <c r="D4541" s="7"/>
    </row>
    <row r="4542" spans="4:4" x14ac:dyDescent="0.25">
      <c r="D4542" s="7"/>
    </row>
    <row r="4543" spans="4:4" x14ac:dyDescent="0.25">
      <c r="D4543" s="7"/>
    </row>
    <row r="4544" spans="4:4" x14ac:dyDescent="0.25">
      <c r="D4544" s="7"/>
    </row>
    <row r="4545" spans="4:4" x14ac:dyDescent="0.25">
      <c r="D4545" s="7"/>
    </row>
    <row r="4546" spans="4:4" x14ac:dyDescent="0.25">
      <c r="D4546" s="7"/>
    </row>
    <row r="4547" spans="4:4" x14ac:dyDescent="0.25">
      <c r="D4547" s="7"/>
    </row>
    <row r="4548" spans="4:4" x14ac:dyDescent="0.25">
      <c r="D4548" s="7"/>
    </row>
    <row r="4549" spans="4:4" x14ac:dyDescent="0.25">
      <c r="D4549" s="7"/>
    </row>
    <row r="4550" spans="4:4" x14ac:dyDescent="0.25">
      <c r="D4550" s="7"/>
    </row>
    <row r="4551" spans="4:4" x14ac:dyDescent="0.25">
      <c r="D4551" s="7"/>
    </row>
    <row r="4552" spans="4:4" x14ac:dyDescent="0.25">
      <c r="D4552" s="7"/>
    </row>
    <row r="4553" spans="4:4" x14ac:dyDescent="0.25">
      <c r="D4553" s="7"/>
    </row>
    <row r="4554" spans="4:4" x14ac:dyDescent="0.25">
      <c r="D4554" s="7"/>
    </row>
    <row r="4555" spans="4:4" x14ac:dyDescent="0.25">
      <c r="D4555" s="7"/>
    </row>
    <row r="4556" spans="4:4" x14ac:dyDescent="0.25">
      <c r="D4556" s="7"/>
    </row>
    <row r="4557" spans="4:4" x14ac:dyDescent="0.25">
      <c r="D4557" s="7"/>
    </row>
    <row r="4558" spans="4:4" x14ac:dyDescent="0.25">
      <c r="D4558" s="7"/>
    </row>
    <row r="4559" spans="4:4" x14ac:dyDescent="0.25">
      <c r="D4559" s="7"/>
    </row>
    <row r="4560" spans="4:4" x14ac:dyDescent="0.25">
      <c r="D4560" s="7"/>
    </row>
    <row r="4561" spans="4:4" x14ac:dyDescent="0.25">
      <c r="D4561" s="7"/>
    </row>
    <row r="4562" spans="4:4" x14ac:dyDescent="0.25">
      <c r="D4562" s="7"/>
    </row>
    <row r="4563" spans="4:4" x14ac:dyDescent="0.25">
      <c r="D4563" s="7"/>
    </row>
    <row r="4564" spans="4:4" x14ac:dyDescent="0.25">
      <c r="D4564" s="7"/>
    </row>
    <row r="4565" spans="4:4" x14ac:dyDescent="0.25">
      <c r="D4565" s="7"/>
    </row>
    <row r="4566" spans="4:4" x14ac:dyDescent="0.25">
      <c r="D4566" s="7"/>
    </row>
    <row r="4567" spans="4:4" x14ac:dyDescent="0.25">
      <c r="D4567" s="7"/>
    </row>
    <row r="4568" spans="4:4" x14ac:dyDescent="0.25">
      <c r="D4568" s="7"/>
    </row>
    <row r="4569" spans="4:4" x14ac:dyDescent="0.25">
      <c r="D4569" s="7"/>
    </row>
    <row r="4570" spans="4:4" x14ac:dyDescent="0.25">
      <c r="D4570" s="7"/>
    </row>
    <row r="4571" spans="4:4" x14ac:dyDescent="0.25">
      <c r="D4571" s="7"/>
    </row>
    <row r="4572" spans="4:4" x14ac:dyDescent="0.25">
      <c r="D4572" s="7"/>
    </row>
    <row r="4573" spans="4:4" x14ac:dyDescent="0.25">
      <c r="D4573" s="7"/>
    </row>
    <row r="4574" spans="4:4" x14ac:dyDescent="0.25">
      <c r="D4574" s="7"/>
    </row>
    <row r="4575" spans="4:4" x14ac:dyDescent="0.25">
      <c r="D4575" s="7"/>
    </row>
    <row r="4576" spans="4:4" x14ac:dyDescent="0.25">
      <c r="D4576" s="7"/>
    </row>
    <row r="4577" spans="4:4" x14ac:dyDescent="0.25">
      <c r="D4577" s="7"/>
    </row>
    <row r="4578" spans="4:4" x14ac:dyDescent="0.25">
      <c r="D4578" s="7"/>
    </row>
    <row r="4579" spans="4:4" x14ac:dyDescent="0.25">
      <c r="D4579" s="7"/>
    </row>
    <row r="4580" spans="4:4" x14ac:dyDescent="0.25">
      <c r="D4580" s="7"/>
    </row>
    <row r="4581" spans="4:4" x14ac:dyDescent="0.25">
      <c r="D4581" s="7"/>
    </row>
    <row r="4582" spans="4:4" x14ac:dyDescent="0.25">
      <c r="D4582" s="7"/>
    </row>
    <row r="4583" spans="4:4" x14ac:dyDescent="0.25">
      <c r="D4583" s="7"/>
    </row>
    <row r="4584" spans="4:4" x14ac:dyDescent="0.25">
      <c r="D4584" s="7"/>
    </row>
    <row r="4585" spans="4:4" x14ac:dyDescent="0.25">
      <c r="D4585" s="7"/>
    </row>
    <row r="4586" spans="4:4" x14ac:dyDescent="0.25">
      <c r="D4586" s="7"/>
    </row>
    <row r="4587" spans="4:4" x14ac:dyDescent="0.25">
      <c r="D4587" s="7"/>
    </row>
    <row r="4588" spans="4:4" x14ac:dyDescent="0.25">
      <c r="D4588" s="7"/>
    </row>
    <row r="4589" spans="4:4" x14ac:dyDescent="0.25">
      <c r="D4589" s="7"/>
    </row>
    <row r="4590" spans="4:4" x14ac:dyDescent="0.25">
      <c r="D4590" s="7"/>
    </row>
    <row r="4591" spans="4:4" x14ac:dyDescent="0.25">
      <c r="D4591" s="7"/>
    </row>
    <row r="4592" spans="4:4" x14ac:dyDescent="0.25">
      <c r="D4592" s="7"/>
    </row>
    <row r="4593" spans="4:4" x14ac:dyDescent="0.25">
      <c r="D4593" s="7"/>
    </row>
    <row r="4594" spans="4:4" x14ac:dyDescent="0.25">
      <c r="D4594" s="7"/>
    </row>
    <row r="4595" spans="4:4" x14ac:dyDescent="0.25">
      <c r="D4595" s="7"/>
    </row>
    <row r="4596" spans="4:4" x14ac:dyDescent="0.25">
      <c r="D4596" s="7"/>
    </row>
    <row r="4597" spans="4:4" x14ac:dyDescent="0.25">
      <c r="D4597" s="7"/>
    </row>
    <row r="4598" spans="4:4" x14ac:dyDescent="0.25">
      <c r="D4598" s="7"/>
    </row>
    <row r="4599" spans="4:4" x14ac:dyDescent="0.25">
      <c r="D4599" s="7"/>
    </row>
    <row r="4600" spans="4:4" x14ac:dyDescent="0.25">
      <c r="D4600" s="7"/>
    </row>
    <row r="4601" spans="4:4" x14ac:dyDescent="0.25">
      <c r="D4601" s="7"/>
    </row>
    <row r="4602" spans="4:4" x14ac:dyDescent="0.25">
      <c r="D4602" s="7"/>
    </row>
    <row r="4603" spans="4:4" x14ac:dyDescent="0.25">
      <c r="D4603" s="7"/>
    </row>
    <row r="4604" spans="4:4" x14ac:dyDescent="0.25">
      <c r="D4604" s="7"/>
    </row>
    <row r="4605" spans="4:4" x14ac:dyDescent="0.25">
      <c r="D4605" s="7"/>
    </row>
    <row r="4606" spans="4:4" x14ac:dyDescent="0.25">
      <c r="D4606" s="7"/>
    </row>
    <row r="4607" spans="4:4" x14ac:dyDescent="0.25">
      <c r="D4607" s="7"/>
    </row>
    <row r="4608" spans="4:4" x14ac:dyDescent="0.25">
      <c r="D4608" s="7"/>
    </row>
    <row r="4609" spans="4:4" x14ac:dyDescent="0.25">
      <c r="D4609" s="7"/>
    </row>
    <row r="4610" spans="4:4" x14ac:dyDescent="0.25">
      <c r="D4610" s="7"/>
    </row>
    <row r="4611" spans="4:4" x14ac:dyDescent="0.25">
      <c r="D4611" s="7"/>
    </row>
    <row r="4612" spans="4:4" x14ac:dyDescent="0.25">
      <c r="D4612" s="7"/>
    </row>
    <row r="4613" spans="4:4" x14ac:dyDescent="0.25">
      <c r="D4613" s="7"/>
    </row>
    <row r="4614" spans="4:4" x14ac:dyDescent="0.25">
      <c r="D4614" s="7"/>
    </row>
    <row r="4615" spans="4:4" x14ac:dyDescent="0.25">
      <c r="D4615" s="7"/>
    </row>
    <row r="4616" spans="4:4" x14ac:dyDescent="0.25">
      <c r="D4616" s="7"/>
    </row>
    <row r="4617" spans="4:4" x14ac:dyDescent="0.25">
      <c r="D4617" s="7"/>
    </row>
    <row r="4618" spans="4:4" x14ac:dyDescent="0.25">
      <c r="D4618" s="7"/>
    </row>
    <row r="4619" spans="4:4" x14ac:dyDescent="0.25">
      <c r="D4619" s="7"/>
    </row>
    <row r="4620" spans="4:4" x14ac:dyDescent="0.25">
      <c r="D4620" s="7"/>
    </row>
    <row r="4621" spans="4:4" x14ac:dyDescent="0.25">
      <c r="D4621" s="7"/>
    </row>
    <row r="4622" spans="4:4" x14ac:dyDescent="0.25">
      <c r="D4622" s="7"/>
    </row>
    <row r="4623" spans="4:4" x14ac:dyDescent="0.25">
      <c r="D4623" s="7"/>
    </row>
    <row r="4624" spans="4:4" x14ac:dyDescent="0.25">
      <c r="D4624" s="7"/>
    </row>
    <row r="4625" spans="4:4" x14ac:dyDescent="0.25">
      <c r="D4625" s="7"/>
    </row>
    <row r="4626" spans="4:4" x14ac:dyDescent="0.25">
      <c r="D4626" s="7"/>
    </row>
    <row r="4627" spans="4:4" x14ac:dyDescent="0.25">
      <c r="D4627" s="7"/>
    </row>
    <row r="4628" spans="4:4" x14ac:dyDescent="0.25">
      <c r="D4628" s="7"/>
    </row>
    <row r="4629" spans="4:4" x14ac:dyDescent="0.25">
      <c r="D4629" s="7"/>
    </row>
    <row r="4630" spans="4:4" x14ac:dyDescent="0.25">
      <c r="D4630" s="7"/>
    </row>
    <row r="4631" spans="4:4" x14ac:dyDescent="0.25">
      <c r="D4631" s="7"/>
    </row>
    <row r="4632" spans="4:4" x14ac:dyDescent="0.25">
      <c r="D4632" s="7"/>
    </row>
    <row r="4633" spans="4:4" x14ac:dyDescent="0.25">
      <c r="D4633" s="7"/>
    </row>
    <row r="4634" spans="4:4" x14ac:dyDescent="0.25">
      <c r="D4634" s="7"/>
    </row>
    <row r="4635" spans="4:4" x14ac:dyDescent="0.25">
      <c r="D4635" s="7"/>
    </row>
    <row r="4636" spans="4:4" x14ac:dyDescent="0.25">
      <c r="D4636" s="7"/>
    </row>
    <row r="4637" spans="4:4" x14ac:dyDescent="0.25">
      <c r="D4637" s="7"/>
    </row>
    <row r="4638" spans="4:4" x14ac:dyDescent="0.25">
      <c r="D4638" s="7"/>
    </row>
    <row r="4639" spans="4:4" x14ac:dyDescent="0.25">
      <c r="D4639" s="7"/>
    </row>
    <row r="4640" spans="4:4" x14ac:dyDescent="0.25">
      <c r="D4640" s="7"/>
    </row>
    <row r="4641" spans="4:4" x14ac:dyDescent="0.25">
      <c r="D4641" s="7"/>
    </row>
    <row r="4642" spans="4:4" x14ac:dyDescent="0.25">
      <c r="D4642" s="7"/>
    </row>
    <row r="4643" spans="4:4" x14ac:dyDescent="0.25">
      <c r="D4643" s="7"/>
    </row>
    <row r="4644" spans="4:4" x14ac:dyDescent="0.25">
      <c r="D4644" s="7"/>
    </row>
    <row r="4645" spans="4:4" x14ac:dyDescent="0.25">
      <c r="D4645" s="7"/>
    </row>
    <row r="4646" spans="4:4" x14ac:dyDescent="0.25">
      <c r="D4646" s="7"/>
    </row>
    <row r="4647" spans="4:4" x14ac:dyDescent="0.25">
      <c r="D4647" s="7"/>
    </row>
    <row r="4648" spans="4:4" x14ac:dyDescent="0.25">
      <c r="D4648" s="7"/>
    </row>
    <row r="4649" spans="4:4" x14ac:dyDescent="0.25">
      <c r="D4649" s="7"/>
    </row>
    <row r="4650" spans="4:4" x14ac:dyDescent="0.25">
      <c r="D4650" s="7"/>
    </row>
    <row r="4651" spans="4:4" x14ac:dyDescent="0.25">
      <c r="D4651" s="7"/>
    </row>
    <row r="4652" spans="4:4" x14ac:dyDescent="0.25">
      <c r="D4652" s="7"/>
    </row>
    <row r="4653" spans="4:4" x14ac:dyDescent="0.25">
      <c r="D4653" s="7"/>
    </row>
    <row r="4654" spans="4:4" x14ac:dyDescent="0.25">
      <c r="D4654" s="7"/>
    </row>
    <row r="4655" spans="4:4" x14ac:dyDescent="0.25">
      <c r="D4655" s="7"/>
    </row>
    <row r="4656" spans="4:4" x14ac:dyDescent="0.25">
      <c r="D4656" s="7"/>
    </row>
    <row r="4657" spans="4:4" x14ac:dyDescent="0.25">
      <c r="D4657" s="7"/>
    </row>
    <row r="4658" spans="4:4" x14ac:dyDescent="0.25">
      <c r="D4658" s="7"/>
    </row>
    <row r="4659" spans="4:4" x14ac:dyDescent="0.25">
      <c r="D4659" s="7"/>
    </row>
    <row r="4660" spans="4:4" x14ac:dyDescent="0.25">
      <c r="D4660" s="7"/>
    </row>
    <row r="4661" spans="4:4" x14ac:dyDescent="0.25">
      <c r="D4661" s="7"/>
    </row>
    <row r="4662" spans="4:4" x14ac:dyDescent="0.25">
      <c r="D4662" s="7"/>
    </row>
    <row r="4663" spans="4:4" x14ac:dyDescent="0.25">
      <c r="D4663" s="7"/>
    </row>
    <row r="4664" spans="4:4" x14ac:dyDescent="0.25">
      <c r="D4664" s="7"/>
    </row>
    <row r="4665" spans="4:4" x14ac:dyDescent="0.25">
      <c r="D4665" s="7"/>
    </row>
    <row r="4666" spans="4:4" x14ac:dyDescent="0.25">
      <c r="D4666" s="7"/>
    </row>
    <row r="4667" spans="4:4" x14ac:dyDescent="0.25">
      <c r="D4667" s="7"/>
    </row>
    <row r="4668" spans="4:4" x14ac:dyDescent="0.25">
      <c r="D4668" s="7"/>
    </row>
    <row r="4669" spans="4:4" x14ac:dyDescent="0.25">
      <c r="D4669" s="7"/>
    </row>
    <row r="4670" spans="4:4" x14ac:dyDescent="0.25">
      <c r="D4670" s="7"/>
    </row>
    <row r="4671" spans="4:4" x14ac:dyDescent="0.25">
      <c r="D4671" s="7"/>
    </row>
    <row r="4672" spans="4:4" x14ac:dyDescent="0.25">
      <c r="D4672" s="7"/>
    </row>
    <row r="4673" spans="4:4" x14ac:dyDescent="0.25">
      <c r="D4673" s="7"/>
    </row>
    <row r="4674" spans="4:4" x14ac:dyDescent="0.25">
      <c r="D4674" s="7"/>
    </row>
    <row r="4675" spans="4:4" x14ac:dyDescent="0.25">
      <c r="D4675" s="7"/>
    </row>
    <row r="4676" spans="4:4" x14ac:dyDescent="0.25">
      <c r="D4676" s="7"/>
    </row>
    <row r="4677" spans="4:4" x14ac:dyDescent="0.25">
      <c r="D4677" s="7"/>
    </row>
    <row r="4678" spans="4:4" x14ac:dyDescent="0.25">
      <c r="D4678" s="7"/>
    </row>
    <row r="4679" spans="4:4" x14ac:dyDescent="0.25">
      <c r="D4679" s="7"/>
    </row>
    <row r="4680" spans="4:4" x14ac:dyDescent="0.25">
      <c r="D4680" s="7"/>
    </row>
    <row r="4681" spans="4:4" x14ac:dyDescent="0.25">
      <c r="D4681" s="7"/>
    </row>
    <row r="4682" spans="4:4" x14ac:dyDescent="0.25">
      <c r="D4682" s="7"/>
    </row>
    <row r="4683" spans="4:4" x14ac:dyDescent="0.25">
      <c r="D4683" s="7"/>
    </row>
    <row r="4684" spans="4:4" x14ac:dyDescent="0.25">
      <c r="D4684" s="7"/>
    </row>
    <row r="4685" spans="4:4" x14ac:dyDescent="0.25">
      <c r="D4685" s="7"/>
    </row>
    <row r="4686" spans="4:4" x14ac:dyDescent="0.25">
      <c r="D4686" s="7"/>
    </row>
    <row r="4687" spans="4:4" x14ac:dyDescent="0.25">
      <c r="D4687" s="7"/>
    </row>
    <row r="4688" spans="4:4" x14ac:dyDescent="0.25">
      <c r="D4688" s="7"/>
    </row>
    <row r="4689" spans="4:4" x14ac:dyDescent="0.25">
      <c r="D4689" s="7"/>
    </row>
    <row r="4690" spans="4:4" x14ac:dyDescent="0.25">
      <c r="D4690" s="7"/>
    </row>
    <row r="4691" spans="4:4" x14ac:dyDescent="0.25">
      <c r="D4691" s="7"/>
    </row>
    <row r="4692" spans="4:4" x14ac:dyDescent="0.25">
      <c r="D4692" s="7"/>
    </row>
    <row r="4693" spans="4:4" x14ac:dyDescent="0.25">
      <c r="D4693" s="7"/>
    </row>
    <row r="4694" spans="4:4" x14ac:dyDescent="0.25">
      <c r="D4694" s="7"/>
    </row>
    <row r="4695" spans="4:4" x14ac:dyDescent="0.25">
      <c r="D4695" s="7"/>
    </row>
    <row r="4696" spans="4:4" x14ac:dyDescent="0.25">
      <c r="D4696" s="7"/>
    </row>
    <row r="4697" spans="4:4" x14ac:dyDescent="0.25">
      <c r="D4697" s="7"/>
    </row>
    <row r="4698" spans="4:4" x14ac:dyDescent="0.25">
      <c r="D4698" s="7"/>
    </row>
    <row r="4699" spans="4:4" x14ac:dyDescent="0.25">
      <c r="D4699" s="7"/>
    </row>
    <row r="4700" spans="4:4" x14ac:dyDescent="0.25">
      <c r="D4700" s="7"/>
    </row>
    <row r="4701" spans="4:4" x14ac:dyDescent="0.25">
      <c r="D4701" s="7"/>
    </row>
    <row r="4702" spans="4:4" x14ac:dyDescent="0.25">
      <c r="D4702" s="7"/>
    </row>
    <row r="4703" spans="4:4" x14ac:dyDescent="0.25">
      <c r="D4703" s="7"/>
    </row>
    <row r="4704" spans="4:4" x14ac:dyDescent="0.25">
      <c r="D4704" s="7"/>
    </row>
    <row r="4705" spans="4:4" x14ac:dyDescent="0.25">
      <c r="D4705" s="7"/>
    </row>
    <row r="4706" spans="4:4" x14ac:dyDescent="0.25">
      <c r="D4706" s="7"/>
    </row>
    <row r="4707" spans="4:4" x14ac:dyDescent="0.25">
      <c r="D4707" s="7"/>
    </row>
    <row r="4708" spans="4:4" x14ac:dyDescent="0.25">
      <c r="D4708" s="7"/>
    </row>
    <row r="4709" spans="4:4" x14ac:dyDescent="0.25">
      <c r="D4709" s="7"/>
    </row>
    <row r="4710" spans="4:4" x14ac:dyDescent="0.25">
      <c r="D4710" s="7"/>
    </row>
    <row r="4711" spans="4:4" x14ac:dyDescent="0.25">
      <c r="D4711" s="7"/>
    </row>
    <row r="4712" spans="4:4" x14ac:dyDescent="0.25">
      <c r="D4712" s="7"/>
    </row>
    <row r="4713" spans="4:4" x14ac:dyDescent="0.25">
      <c r="D4713" s="7"/>
    </row>
    <row r="4714" spans="4:4" x14ac:dyDescent="0.25">
      <c r="D4714" s="7"/>
    </row>
    <row r="4715" spans="4:4" x14ac:dyDescent="0.25">
      <c r="D4715" s="7"/>
    </row>
    <row r="4716" spans="4:4" x14ac:dyDescent="0.25">
      <c r="D4716" s="7"/>
    </row>
    <row r="4717" spans="4:4" x14ac:dyDescent="0.25">
      <c r="D4717" s="7"/>
    </row>
    <row r="4718" spans="4:4" x14ac:dyDescent="0.25">
      <c r="D4718" s="7"/>
    </row>
    <row r="4719" spans="4:4" x14ac:dyDescent="0.25">
      <c r="D4719" s="7"/>
    </row>
    <row r="4720" spans="4:4" x14ac:dyDescent="0.25">
      <c r="D4720" s="7"/>
    </row>
    <row r="4721" spans="4:4" x14ac:dyDescent="0.25">
      <c r="D4721" s="7"/>
    </row>
    <row r="4722" spans="4:4" x14ac:dyDescent="0.25">
      <c r="D4722" s="7"/>
    </row>
    <row r="4723" spans="4:4" x14ac:dyDescent="0.25">
      <c r="D4723" s="7"/>
    </row>
    <row r="4724" spans="4:4" x14ac:dyDescent="0.25">
      <c r="D4724" s="7"/>
    </row>
    <row r="4725" spans="4:4" x14ac:dyDescent="0.25">
      <c r="D4725" s="7"/>
    </row>
    <row r="4726" spans="4:4" x14ac:dyDescent="0.25">
      <c r="D4726" s="7"/>
    </row>
    <row r="4727" spans="4:4" x14ac:dyDescent="0.25">
      <c r="D4727" s="7"/>
    </row>
    <row r="4728" spans="4:4" x14ac:dyDescent="0.25">
      <c r="D4728" s="7"/>
    </row>
    <row r="4729" spans="4:4" x14ac:dyDescent="0.25">
      <c r="D4729" s="7"/>
    </row>
    <row r="4730" spans="4:4" x14ac:dyDescent="0.25">
      <c r="D4730" s="7"/>
    </row>
    <row r="4731" spans="4:4" x14ac:dyDescent="0.25">
      <c r="D4731" s="7"/>
    </row>
    <row r="4732" spans="4:4" x14ac:dyDescent="0.25">
      <c r="D4732" s="7"/>
    </row>
    <row r="4733" spans="4:4" x14ac:dyDescent="0.25">
      <c r="D4733" s="7"/>
    </row>
    <row r="4734" spans="4:4" x14ac:dyDescent="0.25">
      <c r="D4734" s="7"/>
    </row>
    <row r="4735" spans="4:4" x14ac:dyDescent="0.25">
      <c r="D4735" s="7"/>
    </row>
    <row r="4736" spans="4:4" x14ac:dyDescent="0.25">
      <c r="D4736" s="7"/>
    </row>
    <row r="4737" spans="4:4" x14ac:dyDescent="0.25">
      <c r="D4737" s="7"/>
    </row>
    <row r="4738" spans="4:4" x14ac:dyDescent="0.25">
      <c r="D4738" s="7"/>
    </row>
    <row r="4739" spans="4:4" x14ac:dyDescent="0.25">
      <c r="D4739" s="7"/>
    </row>
    <row r="4740" spans="4:4" x14ac:dyDescent="0.25">
      <c r="D4740" s="7"/>
    </row>
    <row r="4741" spans="4:4" x14ac:dyDescent="0.25">
      <c r="D4741" s="7"/>
    </row>
    <row r="4742" spans="4:4" x14ac:dyDescent="0.25">
      <c r="D4742" s="7"/>
    </row>
    <row r="4743" spans="4:4" x14ac:dyDescent="0.25">
      <c r="D4743" s="7"/>
    </row>
    <row r="4744" spans="4:4" x14ac:dyDescent="0.25">
      <c r="D4744" s="7"/>
    </row>
    <row r="4745" spans="4:4" x14ac:dyDescent="0.25">
      <c r="D4745" s="7"/>
    </row>
    <row r="4746" spans="4:4" x14ac:dyDescent="0.25">
      <c r="D4746" s="7"/>
    </row>
    <row r="4747" spans="4:4" x14ac:dyDescent="0.25">
      <c r="D4747" s="7"/>
    </row>
    <row r="4748" spans="4:4" x14ac:dyDescent="0.25">
      <c r="D4748" s="7"/>
    </row>
    <row r="4749" spans="4:4" x14ac:dyDescent="0.25">
      <c r="D4749" s="7"/>
    </row>
    <row r="4750" spans="4:4" x14ac:dyDescent="0.25">
      <c r="D4750" s="7"/>
    </row>
    <row r="4751" spans="4:4" x14ac:dyDescent="0.25">
      <c r="D4751" s="7"/>
    </row>
    <row r="4752" spans="4:4" x14ac:dyDescent="0.25">
      <c r="D4752" s="7"/>
    </row>
    <row r="4753" spans="4:4" x14ac:dyDescent="0.25">
      <c r="D4753" s="7"/>
    </row>
    <row r="4754" spans="4:4" x14ac:dyDescent="0.25">
      <c r="D4754" s="7"/>
    </row>
    <row r="4755" spans="4:4" x14ac:dyDescent="0.25">
      <c r="D4755" s="7"/>
    </row>
    <row r="4756" spans="4:4" x14ac:dyDescent="0.25">
      <c r="D4756" s="7"/>
    </row>
    <row r="4757" spans="4:4" x14ac:dyDescent="0.25">
      <c r="D4757" s="7"/>
    </row>
    <row r="4758" spans="4:4" x14ac:dyDescent="0.25">
      <c r="D4758" s="7"/>
    </row>
    <row r="4759" spans="4:4" x14ac:dyDescent="0.25">
      <c r="D4759" s="7"/>
    </row>
    <row r="4760" spans="4:4" x14ac:dyDescent="0.25">
      <c r="D4760" s="7"/>
    </row>
    <row r="4761" spans="4:4" x14ac:dyDescent="0.25">
      <c r="D4761" s="7"/>
    </row>
    <row r="4762" spans="4:4" x14ac:dyDescent="0.25">
      <c r="D4762" s="7"/>
    </row>
    <row r="4763" spans="4:4" x14ac:dyDescent="0.25">
      <c r="D4763" s="7"/>
    </row>
    <row r="4764" spans="4:4" x14ac:dyDescent="0.25">
      <c r="D4764" s="7"/>
    </row>
    <row r="4765" spans="4:4" x14ac:dyDescent="0.25">
      <c r="D4765" s="7"/>
    </row>
    <row r="4766" spans="4:4" x14ac:dyDescent="0.25">
      <c r="D4766" s="7"/>
    </row>
    <row r="4767" spans="4:4" x14ac:dyDescent="0.25">
      <c r="D4767" s="7"/>
    </row>
    <row r="4768" spans="4:4" x14ac:dyDescent="0.25">
      <c r="D4768" s="7"/>
    </row>
    <row r="4769" spans="4:4" x14ac:dyDescent="0.25">
      <c r="D4769" s="7"/>
    </row>
    <row r="4770" spans="4:4" x14ac:dyDescent="0.25">
      <c r="D4770" s="7"/>
    </row>
    <row r="4771" spans="4:4" x14ac:dyDescent="0.25">
      <c r="D4771" s="7"/>
    </row>
    <row r="4772" spans="4:4" x14ac:dyDescent="0.25">
      <c r="D4772" s="7"/>
    </row>
    <row r="4773" spans="4:4" x14ac:dyDescent="0.25">
      <c r="D4773" s="7"/>
    </row>
    <row r="4774" spans="4:4" x14ac:dyDescent="0.25">
      <c r="D4774" s="7"/>
    </row>
    <row r="4775" spans="4:4" x14ac:dyDescent="0.25">
      <c r="D4775" s="7"/>
    </row>
    <row r="4776" spans="4:4" x14ac:dyDescent="0.25">
      <c r="D4776" s="7"/>
    </row>
    <row r="4777" spans="4:4" x14ac:dyDescent="0.25">
      <c r="D4777" s="7"/>
    </row>
    <row r="4778" spans="4:4" x14ac:dyDescent="0.25">
      <c r="D4778" s="7"/>
    </row>
    <row r="4779" spans="4:4" x14ac:dyDescent="0.25">
      <c r="D4779" s="7"/>
    </row>
    <row r="4780" spans="4:4" x14ac:dyDescent="0.25">
      <c r="D4780" s="7"/>
    </row>
    <row r="4781" spans="4:4" x14ac:dyDescent="0.25">
      <c r="D4781" s="7"/>
    </row>
    <row r="4782" spans="4:4" x14ac:dyDescent="0.25">
      <c r="D4782" s="7"/>
    </row>
    <row r="4783" spans="4:4" x14ac:dyDescent="0.25">
      <c r="D4783" s="7"/>
    </row>
    <row r="4784" spans="4:4" x14ac:dyDescent="0.25">
      <c r="D4784" s="7"/>
    </row>
    <row r="4785" spans="4:4" x14ac:dyDescent="0.25">
      <c r="D4785" s="7"/>
    </row>
    <row r="4786" spans="4:4" x14ac:dyDescent="0.25">
      <c r="D4786" s="7"/>
    </row>
    <row r="4787" spans="4:4" x14ac:dyDescent="0.25">
      <c r="D4787" s="7"/>
    </row>
    <row r="4788" spans="4:4" x14ac:dyDescent="0.25">
      <c r="D4788" s="7"/>
    </row>
    <row r="4789" spans="4:4" x14ac:dyDescent="0.25">
      <c r="D4789" s="7"/>
    </row>
    <row r="4790" spans="4:4" x14ac:dyDescent="0.25">
      <c r="D4790" s="7"/>
    </row>
    <row r="4791" spans="4:4" x14ac:dyDescent="0.25">
      <c r="D4791" s="7"/>
    </row>
    <row r="4792" spans="4:4" x14ac:dyDescent="0.25">
      <c r="D4792" s="7"/>
    </row>
    <row r="4793" spans="4:4" x14ac:dyDescent="0.25">
      <c r="D4793" s="7"/>
    </row>
    <row r="4794" spans="4:4" x14ac:dyDescent="0.25">
      <c r="D4794" s="7"/>
    </row>
    <row r="4795" spans="4:4" x14ac:dyDescent="0.25">
      <c r="D4795" s="7"/>
    </row>
    <row r="4796" spans="4:4" x14ac:dyDescent="0.25">
      <c r="D4796" s="7"/>
    </row>
    <row r="4797" spans="4:4" x14ac:dyDescent="0.25">
      <c r="D4797" s="7"/>
    </row>
    <row r="4798" spans="4:4" x14ac:dyDescent="0.25">
      <c r="D4798" s="7"/>
    </row>
    <row r="4799" spans="4:4" x14ac:dyDescent="0.25">
      <c r="D4799" s="7"/>
    </row>
    <row r="4800" spans="4:4" x14ac:dyDescent="0.25">
      <c r="D4800" s="7"/>
    </row>
    <row r="4801" spans="4:4" x14ac:dyDescent="0.25">
      <c r="D4801" s="7"/>
    </row>
    <row r="4802" spans="4:4" x14ac:dyDescent="0.25">
      <c r="D4802" s="7"/>
    </row>
    <row r="4803" spans="4:4" x14ac:dyDescent="0.25">
      <c r="D4803" s="7"/>
    </row>
    <row r="4804" spans="4:4" x14ac:dyDescent="0.25">
      <c r="D4804" s="7"/>
    </row>
    <row r="4805" spans="4:4" x14ac:dyDescent="0.25">
      <c r="D4805" s="7"/>
    </row>
    <row r="4806" spans="4:4" x14ac:dyDescent="0.25">
      <c r="D4806" s="7"/>
    </row>
    <row r="4807" spans="4:4" x14ac:dyDescent="0.25">
      <c r="D4807" s="7"/>
    </row>
    <row r="4808" spans="4:4" x14ac:dyDescent="0.25">
      <c r="D4808" s="7"/>
    </row>
    <row r="4809" spans="4:4" x14ac:dyDescent="0.25">
      <c r="D4809" s="7"/>
    </row>
    <row r="4810" spans="4:4" x14ac:dyDescent="0.25">
      <c r="D4810" s="7"/>
    </row>
    <row r="4811" spans="4:4" x14ac:dyDescent="0.25">
      <c r="D4811" s="7"/>
    </row>
    <row r="4812" spans="4:4" x14ac:dyDescent="0.25">
      <c r="D4812" s="7"/>
    </row>
    <row r="4813" spans="4:4" x14ac:dyDescent="0.25">
      <c r="D4813" s="7"/>
    </row>
    <row r="4814" spans="4:4" x14ac:dyDescent="0.25">
      <c r="D4814" s="7"/>
    </row>
    <row r="4815" spans="4:4" x14ac:dyDescent="0.25">
      <c r="D4815" s="7"/>
    </row>
    <row r="4816" spans="4:4" x14ac:dyDescent="0.25">
      <c r="D4816" s="7"/>
    </row>
    <row r="4817" spans="4:4" x14ac:dyDescent="0.25">
      <c r="D4817" s="7"/>
    </row>
    <row r="4818" spans="4:4" x14ac:dyDescent="0.25">
      <c r="D4818" s="7"/>
    </row>
    <row r="4819" spans="4:4" x14ac:dyDescent="0.25">
      <c r="D4819" s="7"/>
    </row>
    <row r="4820" spans="4:4" x14ac:dyDescent="0.25">
      <c r="D4820" s="7"/>
    </row>
    <row r="4821" spans="4:4" x14ac:dyDescent="0.25">
      <c r="D4821" s="7"/>
    </row>
    <row r="4822" spans="4:4" x14ac:dyDescent="0.25">
      <c r="D4822" s="7"/>
    </row>
    <row r="4823" spans="4:4" x14ac:dyDescent="0.25">
      <c r="D4823" s="7"/>
    </row>
    <row r="4824" spans="4:4" x14ac:dyDescent="0.25">
      <c r="D4824" s="7"/>
    </row>
    <row r="4825" spans="4:4" x14ac:dyDescent="0.25">
      <c r="D4825" s="7"/>
    </row>
    <row r="4826" spans="4:4" x14ac:dyDescent="0.25">
      <c r="D4826" s="7"/>
    </row>
    <row r="4827" spans="4:4" x14ac:dyDescent="0.25">
      <c r="D4827" s="7"/>
    </row>
    <row r="4828" spans="4:4" x14ac:dyDescent="0.25">
      <c r="D4828" s="7"/>
    </row>
    <row r="4829" spans="4:4" x14ac:dyDescent="0.25">
      <c r="D4829" s="7"/>
    </row>
    <row r="4830" spans="4:4" x14ac:dyDescent="0.25">
      <c r="D4830" s="7"/>
    </row>
    <row r="4831" spans="4:4" x14ac:dyDescent="0.25">
      <c r="D4831" s="7"/>
    </row>
    <row r="4832" spans="4:4" x14ac:dyDescent="0.25">
      <c r="D4832" s="7"/>
    </row>
    <row r="4833" spans="4:4" x14ac:dyDescent="0.25">
      <c r="D4833" s="7"/>
    </row>
    <row r="4834" spans="4:4" x14ac:dyDescent="0.25">
      <c r="D4834" s="7"/>
    </row>
    <row r="4835" spans="4:4" x14ac:dyDescent="0.25">
      <c r="D4835" s="7"/>
    </row>
    <row r="4836" spans="4:4" x14ac:dyDescent="0.25">
      <c r="D4836" s="7"/>
    </row>
    <row r="4837" spans="4:4" x14ac:dyDescent="0.25">
      <c r="D4837" s="7"/>
    </row>
    <row r="4838" spans="4:4" x14ac:dyDescent="0.25">
      <c r="D4838" s="7"/>
    </row>
    <row r="4839" spans="4:4" x14ac:dyDescent="0.25">
      <c r="D4839" s="7"/>
    </row>
    <row r="4840" spans="4:4" x14ac:dyDescent="0.25">
      <c r="D4840" s="7"/>
    </row>
    <row r="4841" spans="4:4" x14ac:dyDescent="0.25">
      <c r="D4841" s="7"/>
    </row>
    <row r="4842" spans="4:4" x14ac:dyDescent="0.25">
      <c r="D4842" s="7"/>
    </row>
    <row r="4843" spans="4:4" x14ac:dyDescent="0.25">
      <c r="D4843" s="7"/>
    </row>
    <row r="4844" spans="4:4" x14ac:dyDescent="0.25">
      <c r="D4844" s="7"/>
    </row>
    <row r="4845" spans="4:4" x14ac:dyDescent="0.25">
      <c r="D4845" s="7"/>
    </row>
    <row r="4846" spans="4:4" x14ac:dyDescent="0.25">
      <c r="D4846" s="7"/>
    </row>
    <row r="4847" spans="4:4" x14ac:dyDescent="0.25">
      <c r="D4847" s="7"/>
    </row>
    <row r="4848" spans="4:4" x14ac:dyDescent="0.25">
      <c r="D4848" s="7"/>
    </row>
    <row r="4849" spans="4:4" x14ac:dyDescent="0.25">
      <c r="D4849" s="7"/>
    </row>
    <row r="4850" spans="4:4" x14ac:dyDescent="0.25">
      <c r="D4850" s="7"/>
    </row>
    <row r="4851" spans="4:4" x14ac:dyDescent="0.25">
      <c r="D4851" s="7"/>
    </row>
    <row r="4852" spans="4:4" x14ac:dyDescent="0.25">
      <c r="D4852" s="7"/>
    </row>
    <row r="4853" spans="4:4" x14ac:dyDescent="0.25">
      <c r="D4853" s="7"/>
    </row>
    <row r="4854" spans="4:4" x14ac:dyDescent="0.25">
      <c r="D4854" s="7"/>
    </row>
    <row r="4855" spans="4:4" x14ac:dyDescent="0.25">
      <c r="D4855" s="7"/>
    </row>
    <row r="4856" spans="4:4" x14ac:dyDescent="0.25">
      <c r="D4856" s="7"/>
    </row>
    <row r="4857" spans="4:4" x14ac:dyDescent="0.25">
      <c r="D4857" s="7"/>
    </row>
    <row r="4858" spans="4:4" x14ac:dyDescent="0.25">
      <c r="D4858" s="7"/>
    </row>
    <row r="4859" spans="4:4" x14ac:dyDescent="0.25">
      <c r="D4859" s="7"/>
    </row>
    <row r="4860" spans="4:4" x14ac:dyDescent="0.25">
      <c r="D4860" s="7"/>
    </row>
    <row r="4861" spans="4:4" x14ac:dyDescent="0.25">
      <c r="D4861" s="7"/>
    </row>
    <row r="4862" spans="4:4" x14ac:dyDescent="0.25">
      <c r="D4862" s="7"/>
    </row>
    <row r="4863" spans="4:4" x14ac:dyDescent="0.25">
      <c r="D4863" s="7"/>
    </row>
    <row r="4864" spans="4:4" x14ac:dyDescent="0.25">
      <c r="D4864" s="7"/>
    </row>
    <row r="4865" spans="4:4" x14ac:dyDescent="0.25">
      <c r="D4865" s="7"/>
    </row>
    <row r="4866" spans="4:4" x14ac:dyDescent="0.25">
      <c r="D4866" s="7"/>
    </row>
    <row r="4867" spans="4:4" x14ac:dyDescent="0.25">
      <c r="D4867" s="7"/>
    </row>
    <row r="4868" spans="4:4" x14ac:dyDescent="0.25">
      <c r="D4868" s="7"/>
    </row>
    <row r="4869" spans="4:4" x14ac:dyDescent="0.25">
      <c r="D4869" s="7"/>
    </row>
    <row r="4870" spans="4:4" x14ac:dyDescent="0.25">
      <c r="D4870" s="7"/>
    </row>
    <row r="4871" spans="4:4" x14ac:dyDescent="0.25">
      <c r="D4871" s="7"/>
    </row>
    <row r="4872" spans="4:4" x14ac:dyDescent="0.25">
      <c r="D4872" s="7"/>
    </row>
    <row r="4873" spans="4:4" x14ac:dyDescent="0.25">
      <c r="D4873" s="7"/>
    </row>
    <row r="4874" spans="4:4" x14ac:dyDescent="0.25">
      <c r="D4874" s="7"/>
    </row>
    <row r="4875" spans="4:4" x14ac:dyDescent="0.25">
      <c r="D4875" s="7"/>
    </row>
    <row r="4876" spans="4:4" x14ac:dyDescent="0.25">
      <c r="D4876" s="7"/>
    </row>
    <row r="4877" spans="4:4" x14ac:dyDescent="0.25">
      <c r="D4877" s="7"/>
    </row>
    <row r="4878" spans="4:4" x14ac:dyDescent="0.25">
      <c r="D4878" s="7"/>
    </row>
    <row r="4879" spans="4:4" x14ac:dyDescent="0.25">
      <c r="D4879" s="7"/>
    </row>
    <row r="4880" spans="4:4" x14ac:dyDescent="0.25">
      <c r="D4880" s="7"/>
    </row>
    <row r="4881" spans="4:4" x14ac:dyDescent="0.25">
      <c r="D4881" s="7"/>
    </row>
    <row r="4882" spans="4:4" x14ac:dyDescent="0.25">
      <c r="D4882" s="7"/>
    </row>
    <row r="4883" spans="4:4" x14ac:dyDescent="0.25">
      <c r="D4883" s="7"/>
    </row>
    <row r="4884" spans="4:4" x14ac:dyDescent="0.25">
      <c r="D4884" s="7"/>
    </row>
    <row r="4885" spans="4:4" x14ac:dyDescent="0.25">
      <c r="D4885" s="7"/>
    </row>
    <row r="4886" spans="4:4" x14ac:dyDescent="0.25">
      <c r="D4886" s="7"/>
    </row>
    <row r="4887" spans="4:4" x14ac:dyDescent="0.25">
      <c r="D4887" s="7"/>
    </row>
    <row r="4888" spans="4:4" x14ac:dyDescent="0.25">
      <c r="D4888" s="7"/>
    </row>
    <row r="4889" spans="4:4" x14ac:dyDescent="0.25">
      <c r="D4889" s="7"/>
    </row>
    <row r="4890" spans="4:4" x14ac:dyDescent="0.25">
      <c r="D4890" s="7"/>
    </row>
    <row r="4891" spans="4:4" x14ac:dyDescent="0.25">
      <c r="D4891" s="7"/>
    </row>
    <row r="4892" spans="4:4" x14ac:dyDescent="0.25">
      <c r="D4892" s="7"/>
    </row>
    <row r="4893" spans="4:4" x14ac:dyDescent="0.25">
      <c r="D4893" s="7"/>
    </row>
    <row r="4894" spans="4:4" x14ac:dyDescent="0.25">
      <c r="D4894" s="7"/>
    </row>
    <row r="4895" spans="4:4" x14ac:dyDescent="0.25">
      <c r="D4895" s="7"/>
    </row>
    <row r="4896" spans="4:4" x14ac:dyDescent="0.25">
      <c r="D4896" s="7"/>
    </row>
    <row r="4897" spans="4:4" x14ac:dyDescent="0.25">
      <c r="D4897" s="7"/>
    </row>
    <row r="4898" spans="4:4" x14ac:dyDescent="0.25">
      <c r="D4898" s="7"/>
    </row>
    <row r="4899" spans="4:4" x14ac:dyDescent="0.25">
      <c r="D4899" s="7"/>
    </row>
    <row r="4900" spans="4:4" x14ac:dyDescent="0.25">
      <c r="D4900" s="7"/>
    </row>
    <row r="4901" spans="4:4" x14ac:dyDescent="0.25">
      <c r="D4901" s="7"/>
    </row>
    <row r="4902" spans="4:4" x14ac:dyDescent="0.25">
      <c r="D4902" s="7"/>
    </row>
    <row r="4903" spans="4:4" x14ac:dyDescent="0.25">
      <c r="D4903" s="7"/>
    </row>
    <row r="4904" spans="4:4" x14ac:dyDescent="0.25">
      <c r="D4904" s="7"/>
    </row>
    <row r="4905" spans="4:4" x14ac:dyDescent="0.25">
      <c r="D4905" s="7"/>
    </row>
    <row r="4906" spans="4:4" x14ac:dyDescent="0.25">
      <c r="D4906" s="7"/>
    </row>
    <row r="4907" spans="4:4" x14ac:dyDescent="0.25">
      <c r="D4907" s="7"/>
    </row>
    <row r="4908" spans="4:4" x14ac:dyDescent="0.25">
      <c r="D4908" s="7"/>
    </row>
    <row r="4909" spans="4:4" x14ac:dyDescent="0.25">
      <c r="D4909" s="7"/>
    </row>
    <row r="4910" spans="4:4" x14ac:dyDescent="0.25">
      <c r="D4910" s="7"/>
    </row>
    <row r="4911" spans="4:4" x14ac:dyDescent="0.25">
      <c r="D4911" s="7"/>
    </row>
    <row r="4912" spans="4:4" x14ac:dyDescent="0.25">
      <c r="D4912" s="7"/>
    </row>
    <row r="4913" spans="4:4" x14ac:dyDescent="0.25">
      <c r="D4913" s="7"/>
    </row>
    <row r="4914" spans="4:4" x14ac:dyDescent="0.25">
      <c r="D4914" s="7"/>
    </row>
    <row r="4915" spans="4:4" x14ac:dyDescent="0.25">
      <c r="D4915" s="7"/>
    </row>
    <row r="4916" spans="4:4" x14ac:dyDescent="0.25">
      <c r="D4916" s="7"/>
    </row>
    <row r="4917" spans="4:4" x14ac:dyDescent="0.25">
      <c r="D4917" s="7"/>
    </row>
    <row r="4918" spans="4:4" x14ac:dyDescent="0.25">
      <c r="D4918" s="7"/>
    </row>
    <row r="4919" spans="4:4" x14ac:dyDescent="0.25">
      <c r="D4919" s="7"/>
    </row>
    <row r="4920" spans="4:4" x14ac:dyDescent="0.25">
      <c r="D4920" s="7"/>
    </row>
    <row r="4921" spans="4:4" x14ac:dyDescent="0.25">
      <c r="D4921" s="7"/>
    </row>
    <row r="4922" spans="4:4" x14ac:dyDescent="0.25">
      <c r="D4922" s="7"/>
    </row>
    <row r="4923" spans="4:4" x14ac:dyDescent="0.25">
      <c r="D4923" s="7"/>
    </row>
    <row r="4924" spans="4:4" x14ac:dyDescent="0.25">
      <c r="D4924" s="7"/>
    </row>
    <row r="4925" spans="4:4" x14ac:dyDescent="0.25">
      <c r="D4925" s="7"/>
    </row>
    <row r="4926" spans="4:4" x14ac:dyDescent="0.25">
      <c r="D4926" s="7"/>
    </row>
    <row r="4927" spans="4:4" x14ac:dyDescent="0.25">
      <c r="D4927" s="7"/>
    </row>
    <row r="4928" spans="4:4" x14ac:dyDescent="0.25">
      <c r="D4928" s="7"/>
    </row>
    <row r="4929" spans="4:4" x14ac:dyDescent="0.25">
      <c r="D4929" s="7"/>
    </row>
    <row r="4930" spans="4:4" x14ac:dyDescent="0.25">
      <c r="D4930" s="7"/>
    </row>
    <row r="4931" spans="4:4" x14ac:dyDescent="0.25">
      <c r="D4931" s="7"/>
    </row>
    <row r="4932" spans="4:4" x14ac:dyDescent="0.25">
      <c r="D4932" s="7"/>
    </row>
    <row r="4933" spans="4:4" x14ac:dyDescent="0.25">
      <c r="D4933" s="7"/>
    </row>
    <row r="4934" spans="4:4" x14ac:dyDescent="0.25">
      <c r="D4934" s="7"/>
    </row>
    <row r="4935" spans="4:4" x14ac:dyDescent="0.25">
      <c r="D4935" s="7"/>
    </row>
    <row r="4936" spans="4:4" x14ac:dyDescent="0.25">
      <c r="D4936" s="7"/>
    </row>
    <row r="4937" spans="4:4" x14ac:dyDescent="0.25">
      <c r="D4937" s="7"/>
    </row>
    <row r="4938" spans="4:4" x14ac:dyDescent="0.25">
      <c r="D4938" s="7"/>
    </row>
    <row r="4939" spans="4:4" x14ac:dyDescent="0.25">
      <c r="D4939" s="7"/>
    </row>
    <row r="4940" spans="4:4" x14ac:dyDescent="0.25">
      <c r="D4940" s="7"/>
    </row>
    <row r="4941" spans="4:4" x14ac:dyDescent="0.25">
      <c r="D4941" s="7"/>
    </row>
    <row r="4942" spans="4:4" x14ac:dyDescent="0.25">
      <c r="D4942" s="7"/>
    </row>
    <row r="4943" spans="4:4" x14ac:dyDescent="0.25">
      <c r="D4943" s="7"/>
    </row>
    <row r="4944" spans="4:4" x14ac:dyDescent="0.25">
      <c r="D4944" s="7"/>
    </row>
    <row r="4945" spans="4:4" x14ac:dyDescent="0.25">
      <c r="D4945" s="7"/>
    </row>
    <row r="4946" spans="4:4" x14ac:dyDescent="0.25">
      <c r="D4946" s="7"/>
    </row>
    <row r="4947" spans="4:4" x14ac:dyDescent="0.25">
      <c r="D4947" s="7"/>
    </row>
    <row r="4948" spans="4:4" x14ac:dyDescent="0.25">
      <c r="D4948" s="7"/>
    </row>
    <row r="4949" spans="4:4" x14ac:dyDescent="0.25">
      <c r="D4949" s="7"/>
    </row>
    <row r="4950" spans="4:4" x14ac:dyDescent="0.25">
      <c r="D4950" s="7"/>
    </row>
    <row r="4951" spans="4:4" x14ac:dyDescent="0.25">
      <c r="D4951" s="7"/>
    </row>
    <row r="4952" spans="4:4" x14ac:dyDescent="0.25">
      <c r="D4952" s="7"/>
    </row>
    <row r="4953" spans="4:4" x14ac:dyDescent="0.25">
      <c r="D4953" s="7"/>
    </row>
    <row r="4954" spans="4:4" x14ac:dyDescent="0.25">
      <c r="D4954" s="7"/>
    </row>
    <row r="4955" spans="4:4" x14ac:dyDescent="0.25">
      <c r="D4955" s="7"/>
    </row>
    <row r="4956" spans="4:4" x14ac:dyDescent="0.25">
      <c r="D4956" s="7"/>
    </row>
    <row r="4957" spans="4:4" x14ac:dyDescent="0.25">
      <c r="D4957" s="7"/>
    </row>
    <row r="4958" spans="4:4" x14ac:dyDescent="0.25">
      <c r="D4958" s="7"/>
    </row>
    <row r="4959" spans="4:4" x14ac:dyDescent="0.25">
      <c r="D4959" s="7"/>
    </row>
    <row r="4960" spans="4:4" x14ac:dyDescent="0.25">
      <c r="D4960" s="7"/>
    </row>
    <row r="4961" spans="4:4" x14ac:dyDescent="0.25">
      <c r="D4961" s="7"/>
    </row>
    <row r="4962" spans="4:4" x14ac:dyDescent="0.25">
      <c r="D4962" s="7"/>
    </row>
    <row r="4963" spans="4:4" x14ac:dyDescent="0.25">
      <c r="D4963" s="7"/>
    </row>
    <row r="4964" spans="4:4" x14ac:dyDescent="0.25">
      <c r="D4964" s="7"/>
    </row>
    <row r="4965" spans="4:4" x14ac:dyDescent="0.25">
      <c r="D4965" s="7"/>
    </row>
    <row r="4966" spans="4:4" x14ac:dyDescent="0.25">
      <c r="D4966" s="7"/>
    </row>
    <row r="4967" spans="4:4" x14ac:dyDescent="0.25">
      <c r="D4967" s="7"/>
    </row>
    <row r="4968" spans="4:4" x14ac:dyDescent="0.25">
      <c r="D4968" s="7"/>
    </row>
    <row r="4969" spans="4:4" x14ac:dyDescent="0.25">
      <c r="D4969" s="7"/>
    </row>
    <row r="4970" spans="4:4" x14ac:dyDescent="0.25">
      <c r="D4970" s="7"/>
    </row>
    <row r="4971" spans="4:4" x14ac:dyDescent="0.25">
      <c r="D4971" s="7"/>
    </row>
    <row r="4972" spans="4:4" x14ac:dyDescent="0.25">
      <c r="D4972" s="7"/>
    </row>
    <row r="4973" spans="4:4" x14ac:dyDescent="0.25">
      <c r="D4973" s="7"/>
    </row>
    <row r="4974" spans="4:4" x14ac:dyDescent="0.25">
      <c r="D4974" s="7"/>
    </row>
    <row r="4975" spans="4:4" x14ac:dyDescent="0.25">
      <c r="D4975" s="7"/>
    </row>
    <row r="4976" spans="4:4" x14ac:dyDescent="0.25">
      <c r="D4976" s="7"/>
    </row>
    <row r="4977" spans="4:4" x14ac:dyDescent="0.25">
      <c r="D4977" s="7"/>
    </row>
    <row r="4978" spans="4:4" x14ac:dyDescent="0.25">
      <c r="D4978" s="7"/>
    </row>
    <row r="4979" spans="4:4" x14ac:dyDescent="0.25">
      <c r="D4979" s="7"/>
    </row>
    <row r="4980" spans="4:4" x14ac:dyDescent="0.25">
      <c r="D4980" s="7"/>
    </row>
    <row r="4981" spans="4:4" x14ac:dyDescent="0.25">
      <c r="D4981" s="7"/>
    </row>
    <row r="4982" spans="4:4" x14ac:dyDescent="0.25">
      <c r="D4982" s="7"/>
    </row>
    <row r="4983" spans="4:4" x14ac:dyDescent="0.25">
      <c r="D4983" s="7"/>
    </row>
    <row r="4984" spans="4:4" x14ac:dyDescent="0.25">
      <c r="D4984" s="7"/>
    </row>
    <row r="4985" spans="4:4" x14ac:dyDescent="0.25">
      <c r="D4985" s="7"/>
    </row>
    <row r="4986" spans="4:4" x14ac:dyDescent="0.25">
      <c r="D4986" s="7"/>
    </row>
    <row r="4987" spans="4:4" x14ac:dyDescent="0.25">
      <c r="D4987" s="7"/>
    </row>
    <row r="4988" spans="4:4" x14ac:dyDescent="0.25">
      <c r="D4988" s="7"/>
    </row>
    <row r="4989" spans="4:4" x14ac:dyDescent="0.25">
      <c r="D4989" s="7"/>
    </row>
    <row r="4990" spans="4:4" x14ac:dyDescent="0.25">
      <c r="D4990" s="7"/>
    </row>
    <row r="4991" spans="4:4" x14ac:dyDescent="0.25">
      <c r="D4991" s="7"/>
    </row>
    <row r="4992" spans="4:4" x14ac:dyDescent="0.25">
      <c r="D4992" s="7"/>
    </row>
    <row r="4993" spans="4:4" x14ac:dyDescent="0.25">
      <c r="D4993" s="7"/>
    </row>
    <row r="4994" spans="4:4" x14ac:dyDescent="0.25">
      <c r="D4994" s="7"/>
    </row>
    <row r="4995" spans="4:4" x14ac:dyDescent="0.25">
      <c r="D4995" s="7"/>
    </row>
    <row r="4996" spans="4:4" x14ac:dyDescent="0.25">
      <c r="D4996" s="7"/>
    </row>
    <row r="4997" spans="4:4" x14ac:dyDescent="0.25">
      <c r="D4997" s="7"/>
    </row>
    <row r="4998" spans="4:4" x14ac:dyDescent="0.25">
      <c r="D4998" s="7"/>
    </row>
    <row r="4999" spans="4:4" x14ac:dyDescent="0.25">
      <c r="D4999" s="7"/>
    </row>
    <row r="5000" spans="4:4" x14ac:dyDescent="0.25">
      <c r="D5000" s="7"/>
    </row>
  </sheetData>
  <mergeCells count="4">
    <mergeCell ref="A1:G1"/>
    <mergeCell ref="C2:G2"/>
    <mergeCell ref="C3:G3"/>
    <mergeCell ref="C4:G4"/>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93352-CA28-45A9-B5B4-8E1A696C0480}">
  <dimension ref="A2:I409"/>
  <sheetViews>
    <sheetView view="pageBreakPreview" zoomScaleNormal="100" zoomScaleSheetLayoutView="100" workbookViewId="0">
      <selection activeCell="F14" sqref="F14"/>
    </sheetView>
  </sheetViews>
  <sheetFormatPr defaultColWidth="9.109375" defaultRowHeight="13.2" x14ac:dyDescent="0.25"/>
  <cols>
    <col min="1" max="1" width="3.6640625" style="216" customWidth="1"/>
    <col min="2" max="2" width="10.109375" style="212" customWidth="1"/>
    <col min="3" max="3" width="67.109375" style="218" customWidth="1"/>
    <col min="4" max="4" width="5.6640625" style="214" customWidth="1"/>
    <col min="5" max="5" width="5.6640625" style="215" customWidth="1"/>
    <col min="6" max="6" width="11.44140625" style="216" customWidth="1"/>
    <col min="7" max="7" width="11.44140625" customWidth="1"/>
    <col min="8" max="256" width="9.109375" style="216"/>
    <col min="257" max="257" width="3.6640625" style="216" customWidth="1"/>
    <col min="258" max="258" width="8.109375" style="216" customWidth="1"/>
    <col min="259" max="259" width="67.109375" style="216" customWidth="1"/>
    <col min="260" max="261" width="5.6640625" style="216" customWidth="1"/>
    <col min="262" max="263" width="11.44140625" style="216" customWidth="1"/>
    <col min="264" max="512" width="9.109375" style="216"/>
    <col min="513" max="513" width="3.6640625" style="216" customWidth="1"/>
    <col min="514" max="514" width="8.109375" style="216" customWidth="1"/>
    <col min="515" max="515" width="67.109375" style="216" customWidth="1"/>
    <col min="516" max="517" width="5.6640625" style="216" customWidth="1"/>
    <col min="518" max="519" width="11.44140625" style="216" customWidth="1"/>
    <col min="520" max="768" width="9.109375" style="216"/>
    <col min="769" max="769" width="3.6640625" style="216" customWidth="1"/>
    <col min="770" max="770" width="8.109375" style="216" customWidth="1"/>
    <col min="771" max="771" width="67.109375" style="216" customWidth="1"/>
    <col min="772" max="773" width="5.6640625" style="216" customWidth="1"/>
    <col min="774" max="775" width="11.44140625" style="216" customWidth="1"/>
    <col min="776" max="1024" width="9.109375" style="216"/>
    <col min="1025" max="1025" width="3.6640625" style="216" customWidth="1"/>
    <col min="1026" max="1026" width="8.109375" style="216" customWidth="1"/>
    <col min="1027" max="1027" width="67.109375" style="216" customWidth="1"/>
    <col min="1028" max="1029" width="5.6640625" style="216" customWidth="1"/>
    <col min="1030" max="1031" width="11.44140625" style="216" customWidth="1"/>
    <col min="1032" max="1280" width="9.109375" style="216"/>
    <col min="1281" max="1281" width="3.6640625" style="216" customWidth="1"/>
    <col min="1282" max="1282" width="8.109375" style="216" customWidth="1"/>
    <col min="1283" max="1283" width="67.109375" style="216" customWidth="1"/>
    <col min="1284" max="1285" width="5.6640625" style="216" customWidth="1"/>
    <col min="1286" max="1287" width="11.44140625" style="216" customWidth="1"/>
    <col min="1288" max="1536" width="9.109375" style="216"/>
    <col min="1537" max="1537" width="3.6640625" style="216" customWidth="1"/>
    <col min="1538" max="1538" width="8.109375" style="216" customWidth="1"/>
    <col min="1539" max="1539" width="67.109375" style="216" customWidth="1"/>
    <col min="1540" max="1541" width="5.6640625" style="216" customWidth="1"/>
    <col min="1542" max="1543" width="11.44140625" style="216" customWidth="1"/>
    <col min="1544" max="1792" width="9.109375" style="216"/>
    <col min="1793" max="1793" width="3.6640625" style="216" customWidth="1"/>
    <col min="1794" max="1794" width="8.109375" style="216" customWidth="1"/>
    <col min="1795" max="1795" width="67.109375" style="216" customWidth="1"/>
    <col min="1796" max="1797" width="5.6640625" style="216" customWidth="1"/>
    <col min="1798" max="1799" width="11.44140625" style="216" customWidth="1"/>
    <col min="1800" max="2048" width="9.109375" style="216"/>
    <col min="2049" max="2049" width="3.6640625" style="216" customWidth="1"/>
    <col min="2050" max="2050" width="8.109375" style="216" customWidth="1"/>
    <col min="2051" max="2051" width="67.109375" style="216" customWidth="1"/>
    <col min="2052" max="2053" width="5.6640625" style="216" customWidth="1"/>
    <col min="2054" max="2055" width="11.44140625" style="216" customWidth="1"/>
    <col min="2056" max="2304" width="9.109375" style="216"/>
    <col min="2305" max="2305" width="3.6640625" style="216" customWidth="1"/>
    <col min="2306" max="2306" width="8.109375" style="216" customWidth="1"/>
    <col min="2307" max="2307" width="67.109375" style="216" customWidth="1"/>
    <col min="2308" max="2309" width="5.6640625" style="216" customWidth="1"/>
    <col min="2310" max="2311" width="11.44140625" style="216" customWidth="1"/>
    <col min="2312" max="2560" width="9.109375" style="216"/>
    <col min="2561" max="2561" width="3.6640625" style="216" customWidth="1"/>
    <col min="2562" max="2562" width="8.109375" style="216" customWidth="1"/>
    <col min="2563" max="2563" width="67.109375" style="216" customWidth="1"/>
    <col min="2564" max="2565" width="5.6640625" style="216" customWidth="1"/>
    <col min="2566" max="2567" width="11.44140625" style="216" customWidth="1"/>
    <col min="2568" max="2816" width="9.109375" style="216"/>
    <col min="2817" max="2817" width="3.6640625" style="216" customWidth="1"/>
    <col min="2818" max="2818" width="8.109375" style="216" customWidth="1"/>
    <col min="2819" max="2819" width="67.109375" style="216" customWidth="1"/>
    <col min="2820" max="2821" width="5.6640625" style="216" customWidth="1"/>
    <col min="2822" max="2823" width="11.44140625" style="216" customWidth="1"/>
    <col min="2824" max="3072" width="9.109375" style="216"/>
    <col min="3073" max="3073" width="3.6640625" style="216" customWidth="1"/>
    <col min="3074" max="3074" width="8.109375" style="216" customWidth="1"/>
    <col min="3075" max="3075" width="67.109375" style="216" customWidth="1"/>
    <col min="3076" max="3077" width="5.6640625" style="216" customWidth="1"/>
    <col min="3078" max="3079" width="11.44140625" style="216" customWidth="1"/>
    <col min="3080" max="3328" width="9.109375" style="216"/>
    <col min="3329" max="3329" width="3.6640625" style="216" customWidth="1"/>
    <col min="3330" max="3330" width="8.109375" style="216" customWidth="1"/>
    <col min="3331" max="3331" width="67.109375" style="216" customWidth="1"/>
    <col min="3332" max="3333" width="5.6640625" style="216" customWidth="1"/>
    <col min="3334" max="3335" width="11.44140625" style="216" customWidth="1"/>
    <col min="3336" max="3584" width="9.109375" style="216"/>
    <col min="3585" max="3585" width="3.6640625" style="216" customWidth="1"/>
    <col min="3586" max="3586" width="8.109375" style="216" customWidth="1"/>
    <col min="3587" max="3587" width="67.109375" style="216" customWidth="1"/>
    <col min="3588" max="3589" width="5.6640625" style="216" customWidth="1"/>
    <col min="3590" max="3591" width="11.44140625" style="216" customWidth="1"/>
    <col min="3592" max="3840" width="9.109375" style="216"/>
    <col min="3841" max="3841" width="3.6640625" style="216" customWidth="1"/>
    <col min="3842" max="3842" width="8.109375" style="216" customWidth="1"/>
    <col min="3843" max="3843" width="67.109375" style="216" customWidth="1"/>
    <col min="3844" max="3845" width="5.6640625" style="216" customWidth="1"/>
    <col min="3846" max="3847" width="11.44140625" style="216" customWidth="1"/>
    <col min="3848" max="4096" width="9.109375" style="216"/>
    <col min="4097" max="4097" width="3.6640625" style="216" customWidth="1"/>
    <col min="4098" max="4098" width="8.109375" style="216" customWidth="1"/>
    <col min="4099" max="4099" width="67.109375" style="216" customWidth="1"/>
    <col min="4100" max="4101" width="5.6640625" style="216" customWidth="1"/>
    <col min="4102" max="4103" width="11.44140625" style="216" customWidth="1"/>
    <col min="4104" max="4352" width="9.109375" style="216"/>
    <col min="4353" max="4353" width="3.6640625" style="216" customWidth="1"/>
    <col min="4354" max="4354" width="8.109375" style="216" customWidth="1"/>
    <col min="4355" max="4355" width="67.109375" style="216" customWidth="1"/>
    <col min="4356" max="4357" width="5.6640625" style="216" customWidth="1"/>
    <col min="4358" max="4359" width="11.44140625" style="216" customWidth="1"/>
    <col min="4360" max="4608" width="9.109375" style="216"/>
    <col min="4609" max="4609" width="3.6640625" style="216" customWidth="1"/>
    <col min="4610" max="4610" width="8.109375" style="216" customWidth="1"/>
    <col min="4611" max="4611" width="67.109375" style="216" customWidth="1"/>
    <col min="4612" max="4613" width="5.6640625" style="216" customWidth="1"/>
    <col min="4614" max="4615" width="11.44140625" style="216" customWidth="1"/>
    <col min="4616" max="4864" width="9.109375" style="216"/>
    <col min="4865" max="4865" width="3.6640625" style="216" customWidth="1"/>
    <col min="4866" max="4866" width="8.109375" style="216" customWidth="1"/>
    <col min="4867" max="4867" width="67.109375" style="216" customWidth="1"/>
    <col min="4868" max="4869" width="5.6640625" style="216" customWidth="1"/>
    <col min="4870" max="4871" width="11.44140625" style="216" customWidth="1"/>
    <col min="4872" max="5120" width="9.109375" style="216"/>
    <col min="5121" max="5121" width="3.6640625" style="216" customWidth="1"/>
    <col min="5122" max="5122" width="8.109375" style="216" customWidth="1"/>
    <col min="5123" max="5123" width="67.109375" style="216" customWidth="1"/>
    <col min="5124" max="5125" width="5.6640625" style="216" customWidth="1"/>
    <col min="5126" max="5127" width="11.44140625" style="216" customWidth="1"/>
    <col min="5128" max="5376" width="9.109375" style="216"/>
    <col min="5377" max="5377" width="3.6640625" style="216" customWidth="1"/>
    <col min="5378" max="5378" width="8.109375" style="216" customWidth="1"/>
    <col min="5379" max="5379" width="67.109375" style="216" customWidth="1"/>
    <col min="5380" max="5381" width="5.6640625" style="216" customWidth="1"/>
    <col min="5382" max="5383" width="11.44140625" style="216" customWidth="1"/>
    <col min="5384" max="5632" width="9.109375" style="216"/>
    <col min="5633" max="5633" width="3.6640625" style="216" customWidth="1"/>
    <col min="5634" max="5634" width="8.109375" style="216" customWidth="1"/>
    <col min="5635" max="5635" width="67.109375" style="216" customWidth="1"/>
    <col min="5636" max="5637" width="5.6640625" style="216" customWidth="1"/>
    <col min="5638" max="5639" width="11.44140625" style="216" customWidth="1"/>
    <col min="5640" max="5888" width="9.109375" style="216"/>
    <col min="5889" max="5889" width="3.6640625" style="216" customWidth="1"/>
    <col min="5890" max="5890" width="8.109375" style="216" customWidth="1"/>
    <col min="5891" max="5891" width="67.109375" style="216" customWidth="1"/>
    <col min="5892" max="5893" width="5.6640625" style="216" customWidth="1"/>
    <col min="5894" max="5895" width="11.44140625" style="216" customWidth="1"/>
    <col min="5896" max="6144" width="9.109375" style="216"/>
    <col min="6145" max="6145" width="3.6640625" style="216" customWidth="1"/>
    <col min="6146" max="6146" width="8.109375" style="216" customWidth="1"/>
    <col min="6147" max="6147" width="67.109375" style="216" customWidth="1"/>
    <col min="6148" max="6149" width="5.6640625" style="216" customWidth="1"/>
    <col min="6150" max="6151" width="11.44140625" style="216" customWidth="1"/>
    <col min="6152" max="6400" width="9.109375" style="216"/>
    <col min="6401" max="6401" width="3.6640625" style="216" customWidth="1"/>
    <col min="6402" max="6402" width="8.109375" style="216" customWidth="1"/>
    <col min="6403" max="6403" width="67.109375" style="216" customWidth="1"/>
    <col min="6404" max="6405" width="5.6640625" style="216" customWidth="1"/>
    <col min="6406" max="6407" width="11.44140625" style="216" customWidth="1"/>
    <col min="6408" max="6656" width="9.109375" style="216"/>
    <col min="6657" max="6657" width="3.6640625" style="216" customWidth="1"/>
    <col min="6658" max="6658" width="8.109375" style="216" customWidth="1"/>
    <col min="6659" max="6659" width="67.109375" style="216" customWidth="1"/>
    <col min="6660" max="6661" width="5.6640625" style="216" customWidth="1"/>
    <col min="6662" max="6663" width="11.44140625" style="216" customWidth="1"/>
    <col min="6664" max="6912" width="9.109375" style="216"/>
    <col min="6913" max="6913" width="3.6640625" style="216" customWidth="1"/>
    <col min="6914" max="6914" width="8.109375" style="216" customWidth="1"/>
    <col min="6915" max="6915" width="67.109375" style="216" customWidth="1"/>
    <col min="6916" max="6917" width="5.6640625" style="216" customWidth="1"/>
    <col min="6918" max="6919" width="11.44140625" style="216" customWidth="1"/>
    <col min="6920" max="7168" width="9.109375" style="216"/>
    <col min="7169" max="7169" width="3.6640625" style="216" customWidth="1"/>
    <col min="7170" max="7170" width="8.109375" style="216" customWidth="1"/>
    <col min="7171" max="7171" width="67.109375" style="216" customWidth="1"/>
    <col min="7172" max="7173" width="5.6640625" style="216" customWidth="1"/>
    <col min="7174" max="7175" width="11.44140625" style="216" customWidth="1"/>
    <col min="7176" max="7424" width="9.109375" style="216"/>
    <col min="7425" max="7425" width="3.6640625" style="216" customWidth="1"/>
    <col min="7426" max="7426" width="8.109375" style="216" customWidth="1"/>
    <col min="7427" max="7427" width="67.109375" style="216" customWidth="1"/>
    <col min="7428" max="7429" width="5.6640625" style="216" customWidth="1"/>
    <col min="7430" max="7431" width="11.44140625" style="216" customWidth="1"/>
    <col min="7432" max="7680" width="9.109375" style="216"/>
    <col min="7681" max="7681" width="3.6640625" style="216" customWidth="1"/>
    <col min="7682" max="7682" width="8.109375" style="216" customWidth="1"/>
    <col min="7683" max="7683" width="67.109375" style="216" customWidth="1"/>
    <col min="7684" max="7685" width="5.6640625" style="216" customWidth="1"/>
    <col min="7686" max="7687" width="11.44140625" style="216" customWidth="1"/>
    <col min="7688" max="7936" width="9.109375" style="216"/>
    <col min="7937" max="7937" width="3.6640625" style="216" customWidth="1"/>
    <col min="7938" max="7938" width="8.109375" style="216" customWidth="1"/>
    <col min="7939" max="7939" width="67.109375" style="216" customWidth="1"/>
    <col min="7940" max="7941" width="5.6640625" style="216" customWidth="1"/>
    <col min="7942" max="7943" width="11.44140625" style="216" customWidth="1"/>
    <col min="7944" max="8192" width="9.109375" style="216"/>
    <col min="8193" max="8193" width="3.6640625" style="216" customWidth="1"/>
    <col min="8194" max="8194" width="8.109375" style="216" customWidth="1"/>
    <col min="8195" max="8195" width="67.109375" style="216" customWidth="1"/>
    <col min="8196" max="8197" width="5.6640625" style="216" customWidth="1"/>
    <col min="8198" max="8199" width="11.44140625" style="216" customWidth="1"/>
    <col min="8200" max="8448" width="9.109375" style="216"/>
    <col min="8449" max="8449" width="3.6640625" style="216" customWidth="1"/>
    <col min="8450" max="8450" width="8.109375" style="216" customWidth="1"/>
    <col min="8451" max="8451" width="67.109375" style="216" customWidth="1"/>
    <col min="8452" max="8453" width="5.6640625" style="216" customWidth="1"/>
    <col min="8454" max="8455" width="11.44140625" style="216" customWidth="1"/>
    <col min="8456" max="8704" width="9.109375" style="216"/>
    <col min="8705" max="8705" width="3.6640625" style="216" customWidth="1"/>
    <col min="8706" max="8706" width="8.109375" style="216" customWidth="1"/>
    <col min="8707" max="8707" width="67.109375" style="216" customWidth="1"/>
    <col min="8708" max="8709" width="5.6640625" style="216" customWidth="1"/>
    <col min="8710" max="8711" width="11.44140625" style="216" customWidth="1"/>
    <col min="8712" max="8960" width="9.109375" style="216"/>
    <col min="8961" max="8961" width="3.6640625" style="216" customWidth="1"/>
    <col min="8962" max="8962" width="8.109375" style="216" customWidth="1"/>
    <col min="8963" max="8963" width="67.109375" style="216" customWidth="1"/>
    <col min="8964" max="8965" width="5.6640625" style="216" customWidth="1"/>
    <col min="8966" max="8967" width="11.44140625" style="216" customWidth="1"/>
    <col min="8968" max="9216" width="9.109375" style="216"/>
    <col min="9217" max="9217" width="3.6640625" style="216" customWidth="1"/>
    <col min="9218" max="9218" width="8.109375" style="216" customWidth="1"/>
    <col min="9219" max="9219" width="67.109375" style="216" customWidth="1"/>
    <col min="9220" max="9221" width="5.6640625" style="216" customWidth="1"/>
    <col min="9222" max="9223" width="11.44140625" style="216" customWidth="1"/>
    <col min="9224" max="9472" width="9.109375" style="216"/>
    <col min="9473" max="9473" width="3.6640625" style="216" customWidth="1"/>
    <col min="9474" max="9474" width="8.109375" style="216" customWidth="1"/>
    <col min="9475" max="9475" width="67.109375" style="216" customWidth="1"/>
    <col min="9476" max="9477" width="5.6640625" style="216" customWidth="1"/>
    <col min="9478" max="9479" width="11.44140625" style="216" customWidth="1"/>
    <col min="9480" max="9728" width="9.109375" style="216"/>
    <col min="9729" max="9729" width="3.6640625" style="216" customWidth="1"/>
    <col min="9730" max="9730" width="8.109375" style="216" customWidth="1"/>
    <col min="9731" max="9731" width="67.109375" style="216" customWidth="1"/>
    <col min="9732" max="9733" width="5.6640625" style="216" customWidth="1"/>
    <col min="9734" max="9735" width="11.44140625" style="216" customWidth="1"/>
    <col min="9736" max="9984" width="9.109375" style="216"/>
    <col min="9985" max="9985" width="3.6640625" style="216" customWidth="1"/>
    <col min="9986" max="9986" width="8.109375" style="216" customWidth="1"/>
    <col min="9987" max="9987" width="67.109375" style="216" customWidth="1"/>
    <col min="9988" max="9989" width="5.6640625" style="216" customWidth="1"/>
    <col min="9990" max="9991" width="11.44140625" style="216" customWidth="1"/>
    <col min="9992" max="10240" width="9.109375" style="216"/>
    <col min="10241" max="10241" width="3.6640625" style="216" customWidth="1"/>
    <col min="10242" max="10242" width="8.109375" style="216" customWidth="1"/>
    <col min="10243" max="10243" width="67.109375" style="216" customWidth="1"/>
    <col min="10244" max="10245" width="5.6640625" style="216" customWidth="1"/>
    <col min="10246" max="10247" width="11.44140625" style="216" customWidth="1"/>
    <col min="10248" max="10496" width="9.109375" style="216"/>
    <col min="10497" max="10497" width="3.6640625" style="216" customWidth="1"/>
    <col min="10498" max="10498" width="8.109375" style="216" customWidth="1"/>
    <col min="10499" max="10499" width="67.109375" style="216" customWidth="1"/>
    <col min="10500" max="10501" width="5.6640625" style="216" customWidth="1"/>
    <col min="10502" max="10503" width="11.44140625" style="216" customWidth="1"/>
    <col min="10504" max="10752" width="9.109375" style="216"/>
    <col min="10753" max="10753" width="3.6640625" style="216" customWidth="1"/>
    <col min="10754" max="10754" width="8.109375" style="216" customWidth="1"/>
    <col min="10755" max="10755" width="67.109375" style="216" customWidth="1"/>
    <col min="10756" max="10757" width="5.6640625" style="216" customWidth="1"/>
    <col min="10758" max="10759" width="11.44140625" style="216" customWidth="1"/>
    <col min="10760" max="11008" width="9.109375" style="216"/>
    <col min="11009" max="11009" width="3.6640625" style="216" customWidth="1"/>
    <col min="11010" max="11010" width="8.109375" style="216" customWidth="1"/>
    <col min="11011" max="11011" width="67.109375" style="216" customWidth="1"/>
    <col min="11012" max="11013" width="5.6640625" style="216" customWidth="1"/>
    <col min="11014" max="11015" width="11.44140625" style="216" customWidth="1"/>
    <col min="11016" max="11264" width="9.109375" style="216"/>
    <col min="11265" max="11265" width="3.6640625" style="216" customWidth="1"/>
    <col min="11266" max="11266" width="8.109375" style="216" customWidth="1"/>
    <col min="11267" max="11267" width="67.109375" style="216" customWidth="1"/>
    <col min="11268" max="11269" width="5.6640625" style="216" customWidth="1"/>
    <col min="11270" max="11271" width="11.44140625" style="216" customWidth="1"/>
    <col min="11272" max="11520" width="9.109375" style="216"/>
    <col min="11521" max="11521" width="3.6640625" style="216" customWidth="1"/>
    <col min="11522" max="11522" width="8.109375" style="216" customWidth="1"/>
    <col min="11523" max="11523" width="67.109375" style="216" customWidth="1"/>
    <col min="11524" max="11525" width="5.6640625" style="216" customWidth="1"/>
    <col min="11526" max="11527" width="11.44140625" style="216" customWidth="1"/>
    <col min="11528" max="11776" width="9.109375" style="216"/>
    <col min="11777" max="11777" width="3.6640625" style="216" customWidth="1"/>
    <col min="11778" max="11778" width="8.109375" style="216" customWidth="1"/>
    <col min="11779" max="11779" width="67.109375" style="216" customWidth="1"/>
    <col min="11780" max="11781" width="5.6640625" style="216" customWidth="1"/>
    <col min="11782" max="11783" width="11.44140625" style="216" customWidth="1"/>
    <col min="11784" max="12032" width="9.109375" style="216"/>
    <col min="12033" max="12033" width="3.6640625" style="216" customWidth="1"/>
    <col min="12034" max="12034" width="8.109375" style="216" customWidth="1"/>
    <col min="12035" max="12035" width="67.109375" style="216" customWidth="1"/>
    <col min="12036" max="12037" width="5.6640625" style="216" customWidth="1"/>
    <col min="12038" max="12039" width="11.44140625" style="216" customWidth="1"/>
    <col min="12040" max="12288" width="9.109375" style="216"/>
    <col min="12289" max="12289" width="3.6640625" style="216" customWidth="1"/>
    <col min="12290" max="12290" width="8.109375" style="216" customWidth="1"/>
    <col min="12291" max="12291" width="67.109375" style="216" customWidth="1"/>
    <col min="12292" max="12293" width="5.6640625" style="216" customWidth="1"/>
    <col min="12294" max="12295" width="11.44140625" style="216" customWidth="1"/>
    <col min="12296" max="12544" width="9.109375" style="216"/>
    <col min="12545" max="12545" width="3.6640625" style="216" customWidth="1"/>
    <col min="12546" max="12546" width="8.109375" style="216" customWidth="1"/>
    <col min="12547" max="12547" width="67.109375" style="216" customWidth="1"/>
    <col min="12548" max="12549" width="5.6640625" style="216" customWidth="1"/>
    <col min="12550" max="12551" width="11.44140625" style="216" customWidth="1"/>
    <col min="12552" max="12800" width="9.109375" style="216"/>
    <col min="12801" max="12801" width="3.6640625" style="216" customWidth="1"/>
    <col min="12802" max="12802" width="8.109375" style="216" customWidth="1"/>
    <col min="12803" max="12803" width="67.109375" style="216" customWidth="1"/>
    <col min="12804" max="12805" width="5.6640625" style="216" customWidth="1"/>
    <col min="12806" max="12807" width="11.44140625" style="216" customWidth="1"/>
    <col min="12808" max="13056" width="9.109375" style="216"/>
    <col min="13057" max="13057" width="3.6640625" style="216" customWidth="1"/>
    <col min="13058" max="13058" width="8.109375" style="216" customWidth="1"/>
    <col min="13059" max="13059" width="67.109375" style="216" customWidth="1"/>
    <col min="13060" max="13061" width="5.6640625" style="216" customWidth="1"/>
    <col min="13062" max="13063" width="11.44140625" style="216" customWidth="1"/>
    <col min="13064" max="13312" width="9.109375" style="216"/>
    <col min="13313" max="13313" width="3.6640625" style="216" customWidth="1"/>
    <col min="13314" max="13314" width="8.109375" style="216" customWidth="1"/>
    <col min="13315" max="13315" width="67.109375" style="216" customWidth="1"/>
    <col min="13316" max="13317" width="5.6640625" style="216" customWidth="1"/>
    <col min="13318" max="13319" width="11.44140625" style="216" customWidth="1"/>
    <col min="13320" max="13568" width="9.109375" style="216"/>
    <col min="13569" max="13569" width="3.6640625" style="216" customWidth="1"/>
    <col min="13570" max="13570" width="8.109375" style="216" customWidth="1"/>
    <col min="13571" max="13571" width="67.109375" style="216" customWidth="1"/>
    <col min="13572" max="13573" width="5.6640625" style="216" customWidth="1"/>
    <col min="13574" max="13575" width="11.44140625" style="216" customWidth="1"/>
    <col min="13576" max="13824" width="9.109375" style="216"/>
    <col min="13825" max="13825" width="3.6640625" style="216" customWidth="1"/>
    <col min="13826" max="13826" width="8.109375" style="216" customWidth="1"/>
    <col min="13827" max="13827" width="67.109375" style="216" customWidth="1"/>
    <col min="13828" max="13829" width="5.6640625" style="216" customWidth="1"/>
    <col min="13830" max="13831" width="11.44140625" style="216" customWidth="1"/>
    <col min="13832" max="14080" width="9.109375" style="216"/>
    <col min="14081" max="14081" width="3.6640625" style="216" customWidth="1"/>
    <col min="14082" max="14082" width="8.109375" style="216" customWidth="1"/>
    <col min="14083" max="14083" width="67.109375" style="216" customWidth="1"/>
    <col min="14084" max="14085" width="5.6640625" style="216" customWidth="1"/>
    <col min="14086" max="14087" width="11.44140625" style="216" customWidth="1"/>
    <col min="14088" max="14336" width="9.109375" style="216"/>
    <col min="14337" max="14337" width="3.6640625" style="216" customWidth="1"/>
    <col min="14338" max="14338" width="8.109375" style="216" customWidth="1"/>
    <col min="14339" max="14339" width="67.109375" style="216" customWidth="1"/>
    <col min="14340" max="14341" width="5.6640625" style="216" customWidth="1"/>
    <col min="14342" max="14343" width="11.44140625" style="216" customWidth="1"/>
    <col min="14344" max="14592" width="9.109375" style="216"/>
    <col min="14593" max="14593" width="3.6640625" style="216" customWidth="1"/>
    <col min="14594" max="14594" width="8.109375" style="216" customWidth="1"/>
    <col min="14595" max="14595" width="67.109375" style="216" customWidth="1"/>
    <col min="14596" max="14597" width="5.6640625" style="216" customWidth="1"/>
    <col min="14598" max="14599" width="11.44140625" style="216" customWidth="1"/>
    <col min="14600" max="14848" width="9.109375" style="216"/>
    <col min="14849" max="14849" width="3.6640625" style="216" customWidth="1"/>
    <col min="14850" max="14850" width="8.109375" style="216" customWidth="1"/>
    <col min="14851" max="14851" width="67.109375" style="216" customWidth="1"/>
    <col min="14852" max="14853" width="5.6640625" style="216" customWidth="1"/>
    <col min="14854" max="14855" width="11.44140625" style="216" customWidth="1"/>
    <col min="14856" max="15104" width="9.109375" style="216"/>
    <col min="15105" max="15105" width="3.6640625" style="216" customWidth="1"/>
    <col min="15106" max="15106" width="8.109375" style="216" customWidth="1"/>
    <col min="15107" max="15107" width="67.109375" style="216" customWidth="1"/>
    <col min="15108" max="15109" width="5.6640625" style="216" customWidth="1"/>
    <col min="15110" max="15111" width="11.44140625" style="216" customWidth="1"/>
    <col min="15112" max="15360" width="9.109375" style="216"/>
    <col min="15361" max="15361" width="3.6640625" style="216" customWidth="1"/>
    <col min="15362" max="15362" width="8.109375" style="216" customWidth="1"/>
    <col min="15363" max="15363" width="67.109375" style="216" customWidth="1"/>
    <col min="15364" max="15365" width="5.6640625" style="216" customWidth="1"/>
    <col min="15366" max="15367" width="11.44140625" style="216" customWidth="1"/>
    <col min="15368" max="15616" width="9.109375" style="216"/>
    <col min="15617" max="15617" width="3.6640625" style="216" customWidth="1"/>
    <col min="15618" max="15618" width="8.109375" style="216" customWidth="1"/>
    <col min="15619" max="15619" width="67.109375" style="216" customWidth="1"/>
    <col min="15620" max="15621" width="5.6640625" style="216" customWidth="1"/>
    <col min="15622" max="15623" width="11.44140625" style="216" customWidth="1"/>
    <col min="15624" max="15872" width="9.109375" style="216"/>
    <col min="15873" max="15873" width="3.6640625" style="216" customWidth="1"/>
    <col min="15874" max="15874" width="8.109375" style="216" customWidth="1"/>
    <col min="15875" max="15875" width="67.109375" style="216" customWidth="1"/>
    <col min="15876" max="15877" width="5.6640625" style="216" customWidth="1"/>
    <col min="15878" max="15879" width="11.44140625" style="216" customWidth="1"/>
    <col min="15880" max="16128" width="9.109375" style="216"/>
    <col min="16129" max="16129" width="3.6640625" style="216" customWidth="1"/>
    <col min="16130" max="16130" width="8.109375" style="216" customWidth="1"/>
    <col min="16131" max="16131" width="67.109375" style="216" customWidth="1"/>
    <col min="16132" max="16133" width="5.6640625" style="216" customWidth="1"/>
    <col min="16134" max="16135" width="11.44140625" style="216" customWidth="1"/>
    <col min="16136" max="16384" width="9.109375" style="216"/>
  </cols>
  <sheetData>
    <row r="2" spans="2:9" ht="17.399999999999999" x14ac:dyDescent="0.25">
      <c r="C2" s="213" t="s">
        <v>2331</v>
      </c>
    </row>
    <row r="4" spans="2:9" ht="17.399999999999999" x14ac:dyDescent="0.3">
      <c r="B4" s="217" t="s">
        <v>2332</v>
      </c>
      <c r="C4" s="217" t="s">
        <v>38</v>
      </c>
    </row>
    <row r="7" spans="2:9" x14ac:dyDescent="0.25">
      <c r="G7" s="216"/>
      <c r="I7" s="219"/>
    </row>
    <row r="8" spans="2:9" ht="17.399999999999999" x14ac:dyDescent="0.3">
      <c r="B8" s="220"/>
      <c r="C8" s="221" t="s">
        <v>2333</v>
      </c>
      <c r="D8" s="222"/>
      <c r="E8" s="223"/>
      <c r="G8" s="216"/>
    </row>
    <row r="9" spans="2:9" ht="13.8" thickBot="1" x14ac:dyDescent="0.3">
      <c r="G9" s="216"/>
    </row>
    <row r="10" spans="2:9" x14ac:dyDescent="0.25">
      <c r="B10" s="224"/>
      <c r="C10" s="225"/>
      <c r="D10" s="226"/>
      <c r="E10" s="227"/>
      <c r="F10" s="226" t="s">
        <v>2334</v>
      </c>
      <c r="G10" s="226" t="s">
        <v>1</v>
      </c>
    </row>
    <row r="11" spans="2:9" ht="13.8" thickBot="1" x14ac:dyDescent="0.3">
      <c r="B11" s="228" t="s">
        <v>2335</v>
      </c>
      <c r="C11" s="229" t="s">
        <v>2336</v>
      </c>
      <c r="D11" s="230" t="s">
        <v>2337</v>
      </c>
      <c r="E11" s="231"/>
      <c r="F11" s="230" t="s">
        <v>2338</v>
      </c>
      <c r="G11" s="230" t="s">
        <v>2338</v>
      </c>
    </row>
    <row r="12" spans="2:9" ht="13.8" thickTop="1" x14ac:dyDescent="0.25">
      <c r="B12" s="232"/>
      <c r="C12" s="233"/>
      <c r="D12" s="234"/>
      <c r="E12" s="235"/>
      <c r="F12" s="236"/>
      <c r="G12" s="237"/>
      <c r="H12" s="236"/>
    </row>
    <row r="13" spans="2:9" x14ac:dyDescent="0.25">
      <c r="B13" s="238"/>
      <c r="C13" s="239"/>
      <c r="D13" s="240"/>
      <c r="E13" s="241"/>
      <c r="F13" s="242"/>
      <c r="G13" s="243"/>
      <c r="H13" s="236"/>
    </row>
    <row r="14" spans="2:9" x14ac:dyDescent="0.25">
      <c r="B14" s="244" t="s">
        <v>2339</v>
      </c>
      <c r="C14" s="245" t="s">
        <v>2340</v>
      </c>
      <c r="D14" s="186">
        <v>1</v>
      </c>
      <c r="E14" s="246" t="s">
        <v>2268</v>
      </c>
      <c r="F14" s="247"/>
      <c r="G14" s="248">
        <f>D14*F14</f>
        <v>0</v>
      </c>
      <c r="H14" s="236"/>
    </row>
    <row r="15" spans="2:9" x14ac:dyDescent="0.25">
      <c r="B15" s="244"/>
      <c r="C15" s="249" t="s">
        <v>2341</v>
      </c>
      <c r="D15" s="186"/>
      <c r="E15" s="246"/>
      <c r="F15" s="250"/>
      <c r="G15" s="251"/>
      <c r="H15" s="236"/>
    </row>
    <row r="16" spans="2:9" x14ac:dyDescent="0.25">
      <c r="B16" s="244"/>
      <c r="C16" s="249" t="s">
        <v>2342</v>
      </c>
      <c r="D16" s="186"/>
      <c r="E16" s="246"/>
      <c r="F16" s="250"/>
      <c r="G16" s="251"/>
      <c r="H16" s="236"/>
    </row>
    <row r="17" spans="2:8" x14ac:dyDescent="0.25">
      <c r="B17" s="244"/>
      <c r="C17" s="249" t="s">
        <v>2343</v>
      </c>
      <c r="D17" s="186"/>
      <c r="E17" s="246"/>
      <c r="F17" s="250"/>
      <c r="G17" s="251"/>
      <c r="H17" s="236"/>
    </row>
    <row r="18" spans="2:8" ht="26.4" x14ac:dyDescent="0.25">
      <c r="B18" s="244"/>
      <c r="C18" s="252" t="s">
        <v>2344</v>
      </c>
      <c r="D18" s="186"/>
      <c r="E18" s="246"/>
      <c r="F18" s="250"/>
      <c r="G18" s="251"/>
      <c r="H18" s="236"/>
    </row>
    <row r="19" spans="2:8" x14ac:dyDescent="0.25">
      <c r="B19" s="244"/>
      <c r="C19" s="249" t="s">
        <v>2345</v>
      </c>
      <c r="D19" s="186"/>
      <c r="E19" s="246"/>
      <c r="F19" s="250"/>
      <c r="G19" s="251"/>
      <c r="H19" s="236"/>
    </row>
    <row r="20" spans="2:8" x14ac:dyDescent="0.25">
      <c r="B20" s="244"/>
      <c r="C20" s="249" t="s">
        <v>2346</v>
      </c>
      <c r="D20" s="186"/>
      <c r="E20" s="246"/>
      <c r="F20" s="250"/>
      <c r="G20" s="251"/>
      <c r="H20" s="236"/>
    </row>
    <row r="21" spans="2:8" x14ac:dyDescent="0.25">
      <c r="B21" s="244"/>
      <c r="C21" s="253" t="s">
        <v>2347</v>
      </c>
      <c r="D21" s="186"/>
      <c r="E21" s="246"/>
      <c r="F21" s="250"/>
      <c r="G21" s="251"/>
      <c r="H21" s="236"/>
    </row>
    <row r="22" spans="2:8" ht="25.5" customHeight="1" x14ac:dyDescent="0.25">
      <c r="B22" s="244"/>
      <c r="C22" s="254" t="s">
        <v>2348</v>
      </c>
      <c r="D22" s="186"/>
      <c r="E22" s="246"/>
      <c r="F22" s="250"/>
      <c r="G22" s="251"/>
      <c r="H22" s="236"/>
    </row>
    <row r="23" spans="2:8" x14ac:dyDescent="0.25">
      <c r="B23" s="255"/>
      <c r="C23" s="256"/>
      <c r="D23" s="257"/>
      <c r="E23" s="258"/>
      <c r="F23" s="259"/>
      <c r="G23" s="260"/>
      <c r="H23" s="236"/>
    </row>
    <row r="24" spans="2:8" x14ac:dyDescent="0.25">
      <c r="B24" s="244"/>
      <c r="C24" s="254"/>
      <c r="D24" s="186"/>
      <c r="E24" s="246"/>
      <c r="F24" s="261"/>
      <c r="G24" s="262"/>
      <c r="H24" s="236"/>
    </row>
    <row r="25" spans="2:8" x14ac:dyDescent="0.25">
      <c r="B25" s="244" t="s">
        <v>2349</v>
      </c>
      <c r="C25" s="245" t="s">
        <v>2350</v>
      </c>
      <c r="D25" s="186">
        <v>1</v>
      </c>
      <c r="E25" s="246" t="s">
        <v>2268</v>
      </c>
      <c r="F25" s="247"/>
      <c r="G25" s="248">
        <f>D25*F25</f>
        <v>0</v>
      </c>
      <c r="H25" s="236"/>
    </row>
    <row r="26" spans="2:8" x14ac:dyDescent="0.25">
      <c r="B26" s="244"/>
      <c r="C26" s="253" t="s">
        <v>2351</v>
      </c>
      <c r="D26" s="186"/>
      <c r="E26" s="246"/>
      <c r="F26" s="250"/>
      <c r="G26" s="251"/>
      <c r="H26" s="236"/>
    </row>
    <row r="27" spans="2:8" x14ac:dyDescent="0.25">
      <c r="B27" s="244"/>
      <c r="C27" s="252" t="s">
        <v>2352</v>
      </c>
      <c r="D27" s="186"/>
      <c r="E27" s="246"/>
      <c r="F27" s="250"/>
      <c r="G27" s="251"/>
      <c r="H27" s="236"/>
    </row>
    <row r="28" spans="2:8" x14ac:dyDescent="0.25">
      <c r="B28" s="244"/>
      <c r="C28" s="249" t="s">
        <v>2343</v>
      </c>
      <c r="D28" s="186"/>
      <c r="E28" s="246"/>
      <c r="F28" s="250"/>
      <c r="G28" s="251"/>
      <c r="H28" s="236"/>
    </row>
    <row r="29" spans="2:8" x14ac:dyDescent="0.25">
      <c r="B29" s="244"/>
      <c r="C29" s="253" t="s">
        <v>2353</v>
      </c>
      <c r="D29" s="186"/>
      <c r="E29" s="246"/>
      <c r="F29" s="250"/>
      <c r="G29" s="251"/>
      <c r="H29" s="236"/>
    </row>
    <row r="30" spans="2:8" x14ac:dyDescent="0.25">
      <c r="B30" s="244"/>
      <c r="C30" s="253" t="s">
        <v>2354</v>
      </c>
      <c r="D30" s="186"/>
      <c r="E30" s="246"/>
      <c r="F30" s="250"/>
      <c r="G30" s="251"/>
      <c r="H30" s="236"/>
    </row>
    <row r="31" spans="2:8" x14ac:dyDescent="0.25">
      <c r="B31" s="244"/>
      <c r="C31" s="253" t="s">
        <v>2347</v>
      </c>
      <c r="D31" s="186"/>
      <c r="E31" s="246"/>
      <c r="F31" s="250"/>
      <c r="G31" s="251"/>
      <c r="H31" s="236"/>
    </row>
    <row r="32" spans="2:8" ht="26.4" x14ac:dyDescent="0.25">
      <c r="B32" s="244"/>
      <c r="C32" s="253" t="s">
        <v>2355</v>
      </c>
      <c r="D32" s="186"/>
      <c r="E32" s="246"/>
      <c r="F32" s="250"/>
      <c r="G32" s="251"/>
      <c r="H32" s="236"/>
    </row>
    <row r="33" spans="2:8" x14ac:dyDescent="0.25">
      <c r="B33" s="255"/>
      <c r="C33" s="263"/>
      <c r="D33" s="257"/>
      <c r="E33" s="258"/>
      <c r="F33" s="259"/>
      <c r="G33" s="260"/>
      <c r="H33" s="236"/>
    </row>
    <row r="34" spans="2:8" x14ac:dyDescent="0.25">
      <c r="B34" s="264"/>
      <c r="C34" s="265"/>
      <c r="D34" s="240"/>
      <c r="E34" s="241"/>
      <c r="F34" s="261"/>
      <c r="G34" s="262"/>
      <c r="H34" s="236"/>
    </row>
    <row r="35" spans="2:8" x14ac:dyDescent="0.25">
      <c r="B35" s="266" t="s">
        <v>2356</v>
      </c>
      <c r="C35" s="267" t="s">
        <v>2357</v>
      </c>
      <c r="D35" s="186">
        <v>2</v>
      </c>
      <c r="E35" s="268" t="s">
        <v>2268</v>
      </c>
      <c r="F35" s="247"/>
      <c r="G35" s="248">
        <f>D35*F35</f>
        <v>0</v>
      </c>
      <c r="H35" s="236"/>
    </row>
    <row r="36" spans="2:8" ht="26.4" x14ac:dyDescent="0.25">
      <c r="B36" s="269"/>
      <c r="C36" s="270" t="s">
        <v>2358</v>
      </c>
      <c r="D36" s="186"/>
      <c r="E36" s="268"/>
      <c r="F36" s="250"/>
      <c r="G36" s="251"/>
      <c r="H36" s="236"/>
    </row>
    <row r="37" spans="2:8" x14ac:dyDescent="0.25">
      <c r="B37" s="269"/>
      <c r="C37" s="270" t="s">
        <v>2359</v>
      </c>
      <c r="D37" s="186"/>
      <c r="E37" s="268"/>
      <c r="F37" s="250"/>
      <c r="G37" s="251"/>
      <c r="H37" s="236"/>
    </row>
    <row r="38" spans="2:8" x14ac:dyDescent="0.25">
      <c r="B38" s="271"/>
      <c r="C38" s="249" t="s">
        <v>2343</v>
      </c>
      <c r="D38" s="186"/>
      <c r="E38" s="268"/>
      <c r="F38" s="250"/>
      <c r="G38" s="251"/>
      <c r="H38" s="236"/>
    </row>
    <row r="39" spans="2:8" x14ac:dyDescent="0.25">
      <c r="B39" s="271"/>
      <c r="C39" s="270" t="s">
        <v>2360</v>
      </c>
      <c r="D39" s="186"/>
      <c r="E39" s="268"/>
      <c r="F39" s="250"/>
      <c r="G39" s="251"/>
      <c r="H39" s="236"/>
    </row>
    <row r="40" spans="2:8" x14ac:dyDescent="0.25">
      <c r="B40" s="271"/>
      <c r="C40" s="270" t="s">
        <v>2361</v>
      </c>
      <c r="D40" s="186"/>
      <c r="E40" s="268"/>
      <c r="F40" s="250"/>
      <c r="G40" s="251"/>
      <c r="H40" s="236"/>
    </row>
    <row r="41" spans="2:8" x14ac:dyDescent="0.25">
      <c r="B41" s="271"/>
      <c r="C41" s="249" t="s">
        <v>2362</v>
      </c>
      <c r="D41" s="186"/>
      <c r="E41" s="268"/>
      <c r="F41" s="250"/>
      <c r="G41" s="251"/>
      <c r="H41" s="236"/>
    </row>
    <row r="42" spans="2:8" ht="186.75" customHeight="1" x14ac:dyDescent="0.25">
      <c r="B42" s="271"/>
      <c r="C42" s="272" t="s">
        <v>2363</v>
      </c>
      <c r="D42" s="186"/>
      <c r="E42" s="268"/>
      <c r="F42" s="250"/>
      <c r="G42" s="251"/>
      <c r="H42" s="236"/>
    </row>
    <row r="43" spans="2:8" x14ac:dyDescent="0.25">
      <c r="B43" s="244"/>
      <c r="C43" s="249" t="s">
        <v>2364</v>
      </c>
      <c r="D43" s="186"/>
      <c r="E43" s="268"/>
      <c r="F43" s="250"/>
      <c r="G43" s="251"/>
      <c r="H43" s="236"/>
    </row>
    <row r="44" spans="2:8" x14ac:dyDescent="0.25">
      <c r="B44" s="244"/>
      <c r="C44" s="249" t="s">
        <v>2365</v>
      </c>
      <c r="D44" s="186"/>
      <c r="E44" s="268"/>
      <c r="F44" s="250"/>
      <c r="G44" s="251"/>
      <c r="H44" s="236"/>
    </row>
    <row r="45" spans="2:8" x14ac:dyDescent="0.25">
      <c r="B45" s="271"/>
      <c r="C45" s="249" t="s">
        <v>2366</v>
      </c>
      <c r="D45" s="186"/>
      <c r="E45" s="268"/>
      <c r="F45" s="250"/>
      <c r="G45" s="251"/>
      <c r="H45" s="236"/>
    </row>
    <row r="46" spans="2:8" x14ac:dyDescent="0.25">
      <c r="B46" s="271"/>
      <c r="C46" s="249" t="s">
        <v>2367</v>
      </c>
      <c r="D46" s="186"/>
      <c r="E46" s="268"/>
      <c r="F46" s="250"/>
      <c r="G46" s="251"/>
      <c r="H46" s="236"/>
    </row>
    <row r="47" spans="2:8" x14ac:dyDescent="0.25">
      <c r="B47" s="271"/>
      <c r="C47" s="249" t="s">
        <v>2368</v>
      </c>
      <c r="D47" s="186"/>
      <c r="E47" s="268"/>
      <c r="F47" s="250"/>
      <c r="G47" s="251"/>
      <c r="H47" s="236"/>
    </row>
    <row r="48" spans="2:8" ht="39.6" x14ac:dyDescent="0.25">
      <c r="B48" s="271"/>
      <c r="C48" s="249" t="s">
        <v>2369</v>
      </c>
      <c r="D48" s="186"/>
      <c r="E48" s="268"/>
      <c r="F48" s="250"/>
      <c r="G48" s="251"/>
      <c r="H48" s="236"/>
    </row>
    <row r="49" spans="1:8" ht="82.2" customHeight="1" x14ac:dyDescent="0.25">
      <c r="B49" s="271"/>
      <c r="C49" s="273" t="s">
        <v>2370</v>
      </c>
      <c r="D49" s="186"/>
      <c r="E49" s="268"/>
      <c r="F49" s="250"/>
      <c r="G49" s="251"/>
      <c r="H49" s="236"/>
    </row>
    <row r="50" spans="1:8" x14ac:dyDescent="0.25">
      <c r="A50" s="274"/>
      <c r="B50" s="275"/>
      <c r="C50" s="263"/>
      <c r="D50" s="257"/>
      <c r="E50" s="258"/>
      <c r="F50" s="259"/>
      <c r="G50" s="260"/>
      <c r="H50" s="236"/>
    </row>
    <row r="51" spans="1:8" x14ac:dyDescent="0.25">
      <c r="A51" s="274"/>
      <c r="C51" s="249"/>
      <c r="D51" s="186"/>
      <c r="E51" s="246"/>
      <c r="F51" s="247"/>
      <c r="G51" s="248"/>
      <c r="H51" s="236"/>
    </row>
    <row r="52" spans="1:8" x14ac:dyDescent="0.25">
      <c r="B52" s="244" t="s">
        <v>2371</v>
      </c>
      <c r="C52" s="276" t="s">
        <v>2372</v>
      </c>
      <c r="D52" s="186">
        <v>1</v>
      </c>
      <c r="E52" s="268" t="s">
        <v>2268</v>
      </c>
      <c r="F52" s="247"/>
      <c r="G52" s="248">
        <f>D52*F52</f>
        <v>0</v>
      </c>
    </row>
    <row r="53" spans="1:8" x14ac:dyDescent="0.25">
      <c r="B53" s="244"/>
      <c r="C53" s="277" t="s">
        <v>2373</v>
      </c>
      <c r="D53" s="186"/>
      <c r="E53" s="268"/>
      <c r="F53" s="250"/>
      <c r="G53" s="251"/>
    </row>
    <row r="54" spans="1:8" x14ac:dyDescent="0.25">
      <c r="B54" s="244"/>
      <c r="C54" s="277" t="s">
        <v>2374</v>
      </c>
      <c r="D54" s="186"/>
      <c r="E54" s="268"/>
      <c r="F54" s="250"/>
      <c r="G54" s="251"/>
    </row>
    <row r="55" spans="1:8" ht="66" x14ac:dyDescent="0.25">
      <c r="B55" s="244"/>
      <c r="C55" s="278" t="s">
        <v>2375</v>
      </c>
      <c r="D55" s="186"/>
      <c r="E55" s="268"/>
      <c r="F55" s="250"/>
      <c r="G55" s="251"/>
    </row>
    <row r="56" spans="1:8" x14ac:dyDescent="0.25">
      <c r="B56" s="244"/>
      <c r="C56" s="277" t="s">
        <v>2376</v>
      </c>
      <c r="D56" s="186"/>
      <c r="E56" s="268"/>
      <c r="F56" s="250"/>
      <c r="G56" s="251"/>
    </row>
    <row r="57" spans="1:8" x14ac:dyDescent="0.25">
      <c r="B57" s="244"/>
      <c r="C57" s="277" t="s">
        <v>2377</v>
      </c>
      <c r="D57" s="186"/>
      <c r="E57" s="268"/>
      <c r="F57" s="250"/>
      <c r="G57" s="251"/>
    </row>
    <row r="58" spans="1:8" x14ac:dyDescent="0.25">
      <c r="B58" s="244"/>
      <c r="C58" s="254" t="s">
        <v>2347</v>
      </c>
      <c r="D58" s="186"/>
      <c r="E58" s="268"/>
      <c r="F58" s="250"/>
      <c r="G58" s="251"/>
    </row>
    <row r="59" spans="1:8" ht="26.4" x14ac:dyDescent="0.25">
      <c r="B59" s="244"/>
      <c r="C59" s="277" t="s">
        <v>2378</v>
      </c>
      <c r="D59" s="186"/>
      <c r="E59" s="268"/>
      <c r="F59" s="250"/>
      <c r="G59" s="251"/>
    </row>
    <row r="60" spans="1:8" x14ac:dyDescent="0.25">
      <c r="B60" s="244"/>
      <c r="C60" s="254" t="s">
        <v>2379</v>
      </c>
      <c r="D60" s="186"/>
      <c r="E60" s="268"/>
      <c r="F60" s="250"/>
      <c r="G60" s="251"/>
    </row>
    <row r="61" spans="1:8" x14ac:dyDescent="0.25">
      <c r="B61" s="255"/>
      <c r="C61" s="279"/>
      <c r="D61" s="257"/>
      <c r="E61" s="280"/>
      <c r="F61" s="259"/>
      <c r="G61" s="260"/>
      <c r="H61" s="236"/>
    </row>
    <row r="62" spans="1:8" x14ac:dyDescent="0.25">
      <c r="B62" s="264"/>
      <c r="C62" s="239"/>
      <c r="D62" s="240"/>
      <c r="E62" s="241"/>
      <c r="F62" s="261"/>
      <c r="G62" s="262"/>
      <c r="H62" s="236"/>
    </row>
    <row r="63" spans="1:8" x14ac:dyDescent="0.25">
      <c r="B63" s="244" t="s">
        <v>2380</v>
      </c>
      <c r="C63" s="281" t="s">
        <v>2381</v>
      </c>
      <c r="D63" s="186">
        <v>1</v>
      </c>
      <c r="E63" s="246" t="s">
        <v>2268</v>
      </c>
      <c r="F63" s="247"/>
      <c r="G63" s="248">
        <f>D63*F63</f>
        <v>0</v>
      </c>
      <c r="H63" s="236"/>
    </row>
    <row r="64" spans="1:8" x14ac:dyDescent="0.25">
      <c r="B64" s="244"/>
      <c r="C64" s="254" t="s">
        <v>2382</v>
      </c>
      <c r="D64" s="186"/>
      <c r="E64" s="246"/>
      <c r="F64" s="250"/>
      <c r="G64" s="251"/>
      <c r="H64" s="236"/>
    </row>
    <row r="65" spans="2:8" x14ac:dyDescent="0.25">
      <c r="B65" s="244"/>
      <c r="C65" s="249" t="s">
        <v>2383</v>
      </c>
      <c r="D65" s="186"/>
      <c r="E65" s="246"/>
      <c r="F65" s="250"/>
      <c r="G65" s="251"/>
      <c r="H65" s="236"/>
    </row>
    <row r="66" spans="2:8" x14ac:dyDescent="0.25">
      <c r="B66" s="244"/>
      <c r="C66" s="254" t="s">
        <v>2384</v>
      </c>
      <c r="D66" s="186"/>
      <c r="E66" s="246"/>
      <c r="F66" s="250"/>
      <c r="G66" s="251"/>
      <c r="H66" s="236"/>
    </row>
    <row r="67" spans="2:8" x14ac:dyDescent="0.25">
      <c r="B67" s="244"/>
      <c r="C67" s="254" t="s">
        <v>2385</v>
      </c>
      <c r="D67" s="186"/>
      <c r="E67" s="246"/>
      <c r="F67" s="250"/>
      <c r="G67" s="251"/>
      <c r="H67" s="236"/>
    </row>
    <row r="68" spans="2:8" x14ac:dyDescent="0.25">
      <c r="B68" s="255"/>
      <c r="C68" s="256"/>
      <c r="D68" s="257"/>
      <c r="E68" s="258"/>
      <c r="F68" s="250"/>
      <c r="G68" s="251"/>
      <c r="H68" s="236"/>
    </row>
    <row r="69" spans="2:8" x14ac:dyDescent="0.25">
      <c r="B69" s="264"/>
      <c r="C69" s="239"/>
      <c r="D69" s="240"/>
      <c r="E69" s="241"/>
      <c r="F69" s="261"/>
      <c r="G69" s="262"/>
      <c r="H69" s="236"/>
    </row>
    <row r="70" spans="2:8" x14ac:dyDescent="0.25">
      <c r="B70" s="244" t="s">
        <v>2386</v>
      </c>
      <c r="C70" s="281" t="s">
        <v>2387</v>
      </c>
      <c r="D70" s="186">
        <v>1</v>
      </c>
      <c r="E70" s="246" t="s">
        <v>2268</v>
      </c>
      <c r="F70" s="247"/>
      <c r="G70" s="248">
        <f>D70*F70</f>
        <v>0</v>
      </c>
      <c r="H70" s="236"/>
    </row>
    <row r="71" spans="2:8" x14ac:dyDescent="0.25">
      <c r="B71" s="244"/>
      <c r="C71" s="254" t="s">
        <v>2388</v>
      </c>
      <c r="D71" s="186"/>
      <c r="E71" s="246"/>
      <c r="F71" s="250"/>
      <c r="G71" s="251"/>
      <c r="H71" s="236"/>
    </row>
    <row r="72" spans="2:8" x14ac:dyDescent="0.25">
      <c r="B72" s="244"/>
      <c r="C72" s="254" t="s">
        <v>2385</v>
      </c>
      <c r="D72" s="186"/>
      <c r="E72" s="246"/>
      <c r="F72" s="250"/>
      <c r="G72" s="251"/>
      <c r="H72" s="236"/>
    </row>
    <row r="73" spans="2:8" ht="26.4" x14ac:dyDescent="0.25">
      <c r="B73" s="244"/>
      <c r="C73" s="249" t="s">
        <v>2389</v>
      </c>
      <c r="D73" s="186"/>
      <c r="E73" s="246"/>
      <c r="F73" s="250"/>
      <c r="G73" s="251"/>
      <c r="H73" s="236"/>
    </row>
    <row r="74" spans="2:8" x14ac:dyDescent="0.25">
      <c r="B74" s="264"/>
      <c r="C74" s="239"/>
      <c r="D74" s="240"/>
      <c r="E74" s="241"/>
      <c r="F74" s="261"/>
      <c r="G74" s="262"/>
      <c r="H74" s="236"/>
    </row>
    <row r="75" spans="2:8" x14ac:dyDescent="0.25">
      <c r="B75" s="244" t="s">
        <v>2390</v>
      </c>
      <c r="C75" s="276" t="s">
        <v>2391</v>
      </c>
      <c r="D75" s="186">
        <v>1</v>
      </c>
      <c r="E75" s="268" t="s">
        <v>2392</v>
      </c>
      <c r="F75" s="247"/>
      <c r="G75" s="248">
        <f>D75*F75</f>
        <v>0</v>
      </c>
      <c r="H75" s="236"/>
    </row>
    <row r="76" spans="2:8" ht="208.95" customHeight="1" x14ac:dyDescent="0.25">
      <c r="B76" s="266"/>
      <c r="C76" s="282" t="s">
        <v>2393</v>
      </c>
      <c r="D76" s="186"/>
      <c r="E76" s="268"/>
      <c r="F76" s="250"/>
      <c r="G76" s="251"/>
      <c r="H76" s="236"/>
    </row>
    <row r="77" spans="2:8" x14ac:dyDescent="0.25">
      <c r="B77" s="244"/>
      <c r="C77" s="283"/>
      <c r="D77" s="284"/>
      <c r="E77" s="285"/>
      <c r="F77" s="250"/>
      <c r="G77" s="251"/>
      <c r="H77" s="236"/>
    </row>
    <row r="78" spans="2:8" x14ac:dyDescent="0.25">
      <c r="B78" s="286"/>
      <c r="C78" s="239"/>
      <c r="D78" s="287"/>
      <c r="E78" s="288"/>
      <c r="F78" s="289"/>
      <c r="G78" s="290"/>
      <c r="H78" s="236"/>
    </row>
    <row r="79" spans="2:8" x14ac:dyDescent="0.25">
      <c r="B79" s="291"/>
      <c r="C79" s="276" t="s">
        <v>2394</v>
      </c>
      <c r="D79" s="292"/>
      <c r="F79" s="236"/>
      <c r="G79" s="293">
        <f>SUM(G14:G77)</f>
        <v>0</v>
      </c>
      <c r="H79" s="236"/>
    </row>
    <row r="80" spans="2:8" x14ac:dyDescent="0.25">
      <c r="B80" s="294"/>
      <c r="C80" s="295"/>
      <c r="D80" s="296"/>
      <c r="E80" s="297"/>
      <c r="F80" s="298"/>
      <c r="G80" s="299"/>
      <c r="H80" s="236"/>
    </row>
    <row r="81" spans="2:8" x14ac:dyDescent="0.25">
      <c r="B81" s="300"/>
      <c r="C81" s="301"/>
      <c r="F81" s="236"/>
      <c r="G81" s="236"/>
      <c r="H81" s="236"/>
    </row>
    <row r="82" spans="2:8" x14ac:dyDescent="0.25">
      <c r="B82" s="300"/>
      <c r="C82" s="351" t="s">
        <v>2433</v>
      </c>
      <c r="F82" s="236"/>
      <c r="G82" s="236"/>
      <c r="H82" s="236"/>
    </row>
    <row r="83" spans="2:8" x14ac:dyDescent="0.25">
      <c r="B83" s="300"/>
      <c r="F83" s="236"/>
      <c r="G83" s="236"/>
      <c r="H83" s="236"/>
    </row>
    <row r="84" spans="2:8" x14ac:dyDescent="0.25">
      <c r="B84" s="300"/>
      <c r="F84" s="236"/>
      <c r="G84" s="236"/>
      <c r="H84" s="236"/>
    </row>
    <row r="85" spans="2:8" x14ac:dyDescent="0.25">
      <c r="B85" s="300"/>
      <c r="F85" s="236"/>
      <c r="G85" s="236"/>
      <c r="H85" s="236"/>
    </row>
    <row r="86" spans="2:8" x14ac:dyDescent="0.25">
      <c r="B86" s="300"/>
      <c r="F86" s="236"/>
      <c r="G86" s="236"/>
      <c r="H86" s="236"/>
    </row>
    <row r="87" spans="2:8" x14ac:dyDescent="0.25">
      <c r="B87" s="300"/>
      <c r="C87" s="303"/>
      <c r="F87" s="236"/>
      <c r="G87" s="236"/>
      <c r="H87" s="236"/>
    </row>
    <row r="88" spans="2:8" x14ac:dyDescent="0.25">
      <c r="B88" s="300"/>
      <c r="C88" s="303"/>
      <c r="F88" s="236"/>
      <c r="G88" s="236"/>
      <c r="H88" s="236"/>
    </row>
    <row r="89" spans="2:8" x14ac:dyDescent="0.25">
      <c r="B89" s="300"/>
      <c r="C89" s="301"/>
      <c r="F89" s="236"/>
      <c r="G89" s="236"/>
      <c r="H89" s="236"/>
    </row>
    <row r="90" spans="2:8" x14ac:dyDescent="0.25">
      <c r="B90" s="300"/>
      <c r="C90" s="302"/>
      <c r="F90" s="236"/>
      <c r="G90" s="236"/>
      <c r="H90" s="236"/>
    </row>
    <row r="91" spans="2:8" x14ac:dyDescent="0.25">
      <c r="F91" s="236"/>
      <c r="G91" s="236"/>
      <c r="H91" s="236"/>
    </row>
    <row r="92" spans="2:8" x14ac:dyDescent="0.25">
      <c r="F92" s="236"/>
      <c r="G92" s="236"/>
      <c r="H92" s="236"/>
    </row>
    <row r="93" spans="2:8" x14ac:dyDescent="0.25">
      <c r="F93" s="236"/>
      <c r="G93" s="236"/>
      <c r="H93" s="236"/>
    </row>
    <row r="94" spans="2:8" x14ac:dyDescent="0.25">
      <c r="F94" s="236"/>
      <c r="G94" s="236"/>
      <c r="H94" s="236"/>
    </row>
    <row r="95" spans="2:8" x14ac:dyDescent="0.25">
      <c r="F95" s="236"/>
      <c r="G95" s="236"/>
      <c r="H95" s="236"/>
    </row>
    <row r="96" spans="2:8" x14ac:dyDescent="0.25">
      <c r="F96" s="236"/>
      <c r="G96" s="236"/>
      <c r="H96" s="236"/>
    </row>
    <row r="97" spans="2:8" x14ac:dyDescent="0.25">
      <c r="F97" s="236"/>
      <c r="G97" s="236"/>
      <c r="H97" s="236"/>
    </row>
    <row r="98" spans="2:8" x14ac:dyDescent="0.25">
      <c r="F98" s="236"/>
      <c r="G98" s="236"/>
      <c r="H98" s="236"/>
    </row>
    <row r="99" spans="2:8" x14ac:dyDescent="0.25">
      <c r="F99" s="236"/>
      <c r="G99" s="236"/>
      <c r="H99" s="236"/>
    </row>
    <row r="100" spans="2:8" x14ac:dyDescent="0.25">
      <c r="B100" s="300"/>
      <c r="C100" s="301"/>
      <c r="F100" s="236"/>
      <c r="G100" s="236"/>
      <c r="H100" s="236"/>
    </row>
    <row r="101" spans="2:8" x14ac:dyDescent="0.25">
      <c r="F101" s="236"/>
      <c r="G101" s="236"/>
      <c r="H101" s="236"/>
    </row>
    <row r="102" spans="2:8" x14ac:dyDescent="0.25">
      <c r="F102" s="236"/>
      <c r="G102" s="236"/>
      <c r="H102" s="236"/>
    </row>
    <row r="103" spans="2:8" x14ac:dyDescent="0.25">
      <c r="F103" s="236"/>
      <c r="G103" s="236"/>
      <c r="H103" s="236"/>
    </row>
    <row r="104" spans="2:8" x14ac:dyDescent="0.25">
      <c r="F104" s="236"/>
      <c r="G104" s="236"/>
      <c r="H104" s="236"/>
    </row>
    <row r="105" spans="2:8" x14ac:dyDescent="0.25">
      <c r="F105" s="236"/>
      <c r="G105" s="236"/>
      <c r="H105" s="236"/>
    </row>
    <row r="106" spans="2:8" x14ac:dyDescent="0.25">
      <c r="F106" s="236"/>
      <c r="G106" s="236"/>
      <c r="H106" s="236"/>
    </row>
    <row r="107" spans="2:8" x14ac:dyDescent="0.25">
      <c r="F107" s="236"/>
      <c r="G107" s="236"/>
      <c r="H107" s="236"/>
    </row>
    <row r="108" spans="2:8" x14ac:dyDescent="0.25">
      <c r="F108" s="236"/>
      <c r="G108" s="236"/>
      <c r="H108" s="236"/>
    </row>
    <row r="109" spans="2:8" x14ac:dyDescent="0.25">
      <c r="F109" s="236"/>
      <c r="G109" s="236"/>
      <c r="H109" s="236"/>
    </row>
    <row r="110" spans="2:8" x14ac:dyDescent="0.25">
      <c r="B110" s="300"/>
      <c r="C110" s="302"/>
      <c r="F110" s="236"/>
      <c r="G110" s="236"/>
      <c r="H110" s="236"/>
    </row>
    <row r="111" spans="2:8" x14ac:dyDescent="0.25">
      <c r="F111" s="236"/>
      <c r="G111" s="236"/>
      <c r="H111" s="236"/>
    </row>
    <row r="112" spans="2:8" x14ac:dyDescent="0.25">
      <c r="F112" s="236"/>
      <c r="G112" s="236"/>
      <c r="H112" s="236"/>
    </row>
    <row r="113" spans="2:8" x14ac:dyDescent="0.25">
      <c r="F113" s="236"/>
      <c r="G113" s="236"/>
      <c r="H113" s="236"/>
    </row>
    <row r="114" spans="2:8" x14ac:dyDescent="0.25">
      <c r="F114" s="236"/>
      <c r="G114" s="236"/>
      <c r="H114" s="236"/>
    </row>
    <row r="115" spans="2:8" x14ac:dyDescent="0.25">
      <c r="F115" s="236"/>
      <c r="G115" s="236"/>
      <c r="H115" s="236"/>
    </row>
    <row r="116" spans="2:8" x14ac:dyDescent="0.25">
      <c r="F116" s="236"/>
      <c r="G116" s="236"/>
      <c r="H116" s="236"/>
    </row>
    <row r="117" spans="2:8" x14ac:dyDescent="0.25">
      <c r="F117" s="236"/>
      <c r="G117" s="236"/>
      <c r="H117" s="236"/>
    </row>
    <row r="118" spans="2:8" x14ac:dyDescent="0.25">
      <c r="F118" s="236"/>
      <c r="G118" s="236"/>
      <c r="H118" s="236"/>
    </row>
    <row r="119" spans="2:8" x14ac:dyDescent="0.25">
      <c r="F119" s="236"/>
      <c r="G119" s="236"/>
      <c r="H119" s="236"/>
    </row>
    <row r="120" spans="2:8" x14ac:dyDescent="0.25">
      <c r="B120" s="300"/>
      <c r="C120" s="302"/>
      <c r="F120" s="236"/>
      <c r="G120" s="236"/>
      <c r="H120" s="236"/>
    </row>
    <row r="121" spans="2:8" x14ac:dyDescent="0.25">
      <c r="F121" s="236"/>
      <c r="G121" s="236"/>
      <c r="H121" s="236"/>
    </row>
    <row r="122" spans="2:8" x14ac:dyDescent="0.25">
      <c r="F122" s="236"/>
      <c r="G122" s="236"/>
      <c r="H122" s="236"/>
    </row>
    <row r="123" spans="2:8" x14ac:dyDescent="0.25">
      <c r="F123" s="236"/>
      <c r="G123" s="236"/>
      <c r="H123" s="236"/>
    </row>
    <row r="124" spans="2:8" x14ac:dyDescent="0.25">
      <c r="F124" s="236"/>
      <c r="G124" s="236"/>
      <c r="H124" s="236"/>
    </row>
    <row r="125" spans="2:8" x14ac:dyDescent="0.25">
      <c r="F125" s="236"/>
      <c r="G125" s="236"/>
      <c r="H125" s="236"/>
    </row>
    <row r="126" spans="2:8" x14ac:dyDescent="0.25">
      <c r="F126" s="236"/>
      <c r="G126" s="236"/>
      <c r="H126" s="236"/>
    </row>
    <row r="127" spans="2:8" x14ac:dyDescent="0.25">
      <c r="F127" s="236"/>
      <c r="G127" s="236"/>
      <c r="H127" s="236"/>
    </row>
    <row r="128" spans="2:8" x14ac:dyDescent="0.25">
      <c r="F128" s="236"/>
      <c r="G128" s="236"/>
      <c r="H128" s="236"/>
    </row>
    <row r="129" spans="2:8" x14ac:dyDescent="0.25">
      <c r="F129" s="236"/>
      <c r="G129" s="236"/>
      <c r="H129" s="236"/>
    </row>
    <row r="130" spans="2:8" x14ac:dyDescent="0.25">
      <c r="B130" s="300"/>
      <c r="C130" s="302"/>
      <c r="F130" s="236"/>
      <c r="G130" s="38"/>
      <c r="H130" s="236"/>
    </row>
    <row r="131" spans="2:8" x14ac:dyDescent="0.25">
      <c r="F131" s="236"/>
      <c r="G131" s="38"/>
      <c r="H131" s="236"/>
    </row>
    <row r="132" spans="2:8" x14ac:dyDescent="0.25">
      <c r="F132" s="236"/>
      <c r="G132" s="38"/>
      <c r="H132" s="236"/>
    </row>
    <row r="133" spans="2:8" x14ac:dyDescent="0.25">
      <c r="F133" s="236"/>
      <c r="G133" s="38"/>
      <c r="H133" s="236"/>
    </row>
    <row r="134" spans="2:8" x14ac:dyDescent="0.25">
      <c r="F134" s="236"/>
      <c r="G134" s="38"/>
      <c r="H134" s="236"/>
    </row>
    <row r="135" spans="2:8" x14ac:dyDescent="0.25">
      <c r="F135" s="236"/>
      <c r="G135" s="38"/>
      <c r="H135" s="236"/>
    </row>
    <row r="136" spans="2:8" x14ac:dyDescent="0.25">
      <c r="F136" s="236"/>
      <c r="G136" s="38"/>
      <c r="H136" s="236"/>
    </row>
    <row r="137" spans="2:8" x14ac:dyDescent="0.25">
      <c r="F137" s="236"/>
      <c r="G137" s="38"/>
      <c r="H137" s="236"/>
    </row>
    <row r="138" spans="2:8" x14ac:dyDescent="0.25">
      <c r="F138" s="236"/>
      <c r="G138" s="38"/>
      <c r="H138" s="236"/>
    </row>
    <row r="139" spans="2:8" x14ac:dyDescent="0.25">
      <c r="F139" s="236"/>
      <c r="G139" s="38"/>
      <c r="H139" s="236"/>
    </row>
    <row r="140" spans="2:8" x14ac:dyDescent="0.25">
      <c r="B140" s="300"/>
      <c r="C140" s="302"/>
      <c r="F140" s="236"/>
      <c r="G140" s="38"/>
      <c r="H140" s="236"/>
    </row>
    <row r="141" spans="2:8" x14ac:dyDescent="0.25">
      <c r="B141" s="300"/>
      <c r="F141" s="236"/>
      <c r="G141" s="38"/>
      <c r="H141" s="236"/>
    </row>
    <row r="142" spans="2:8" x14ac:dyDescent="0.25">
      <c r="B142" s="300"/>
      <c r="F142" s="236"/>
      <c r="G142" s="38"/>
      <c r="H142" s="236"/>
    </row>
    <row r="143" spans="2:8" x14ac:dyDescent="0.25">
      <c r="B143" s="300"/>
      <c r="F143" s="236"/>
      <c r="G143" s="38"/>
      <c r="H143" s="236"/>
    </row>
    <row r="144" spans="2:8" x14ac:dyDescent="0.25">
      <c r="B144" s="300"/>
      <c r="F144" s="236"/>
      <c r="G144" s="38"/>
      <c r="H144" s="236"/>
    </row>
    <row r="145" spans="2:8" x14ac:dyDescent="0.25">
      <c r="B145" s="300"/>
      <c r="F145" s="236"/>
      <c r="G145" s="38"/>
      <c r="H145" s="236"/>
    </row>
    <row r="146" spans="2:8" x14ac:dyDescent="0.25">
      <c r="B146" s="300"/>
      <c r="F146" s="236"/>
      <c r="G146" s="38"/>
      <c r="H146" s="236"/>
    </row>
    <row r="147" spans="2:8" x14ac:dyDescent="0.25">
      <c r="F147" s="236"/>
      <c r="G147" s="38"/>
      <c r="H147" s="236"/>
    </row>
    <row r="148" spans="2:8" x14ac:dyDescent="0.25">
      <c r="B148" s="300"/>
      <c r="C148" s="302"/>
      <c r="F148" s="236"/>
      <c r="G148" s="38"/>
      <c r="H148" s="236"/>
    </row>
    <row r="149" spans="2:8" x14ac:dyDescent="0.25">
      <c r="B149" s="300"/>
      <c r="F149" s="236"/>
      <c r="G149" s="38"/>
      <c r="H149" s="236"/>
    </row>
    <row r="150" spans="2:8" x14ac:dyDescent="0.25">
      <c r="B150" s="300"/>
      <c r="F150" s="236"/>
      <c r="G150" s="38"/>
      <c r="H150" s="236"/>
    </row>
    <row r="151" spans="2:8" x14ac:dyDescent="0.25">
      <c r="B151" s="300"/>
      <c r="F151" s="236"/>
      <c r="G151" s="38"/>
      <c r="H151" s="236"/>
    </row>
    <row r="152" spans="2:8" x14ac:dyDescent="0.25">
      <c r="B152" s="300"/>
      <c r="F152" s="236"/>
      <c r="G152" s="38"/>
      <c r="H152" s="236"/>
    </row>
    <row r="153" spans="2:8" x14ac:dyDescent="0.25">
      <c r="B153" s="300"/>
      <c r="F153" s="236"/>
      <c r="G153" s="38"/>
      <c r="H153" s="236"/>
    </row>
    <row r="154" spans="2:8" x14ac:dyDescent="0.25">
      <c r="C154" s="303"/>
      <c r="F154" s="236"/>
      <c r="G154" s="38"/>
      <c r="H154" s="236"/>
    </row>
    <row r="155" spans="2:8" x14ac:dyDescent="0.25">
      <c r="B155" s="300"/>
      <c r="F155" s="236"/>
      <c r="G155" s="38"/>
      <c r="H155" s="236"/>
    </row>
    <row r="156" spans="2:8" x14ac:dyDescent="0.25">
      <c r="B156" s="300"/>
      <c r="C156" s="302"/>
      <c r="F156" s="236"/>
      <c r="G156" s="38"/>
      <c r="H156" s="236"/>
    </row>
    <row r="157" spans="2:8" x14ac:dyDescent="0.25">
      <c r="B157" s="300"/>
      <c r="F157" s="236"/>
      <c r="G157" s="38"/>
      <c r="H157" s="236"/>
    </row>
    <row r="158" spans="2:8" x14ac:dyDescent="0.25">
      <c r="B158" s="300"/>
      <c r="F158" s="236"/>
      <c r="G158" s="38"/>
      <c r="H158" s="236"/>
    </row>
    <row r="159" spans="2:8" x14ac:dyDescent="0.25">
      <c r="B159" s="300"/>
      <c r="F159" s="236"/>
      <c r="G159" s="38"/>
      <c r="H159" s="236"/>
    </row>
    <row r="160" spans="2:8" x14ac:dyDescent="0.25">
      <c r="B160" s="300"/>
      <c r="F160" s="236"/>
      <c r="G160" s="38"/>
      <c r="H160" s="236"/>
    </row>
    <row r="161" spans="2:8" x14ac:dyDescent="0.25">
      <c r="B161" s="300"/>
      <c r="F161" s="236"/>
      <c r="G161" s="38"/>
      <c r="H161" s="236"/>
    </row>
    <row r="162" spans="2:8" x14ac:dyDescent="0.25">
      <c r="B162" s="300"/>
      <c r="F162" s="236"/>
      <c r="G162" s="38"/>
      <c r="H162" s="236"/>
    </row>
    <row r="163" spans="2:8" x14ac:dyDescent="0.25">
      <c r="B163" s="300"/>
      <c r="C163" s="302"/>
      <c r="F163" s="236"/>
      <c r="G163" s="38"/>
      <c r="H163" s="236"/>
    </row>
    <row r="164" spans="2:8" x14ac:dyDescent="0.25">
      <c r="B164" s="300"/>
      <c r="F164" s="236"/>
      <c r="G164" s="38"/>
      <c r="H164" s="236"/>
    </row>
    <row r="165" spans="2:8" x14ac:dyDescent="0.25">
      <c r="B165" s="300"/>
      <c r="F165" s="236"/>
      <c r="G165" s="38"/>
      <c r="H165" s="236"/>
    </row>
    <row r="166" spans="2:8" x14ac:dyDescent="0.25">
      <c r="B166" s="300"/>
      <c r="F166" s="236"/>
      <c r="G166" s="38"/>
      <c r="H166" s="236"/>
    </row>
    <row r="167" spans="2:8" x14ac:dyDescent="0.25">
      <c r="B167" s="300"/>
      <c r="C167" s="302"/>
      <c r="F167" s="236"/>
      <c r="G167" s="38"/>
      <c r="H167" s="236"/>
    </row>
    <row r="168" spans="2:8" x14ac:dyDescent="0.25">
      <c r="B168" s="300"/>
      <c r="F168" s="236"/>
      <c r="G168" s="38"/>
      <c r="H168" s="236"/>
    </row>
    <row r="169" spans="2:8" x14ac:dyDescent="0.25">
      <c r="B169" s="300"/>
      <c r="F169" s="236"/>
      <c r="G169" s="38"/>
      <c r="H169" s="236"/>
    </row>
    <row r="170" spans="2:8" x14ac:dyDescent="0.25">
      <c r="B170" s="300"/>
      <c r="F170" s="236"/>
      <c r="G170" s="38"/>
      <c r="H170" s="236"/>
    </row>
    <row r="171" spans="2:8" x14ac:dyDescent="0.25">
      <c r="B171" s="300"/>
      <c r="C171" s="302"/>
      <c r="F171" s="236"/>
      <c r="G171" s="38"/>
      <c r="H171" s="236"/>
    </row>
    <row r="172" spans="2:8" x14ac:dyDescent="0.25">
      <c r="B172" s="300"/>
      <c r="F172" s="236"/>
      <c r="G172" s="38"/>
      <c r="H172" s="236"/>
    </row>
    <row r="173" spans="2:8" x14ac:dyDescent="0.25">
      <c r="B173" s="300"/>
      <c r="F173" s="236"/>
      <c r="G173" s="38"/>
      <c r="H173" s="236"/>
    </row>
    <row r="174" spans="2:8" x14ac:dyDescent="0.25">
      <c r="F174" s="236"/>
      <c r="G174" s="38"/>
      <c r="H174" s="236"/>
    </row>
    <row r="175" spans="2:8" x14ac:dyDescent="0.25">
      <c r="B175" s="300"/>
      <c r="C175" s="302"/>
      <c r="F175" s="236"/>
      <c r="G175" s="38"/>
      <c r="H175" s="236"/>
    </row>
    <row r="176" spans="2:8" x14ac:dyDescent="0.25">
      <c r="B176" s="300"/>
      <c r="F176" s="236"/>
      <c r="G176" s="38"/>
      <c r="H176" s="236"/>
    </row>
    <row r="177" spans="2:8" x14ac:dyDescent="0.25">
      <c r="B177" s="300"/>
      <c r="F177" s="236"/>
      <c r="G177" s="38"/>
      <c r="H177" s="236"/>
    </row>
    <row r="178" spans="2:8" x14ac:dyDescent="0.25">
      <c r="B178" s="300"/>
      <c r="F178" s="236"/>
      <c r="G178" s="38"/>
      <c r="H178" s="236"/>
    </row>
    <row r="179" spans="2:8" x14ac:dyDescent="0.25">
      <c r="B179" s="300"/>
      <c r="F179" s="236"/>
      <c r="G179" s="38"/>
      <c r="H179" s="236"/>
    </row>
    <row r="180" spans="2:8" x14ac:dyDescent="0.25">
      <c r="B180" s="300"/>
      <c r="F180" s="236"/>
      <c r="G180" s="38"/>
      <c r="H180" s="236"/>
    </row>
    <row r="181" spans="2:8" x14ac:dyDescent="0.25">
      <c r="F181" s="236"/>
      <c r="G181" s="38"/>
      <c r="H181" s="236"/>
    </row>
    <row r="182" spans="2:8" x14ac:dyDescent="0.25">
      <c r="F182" s="236"/>
      <c r="G182" s="38"/>
      <c r="H182" s="236"/>
    </row>
    <row r="183" spans="2:8" x14ac:dyDescent="0.25">
      <c r="B183" s="300"/>
      <c r="C183" s="302"/>
      <c r="F183" s="236"/>
      <c r="G183" s="38"/>
      <c r="H183" s="236"/>
    </row>
    <row r="184" spans="2:8" x14ac:dyDescent="0.25">
      <c r="B184" s="300"/>
      <c r="F184" s="236"/>
      <c r="G184" s="38"/>
      <c r="H184" s="236"/>
    </row>
    <row r="185" spans="2:8" x14ac:dyDescent="0.25">
      <c r="B185" s="300"/>
      <c r="F185" s="236"/>
      <c r="G185" s="38"/>
      <c r="H185" s="236"/>
    </row>
    <row r="186" spans="2:8" x14ac:dyDescent="0.25">
      <c r="B186" s="300"/>
      <c r="F186" s="236"/>
      <c r="G186" s="38"/>
      <c r="H186" s="236"/>
    </row>
    <row r="187" spans="2:8" x14ac:dyDescent="0.25">
      <c r="B187" s="300"/>
      <c r="F187" s="236"/>
      <c r="G187" s="38"/>
      <c r="H187" s="236"/>
    </row>
    <row r="188" spans="2:8" x14ac:dyDescent="0.25">
      <c r="B188" s="300"/>
      <c r="F188" s="236"/>
      <c r="G188" s="38"/>
      <c r="H188" s="236"/>
    </row>
    <row r="189" spans="2:8" x14ac:dyDescent="0.25">
      <c r="F189" s="236"/>
      <c r="G189" s="38"/>
      <c r="H189" s="236"/>
    </row>
    <row r="190" spans="2:8" x14ac:dyDescent="0.25">
      <c r="F190" s="236"/>
      <c r="G190" s="38"/>
      <c r="H190" s="236"/>
    </row>
    <row r="191" spans="2:8" x14ac:dyDescent="0.25">
      <c r="B191" s="300"/>
      <c r="C191" s="302"/>
      <c r="F191" s="236"/>
      <c r="G191" s="38"/>
      <c r="H191" s="236"/>
    </row>
    <row r="192" spans="2:8" x14ac:dyDescent="0.25">
      <c r="B192" s="300"/>
      <c r="F192" s="236"/>
      <c r="G192" s="38"/>
      <c r="H192" s="236"/>
    </row>
    <row r="193" spans="2:8" x14ac:dyDescent="0.25">
      <c r="B193" s="300"/>
      <c r="F193" s="236"/>
      <c r="G193" s="38"/>
      <c r="H193" s="236"/>
    </row>
    <row r="194" spans="2:8" x14ac:dyDescent="0.25">
      <c r="B194" s="300"/>
      <c r="F194" s="236"/>
      <c r="G194" s="38"/>
      <c r="H194" s="236"/>
    </row>
    <row r="195" spans="2:8" x14ac:dyDescent="0.25">
      <c r="B195" s="300"/>
      <c r="F195" s="236"/>
      <c r="G195" s="38"/>
      <c r="H195" s="236"/>
    </row>
    <row r="196" spans="2:8" x14ac:dyDescent="0.25">
      <c r="B196" s="300"/>
      <c r="F196" s="236"/>
      <c r="G196" s="38"/>
      <c r="H196" s="236"/>
    </row>
    <row r="197" spans="2:8" x14ac:dyDescent="0.25">
      <c r="F197" s="236"/>
      <c r="G197" s="38"/>
      <c r="H197" s="236"/>
    </row>
    <row r="198" spans="2:8" x14ac:dyDescent="0.25">
      <c r="F198" s="236"/>
      <c r="G198" s="38"/>
      <c r="H198" s="236"/>
    </row>
    <row r="199" spans="2:8" x14ac:dyDescent="0.25">
      <c r="B199" s="300"/>
      <c r="C199" s="302"/>
      <c r="F199" s="236"/>
      <c r="G199" s="38"/>
      <c r="H199" s="236"/>
    </row>
    <row r="200" spans="2:8" x14ac:dyDescent="0.25">
      <c r="B200" s="300"/>
      <c r="F200" s="236"/>
      <c r="G200" s="38"/>
      <c r="H200" s="236"/>
    </row>
    <row r="201" spans="2:8" x14ac:dyDescent="0.25">
      <c r="B201" s="300"/>
      <c r="F201" s="236"/>
      <c r="G201" s="38"/>
      <c r="H201" s="236"/>
    </row>
    <row r="202" spans="2:8" x14ac:dyDescent="0.25">
      <c r="B202" s="300"/>
      <c r="F202" s="236"/>
      <c r="G202" s="38"/>
      <c r="H202" s="236"/>
    </row>
    <row r="203" spans="2:8" x14ac:dyDescent="0.25">
      <c r="B203" s="300"/>
      <c r="F203" s="236"/>
      <c r="G203" s="38"/>
      <c r="H203" s="236"/>
    </row>
    <row r="204" spans="2:8" x14ac:dyDescent="0.25">
      <c r="B204" s="300"/>
      <c r="F204" s="236"/>
      <c r="G204" s="38"/>
      <c r="H204" s="236"/>
    </row>
    <row r="205" spans="2:8" x14ac:dyDescent="0.25">
      <c r="F205" s="236"/>
      <c r="G205" s="38"/>
      <c r="H205" s="236"/>
    </row>
    <row r="206" spans="2:8" x14ac:dyDescent="0.25">
      <c r="F206" s="236"/>
      <c r="G206" s="38"/>
      <c r="H206" s="236"/>
    </row>
    <row r="207" spans="2:8" x14ac:dyDescent="0.25">
      <c r="B207" s="300"/>
      <c r="C207" s="302"/>
      <c r="F207" s="236"/>
      <c r="G207" s="38"/>
      <c r="H207" s="236"/>
    </row>
    <row r="208" spans="2:8" x14ac:dyDescent="0.25">
      <c r="B208" s="300"/>
      <c r="F208" s="236"/>
      <c r="G208" s="38"/>
      <c r="H208" s="236"/>
    </row>
    <row r="209" spans="2:8" x14ac:dyDescent="0.25">
      <c r="F209" s="236"/>
      <c r="G209" s="38"/>
      <c r="H209" s="236"/>
    </row>
    <row r="210" spans="2:8" x14ac:dyDescent="0.25">
      <c r="F210" s="236"/>
      <c r="G210" s="38"/>
      <c r="H210" s="236"/>
    </row>
    <row r="211" spans="2:8" x14ac:dyDescent="0.25">
      <c r="B211" s="300"/>
      <c r="C211" s="302"/>
      <c r="F211" s="236"/>
      <c r="G211" s="38"/>
      <c r="H211" s="236"/>
    </row>
    <row r="212" spans="2:8" x14ac:dyDescent="0.25">
      <c r="B212" s="300"/>
      <c r="F212" s="236"/>
      <c r="G212" s="38"/>
      <c r="H212" s="236"/>
    </row>
    <row r="213" spans="2:8" x14ac:dyDescent="0.25">
      <c r="F213" s="236"/>
      <c r="G213" s="38"/>
      <c r="H213" s="236"/>
    </row>
    <row r="214" spans="2:8" x14ac:dyDescent="0.25">
      <c r="F214" s="236"/>
      <c r="G214" s="38"/>
      <c r="H214" s="236"/>
    </row>
    <row r="215" spans="2:8" x14ac:dyDescent="0.25">
      <c r="B215" s="300"/>
      <c r="C215" s="302"/>
      <c r="F215" s="236"/>
      <c r="G215" s="38"/>
      <c r="H215" s="236"/>
    </row>
    <row r="216" spans="2:8" x14ac:dyDescent="0.25">
      <c r="B216" s="300"/>
      <c r="F216" s="236"/>
      <c r="G216" s="38"/>
      <c r="H216" s="236"/>
    </row>
    <row r="217" spans="2:8" x14ac:dyDescent="0.25">
      <c r="F217" s="236"/>
      <c r="G217" s="38"/>
      <c r="H217" s="236"/>
    </row>
    <row r="218" spans="2:8" x14ac:dyDescent="0.25">
      <c r="F218" s="236"/>
      <c r="G218" s="38"/>
      <c r="H218" s="236"/>
    </row>
    <row r="219" spans="2:8" x14ac:dyDescent="0.25">
      <c r="B219" s="300"/>
      <c r="C219" s="302"/>
      <c r="F219" s="236"/>
      <c r="G219" s="38"/>
      <c r="H219" s="236"/>
    </row>
    <row r="220" spans="2:8" x14ac:dyDescent="0.25">
      <c r="B220" s="300"/>
      <c r="F220" s="236"/>
      <c r="G220" s="38"/>
      <c r="H220" s="236"/>
    </row>
    <row r="221" spans="2:8" x14ac:dyDescent="0.25">
      <c r="B221" s="300"/>
      <c r="F221" s="236"/>
      <c r="G221" s="38"/>
      <c r="H221" s="236"/>
    </row>
    <row r="222" spans="2:8" x14ac:dyDescent="0.25">
      <c r="B222" s="300"/>
      <c r="F222" s="236"/>
      <c r="G222" s="38"/>
      <c r="H222" s="236"/>
    </row>
    <row r="223" spans="2:8" x14ac:dyDescent="0.25">
      <c r="B223" s="300"/>
      <c r="C223" s="303"/>
      <c r="F223" s="236"/>
      <c r="G223" s="38"/>
      <c r="H223" s="236"/>
    </row>
    <row r="224" spans="2:8" x14ac:dyDescent="0.25">
      <c r="B224" s="300"/>
      <c r="F224" s="236"/>
      <c r="G224" s="38"/>
      <c r="H224" s="236"/>
    </row>
    <row r="225" spans="2:8" x14ac:dyDescent="0.25">
      <c r="F225" s="236"/>
      <c r="G225" s="38"/>
      <c r="H225" s="236"/>
    </row>
    <row r="226" spans="2:8" x14ac:dyDescent="0.25">
      <c r="F226" s="236"/>
      <c r="G226" s="38"/>
      <c r="H226" s="236"/>
    </row>
    <row r="227" spans="2:8" x14ac:dyDescent="0.25">
      <c r="B227" s="300"/>
      <c r="C227" s="302"/>
      <c r="F227" s="236"/>
      <c r="G227" s="38"/>
      <c r="H227" s="236"/>
    </row>
    <row r="228" spans="2:8" x14ac:dyDescent="0.25">
      <c r="B228" s="300"/>
    </row>
    <row r="229" spans="2:8" x14ac:dyDescent="0.25">
      <c r="B229" s="300"/>
    </row>
    <row r="230" spans="2:8" x14ac:dyDescent="0.25">
      <c r="B230" s="300"/>
    </row>
    <row r="231" spans="2:8" x14ac:dyDescent="0.25">
      <c r="B231" s="300"/>
      <c r="C231" s="303"/>
    </row>
    <row r="232" spans="2:8" x14ac:dyDescent="0.25">
      <c r="B232" s="300"/>
    </row>
    <row r="235" spans="2:8" x14ac:dyDescent="0.25">
      <c r="B235" s="300"/>
      <c r="C235" s="302"/>
    </row>
    <row r="236" spans="2:8" x14ac:dyDescent="0.25">
      <c r="B236" s="300"/>
    </row>
    <row r="237" spans="2:8" x14ac:dyDescent="0.25">
      <c r="B237" s="300"/>
    </row>
    <row r="238" spans="2:8" x14ac:dyDescent="0.25">
      <c r="B238" s="300"/>
    </row>
    <row r="239" spans="2:8" x14ac:dyDescent="0.25">
      <c r="B239" s="300"/>
      <c r="C239" s="303"/>
    </row>
    <row r="240" spans="2:8" x14ac:dyDescent="0.25">
      <c r="B240" s="300"/>
    </row>
    <row r="242" spans="2:4" x14ac:dyDescent="0.25">
      <c r="C242" s="303"/>
    </row>
    <row r="243" spans="2:4" x14ac:dyDescent="0.25">
      <c r="B243" s="300"/>
      <c r="C243" s="301"/>
      <c r="D243" s="215"/>
    </row>
    <row r="244" spans="2:4" x14ac:dyDescent="0.25">
      <c r="B244" s="300"/>
      <c r="C244" s="303"/>
      <c r="D244" s="215"/>
    </row>
    <row r="245" spans="2:4" x14ac:dyDescent="0.25">
      <c r="B245" s="300"/>
      <c r="C245" s="303"/>
      <c r="D245" s="215"/>
    </row>
    <row r="246" spans="2:4" x14ac:dyDescent="0.25">
      <c r="B246" s="300"/>
      <c r="C246" s="303"/>
      <c r="D246" s="215"/>
    </row>
    <row r="247" spans="2:4" x14ac:dyDescent="0.25">
      <c r="B247" s="300"/>
      <c r="C247" s="303"/>
      <c r="D247" s="215"/>
    </row>
    <row r="248" spans="2:4" x14ac:dyDescent="0.25">
      <c r="B248" s="300"/>
      <c r="C248" s="303"/>
    </row>
    <row r="249" spans="2:4" x14ac:dyDescent="0.25">
      <c r="C249" s="303"/>
    </row>
    <row r="250" spans="2:4" x14ac:dyDescent="0.25">
      <c r="B250" s="300"/>
      <c r="C250" s="301"/>
    </row>
    <row r="251" spans="2:4" x14ac:dyDescent="0.25">
      <c r="B251" s="300"/>
      <c r="C251" s="303"/>
    </row>
    <row r="252" spans="2:4" x14ac:dyDescent="0.25">
      <c r="B252" s="300"/>
      <c r="C252" s="303"/>
    </row>
    <row r="253" spans="2:4" x14ac:dyDescent="0.25">
      <c r="B253" s="300"/>
      <c r="C253" s="303"/>
    </row>
    <row r="254" spans="2:4" x14ac:dyDescent="0.25">
      <c r="B254" s="300"/>
      <c r="C254" s="303"/>
    </row>
    <row r="255" spans="2:4" x14ac:dyDescent="0.25">
      <c r="C255" s="303"/>
    </row>
    <row r="256" spans="2:4" x14ac:dyDescent="0.25">
      <c r="C256" s="303"/>
    </row>
    <row r="257" spans="2:3" x14ac:dyDescent="0.25">
      <c r="B257" s="300"/>
      <c r="C257" s="301"/>
    </row>
    <row r="258" spans="2:3" x14ac:dyDescent="0.25">
      <c r="B258" s="300"/>
      <c r="C258" s="303"/>
    </row>
    <row r="259" spans="2:3" x14ac:dyDescent="0.25">
      <c r="B259" s="300"/>
      <c r="C259" s="303"/>
    </row>
    <row r="260" spans="2:3" x14ac:dyDescent="0.25">
      <c r="B260" s="300"/>
      <c r="C260" s="303"/>
    </row>
    <row r="261" spans="2:3" x14ac:dyDescent="0.25">
      <c r="B261" s="300"/>
      <c r="C261" s="303"/>
    </row>
    <row r="262" spans="2:3" x14ac:dyDescent="0.25">
      <c r="C262" s="303"/>
    </row>
    <row r="263" spans="2:3" x14ac:dyDescent="0.25">
      <c r="C263" s="303"/>
    </row>
    <row r="264" spans="2:3" x14ac:dyDescent="0.25">
      <c r="B264" s="300"/>
      <c r="C264" s="301"/>
    </row>
    <row r="265" spans="2:3" x14ac:dyDescent="0.25">
      <c r="B265" s="300"/>
      <c r="C265" s="303"/>
    </row>
    <row r="266" spans="2:3" x14ac:dyDescent="0.25">
      <c r="B266" s="300"/>
      <c r="C266" s="303"/>
    </row>
    <row r="267" spans="2:3" x14ac:dyDescent="0.25">
      <c r="B267" s="300"/>
      <c r="C267" s="303"/>
    </row>
    <row r="268" spans="2:3" x14ac:dyDescent="0.25">
      <c r="B268" s="300"/>
      <c r="C268" s="303"/>
    </row>
    <row r="269" spans="2:3" x14ac:dyDescent="0.25">
      <c r="B269" s="300"/>
      <c r="C269" s="303"/>
    </row>
    <row r="270" spans="2:3" x14ac:dyDescent="0.25">
      <c r="B270" s="300"/>
      <c r="C270" s="303"/>
    </row>
    <row r="271" spans="2:3" x14ac:dyDescent="0.25">
      <c r="C271" s="303"/>
    </row>
    <row r="272" spans="2:3" x14ac:dyDescent="0.25">
      <c r="B272" s="300"/>
      <c r="C272" s="301"/>
    </row>
    <row r="273" spans="2:6" x14ac:dyDescent="0.25">
      <c r="B273" s="300"/>
      <c r="C273" s="303"/>
    </row>
    <row r="274" spans="2:6" x14ac:dyDescent="0.25">
      <c r="B274" s="300"/>
      <c r="C274" s="303"/>
    </row>
    <row r="275" spans="2:6" x14ac:dyDescent="0.25">
      <c r="B275" s="300"/>
      <c r="C275" s="303"/>
    </row>
    <row r="276" spans="2:6" x14ac:dyDescent="0.25">
      <c r="C276" s="303"/>
    </row>
    <row r="277" spans="2:6" customFormat="1" x14ac:dyDescent="0.25">
      <c r="B277" s="300"/>
      <c r="C277" s="301"/>
      <c r="D277" s="214"/>
      <c r="E277" s="215"/>
      <c r="F277" s="216"/>
    </row>
    <row r="278" spans="2:6" customFormat="1" x14ac:dyDescent="0.25">
      <c r="B278" s="300"/>
      <c r="C278" s="303"/>
      <c r="D278" s="214"/>
      <c r="E278" s="215"/>
      <c r="F278" s="216"/>
    </row>
    <row r="279" spans="2:6" customFormat="1" x14ac:dyDescent="0.25">
      <c r="B279" s="300"/>
      <c r="C279" s="303"/>
      <c r="D279" s="214"/>
      <c r="E279" s="215"/>
      <c r="F279" s="216"/>
    </row>
    <row r="280" spans="2:6" customFormat="1" x14ac:dyDescent="0.25">
      <c r="B280" s="300"/>
      <c r="C280" s="303"/>
      <c r="D280" s="214"/>
      <c r="E280" s="215"/>
      <c r="F280" s="216"/>
    </row>
    <row r="281" spans="2:6" customFormat="1" x14ac:dyDescent="0.25">
      <c r="B281" s="212"/>
      <c r="C281" s="218"/>
      <c r="D281" s="214"/>
      <c r="E281" s="215"/>
      <c r="F281" s="216"/>
    </row>
    <row r="282" spans="2:6" customFormat="1" x14ac:dyDescent="0.25">
      <c r="B282" s="300"/>
      <c r="C282" s="302"/>
      <c r="D282" s="214"/>
      <c r="E282" s="215"/>
      <c r="F282" s="216"/>
    </row>
    <row r="283" spans="2:6" customFormat="1" x14ac:dyDescent="0.25">
      <c r="B283" s="300"/>
      <c r="C283" s="302"/>
      <c r="D283" s="214"/>
      <c r="E283" s="215"/>
      <c r="F283" s="216"/>
    </row>
    <row r="284" spans="2:6" customFormat="1" x14ac:dyDescent="0.25">
      <c r="B284" s="212"/>
      <c r="C284" s="303"/>
      <c r="D284" s="214"/>
      <c r="E284" s="215"/>
      <c r="F284" s="216"/>
    </row>
    <row r="285" spans="2:6" customFormat="1" x14ac:dyDescent="0.25">
      <c r="B285" s="300"/>
      <c r="C285" s="301"/>
      <c r="D285" s="214"/>
      <c r="E285" s="215"/>
      <c r="F285" s="216"/>
    </row>
    <row r="286" spans="2:6" customFormat="1" x14ac:dyDescent="0.25">
      <c r="B286" s="300"/>
      <c r="C286" s="303"/>
      <c r="D286" s="214"/>
      <c r="E286" s="215"/>
      <c r="F286" s="216"/>
    </row>
    <row r="287" spans="2:6" customFormat="1" x14ac:dyDescent="0.25">
      <c r="B287" s="300"/>
      <c r="C287" s="303"/>
      <c r="D287" s="214"/>
      <c r="E287" s="215"/>
      <c r="F287" s="216"/>
    </row>
    <row r="288" spans="2:6" customFormat="1" x14ac:dyDescent="0.25">
      <c r="B288" s="212"/>
      <c r="C288" s="303"/>
      <c r="D288" s="214"/>
      <c r="E288" s="215"/>
      <c r="F288" s="216"/>
    </row>
    <row r="289" spans="2:6" customFormat="1" x14ac:dyDescent="0.25">
      <c r="B289" s="212"/>
      <c r="C289" s="303"/>
      <c r="D289" s="214"/>
      <c r="E289" s="215"/>
      <c r="F289" s="216"/>
    </row>
    <row r="290" spans="2:6" customFormat="1" x14ac:dyDescent="0.25">
      <c r="B290" s="300"/>
      <c r="C290" s="301"/>
      <c r="D290" s="214"/>
      <c r="E290" s="215"/>
      <c r="F290" s="216"/>
    </row>
    <row r="291" spans="2:6" customFormat="1" x14ac:dyDescent="0.25">
      <c r="B291" s="300"/>
      <c r="C291" s="303"/>
      <c r="D291" s="214"/>
      <c r="E291" s="215"/>
      <c r="F291" s="216"/>
    </row>
    <row r="292" spans="2:6" customFormat="1" x14ac:dyDescent="0.25">
      <c r="B292" s="300"/>
      <c r="C292" s="303"/>
      <c r="D292" s="214"/>
      <c r="E292" s="215"/>
      <c r="F292" s="216"/>
    </row>
    <row r="293" spans="2:6" x14ac:dyDescent="0.25">
      <c r="B293" s="300"/>
      <c r="C293" s="303"/>
    </row>
    <row r="294" spans="2:6" x14ac:dyDescent="0.25">
      <c r="B294" s="300"/>
      <c r="C294" s="303"/>
    </row>
    <row r="295" spans="2:6" x14ac:dyDescent="0.25">
      <c r="B295" s="300"/>
      <c r="C295" s="303"/>
    </row>
    <row r="296" spans="2:6" x14ac:dyDescent="0.25">
      <c r="C296" s="303"/>
    </row>
    <row r="298" spans="2:6" x14ac:dyDescent="0.25">
      <c r="B298" s="300"/>
      <c r="C298" s="302"/>
    </row>
    <row r="299" spans="2:6" x14ac:dyDescent="0.25">
      <c r="B299" s="300"/>
    </row>
    <row r="300" spans="2:6" x14ac:dyDescent="0.25">
      <c r="B300" s="300"/>
    </row>
    <row r="301" spans="2:6" x14ac:dyDescent="0.25">
      <c r="B301" s="300"/>
    </row>
    <row r="302" spans="2:6" x14ac:dyDescent="0.25">
      <c r="B302" s="300"/>
      <c r="C302" s="303"/>
    </row>
    <row r="303" spans="2:6" x14ac:dyDescent="0.25">
      <c r="B303" s="300"/>
    </row>
    <row r="304" spans="2:6" x14ac:dyDescent="0.25">
      <c r="C304" s="303"/>
    </row>
    <row r="305" spans="2:3" x14ac:dyDescent="0.25">
      <c r="B305" s="300"/>
      <c r="C305" s="301"/>
    </row>
    <row r="306" spans="2:3" x14ac:dyDescent="0.25">
      <c r="B306" s="300"/>
      <c r="C306" s="303"/>
    </row>
    <row r="307" spans="2:3" x14ac:dyDescent="0.25">
      <c r="B307" s="300"/>
      <c r="C307" s="303"/>
    </row>
    <row r="308" spans="2:3" x14ac:dyDescent="0.25">
      <c r="B308" s="300"/>
      <c r="C308" s="303"/>
    </row>
    <row r="309" spans="2:3" x14ac:dyDescent="0.25">
      <c r="B309" s="300"/>
      <c r="C309" s="303"/>
    </row>
    <row r="310" spans="2:3" x14ac:dyDescent="0.25">
      <c r="B310" s="300"/>
      <c r="C310" s="303"/>
    </row>
    <row r="311" spans="2:3" x14ac:dyDescent="0.25">
      <c r="B311" s="300"/>
      <c r="C311" s="303"/>
    </row>
    <row r="312" spans="2:3" x14ac:dyDescent="0.25">
      <c r="C312" s="303"/>
    </row>
    <row r="313" spans="2:3" x14ac:dyDescent="0.25">
      <c r="B313" s="300"/>
      <c r="C313" s="301"/>
    </row>
    <row r="314" spans="2:3" x14ac:dyDescent="0.25">
      <c r="B314" s="300"/>
      <c r="C314" s="303"/>
    </row>
    <row r="315" spans="2:3" x14ac:dyDescent="0.25">
      <c r="B315" s="300"/>
      <c r="C315" s="303"/>
    </row>
    <row r="316" spans="2:3" x14ac:dyDescent="0.25">
      <c r="B316" s="300"/>
      <c r="C316" s="303"/>
    </row>
    <row r="317" spans="2:3" x14ac:dyDescent="0.25">
      <c r="B317" s="300"/>
      <c r="C317" s="303"/>
    </row>
    <row r="318" spans="2:3" x14ac:dyDescent="0.25">
      <c r="B318" s="300"/>
      <c r="C318" s="303"/>
    </row>
    <row r="319" spans="2:3" x14ac:dyDescent="0.25">
      <c r="C319" s="303"/>
    </row>
    <row r="320" spans="2:3" x14ac:dyDescent="0.25">
      <c r="B320" s="300"/>
    </row>
    <row r="321" spans="2:3" x14ac:dyDescent="0.25">
      <c r="B321" s="300"/>
      <c r="C321" s="302"/>
    </row>
    <row r="322" spans="2:3" x14ac:dyDescent="0.25">
      <c r="B322" s="300"/>
    </row>
    <row r="323" spans="2:3" x14ac:dyDescent="0.25">
      <c r="B323" s="300"/>
    </row>
    <row r="324" spans="2:3" x14ac:dyDescent="0.25">
      <c r="B324" s="300"/>
    </row>
    <row r="325" spans="2:3" x14ac:dyDescent="0.25">
      <c r="B325" s="300"/>
    </row>
    <row r="326" spans="2:3" x14ac:dyDescent="0.25">
      <c r="B326" s="300"/>
      <c r="C326" s="304"/>
    </row>
    <row r="328" spans="2:3" x14ac:dyDescent="0.25">
      <c r="B328" s="300"/>
      <c r="C328" s="302"/>
    </row>
    <row r="329" spans="2:3" x14ac:dyDescent="0.25">
      <c r="B329" s="300"/>
    </row>
    <row r="330" spans="2:3" x14ac:dyDescent="0.25">
      <c r="B330" s="300"/>
    </row>
    <row r="331" spans="2:3" x14ac:dyDescent="0.25">
      <c r="B331" s="300"/>
    </row>
    <row r="332" spans="2:3" x14ac:dyDescent="0.25">
      <c r="B332" s="300"/>
    </row>
    <row r="333" spans="2:3" x14ac:dyDescent="0.25">
      <c r="B333" s="300"/>
    </row>
    <row r="335" spans="2:3" x14ac:dyDescent="0.25">
      <c r="B335" s="300"/>
      <c r="C335" s="302"/>
    </row>
    <row r="336" spans="2:3" x14ac:dyDescent="0.25">
      <c r="B336" s="300"/>
    </row>
    <row r="337" spans="2:3" x14ac:dyDescent="0.25">
      <c r="B337" s="300"/>
    </row>
    <row r="338" spans="2:3" x14ac:dyDescent="0.25">
      <c r="B338" s="300"/>
    </row>
    <row r="339" spans="2:3" x14ac:dyDescent="0.25">
      <c r="B339" s="300"/>
    </row>
    <row r="341" spans="2:3" x14ac:dyDescent="0.25">
      <c r="B341" s="300"/>
      <c r="C341" s="302"/>
    </row>
    <row r="342" spans="2:3" x14ac:dyDescent="0.25">
      <c r="B342" s="300"/>
    </row>
    <row r="343" spans="2:3" x14ac:dyDescent="0.25">
      <c r="C343" s="303"/>
    </row>
    <row r="344" spans="2:3" x14ac:dyDescent="0.25">
      <c r="B344" s="300"/>
      <c r="C344" s="301"/>
    </row>
    <row r="345" spans="2:3" x14ac:dyDescent="0.25">
      <c r="B345" s="300"/>
      <c r="C345" s="303"/>
    </row>
    <row r="346" spans="2:3" x14ac:dyDescent="0.25">
      <c r="B346" s="300"/>
      <c r="C346" s="303"/>
    </row>
    <row r="347" spans="2:3" x14ac:dyDescent="0.25">
      <c r="C347" s="303"/>
    </row>
    <row r="348" spans="2:3" x14ac:dyDescent="0.25">
      <c r="B348" s="300"/>
    </row>
    <row r="349" spans="2:3" x14ac:dyDescent="0.25">
      <c r="B349" s="300"/>
      <c r="C349" s="302"/>
    </row>
    <row r="350" spans="2:3" x14ac:dyDescent="0.25">
      <c r="B350" s="300"/>
    </row>
    <row r="351" spans="2:3" x14ac:dyDescent="0.25">
      <c r="B351" s="300"/>
    </row>
    <row r="352" spans="2:3" x14ac:dyDescent="0.25">
      <c r="B352" s="300"/>
    </row>
    <row r="353" spans="2:3" x14ac:dyDescent="0.25">
      <c r="B353" s="300"/>
      <c r="C353" s="303"/>
    </row>
    <row r="354" spans="2:3" x14ac:dyDescent="0.25">
      <c r="B354" s="300"/>
      <c r="C354" s="303"/>
    </row>
    <row r="355" spans="2:3" x14ac:dyDescent="0.25">
      <c r="B355" s="300"/>
    </row>
    <row r="357" spans="2:3" x14ac:dyDescent="0.25">
      <c r="B357" s="300"/>
      <c r="C357" s="302"/>
    </row>
    <row r="358" spans="2:3" x14ac:dyDescent="0.25">
      <c r="B358" s="300"/>
    </row>
    <row r="359" spans="2:3" x14ac:dyDescent="0.25">
      <c r="B359" s="300"/>
    </row>
    <row r="360" spans="2:3" x14ac:dyDescent="0.25">
      <c r="B360" s="300"/>
    </row>
    <row r="361" spans="2:3" x14ac:dyDescent="0.25">
      <c r="B361" s="300"/>
    </row>
    <row r="362" spans="2:3" x14ac:dyDescent="0.25">
      <c r="B362" s="300"/>
    </row>
    <row r="365" spans="2:3" x14ac:dyDescent="0.25">
      <c r="B365" s="300"/>
      <c r="C365" s="302"/>
    </row>
    <row r="366" spans="2:3" x14ac:dyDescent="0.25">
      <c r="B366" s="300"/>
    </row>
    <row r="367" spans="2:3" x14ac:dyDescent="0.25">
      <c r="B367" s="300"/>
    </row>
    <row r="368" spans="2:3" x14ac:dyDescent="0.25">
      <c r="B368" s="300"/>
    </row>
    <row r="369" spans="2:3" x14ac:dyDescent="0.25">
      <c r="B369" s="300"/>
    </row>
    <row r="371" spans="2:3" x14ac:dyDescent="0.25">
      <c r="B371" s="300"/>
    </row>
    <row r="372" spans="2:3" x14ac:dyDescent="0.25">
      <c r="B372" s="300"/>
      <c r="C372" s="302"/>
    </row>
    <row r="373" spans="2:3" x14ac:dyDescent="0.25">
      <c r="B373" s="300"/>
    </row>
    <row r="374" spans="2:3" x14ac:dyDescent="0.25">
      <c r="B374" s="300"/>
    </row>
    <row r="375" spans="2:3" x14ac:dyDescent="0.25">
      <c r="B375" s="300"/>
    </row>
    <row r="376" spans="2:3" x14ac:dyDescent="0.25">
      <c r="B376" s="300"/>
    </row>
    <row r="377" spans="2:3" x14ac:dyDescent="0.25">
      <c r="B377" s="300"/>
    </row>
    <row r="378" spans="2:3" x14ac:dyDescent="0.25">
      <c r="B378" s="300"/>
    </row>
    <row r="380" spans="2:3" x14ac:dyDescent="0.25">
      <c r="B380" s="300"/>
      <c r="C380" s="302"/>
    </row>
    <row r="381" spans="2:3" x14ac:dyDescent="0.25">
      <c r="B381" s="300"/>
    </row>
    <row r="382" spans="2:3" x14ac:dyDescent="0.25">
      <c r="B382" s="300"/>
    </row>
    <row r="383" spans="2:3" x14ac:dyDescent="0.25">
      <c r="B383" s="300"/>
    </row>
    <row r="384" spans="2:3" x14ac:dyDescent="0.25">
      <c r="B384" s="300"/>
    </row>
    <row r="385" spans="2:4" x14ac:dyDescent="0.25">
      <c r="B385" s="300"/>
    </row>
    <row r="386" spans="2:4" x14ac:dyDescent="0.25">
      <c r="B386" s="300"/>
    </row>
    <row r="387" spans="2:4" x14ac:dyDescent="0.25">
      <c r="B387" s="300"/>
      <c r="C387" s="302"/>
    </row>
    <row r="388" spans="2:4" x14ac:dyDescent="0.25">
      <c r="B388" s="300"/>
    </row>
    <row r="389" spans="2:4" x14ac:dyDescent="0.25">
      <c r="B389" s="300"/>
    </row>
    <row r="390" spans="2:4" x14ac:dyDescent="0.25">
      <c r="B390" s="300"/>
    </row>
    <row r="391" spans="2:4" x14ac:dyDescent="0.25">
      <c r="B391" s="300"/>
    </row>
    <row r="392" spans="2:4" x14ac:dyDescent="0.25">
      <c r="B392" s="300"/>
    </row>
    <row r="393" spans="2:4" x14ac:dyDescent="0.25">
      <c r="B393" s="300"/>
    </row>
    <row r="395" spans="2:4" x14ac:dyDescent="0.25">
      <c r="B395" s="300"/>
      <c r="C395" s="302"/>
    </row>
    <row r="396" spans="2:4" x14ac:dyDescent="0.25">
      <c r="B396" s="300"/>
    </row>
    <row r="398" spans="2:4" x14ac:dyDescent="0.25">
      <c r="B398" s="300"/>
      <c r="C398" s="302"/>
      <c r="D398" s="215"/>
    </row>
    <row r="399" spans="2:4" x14ac:dyDescent="0.25">
      <c r="B399" s="300"/>
      <c r="D399" s="215"/>
    </row>
    <row r="400" spans="2:4" x14ac:dyDescent="0.25">
      <c r="B400" s="300"/>
      <c r="D400" s="215"/>
    </row>
    <row r="401" spans="2:4" x14ac:dyDescent="0.25">
      <c r="B401" s="300"/>
      <c r="D401" s="215"/>
    </row>
    <row r="404" spans="2:4" x14ac:dyDescent="0.25">
      <c r="B404" s="300"/>
      <c r="C404" s="301"/>
    </row>
    <row r="405" spans="2:4" x14ac:dyDescent="0.25">
      <c r="B405" s="300"/>
      <c r="C405" s="303"/>
    </row>
    <row r="406" spans="2:4" x14ac:dyDescent="0.25">
      <c r="B406" s="300"/>
      <c r="C406" s="303"/>
    </row>
    <row r="407" spans="2:4" x14ac:dyDescent="0.25">
      <c r="B407" s="300"/>
      <c r="C407" s="303"/>
    </row>
    <row r="408" spans="2:4" x14ac:dyDescent="0.25">
      <c r="B408" s="300"/>
      <c r="C408" s="303"/>
    </row>
    <row r="409" spans="2:4" x14ac:dyDescent="0.25">
      <c r="B409" s="300"/>
      <c r="C409" s="303"/>
    </row>
  </sheetData>
  <pageMargins left="0.78740157480314965" right="0.70866141732283472" top="0.74803149606299213" bottom="0.98425196850393704" header="0.31496062992125984" footer="0.31496062992125984"/>
  <pageSetup paperSize="9" scale="72" orientation="portrait" r:id="rId1"/>
  <headerFooter>
    <oddHeader>&amp;LKamenička-splašková kanalizace&amp;R&amp;G</oddHeader>
    <oddFooter>&amp;L&amp;"Times New Roman,Obyčejné"Připravil: DUIS s.r.o.
06/2021&amp;C&amp;F
&amp;R&amp;"Times New Roman,Obyčejné"
Dokumentace pro realizaci stavby
&amp;"Times New Roman,Tučné"strana &amp;P</oddFooter>
  </headerFooter>
  <rowBreaks count="1" manualBreakCount="1">
    <brk id="42" max="7"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D8FAE-1AD2-4421-8438-44CE67C498F6}">
  <dimension ref="A1:N79"/>
  <sheetViews>
    <sheetView workbookViewId="0">
      <pane ySplit="8" topLeftCell="A45" activePane="bottomLeft" state="frozenSplit"/>
      <selection activeCell="B3" sqref="B3"/>
      <selection pane="bottomLeft" activeCell="F11" sqref="F11:G75"/>
    </sheetView>
  </sheetViews>
  <sheetFormatPr defaultRowHeight="13.2" x14ac:dyDescent="0.25"/>
  <cols>
    <col min="1" max="1" width="7.44140625" customWidth="1"/>
    <col min="2" max="2" width="7" customWidth="1"/>
    <col min="3" max="3" width="42.5546875" bestFit="1" customWidth="1"/>
    <col min="4" max="4" width="8.6640625" customWidth="1"/>
    <col min="5" max="5" width="10.6640625" customWidth="1"/>
    <col min="6" max="6" width="11.88671875" customWidth="1"/>
    <col min="7" max="7" width="10.88671875" bestFit="1" customWidth="1"/>
    <col min="8" max="8" width="13.6640625" bestFit="1" customWidth="1"/>
    <col min="9" max="9" width="12.5546875" bestFit="1" customWidth="1"/>
    <col min="10" max="10" width="14.5546875" bestFit="1" customWidth="1"/>
    <col min="11" max="11" width="10.109375" bestFit="1" customWidth="1"/>
  </cols>
  <sheetData>
    <row r="1" spans="1:14" ht="22.8" x14ac:dyDescent="0.4">
      <c r="A1" s="148" t="s">
        <v>2251</v>
      </c>
      <c r="B1" s="149"/>
      <c r="C1" s="150"/>
      <c r="D1" s="151"/>
      <c r="E1" s="150"/>
      <c r="F1" s="152"/>
      <c r="G1" s="153"/>
      <c r="H1" s="153"/>
      <c r="I1" s="153"/>
      <c r="J1" s="153"/>
      <c r="K1" s="154"/>
      <c r="L1" s="155"/>
      <c r="M1" s="154"/>
      <c r="N1" s="155"/>
    </row>
    <row r="2" spans="1:14" x14ac:dyDescent="0.25">
      <c r="A2" s="156" t="s">
        <v>22</v>
      </c>
      <c r="B2" s="150" t="s">
        <v>38</v>
      </c>
      <c r="C2" s="150"/>
      <c r="D2" s="151"/>
      <c r="E2" s="150"/>
      <c r="F2" s="152"/>
      <c r="G2" s="153"/>
      <c r="H2" s="153"/>
      <c r="I2" s="153"/>
      <c r="J2" s="153"/>
      <c r="K2" s="154"/>
      <c r="L2" s="155"/>
      <c r="M2" s="154"/>
      <c r="N2" s="155"/>
    </row>
    <row r="3" spans="1:14" x14ac:dyDescent="0.25">
      <c r="A3" s="156" t="s">
        <v>2252</v>
      </c>
      <c r="B3" s="150" t="s">
        <v>2253</v>
      </c>
      <c r="C3" s="150"/>
      <c r="D3" s="151"/>
      <c r="E3" s="150"/>
      <c r="F3" s="152"/>
      <c r="G3" s="153"/>
      <c r="H3" s="153"/>
      <c r="I3" s="153"/>
      <c r="J3" s="153"/>
      <c r="K3" s="154"/>
      <c r="L3" s="155"/>
      <c r="M3" s="154"/>
      <c r="N3" s="155"/>
    </row>
    <row r="4" spans="1:14" x14ac:dyDescent="0.25">
      <c r="A4" s="156"/>
      <c r="B4" s="150"/>
      <c r="C4" s="150"/>
      <c r="D4" s="151"/>
      <c r="E4" s="150"/>
      <c r="F4" s="152"/>
      <c r="G4" s="153"/>
      <c r="H4" s="153"/>
      <c r="I4" s="153"/>
      <c r="J4" s="153"/>
      <c r="K4" s="154"/>
      <c r="L4" s="155"/>
      <c r="M4" s="154"/>
      <c r="N4" s="155"/>
    </row>
    <row r="5" spans="1:14" ht="6" customHeight="1" thickBot="1" x14ac:dyDescent="0.3">
      <c r="A5" s="157"/>
      <c r="B5" s="149"/>
      <c r="C5" s="150"/>
      <c r="D5" s="151"/>
      <c r="E5" s="150"/>
      <c r="F5" s="152"/>
      <c r="G5" s="153"/>
      <c r="H5" s="153"/>
      <c r="I5" s="153"/>
      <c r="J5" s="153"/>
      <c r="K5" s="154"/>
      <c r="L5" s="155"/>
      <c r="M5" s="154"/>
      <c r="N5" s="155"/>
    </row>
    <row r="6" spans="1:14" x14ac:dyDescent="0.25">
      <c r="A6" s="426" t="s">
        <v>2254</v>
      </c>
      <c r="B6" s="428" t="s">
        <v>2255</v>
      </c>
      <c r="C6" s="428" t="s">
        <v>143</v>
      </c>
      <c r="D6" s="430" t="s">
        <v>2256</v>
      </c>
      <c r="E6" s="430" t="s">
        <v>2257</v>
      </c>
      <c r="F6" s="425" t="s">
        <v>2258</v>
      </c>
      <c r="G6" s="425"/>
      <c r="H6" s="425" t="s">
        <v>2259</v>
      </c>
      <c r="I6" s="425"/>
      <c r="J6" s="158" t="s">
        <v>2260</v>
      </c>
    </row>
    <row r="7" spans="1:14" ht="13.8" thickBot="1" x14ac:dyDescent="0.3">
      <c r="A7" s="427"/>
      <c r="B7" s="429"/>
      <c r="C7" s="429"/>
      <c r="D7" s="429"/>
      <c r="E7" s="429"/>
      <c r="F7" s="305" t="s">
        <v>2261</v>
      </c>
      <c r="G7" s="305" t="s">
        <v>2262</v>
      </c>
      <c r="H7" s="305" t="s">
        <v>2261</v>
      </c>
      <c r="I7" s="305" t="s">
        <v>2262</v>
      </c>
      <c r="J7" s="306" t="s">
        <v>2263</v>
      </c>
    </row>
    <row r="8" spans="1:14" ht="13.8" thickBot="1" x14ac:dyDescent="0.3">
      <c r="A8" s="159"/>
      <c r="B8" s="160"/>
      <c r="C8" s="161" t="s">
        <v>2264</v>
      </c>
      <c r="D8" s="162"/>
      <c r="E8" s="162"/>
      <c r="F8" s="162"/>
      <c r="G8" s="162"/>
      <c r="H8" s="163"/>
      <c r="I8" s="163"/>
      <c r="J8" s="163"/>
      <c r="K8" s="37"/>
    </row>
    <row r="9" spans="1:14" ht="13.8" thickBot="1" x14ac:dyDescent="0.3">
      <c r="A9" s="164" t="s">
        <v>2253</v>
      </c>
      <c r="B9" s="165"/>
      <c r="C9" s="166"/>
      <c r="D9" s="166"/>
      <c r="E9" s="166"/>
      <c r="F9" s="167"/>
      <c r="G9" s="167"/>
      <c r="H9" s="168"/>
      <c r="I9" s="168"/>
      <c r="J9" s="169"/>
    </row>
    <row r="10" spans="1:14" x14ac:dyDescent="0.25">
      <c r="A10" s="170"/>
      <c r="B10" s="171" t="s">
        <v>2265</v>
      </c>
      <c r="C10" s="172" t="s">
        <v>2266</v>
      </c>
      <c r="D10" s="173"/>
      <c r="E10" s="174"/>
      <c r="F10" s="175"/>
      <c r="G10" s="175"/>
      <c r="H10" s="176"/>
      <c r="I10" s="177"/>
      <c r="J10" s="178"/>
    </row>
    <row r="11" spans="1:14" x14ac:dyDescent="0.25">
      <c r="A11" s="179"/>
      <c r="B11" s="180"/>
      <c r="C11" s="181" t="s">
        <v>2267</v>
      </c>
      <c r="D11" s="182" t="s">
        <v>2268</v>
      </c>
      <c r="E11" s="182">
        <v>1</v>
      </c>
      <c r="F11" s="307"/>
      <c r="G11" s="307"/>
      <c r="H11" s="183">
        <f t="shared" ref="H11:H75" si="0">E11*F11</f>
        <v>0</v>
      </c>
      <c r="I11" s="184">
        <f t="shared" ref="I11:I74" si="1">E11*G11</f>
        <v>0</v>
      </c>
      <c r="J11" s="185">
        <f t="shared" ref="J11:J74" si="2">H11+I11</f>
        <v>0</v>
      </c>
    </row>
    <row r="12" spans="1:14" x14ac:dyDescent="0.25">
      <c r="A12" s="179"/>
      <c r="B12" s="180"/>
      <c r="C12" s="181" t="s">
        <v>2267</v>
      </c>
      <c r="D12" s="182" t="s">
        <v>2268</v>
      </c>
      <c r="E12" s="182">
        <v>1</v>
      </c>
      <c r="F12" s="307"/>
      <c r="G12" s="307"/>
      <c r="H12" s="183">
        <f t="shared" si="0"/>
        <v>0</v>
      </c>
      <c r="I12" s="184">
        <f t="shared" si="1"/>
        <v>0</v>
      </c>
      <c r="J12" s="185">
        <f t="shared" si="2"/>
        <v>0</v>
      </c>
    </row>
    <row r="13" spans="1:14" x14ac:dyDescent="0.25">
      <c r="A13" s="179"/>
      <c r="B13" s="180"/>
      <c r="C13" s="181" t="s">
        <v>2269</v>
      </c>
      <c r="D13" s="182" t="s">
        <v>2268</v>
      </c>
      <c r="E13" s="182">
        <v>1</v>
      </c>
      <c r="F13" s="307"/>
      <c r="G13" s="307"/>
      <c r="H13" s="183">
        <f t="shared" si="0"/>
        <v>0</v>
      </c>
      <c r="I13" s="184">
        <f t="shared" si="1"/>
        <v>0</v>
      </c>
      <c r="J13" s="185">
        <f t="shared" si="2"/>
        <v>0</v>
      </c>
    </row>
    <row r="14" spans="1:14" x14ac:dyDescent="0.25">
      <c r="A14" s="179"/>
      <c r="B14" s="180"/>
      <c r="C14" s="181" t="s">
        <v>2269</v>
      </c>
      <c r="D14" s="182" t="s">
        <v>2268</v>
      </c>
      <c r="E14" s="182">
        <v>1</v>
      </c>
      <c r="F14" s="307"/>
      <c r="G14" s="307"/>
      <c r="H14" s="183">
        <f t="shared" si="0"/>
        <v>0</v>
      </c>
      <c r="I14" s="184">
        <f t="shared" si="1"/>
        <v>0</v>
      </c>
      <c r="J14" s="185">
        <f t="shared" si="2"/>
        <v>0</v>
      </c>
    </row>
    <row r="15" spans="1:14" x14ac:dyDescent="0.25">
      <c r="A15" s="179"/>
      <c r="B15" s="180"/>
      <c r="C15" s="181" t="s">
        <v>2270</v>
      </c>
      <c r="D15" s="182" t="s">
        <v>2268</v>
      </c>
      <c r="E15" s="182">
        <v>1</v>
      </c>
      <c r="F15" s="307"/>
      <c r="G15" s="307"/>
      <c r="H15" s="183">
        <f t="shared" si="0"/>
        <v>0</v>
      </c>
      <c r="I15" s="184">
        <f t="shared" si="1"/>
        <v>0</v>
      </c>
      <c r="J15" s="185">
        <f t="shared" si="2"/>
        <v>0</v>
      </c>
    </row>
    <row r="16" spans="1:14" x14ac:dyDescent="0.25">
      <c r="A16" s="179"/>
      <c r="B16" s="180"/>
      <c r="C16" s="181" t="s">
        <v>2271</v>
      </c>
      <c r="D16" s="182" t="s">
        <v>2268</v>
      </c>
      <c r="E16" s="182">
        <v>2</v>
      </c>
      <c r="F16" s="307"/>
      <c r="G16" s="307"/>
      <c r="H16" s="183">
        <f t="shared" si="0"/>
        <v>0</v>
      </c>
      <c r="I16" s="184">
        <f t="shared" si="1"/>
        <v>0</v>
      </c>
      <c r="J16" s="185">
        <f t="shared" si="2"/>
        <v>0</v>
      </c>
    </row>
    <row r="17" spans="1:10" ht="26.4" x14ac:dyDescent="0.25">
      <c r="A17" s="179"/>
      <c r="B17" s="180"/>
      <c r="C17" s="181" t="s">
        <v>2272</v>
      </c>
      <c r="D17" s="182" t="s">
        <v>2273</v>
      </c>
      <c r="E17" s="182">
        <v>1</v>
      </c>
      <c r="F17" s="307"/>
      <c r="G17" s="307"/>
      <c r="H17" s="183">
        <f t="shared" si="0"/>
        <v>0</v>
      </c>
      <c r="I17" s="184">
        <f t="shared" si="1"/>
        <v>0</v>
      </c>
      <c r="J17" s="185">
        <f t="shared" si="2"/>
        <v>0</v>
      </c>
    </row>
    <row r="18" spans="1:10" x14ac:dyDescent="0.25">
      <c r="A18" s="179"/>
      <c r="B18" s="180"/>
      <c r="C18" s="181" t="s">
        <v>2274</v>
      </c>
      <c r="D18" s="186" t="s">
        <v>281</v>
      </c>
      <c r="E18" s="182">
        <v>0.5</v>
      </c>
      <c r="F18" s="307"/>
      <c r="G18" s="307"/>
      <c r="H18" s="183">
        <f t="shared" si="0"/>
        <v>0</v>
      </c>
      <c r="I18" s="184">
        <f t="shared" si="1"/>
        <v>0</v>
      </c>
      <c r="J18" s="185">
        <f t="shared" si="2"/>
        <v>0</v>
      </c>
    </row>
    <row r="19" spans="1:10" x14ac:dyDescent="0.25">
      <c r="A19" s="179"/>
      <c r="B19" s="180"/>
      <c r="C19" s="181" t="s">
        <v>2275</v>
      </c>
      <c r="D19" s="182" t="s">
        <v>2268</v>
      </c>
      <c r="E19" s="182">
        <v>2</v>
      </c>
      <c r="F19" s="307"/>
      <c r="G19" s="307"/>
      <c r="H19" s="183">
        <f t="shared" si="0"/>
        <v>0</v>
      </c>
      <c r="I19" s="184">
        <f t="shared" si="1"/>
        <v>0</v>
      </c>
      <c r="J19" s="185">
        <f t="shared" si="2"/>
        <v>0</v>
      </c>
    </row>
    <row r="20" spans="1:10" x14ac:dyDescent="0.25">
      <c r="A20" s="179"/>
      <c r="B20" s="180"/>
      <c r="C20" s="181" t="s">
        <v>2276</v>
      </c>
      <c r="D20" s="182" t="s">
        <v>2268</v>
      </c>
      <c r="E20" s="182">
        <v>15</v>
      </c>
      <c r="F20" s="307"/>
      <c r="G20" s="307"/>
      <c r="H20" s="183">
        <f t="shared" si="0"/>
        <v>0</v>
      </c>
      <c r="I20" s="184">
        <f t="shared" si="1"/>
        <v>0</v>
      </c>
      <c r="J20" s="185">
        <f t="shared" si="2"/>
        <v>0</v>
      </c>
    </row>
    <row r="21" spans="1:10" x14ac:dyDescent="0.25">
      <c r="A21" s="179"/>
      <c r="B21" s="180"/>
      <c r="C21" s="181" t="s">
        <v>2277</v>
      </c>
      <c r="D21" s="182" t="s">
        <v>2268</v>
      </c>
      <c r="E21" s="182">
        <v>1</v>
      </c>
      <c r="F21" s="307"/>
      <c r="G21" s="307"/>
      <c r="H21" s="183">
        <f t="shared" si="0"/>
        <v>0</v>
      </c>
      <c r="I21" s="184">
        <f t="shared" si="1"/>
        <v>0</v>
      </c>
      <c r="J21" s="185">
        <f t="shared" si="2"/>
        <v>0</v>
      </c>
    </row>
    <row r="22" spans="1:10" x14ac:dyDescent="0.25">
      <c r="A22" s="179"/>
      <c r="B22" s="180"/>
      <c r="C22" s="181" t="s">
        <v>2278</v>
      </c>
      <c r="D22" s="182" t="s">
        <v>2268</v>
      </c>
      <c r="E22" s="182">
        <v>1</v>
      </c>
      <c r="F22" s="307"/>
      <c r="G22" s="307"/>
      <c r="H22" s="183">
        <f t="shared" si="0"/>
        <v>0</v>
      </c>
      <c r="I22" s="184">
        <f t="shared" si="1"/>
        <v>0</v>
      </c>
      <c r="J22" s="185">
        <f t="shared" si="2"/>
        <v>0</v>
      </c>
    </row>
    <row r="23" spans="1:10" x14ac:dyDescent="0.25">
      <c r="A23" s="179"/>
      <c r="B23" s="180"/>
      <c r="C23" s="181" t="s">
        <v>2279</v>
      </c>
      <c r="D23" s="182" t="s">
        <v>2268</v>
      </c>
      <c r="E23" s="182">
        <v>1</v>
      </c>
      <c r="F23" s="307"/>
      <c r="G23" s="307"/>
      <c r="H23" s="183">
        <f t="shared" si="0"/>
        <v>0</v>
      </c>
      <c r="I23" s="184">
        <f t="shared" si="1"/>
        <v>0</v>
      </c>
      <c r="J23" s="185">
        <f t="shared" si="2"/>
        <v>0</v>
      </c>
    </row>
    <row r="24" spans="1:10" x14ac:dyDescent="0.25">
      <c r="A24" s="179"/>
      <c r="B24" s="180"/>
      <c r="C24" s="181" t="s">
        <v>2280</v>
      </c>
      <c r="D24" s="182" t="s">
        <v>2268</v>
      </c>
      <c r="E24" s="182">
        <v>1</v>
      </c>
      <c r="F24" s="307"/>
      <c r="G24" s="307"/>
      <c r="H24" s="183">
        <f t="shared" si="0"/>
        <v>0</v>
      </c>
      <c r="I24" s="184">
        <f t="shared" si="1"/>
        <v>0</v>
      </c>
      <c r="J24" s="185">
        <f t="shared" si="2"/>
        <v>0</v>
      </c>
    </row>
    <row r="25" spans="1:10" x14ac:dyDescent="0.25">
      <c r="A25" s="179"/>
      <c r="B25" s="180"/>
      <c r="C25" s="181" t="s">
        <v>2281</v>
      </c>
      <c r="D25" s="182" t="s">
        <v>2268</v>
      </c>
      <c r="E25" s="182">
        <v>1</v>
      </c>
      <c r="F25" s="307"/>
      <c r="G25" s="307"/>
      <c r="H25" s="183">
        <f t="shared" si="0"/>
        <v>0</v>
      </c>
      <c r="I25" s="184">
        <f t="shared" si="1"/>
        <v>0</v>
      </c>
      <c r="J25" s="185">
        <f t="shared" si="2"/>
        <v>0</v>
      </c>
    </row>
    <row r="26" spans="1:10" ht="26.4" x14ac:dyDescent="0.25">
      <c r="A26" s="179"/>
      <c r="B26" s="180"/>
      <c r="C26" s="181" t="s">
        <v>2282</v>
      </c>
      <c r="D26" s="182" t="s">
        <v>2268</v>
      </c>
      <c r="E26" s="182">
        <v>1</v>
      </c>
      <c r="F26" s="307"/>
      <c r="G26" s="307"/>
      <c r="H26" s="183">
        <f t="shared" si="0"/>
        <v>0</v>
      </c>
      <c r="I26" s="184">
        <f t="shared" si="1"/>
        <v>0</v>
      </c>
      <c r="J26" s="185">
        <f t="shared" si="2"/>
        <v>0</v>
      </c>
    </row>
    <row r="27" spans="1:10" x14ac:dyDescent="0.25">
      <c r="A27" s="179"/>
      <c r="B27" s="180"/>
      <c r="C27" s="181" t="s">
        <v>2283</v>
      </c>
      <c r="D27" s="182" t="s">
        <v>2268</v>
      </c>
      <c r="E27" s="182">
        <v>1</v>
      </c>
      <c r="F27" s="307"/>
      <c r="G27" s="307"/>
      <c r="H27" s="183">
        <f t="shared" si="0"/>
        <v>0</v>
      </c>
      <c r="I27" s="184">
        <f t="shared" si="1"/>
        <v>0</v>
      </c>
      <c r="J27" s="185">
        <f t="shared" si="2"/>
        <v>0</v>
      </c>
    </row>
    <row r="28" spans="1:10" x14ac:dyDescent="0.25">
      <c r="A28" s="179"/>
      <c r="B28" s="180"/>
      <c r="C28" s="181" t="s">
        <v>2284</v>
      </c>
      <c r="D28" s="182" t="s">
        <v>2268</v>
      </c>
      <c r="E28" s="182">
        <v>1</v>
      </c>
      <c r="F28" s="307"/>
      <c r="G28" s="307"/>
      <c r="H28" s="183">
        <f t="shared" si="0"/>
        <v>0</v>
      </c>
      <c r="I28" s="184">
        <f t="shared" si="1"/>
        <v>0</v>
      </c>
      <c r="J28" s="185">
        <f t="shared" si="2"/>
        <v>0</v>
      </c>
    </row>
    <row r="29" spans="1:10" x14ac:dyDescent="0.25">
      <c r="A29" s="179"/>
      <c r="B29" s="180"/>
      <c r="C29" s="181" t="s">
        <v>2285</v>
      </c>
      <c r="D29" s="182" t="s">
        <v>2268</v>
      </c>
      <c r="E29" s="182">
        <v>1</v>
      </c>
      <c r="F29" s="307"/>
      <c r="G29" s="307"/>
      <c r="H29" s="183">
        <f t="shared" si="0"/>
        <v>0</v>
      </c>
      <c r="I29" s="184">
        <f t="shared" si="1"/>
        <v>0</v>
      </c>
      <c r="J29" s="185">
        <f t="shared" si="2"/>
        <v>0</v>
      </c>
    </row>
    <row r="30" spans="1:10" x14ac:dyDescent="0.25">
      <c r="A30" s="179"/>
      <c r="B30" s="180"/>
      <c r="C30" s="181" t="s">
        <v>2286</v>
      </c>
      <c r="D30" s="182" t="s">
        <v>2268</v>
      </c>
      <c r="E30" s="182">
        <v>1</v>
      </c>
      <c r="F30" s="307"/>
      <c r="G30" s="307"/>
      <c r="H30" s="183">
        <f t="shared" si="0"/>
        <v>0</v>
      </c>
      <c r="I30" s="184">
        <f t="shared" si="1"/>
        <v>0</v>
      </c>
      <c r="J30" s="185">
        <f t="shared" si="2"/>
        <v>0</v>
      </c>
    </row>
    <row r="31" spans="1:10" x14ac:dyDescent="0.25">
      <c r="A31" s="179"/>
      <c r="B31" s="180"/>
      <c r="C31" s="181" t="s">
        <v>2287</v>
      </c>
      <c r="D31" s="182" t="s">
        <v>2268</v>
      </c>
      <c r="E31" s="182">
        <v>1</v>
      </c>
      <c r="F31" s="307"/>
      <c r="G31" s="307"/>
      <c r="H31" s="183">
        <f t="shared" si="0"/>
        <v>0</v>
      </c>
      <c r="I31" s="184">
        <f t="shared" si="1"/>
        <v>0</v>
      </c>
      <c r="J31" s="185">
        <f t="shared" si="2"/>
        <v>0</v>
      </c>
    </row>
    <row r="32" spans="1:10" x14ac:dyDescent="0.25">
      <c r="A32" s="179"/>
      <c r="B32" s="180"/>
      <c r="C32" s="181" t="s">
        <v>2288</v>
      </c>
      <c r="D32" s="182" t="s">
        <v>2268</v>
      </c>
      <c r="E32" s="182">
        <v>3</v>
      </c>
      <c r="F32" s="307"/>
      <c r="G32" s="307"/>
      <c r="H32" s="183">
        <f t="shared" si="0"/>
        <v>0</v>
      </c>
      <c r="I32" s="184">
        <f t="shared" si="1"/>
        <v>0</v>
      </c>
      <c r="J32" s="185">
        <f t="shared" si="2"/>
        <v>0</v>
      </c>
    </row>
    <row r="33" spans="1:10" x14ac:dyDescent="0.25">
      <c r="A33" s="179"/>
      <c r="B33" s="180"/>
      <c r="C33" s="181" t="s">
        <v>2289</v>
      </c>
      <c r="D33" s="182" t="s">
        <v>2268</v>
      </c>
      <c r="E33" s="182">
        <v>1</v>
      </c>
      <c r="F33" s="307"/>
      <c r="G33" s="307"/>
      <c r="H33" s="183">
        <f t="shared" si="0"/>
        <v>0</v>
      </c>
      <c r="I33" s="184">
        <f t="shared" si="1"/>
        <v>0</v>
      </c>
      <c r="J33" s="185">
        <f t="shared" si="2"/>
        <v>0</v>
      </c>
    </row>
    <row r="34" spans="1:10" ht="26.4" x14ac:dyDescent="0.25">
      <c r="A34" s="179"/>
      <c r="B34" s="180"/>
      <c r="C34" s="181" t="s">
        <v>2290</v>
      </c>
      <c r="D34" s="182" t="s">
        <v>2268</v>
      </c>
      <c r="E34" s="182">
        <v>2</v>
      </c>
      <c r="F34" s="307"/>
      <c r="G34" s="307"/>
      <c r="H34" s="183">
        <f t="shared" si="0"/>
        <v>0</v>
      </c>
      <c r="I34" s="184">
        <f t="shared" si="1"/>
        <v>0</v>
      </c>
      <c r="J34" s="185">
        <f t="shared" si="2"/>
        <v>0</v>
      </c>
    </row>
    <row r="35" spans="1:10" ht="26.4" x14ac:dyDescent="0.25">
      <c r="A35" s="179"/>
      <c r="B35" s="180"/>
      <c r="C35" s="181" t="s">
        <v>2291</v>
      </c>
      <c r="D35" s="182" t="s">
        <v>2268</v>
      </c>
      <c r="E35" s="182">
        <v>2</v>
      </c>
      <c r="F35" s="307"/>
      <c r="G35" s="307"/>
      <c r="H35" s="183">
        <f t="shared" si="0"/>
        <v>0</v>
      </c>
      <c r="I35" s="184">
        <f t="shared" si="1"/>
        <v>0</v>
      </c>
      <c r="J35" s="185">
        <f t="shared" si="2"/>
        <v>0</v>
      </c>
    </row>
    <row r="36" spans="1:10" x14ac:dyDescent="0.25">
      <c r="A36" s="179"/>
      <c r="B36" s="180"/>
      <c r="C36" s="181" t="s">
        <v>2292</v>
      </c>
      <c r="D36" s="182" t="s">
        <v>2268</v>
      </c>
      <c r="E36" s="182">
        <v>2</v>
      </c>
      <c r="F36" s="307"/>
      <c r="G36" s="307"/>
      <c r="H36" s="183">
        <f t="shared" si="0"/>
        <v>0</v>
      </c>
      <c r="I36" s="184">
        <f t="shared" si="1"/>
        <v>0</v>
      </c>
      <c r="J36" s="185">
        <f t="shared" si="2"/>
        <v>0</v>
      </c>
    </row>
    <row r="37" spans="1:10" x14ac:dyDescent="0.25">
      <c r="A37" s="179"/>
      <c r="B37" s="180"/>
      <c r="C37" s="181" t="s">
        <v>2293</v>
      </c>
      <c r="D37" s="182" t="s">
        <v>2268</v>
      </c>
      <c r="E37" s="182">
        <v>2</v>
      </c>
      <c r="F37" s="307"/>
      <c r="G37" s="307"/>
      <c r="H37" s="183">
        <f t="shared" si="0"/>
        <v>0</v>
      </c>
      <c r="I37" s="184">
        <f t="shared" si="1"/>
        <v>0</v>
      </c>
      <c r="J37" s="185">
        <f t="shared" si="2"/>
        <v>0</v>
      </c>
    </row>
    <row r="38" spans="1:10" ht="26.4" x14ac:dyDescent="0.25">
      <c r="A38" s="179"/>
      <c r="B38" s="180"/>
      <c r="C38" s="181" t="s">
        <v>2294</v>
      </c>
      <c r="D38" s="182" t="s">
        <v>2268</v>
      </c>
      <c r="E38" s="182">
        <v>2</v>
      </c>
      <c r="F38" s="307"/>
      <c r="G38" s="307"/>
      <c r="H38" s="183">
        <f t="shared" si="0"/>
        <v>0</v>
      </c>
      <c r="I38" s="184">
        <f t="shared" si="1"/>
        <v>0</v>
      </c>
      <c r="J38" s="185">
        <f t="shared" si="2"/>
        <v>0</v>
      </c>
    </row>
    <row r="39" spans="1:10" x14ac:dyDescent="0.25">
      <c r="A39" s="179"/>
      <c r="B39" s="180"/>
      <c r="C39" s="181" t="s">
        <v>2295</v>
      </c>
      <c r="D39" s="182" t="s">
        <v>2268</v>
      </c>
      <c r="E39" s="182">
        <v>2</v>
      </c>
      <c r="F39" s="307"/>
      <c r="G39" s="307"/>
      <c r="H39" s="183">
        <f t="shared" si="0"/>
        <v>0</v>
      </c>
      <c r="I39" s="184">
        <f t="shared" si="1"/>
        <v>0</v>
      </c>
      <c r="J39" s="185">
        <f t="shared" si="2"/>
        <v>0</v>
      </c>
    </row>
    <row r="40" spans="1:10" x14ac:dyDescent="0.25">
      <c r="A40" s="179"/>
      <c r="B40" s="180"/>
      <c r="C40" s="181" t="s">
        <v>2296</v>
      </c>
      <c r="D40" s="182" t="s">
        <v>2268</v>
      </c>
      <c r="E40" s="182">
        <v>4</v>
      </c>
      <c r="F40" s="307"/>
      <c r="G40" s="307"/>
      <c r="H40" s="183">
        <f t="shared" si="0"/>
        <v>0</v>
      </c>
      <c r="I40" s="184">
        <f t="shared" si="1"/>
        <v>0</v>
      </c>
      <c r="J40" s="185">
        <f t="shared" si="2"/>
        <v>0</v>
      </c>
    </row>
    <row r="41" spans="1:10" ht="26.4" x14ac:dyDescent="0.25">
      <c r="A41" s="179"/>
      <c r="B41" s="180"/>
      <c r="C41" s="181" t="s">
        <v>2297</v>
      </c>
      <c r="D41" s="182" t="s">
        <v>2268</v>
      </c>
      <c r="E41" s="182">
        <v>1</v>
      </c>
      <c r="F41" s="307"/>
      <c r="G41" s="307"/>
      <c r="H41" s="183">
        <f t="shared" si="0"/>
        <v>0</v>
      </c>
      <c r="I41" s="184">
        <f t="shared" si="1"/>
        <v>0</v>
      </c>
      <c r="J41" s="185">
        <f t="shared" si="2"/>
        <v>0</v>
      </c>
    </row>
    <row r="42" spans="1:10" ht="26.4" x14ac:dyDescent="0.25">
      <c r="A42" s="179"/>
      <c r="B42" s="180"/>
      <c r="C42" s="181" t="s">
        <v>2298</v>
      </c>
      <c r="D42" s="182" t="s">
        <v>2268</v>
      </c>
      <c r="E42" s="182">
        <v>2</v>
      </c>
      <c r="F42" s="307"/>
      <c r="G42" s="307"/>
      <c r="H42" s="183">
        <f t="shared" si="0"/>
        <v>0</v>
      </c>
      <c r="I42" s="184">
        <f t="shared" si="1"/>
        <v>0</v>
      </c>
      <c r="J42" s="185">
        <f t="shared" si="2"/>
        <v>0</v>
      </c>
    </row>
    <row r="43" spans="1:10" ht="26.4" x14ac:dyDescent="0.25">
      <c r="A43" s="179"/>
      <c r="B43" s="180"/>
      <c r="C43" s="181" t="s">
        <v>2299</v>
      </c>
      <c r="D43" s="182" t="s">
        <v>2268</v>
      </c>
      <c r="E43" s="182">
        <v>1</v>
      </c>
      <c r="F43" s="307"/>
      <c r="G43" s="307"/>
      <c r="H43" s="183">
        <f t="shared" si="0"/>
        <v>0</v>
      </c>
      <c r="I43" s="184">
        <f t="shared" si="1"/>
        <v>0</v>
      </c>
      <c r="J43" s="185">
        <f t="shared" si="2"/>
        <v>0</v>
      </c>
    </row>
    <row r="44" spans="1:10" x14ac:dyDescent="0.25">
      <c r="A44" s="179"/>
      <c r="B44" s="180"/>
      <c r="C44" s="181" t="s">
        <v>2300</v>
      </c>
      <c r="D44" s="182" t="s">
        <v>2268</v>
      </c>
      <c r="E44" s="182">
        <v>1</v>
      </c>
      <c r="F44" s="307"/>
      <c r="G44" s="307"/>
      <c r="H44" s="183">
        <f t="shared" si="0"/>
        <v>0</v>
      </c>
      <c r="I44" s="184">
        <f t="shared" si="1"/>
        <v>0</v>
      </c>
      <c r="J44" s="185">
        <f t="shared" si="2"/>
        <v>0</v>
      </c>
    </row>
    <row r="45" spans="1:10" ht="26.4" x14ac:dyDescent="0.25">
      <c r="A45" s="179"/>
      <c r="B45" s="180"/>
      <c r="C45" s="181" t="s">
        <v>2301</v>
      </c>
      <c r="D45" s="182" t="s">
        <v>2273</v>
      </c>
      <c r="E45" s="182">
        <v>1</v>
      </c>
      <c r="F45" s="307"/>
      <c r="G45" s="307"/>
      <c r="H45" s="183">
        <f t="shared" si="0"/>
        <v>0</v>
      </c>
      <c r="I45" s="184">
        <f t="shared" si="1"/>
        <v>0</v>
      </c>
      <c r="J45" s="185">
        <f t="shared" si="2"/>
        <v>0</v>
      </c>
    </row>
    <row r="46" spans="1:10" ht="26.4" x14ac:dyDescent="0.25">
      <c r="A46" s="179"/>
      <c r="B46" s="180"/>
      <c r="C46" s="181" t="s">
        <v>2302</v>
      </c>
      <c r="D46" s="182" t="s">
        <v>2268</v>
      </c>
      <c r="E46" s="182">
        <v>1</v>
      </c>
      <c r="F46" s="307"/>
      <c r="G46" s="307"/>
      <c r="H46" s="183">
        <f t="shared" si="0"/>
        <v>0</v>
      </c>
      <c r="I46" s="184">
        <f t="shared" si="1"/>
        <v>0</v>
      </c>
      <c r="J46" s="185">
        <f t="shared" si="2"/>
        <v>0</v>
      </c>
    </row>
    <row r="47" spans="1:10" x14ac:dyDescent="0.25">
      <c r="A47" s="179"/>
      <c r="B47" s="180"/>
      <c r="C47" s="181" t="s">
        <v>2303</v>
      </c>
      <c r="D47" s="182" t="s">
        <v>2268</v>
      </c>
      <c r="E47" s="182">
        <v>1</v>
      </c>
      <c r="F47" s="307"/>
      <c r="G47" s="307"/>
      <c r="H47" s="183">
        <f t="shared" si="0"/>
        <v>0</v>
      </c>
      <c r="I47" s="184">
        <f t="shared" si="1"/>
        <v>0</v>
      </c>
      <c r="J47" s="185">
        <f t="shared" si="2"/>
        <v>0</v>
      </c>
    </row>
    <row r="48" spans="1:10" ht="26.4" x14ac:dyDescent="0.25">
      <c r="A48" s="179"/>
      <c r="B48" s="180"/>
      <c r="C48" s="181" t="s">
        <v>2301</v>
      </c>
      <c r="D48" s="182" t="s">
        <v>2273</v>
      </c>
      <c r="E48" s="182">
        <v>1</v>
      </c>
      <c r="F48" s="307"/>
      <c r="G48" s="307"/>
      <c r="H48" s="183">
        <f t="shared" si="0"/>
        <v>0</v>
      </c>
      <c r="I48" s="184">
        <f t="shared" si="1"/>
        <v>0</v>
      </c>
      <c r="J48" s="185">
        <f t="shared" si="2"/>
        <v>0</v>
      </c>
    </row>
    <row r="49" spans="1:10" x14ac:dyDescent="0.25">
      <c r="A49" s="179"/>
      <c r="B49" s="180"/>
      <c r="C49" s="181" t="s">
        <v>2304</v>
      </c>
      <c r="D49" s="182" t="s">
        <v>2273</v>
      </c>
      <c r="E49" s="182">
        <v>1</v>
      </c>
      <c r="F49" s="307"/>
      <c r="G49" s="307"/>
      <c r="H49" s="183">
        <f t="shared" si="0"/>
        <v>0</v>
      </c>
      <c r="I49" s="184">
        <f t="shared" si="1"/>
        <v>0</v>
      </c>
      <c r="J49" s="185">
        <f t="shared" si="2"/>
        <v>0</v>
      </c>
    </row>
    <row r="50" spans="1:10" x14ac:dyDescent="0.25">
      <c r="A50" s="179"/>
      <c r="B50" s="180"/>
      <c r="C50" s="181" t="s">
        <v>2305</v>
      </c>
      <c r="D50" s="182" t="s">
        <v>2273</v>
      </c>
      <c r="E50" s="182">
        <v>1</v>
      </c>
      <c r="F50" s="307"/>
      <c r="G50" s="307"/>
      <c r="H50" s="183">
        <f t="shared" si="0"/>
        <v>0</v>
      </c>
      <c r="I50" s="184">
        <f t="shared" si="1"/>
        <v>0</v>
      </c>
      <c r="J50" s="185">
        <f t="shared" si="2"/>
        <v>0</v>
      </c>
    </row>
    <row r="51" spans="1:10" x14ac:dyDescent="0.25">
      <c r="A51" s="179"/>
      <c r="B51" s="180"/>
      <c r="C51" s="181" t="s">
        <v>2306</v>
      </c>
      <c r="D51" s="182" t="s">
        <v>2273</v>
      </c>
      <c r="E51" s="182">
        <v>1</v>
      </c>
      <c r="F51" s="307"/>
      <c r="G51" s="307"/>
      <c r="H51" s="183">
        <f t="shared" si="0"/>
        <v>0</v>
      </c>
      <c r="I51" s="184">
        <f t="shared" si="1"/>
        <v>0</v>
      </c>
      <c r="J51" s="185">
        <f t="shared" si="2"/>
        <v>0</v>
      </c>
    </row>
    <row r="52" spans="1:10" ht="26.4" x14ac:dyDescent="0.25">
      <c r="A52" s="179"/>
      <c r="B52" s="180"/>
      <c r="C52" s="181" t="s">
        <v>2307</v>
      </c>
      <c r="D52" s="182" t="s">
        <v>2268</v>
      </c>
      <c r="E52" s="182">
        <v>1</v>
      </c>
      <c r="F52" s="307"/>
      <c r="G52" s="307"/>
      <c r="H52" s="183">
        <f t="shared" si="0"/>
        <v>0</v>
      </c>
      <c r="I52" s="184">
        <f t="shared" si="1"/>
        <v>0</v>
      </c>
      <c r="J52" s="185">
        <f t="shared" si="2"/>
        <v>0</v>
      </c>
    </row>
    <row r="53" spans="1:10" ht="26.4" x14ac:dyDescent="0.25">
      <c r="A53" s="179"/>
      <c r="B53" s="180"/>
      <c r="C53" s="181" t="s">
        <v>2308</v>
      </c>
      <c r="D53" s="182" t="s">
        <v>2268</v>
      </c>
      <c r="E53" s="182">
        <v>1</v>
      </c>
      <c r="F53" s="307"/>
      <c r="G53" s="307"/>
      <c r="H53" s="183">
        <f t="shared" si="0"/>
        <v>0</v>
      </c>
      <c r="I53" s="184">
        <f t="shared" si="1"/>
        <v>0</v>
      </c>
      <c r="J53" s="185">
        <f t="shared" si="2"/>
        <v>0</v>
      </c>
    </row>
    <row r="54" spans="1:10" ht="26.4" x14ac:dyDescent="0.25">
      <c r="A54" s="179"/>
      <c r="B54" s="180"/>
      <c r="C54" s="181" t="s">
        <v>2309</v>
      </c>
      <c r="D54" s="182" t="s">
        <v>2268</v>
      </c>
      <c r="E54" s="182">
        <v>1</v>
      </c>
      <c r="F54" s="307"/>
      <c r="G54" s="307"/>
      <c r="H54" s="183">
        <f t="shared" si="0"/>
        <v>0</v>
      </c>
      <c r="I54" s="184">
        <f t="shared" si="1"/>
        <v>0</v>
      </c>
      <c r="J54" s="185">
        <f t="shared" si="2"/>
        <v>0</v>
      </c>
    </row>
    <row r="55" spans="1:10" x14ac:dyDescent="0.25">
      <c r="A55" s="179"/>
      <c r="B55" s="180"/>
      <c r="C55" s="181" t="s">
        <v>2310</v>
      </c>
      <c r="D55" s="182" t="s">
        <v>2268</v>
      </c>
      <c r="E55" s="182">
        <v>1</v>
      </c>
      <c r="F55" s="307"/>
      <c r="G55" s="307"/>
      <c r="H55" s="183">
        <f t="shared" si="0"/>
        <v>0</v>
      </c>
      <c r="I55" s="184">
        <f t="shared" si="1"/>
        <v>0</v>
      </c>
      <c r="J55" s="185">
        <f t="shared" si="2"/>
        <v>0</v>
      </c>
    </row>
    <row r="56" spans="1:10" x14ac:dyDescent="0.25">
      <c r="A56" s="179"/>
      <c r="B56" s="180"/>
      <c r="C56" s="181" t="s">
        <v>2311</v>
      </c>
      <c r="D56" s="182" t="s">
        <v>2273</v>
      </c>
      <c r="E56" s="182">
        <v>1</v>
      </c>
      <c r="F56" s="307"/>
      <c r="G56" s="307"/>
      <c r="H56" s="183">
        <f t="shared" si="0"/>
        <v>0</v>
      </c>
      <c r="I56" s="184">
        <f t="shared" si="1"/>
        <v>0</v>
      </c>
      <c r="J56" s="185">
        <f t="shared" si="2"/>
        <v>0</v>
      </c>
    </row>
    <row r="57" spans="1:10" x14ac:dyDescent="0.25">
      <c r="A57" s="179"/>
      <c r="B57" s="180"/>
      <c r="C57" s="181" t="s">
        <v>2312</v>
      </c>
      <c r="D57" s="182" t="s">
        <v>2273</v>
      </c>
      <c r="E57" s="182">
        <v>1</v>
      </c>
      <c r="F57" s="307"/>
      <c r="G57" s="307"/>
      <c r="H57" s="183">
        <f t="shared" si="0"/>
        <v>0</v>
      </c>
      <c r="I57" s="184">
        <f t="shared" si="1"/>
        <v>0</v>
      </c>
      <c r="J57" s="185">
        <f t="shared" si="2"/>
        <v>0</v>
      </c>
    </row>
    <row r="58" spans="1:10" ht="26.4" x14ac:dyDescent="0.25">
      <c r="A58" s="179"/>
      <c r="B58" s="180"/>
      <c r="C58" s="181" t="s">
        <v>2313</v>
      </c>
      <c r="D58" s="182" t="s">
        <v>228</v>
      </c>
      <c r="E58" s="182">
        <v>3</v>
      </c>
      <c r="F58" s="307"/>
      <c r="G58" s="307"/>
      <c r="H58" s="183">
        <f t="shared" si="0"/>
        <v>0</v>
      </c>
      <c r="I58" s="184">
        <f t="shared" si="1"/>
        <v>0</v>
      </c>
      <c r="J58" s="185">
        <f t="shared" si="2"/>
        <v>0</v>
      </c>
    </row>
    <row r="59" spans="1:10" x14ac:dyDescent="0.25">
      <c r="A59" s="179"/>
      <c r="B59" s="180"/>
      <c r="C59" s="181" t="s">
        <v>2314</v>
      </c>
      <c r="D59" s="182" t="s">
        <v>2268</v>
      </c>
      <c r="E59" s="182">
        <v>1</v>
      </c>
      <c r="F59" s="307"/>
      <c r="G59" s="307"/>
      <c r="H59" s="183">
        <f t="shared" si="0"/>
        <v>0</v>
      </c>
      <c r="I59" s="184">
        <f t="shared" si="1"/>
        <v>0</v>
      </c>
      <c r="J59" s="185">
        <f t="shared" si="2"/>
        <v>0</v>
      </c>
    </row>
    <row r="60" spans="1:10" ht="26.4" x14ac:dyDescent="0.25">
      <c r="A60" s="179"/>
      <c r="B60" s="180"/>
      <c r="C60" s="181" t="s">
        <v>2315</v>
      </c>
      <c r="D60" s="182" t="s">
        <v>2268</v>
      </c>
      <c r="E60" s="182">
        <v>1</v>
      </c>
      <c r="F60" s="307"/>
      <c r="G60" s="307"/>
      <c r="H60" s="183">
        <f t="shared" si="0"/>
        <v>0</v>
      </c>
      <c r="I60" s="184">
        <f t="shared" si="1"/>
        <v>0</v>
      </c>
      <c r="J60" s="185">
        <f t="shared" si="2"/>
        <v>0</v>
      </c>
    </row>
    <row r="61" spans="1:10" x14ac:dyDescent="0.25">
      <c r="A61" s="179"/>
      <c r="B61" s="180"/>
      <c r="C61" s="181" t="s">
        <v>2316</v>
      </c>
      <c r="D61" s="182" t="s">
        <v>2268</v>
      </c>
      <c r="E61" s="182">
        <v>3</v>
      </c>
      <c r="F61" s="307"/>
      <c r="G61" s="307"/>
      <c r="H61" s="183">
        <f t="shared" si="0"/>
        <v>0</v>
      </c>
      <c r="I61" s="184">
        <f t="shared" si="1"/>
        <v>0</v>
      </c>
      <c r="J61" s="185">
        <f t="shared" si="2"/>
        <v>0</v>
      </c>
    </row>
    <row r="62" spans="1:10" x14ac:dyDescent="0.25">
      <c r="A62" s="179"/>
      <c r="B62" s="180"/>
      <c r="C62" s="181" t="s">
        <v>2317</v>
      </c>
      <c r="D62" s="187" t="s">
        <v>228</v>
      </c>
      <c r="E62" s="182">
        <v>15</v>
      </c>
      <c r="F62" s="307"/>
      <c r="G62" s="307"/>
      <c r="H62" s="183">
        <f t="shared" si="0"/>
        <v>0</v>
      </c>
      <c r="I62" s="184">
        <f t="shared" si="1"/>
        <v>0</v>
      </c>
      <c r="J62" s="185">
        <f t="shared" si="2"/>
        <v>0</v>
      </c>
    </row>
    <row r="63" spans="1:10" ht="26.4" x14ac:dyDescent="0.25">
      <c r="A63" s="179"/>
      <c r="B63" s="180"/>
      <c r="C63" s="181" t="s">
        <v>2318</v>
      </c>
      <c r="D63" s="182" t="s">
        <v>228</v>
      </c>
      <c r="E63" s="182">
        <v>25</v>
      </c>
      <c r="F63" s="307"/>
      <c r="G63" s="307"/>
      <c r="H63" s="183">
        <f t="shared" si="0"/>
        <v>0</v>
      </c>
      <c r="I63" s="184">
        <f t="shared" si="1"/>
        <v>0</v>
      </c>
      <c r="J63" s="185">
        <f t="shared" si="2"/>
        <v>0</v>
      </c>
    </row>
    <row r="64" spans="1:10" x14ac:dyDescent="0.25">
      <c r="A64" s="179"/>
      <c r="B64" s="180"/>
      <c r="C64" s="188" t="s">
        <v>2319</v>
      </c>
      <c r="D64" s="187" t="s">
        <v>2268</v>
      </c>
      <c r="E64" s="182">
        <v>4</v>
      </c>
      <c r="F64" s="307"/>
      <c r="G64" s="307"/>
      <c r="H64" s="183">
        <f t="shared" si="0"/>
        <v>0</v>
      </c>
      <c r="I64" s="184">
        <f t="shared" si="1"/>
        <v>0</v>
      </c>
      <c r="J64" s="185">
        <f t="shared" si="2"/>
        <v>0</v>
      </c>
    </row>
    <row r="65" spans="1:10" x14ac:dyDescent="0.25">
      <c r="A65" s="179"/>
      <c r="B65" s="180"/>
      <c r="C65" s="188" t="s">
        <v>2320</v>
      </c>
      <c r="D65" s="187" t="s">
        <v>228</v>
      </c>
      <c r="E65" s="182">
        <v>15</v>
      </c>
      <c r="F65" s="307"/>
      <c r="G65" s="307"/>
      <c r="H65" s="183">
        <f t="shared" si="0"/>
        <v>0</v>
      </c>
      <c r="I65" s="184">
        <f t="shared" si="1"/>
        <v>0</v>
      </c>
      <c r="J65" s="185">
        <f t="shared" si="2"/>
        <v>0</v>
      </c>
    </row>
    <row r="66" spans="1:10" x14ac:dyDescent="0.25">
      <c r="A66" s="179"/>
      <c r="B66" s="180"/>
      <c r="C66" s="188" t="s">
        <v>2321</v>
      </c>
      <c r="D66" s="189" t="s">
        <v>2268</v>
      </c>
      <c r="E66" s="182">
        <v>4</v>
      </c>
      <c r="F66" s="307"/>
      <c r="G66" s="307"/>
      <c r="H66" s="183">
        <f t="shared" si="0"/>
        <v>0</v>
      </c>
      <c r="I66" s="184">
        <f t="shared" si="1"/>
        <v>0</v>
      </c>
      <c r="J66" s="185">
        <f t="shared" si="2"/>
        <v>0</v>
      </c>
    </row>
    <row r="67" spans="1:10" x14ac:dyDescent="0.25">
      <c r="A67" s="179"/>
      <c r="B67" s="180"/>
      <c r="C67" s="188" t="s">
        <v>2322</v>
      </c>
      <c r="D67" s="189" t="s">
        <v>2268</v>
      </c>
      <c r="E67" s="182">
        <v>10</v>
      </c>
      <c r="F67" s="307"/>
      <c r="G67" s="307"/>
      <c r="H67" s="183">
        <f t="shared" si="0"/>
        <v>0</v>
      </c>
      <c r="I67" s="184">
        <f t="shared" si="1"/>
        <v>0</v>
      </c>
      <c r="J67" s="185">
        <f t="shared" si="2"/>
        <v>0</v>
      </c>
    </row>
    <row r="68" spans="1:10" x14ac:dyDescent="0.25">
      <c r="A68" s="179"/>
      <c r="B68" s="180"/>
      <c r="C68" s="181" t="s">
        <v>2323</v>
      </c>
      <c r="D68" s="187" t="s">
        <v>228</v>
      </c>
      <c r="E68" s="182">
        <v>12</v>
      </c>
      <c r="F68" s="307"/>
      <c r="G68" s="307"/>
      <c r="H68" s="183">
        <f t="shared" si="0"/>
        <v>0</v>
      </c>
      <c r="I68" s="184">
        <f t="shared" si="1"/>
        <v>0</v>
      </c>
      <c r="J68" s="185">
        <f t="shared" si="2"/>
        <v>0</v>
      </c>
    </row>
    <row r="69" spans="1:10" x14ac:dyDescent="0.25">
      <c r="A69" s="179"/>
      <c r="B69" s="180"/>
      <c r="C69" s="181" t="s">
        <v>2324</v>
      </c>
      <c r="D69" s="187" t="s">
        <v>228</v>
      </c>
      <c r="E69" s="182">
        <v>8</v>
      </c>
      <c r="F69" s="307"/>
      <c r="G69" s="307"/>
      <c r="H69" s="183">
        <f t="shared" si="0"/>
        <v>0</v>
      </c>
      <c r="I69" s="184">
        <f t="shared" si="1"/>
        <v>0</v>
      </c>
      <c r="J69" s="185">
        <f t="shared" si="2"/>
        <v>0</v>
      </c>
    </row>
    <row r="70" spans="1:10" x14ac:dyDescent="0.25">
      <c r="A70" s="179"/>
      <c r="B70" s="180"/>
      <c r="C70" s="181" t="s">
        <v>2325</v>
      </c>
      <c r="D70" s="189" t="s">
        <v>2268</v>
      </c>
      <c r="E70" s="182">
        <v>2</v>
      </c>
      <c r="F70" s="307"/>
      <c r="G70" s="307"/>
      <c r="H70" s="183">
        <f t="shared" si="0"/>
        <v>0</v>
      </c>
      <c r="I70" s="184">
        <f t="shared" si="1"/>
        <v>0</v>
      </c>
      <c r="J70" s="185">
        <f t="shared" si="2"/>
        <v>0</v>
      </c>
    </row>
    <row r="71" spans="1:10" x14ac:dyDescent="0.25">
      <c r="A71" s="179"/>
      <c r="B71" s="180"/>
      <c r="C71" s="188" t="s">
        <v>2326</v>
      </c>
      <c r="D71" s="189" t="s">
        <v>2268</v>
      </c>
      <c r="E71" s="182">
        <v>1</v>
      </c>
      <c r="F71" s="307"/>
      <c r="G71" s="307"/>
      <c r="H71" s="183">
        <f t="shared" si="0"/>
        <v>0</v>
      </c>
      <c r="I71" s="184">
        <f t="shared" si="1"/>
        <v>0</v>
      </c>
      <c r="J71" s="185">
        <f t="shared" si="2"/>
        <v>0</v>
      </c>
    </row>
    <row r="72" spans="1:10" x14ac:dyDescent="0.25">
      <c r="A72" s="179"/>
      <c r="B72" s="180"/>
      <c r="C72" s="188" t="s">
        <v>2327</v>
      </c>
      <c r="D72" s="189" t="s">
        <v>2268</v>
      </c>
      <c r="E72" s="182">
        <v>1</v>
      </c>
      <c r="F72" s="307"/>
      <c r="G72" s="307"/>
      <c r="H72" s="183">
        <f t="shared" si="0"/>
        <v>0</v>
      </c>
      <c r="I72" s="184">
        <f t="shared" si="1"/>
        <v>0</v>
      </c>
      <c r="J72" s="185">
        <f t="shared" si="2"/>
        <v>0</v>
      </c>
    </row>
    <row r="73" spans="1:10" x14ac:dyDescent="0.25">
      <c r="A73" s="179"/>
      <c r="B73" s="180"/>
      <c r="C73" s="188" t="s">
        <v>2328</v>
      </c>
      <c r="D73" s="189" t="s">
        <v>2268</v>
      </c>
      <c r="E73" s="182">
        <v>1</v>
      </c>
      <c r="F73" s="307"/>
      <c r="G73" s="307"/>
      <c r="H73" s="183">
        <f t="shared" si="0"/>
        <v>0</v>
      </c>
      <c r="I73" s="184">
        <f t="shared" si="1"/>
        <v>0</v>
      </c>
      <c r="J73" s="185">
        <f t="shared" si="2"/>
        <v>0</v>
      </c>
    </row>
    <row r="74" spans="1:10" x14ac:dyDescent="0.25">
      <c r="A74" s="190"/>
      <c r="B74" s="191"/>
      <c r="C74" s="188" t="s">
        <v>2329</v>
      </c>
      <c r="D74" s="182" t="s">
        <v>2273</v>
      </c>
      <c r="E74" s="182">
        <v>1</v>
      </c>
      <c r="F74" s="354"/>
      <c r="G74" s="308"/>
      <c r="H74" s="183">
        <f t="shared" si="0"/>
        <v>0</v>
      </c>
      <c r="I74" s="184">
        <f t="shared" si="1"/>
        <v>0</v>
      </c>
      <c r="J74" s="185">
        <f t="shared" si="2"/>
        <v>0</v>
      </c>
    </row>
    <row r="75" spans="1:10" x14ac:dyDescent="0.25">
      <c r="A75" s="190"/>
      <c r="B75" s="192"/>
      <c r="C75" s="188" t="s">
        <v>2330</v>
      </c>
      <c r="D75" s="182" t="s">
        <v>2273</v>
      </c>
      <c r="E75" s="182">
        <v>1</v>
      </c>
      <c r="F75" s="355"/>
      <c r="G75" s="309"/>
      <c r="H75" s="183">
        <f t="shared" si="0"/>
        <v>0</v>
      </c>
      <c r="I75" s="184">
        <f t="shared" ref="I75" si="3">E75*G75</f>
        <v>0</v>
      </c>
      <c r="J75" s="185">
        <f t="shared" ref="J75" si="4">H75+I75</f>
        <v>0</v>
      </c>
    </row>
    <row r="76" spans="1:10" ht="13.8" thickBot="1" x14ac:dyDescent="0.3">
      <c r="A76" s="193"/>
      <c r="B76" s="194"/>
      <c r="C76" s="195"/>
      <c r="D76" s="196"/>
      <c r="E76" s="197"/>
      <c r="F76" s="198"/>
      <c r="G76" s="198"/>
      <c r="H76" s="199"/>
      <c r="I76" s="200"/>
      <c r="J76" s="201"/>
    </row>
    <row r="77" spans="1:10" ht="14.4" thickBot="1" x14ac:dyDescent="0.3">
      <c r="A77" s="202" t="str">
        <f>A9 &amp; " - CELKEM"</f>
        <v>DPS 01.2 Čerpací stanice ČS1K -elektrotechnická část - CELKEM</v>
      </c>
      <c r="B77" s="203"/>
      <c r="C77" s="204"/>
      <c r="D77" s="205"/>
      <c r="E77" s="206"/>
      <c r="F77" s="207"/>
      <c r="G77" s="207"/>
      <c r="H77" s="208">
        <f>SUM(H11:H75)</f>
        <v>0</v>
      </c>
      <c r="I77" s="209">
        <f>SUM(I11:I75)</f>
        <v>0</v>
      </c>
      <c r="J77" s="210">
        <f>SUM(J11:J75)</f>
        <v>0</v>
      </c>
    </row>
    <row r="78" spans="1:10" x14ac:dyDescent="0.25">
      <c r="E78" s="7"/>
      <c r="F78" s="211"/>
      <c r="G78" s="211"/>
      <c r="H78" s="211"/>
      <c r="I78" s="211"/>
      <c r="J78" s="211"/>
    </row>
    <row r="79" spans="1:10" x14ac:dyDescent="0.25">
      <c r="C79" s="351" t="s">
        <v>2433</v>
      </c>
    </row>
  </sheetData>
  <mergeCells count="7">
    <mergeCell ref="H6:I6"/>
    <mergeCell ref="A6:A7"/>
    <mergeCell ref="B6:B7"/>
    <mergeCell ref="C6:C7"/>
    <mergeCell ref="D6:D7"/>
    <mergeCell ref="E6:E7"/>
    <mergeCell ref="F6:G6"/>
  </mergeCells>
  <pageMargins left="0.39370078740157483" right="0.39370078740157483" top="0.78740157480314965" bottom="0.78740157480314965" header="0.31496062992125984" footer="0.31496062992125984"/>
  <pageSetup paperSize="9" orientation="landscape" errors="blank" r:id="rId1"/>
  <headerFooter>
    <oddHeader>&amp;LKANALIZACE A ČOV KAMENICE II. ETAPA
PS 11 Čerpací stanice na síti ČS1&amp;RAkceptační číslo žádosti: 08018231
Číslo projektu:   CZ.1.02/1.1.00/08.02002</oddHeader>
    <oddFooter>&amp;LZadávací dokumentace pro výběr zhotovitele&amp;RStrana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ColWidth="9.109375" defaultRowHeight="13.2" x14ac:dyDescent="0.25"/>
  <cols>
    <col min="1" max="1" width="4.33203125" style="2" customWidth="1"/>
    <col min="2" max="2" width="14.44140625" style="2" customWidth="1"/>
    <col min="3" max="3" width="38.33203125" style="6" customWidth="1"/>
    <col min="4" max="4" width="4.5546875" style="2" customWidth="1"/>
    <col min="5" max="5" width="10.5546875" style="2" customWidth="1"/>
    <col min="6" max="6" width="9.88671875" style="2" customWidth="1"/>
    <col min="7" max="7" width="12.6640625" style="2" customWidth="1"/>
    <col min="8" max="16384" width="9.109375" style="2"/>
  </cols>
  <sheetData>
    <row r="1" spans="1:7" ht="15.6" x14ac:dyDescent="0.25">
      <c r="A1" s="394" t="s">
        <v>7</v>
      </c>
      <c r="B1" s="394"/>
      <c r="C1" s="395"/>
      <c r="D1" s="394"/>
      <c r="E1" s="394"/>
      <c r="F1" s="394"/>
      <c r="G1" s="394"/>
    </row>
    <row r="2" spans="1:7" ht="24.9" customHeight="1" x14ac:dyDescent="0.25">
      <c r="A2" s="20" t="s">
        <v>8</v>
      </c>
      <c r="B2" s="19"/>
      <c r="C2" s="396"/>
      <c r="D2" s="396"/>
      <c r="E2" s="396"/>
      <c r="F2" s="396"/>
      <c r="G2" s="397"/>
    </row>
    <row r="3" spans="1:7" ht="24.9" customHeight="1" x14ac:dyDescent="0.25">
      <c r="A3" s="20" t="s">
        <v>9</v>
      </c>
      <c r="B3" s="19"/>
      <c r="C3" s="396"/>
      <c r="D3" s="396"/>
      <c r="E3" s="396"/>
      <c r="F3" s="396"/>
      <c r="G3" s="397"/>
    </row>
    <row r="4" spans="1:7" ht="24.9" customHeight="1" x14ac:dyDescent="0.25">
      <c r="A4" s="20" t="s">
        <v>10</v>
      </c>
      <c r="B4" s="19"/>
      <c r="C4" s="396"/>
      <c r="D4" s="396"/>
      <c r="E4" s="396"/>
      <c r="F4" s="396"/>
      <c r="G4" s="397"/>
    </row>
    <row r="5" spans="1:7" x14ac:dyDescent="0.25">
      <c r="B5" s="3"/>
      <c r="C5" s="4"/>
      <c r="D5" s="5"/>
    </row>
  </sheetData>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8A058-3EF6-4FAD-9738-5D8769CA7414}">
  <dimension ref="B1:E94"/>
  <sheetViews>
    <sheetView showZeros="0" zoomScaleNormal="100" zoomScaleSheetLayoutView="100" workbookViewId="0">
      <selection activeCell="E3" sqref="E3"/>
    </sheetView>
  </sheetViews>
  <sheetFormatPr defaultColWidth="9.109375" defaultRowHeight="13.8" x14ac:dyDescent="0.3"/>
  <cols>
    <col min="1" max="1" width="1" style="313" customWidth="1"/>
    <col min="2" max="2" width="6.6640625" style="310" customWidth="1"/>
    <col min="3" max="3" width="52.6640625" style="311" customWidth="1"/>
    <col min="4" max="4" width="6.6640625" style="310" customWidth="1"/>
    <col min="5" max="5" width="16.6640625" style="312" customWidth="1"/>
    <col min="6" max="16384" width="9.109375" style="313"/>
  </cols>
  <sheetData>
    <row r="1" spans="2:5" ht="5.25" customHeight="1" thickBot="1" x14ac:dyDescent="0.35"/>
    <row r="2" spans="2:5" ht="24.9" customHeight="1" thickBot="1" x14ac:dyDescent="0.35">
      <c r="B2" s="314" t="s">
        <v>2254</v>
      </c>
      <c r="C2" s="315" t="s">
        <v>2395</v>
      </c>
      <c r="D2" s="315" t="s">
        <v>2396</v>
      </c>
      <c r="E2" s="316" t="s">
        <v>2397</v>
      </c>
    </row>
    <row r="3" spans="2:5" ht="26.1" customHeight="1" x14ac:dyDescent="0.3">
      <c r="B3" s="317"/>
      <c r="C3" s="318" t="s">
        <v>2398</v>
      </c>
      <c r="D3" s="317"/>
      <c r="E3" s="317"/>
    </row>
    <row r="4" spans="2:5" s="322" customFormat="1" ht="24.9" customHeight="1" x14ac:dyDescent="0.2">
      <c r="B4" s="319">
        <v>1</v>
      </c>
      <c r="C4" s="320" t="s">
        <v>2399</v>
      </c>
      <c r="D4" s="319" t="s">
        <v>2400</v>
      </c>
      <c r="E4" s="321"/>
    </row>
    <row r="5" spans="2:5" s="322" customFormat="1" ht="24.9" customHeight="1" x14ac:dyDescent="0.2">
      <c r="B5" s="319">
        <f>B4+1</f>
        <v>2</v>
      </c>
      <c r="C5" s="320" t="s">
        <v>2401</v>
      </c>
      <c r="D5" s="319" t="s">
        <v>2400</v>
      </c>
      <c r="E5" s="321"/>
    </row>
    <row r="6" spans="2:5" s="322" customFormat="1" ht="24.9" customHeight="1" x14ac:dyDescent="0.2">
      <c r="B6" s="319">
        <f t="shared" ref="B6:B15" si="0">B5+1</f>
        <v>3</v>
      </c>
      <c r="C6" s="320" t="s">
        <v>2402</v>
      </c>
      <c r="D6" s="319" t="s">
        <v>2400</v>
      </c>
      <c r="E6" s="321"/>
    </row>
    <row r="7" spans="2:5" s="322" customFormat="1" ht="24.9" customHeight="1" x14ac:dyDescent="0.2">
      <c r="B7" s="319">
        <f t="shared" si="0"/>
        <v>4</v>
      </c>
      <c r="C7" s="320" t="s">
        <v>2403</v>
      </c>
      <c r="D7" s="319" t="s">
        <v>2400</v>
      </c>
      <c r="E7" s="321"/>
    </row>
    <row r="8" spans="2:5" s="322" customFormat="1" ht="24.9" customHeight="1" x14ac:dyDescent="0.2">
      <c r="B8" s="319">
        <f t="shared" si="0"/>
        <v>5</v>
      </c>
      <c r="C8" s="320" t="s">
        <v>2404</v>
      </c>
      <c r="D8" s="319" t="s">
        <v>2400</v>
      </c>
      <c r="E8" s="321"/>
    </row>
    <row r="9" spans="2:5" s="322" customFormat="1" ht="24.9" customHeight="1" x14ac:dyDescent="0.2">
      <c r="B9" s="319">
        <f t="shared" si="0"/>
        <v>6</v>
      </c>
      <c r="C9" s="320" t="s">
        <v>2405</v>
      </c>
      <c r="D9" s="319" t="s">
        <v>2400</v>
      </c>
      <c r="E9" s="321"/>
    </row>
    <row r="10" spans="2:5" s="322" customFormat="1" ht="24.9" customHeight="1" x14ac:dyDescent="0.2">
      <c r="B10" s="319">
        <f t="shared" si="0"/>
        <v>7</v>
      </c>
      <c r="C10" s="320" t="s">
        <v>2406</v>
      </c>
      <c r="D10" s="319" t="s">
        <v>2400</v>
      </c>
      <c r="E10" s="321"/>
    </row>
    <row r="11" spans="2:5" s="322" customFormat="1" ht="24.9" customHeight="1" x14ac:dyDescent="0.2">
      <c r="B11" s="319">
        <f t="shared" si="0"/>
        <v>8</v>
      </c>
      <c r="C11" s="320" t="s">
        <v>2407</v>
      </c>
      <c r="D11" s="319" t="s">
        <v>2400</v>
      </c>
      <c r="E11" s="321"/>
    </row>
    <row r="12" spans="2:5" s="322" customFormat="1" ht="24.9" customHeight="1" x14ac:dyDescent="0.2">
      <c r="B12" s="319">
        <f t="shared" si="0"/>
        <v>9</v>
      </c>
      <c r="C12" s="320" t="s">
        <v>2408</v>
      </c>
      <c r="D12" s="319" t="s">
        <v>2400</v>
      </c>
      <c r="E12" s="321"/>
    </row>
    <row r="13" spans="2:5" s="322" customFormat="1" ht="24.9" customHeight="1" x14ac:dyDescent="0.2">
      <c r="B13" s="319">
        <f t="shared" si="0"/>
        <v>10</v>
      </c>
      <c r="C13" s="320" t="s">
        <v>2409</v>
      </c>
      <c r="D13" s="319" t="s">
        <v>2400</v>
      </c>
      <c r="E13" s="321"/>
    </row>
    <row r="14" spans="2:5" s="322" customFormat="1" ht="24.9" customHeight="1" x14ac:dyDescent="0.2">
      <c r="B14" s="319">
        <f t="shared" si="0"/>
        <v>11</v>
      </c>
      <c r="C14" s="320" t="s">
        <v>2410</v>
      </c>
      <c r="D14" s="319" t="s">
        <v>2400</v>
      </c>
      <c r="E14" s="321"/>
    </row>
    <row r="15" spans="2:5" s="322" customFormat="1" ht="24.9" customHeight="1" x14ac:dyDescent="0.2">
      <c r="B15" s="319">
        <f t="shared" si="0"/>
        <v>12</v>
      </c>
      <c r="C15" s="320" t="s">
        <v>2411</v>
      </c>
      <c r="D15" s="319" t="s">
        <v>2400</v>
      </c>
      <c r="E15" s="321"/>
    </row>
    <row r="16" spans="2:5" s="326" customFormat="1" ht="10.8" thickBot="1" x14ac:dyDescent="0.25">
      <c r="B16" s="323"/>
      <c r="C16" s="324"/>
      <c r="D16" s="323"/>
      <c r="E16" s="325"/>
    </row>
    <row r="17" spans="2:5" s="331" customFormat="1" ht="17.399999999999999" customHeight="1" thickTop="1" thickBot="1" x14ac:dyDescent="0.25">
      <c r="B17" s="327"/>
      <c r="C17" s="328" t="s">
        <v>2412</v>
      </c>
      <c r="D17" s="329"/>
      <c r="E17" s="330">
        <f>SUM(E4:E15)</f>
        <v>0</v>
      </c>
    </row>
    <row r="18" spans="2:5" ht="14.4" thickTop="1" x14ac:dyDescent="0.3"/>
    <row r="19" spans="2:5" x14ac:dyDescent="0.3">
      <c r="C19" s="324" t="s">
        <v>2413</v>
      </c>
    </row>
    <row r="94" spans="2:2" x14ac:dyDescent="0.3">
      <c r="B94" s="341"/>
    </row>
  </sheetData>
  <printOptions horizontalCentered="1"/>
  <pageMargins left="0.74803149606299213" right="0.78740157480314965" top="0.98425196850393704" bottom="0.98425196850393704" header="0.51181102362204722" footer="0.51181102362204722"/>
  <pageSetup paperSize="9" fitToHeight="99" orientation="portrait" r:id="rId1"/>
  <headerFooter alignWithMargins="0">
    <oddHeader>&amp;L&amp;8 ČOV Křivsoudov&amp;R&amp;8 Městys Křivsoudov</oddHeader>
    <oddFooter>&amp;L&amp;8 Vypracoval: DUIS s.r.o.&amp;C&amp;8 &amp;A&amp;R&amp;8 26.10.2021
&amp;P/&amp;N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6A1BB1-6B36-429B-A352-9B97D463640C}">
  <sheetPr>
    <tabColor rgb="FF92D050"/>
    <outlinePr summaryBelow="0"/>
  </sheetPr>
  <dimension ref="A1:J1439"/>
  <sheetViews>
    <sheetView workbookViewId="0">
      <pane ySplit="7" topLeftCell="A8" activePane="bottomLeft" state="frozen"/>
      <selection activeCell="C4" sqref="C4:G4"/>
      <selection pane="bottomLeft" activeCell="A8" sqref="A8"/>
    </sheetView>
  </sheetViews>
  <sheetFormatPr defaultRowHeight="13.2" outlineLevelRow="1" x14ac:dyDescent="0.25"/>
  <cols>
    <col min="1" max="1" width="3.44140625" customWidth="1"/>
    <col min="2" max="2" width="12.5546875" style="58" customWidth="1"/>
    <col min="3" max="3" width="38.33203125" style="58" customWidth="1"/>
    <col min="4" max="4" width="4.88671875" customWidth="1"/>
    <col min="5" max="5" width="10.5546875" customWidth="1"/>
    <col min="6" max="6" width="9.88671875" customWidth="1"/>
    <col min="7" max="7" width="11.44140625" customWidth="1"/>
    <col min="8" max="8" width="8.88671875" customWidth="1"/>
  </cols>
  <sheetData>
    <row r="1" spans="1:10" ht="15.75" customHeight="1" x14ac:dyDescent="0.3">
      <c r="A1" s="410" t="s">
        <v>7</v>
      </c>
      <c r="B1" s="410"/>
      <c r="C1" s="410"/>
      <c r="D1" s="410"/>
      <c r="E1" s="410"/>
      <c r="F1" s="410"/>
      <c r="G1" s="410"/>
    </row>
    <row r="2" spans="1:10" ht="24.9" customHeight="1" x14ac:dyDescent="0.25">
      <c r="A2" s="59" t="s">
        <v>8</v>
      </c>
      <c r="B2" s="19" t="s">
        <v>37</v>
      </c>
      <c r="C2" s="411" t="s">
        <v>38</v>
      </c>
      <c r="D2" s="412"/>
      <c r="E2" s="412"/>
      <c r="F2" s="412"/>
      <c r="G2" s="413"/>
    </row>
    <row r="3" spans="1:10" ht="24.9" customHeight="1" x14ac:dyDescent="0.25">
      <c r="A3" s="59" t="s">
        <v>9</v>
      </c>
      <c r="B3" s="19" t="s">
        <v>52</v>
      </c>
      <c r="C3" s="411" t="s">
        <v>53</v>
      </c>
      <c r="D3" s="412"/>
      <c r="E3" s="412"/>
      <c r="F3" s="412"/>
      <c r="G3" s="413"/>
    </row>
    <row r="4" spans="1:10" ht="24.6" customHeight="1" x14ac:dyDescent="0.25">
      <c r="A4" s="60" t="s">
        <v>10</v>
      </c>
      <c r="B4" s="61" t="s">
        <v>52</v>
      </c>
      <c r="C4" s="414" t="s">
        <v>53</v>
      </c>
      <c r="D4" s="415"/>
      <c r="E4" s="415"/>
      <c r="F4" s="415"/>
      <c r="G4" s="416"/>
    </row>
    <row r="5" spans="1:10" x14ac:dyDescent="0.25">
      <c r="D5" s="7"/>
      <c r="E5">
        <v>0</v>
      </c>
    </row>
    <row r="6" spans="1:10" ht="39.6" x14ac:dyDescent="0.25">
      <c r="A6" s="63" t="s">
        <v>141</v>
      </c>
      <c r="B6" s="65" t="s">
        <v>142</v>
      </c>
      <c r="C6" s="65" t="s">
        <v>143</v>
      </c>
      <c r="D6" s="64" t="s">
        <v>144</v>
      </c>
      <c r="E6" s="63" t="s">
        <v>145</v>
      </c>
      <c r="F6" s="62" t="s">
        <v>146</v>
      </c>
      <c r="G6" s="63" t="s">
        <v>27</v>
      </c>
      <c r="H6" s="118" t="s">
        <v>155</v>
      </c>
      <c r="I6" s="118" t="s">
        <v>156</v>
      </c>
      <c r="J6" s="118" t="s">
        <v>157</v>
      </c>
    </row>
    <row r="7" spans="1:10" x14ac:dyDescent="0.25">
      <c r="A7" s="2"/>
      <c r="B7" s="3"/>
      <c r="C7" s="3"/>
      <c r="D7" s="5"/>
      <c r="E7" s="68"/>
      <c r="F7" s="69"/>
      <c r="G7" s="69"/>
      <c r="H7" s="69"/>
      <c r="I7" s="69"/>
      <c r="J7" s="69"/>
    </row>
    <row r="8" spans="1:10" x14ac:dyDescent="0.25">
      <c r="A8" s="82" t="s">
        <v>162</v>
      </c>
      <c r="B8" s="83" t="s">
        <v>75</v>
      </c>
      <c r="C8" s="98" t="s">
        <v>76</v>
      </c>
      <c r="D8" s="84"/>
      <c r="E8" s="85"/>
      <c r="F8" s="86"/>
      <c r="G8" s="346">
        <f>SUM(G9:G26)</f>
        <v>0</v>
      </c>
      <c r="H8" s="347"/>
      <c r="I8" s="347"/>
      <c r="J8" s="347"/>
    </row>
    <row r="9" spans="1:10" outlineLevel="1" x14ac:dyDescent="0.25">
      <c r="A9" s="88">
        <v>1</v>
      </c>
      <c r="B9" s="89" t="s">
        <v>163</v>
      </c>
      <c r="C9" s="99" t="s">
        <v>164</v>
      </c>
      <c r="D9" s="90" t="s">
        <v>165</v>
      </c>
      <c r="E9" s="142">
        <v>22</v>
      </c>
      <c r="F9" s="91"/>
      <c r="G9" s="92">
        <f>ROUND(E9*F9,2)</f>
        <v>0</v>
      </c>
      <c r="H9" s="345"/>
      <c r="I9" s="345" t="s">
        <v>166</v>
      </c>
      <c r="J9" s="345" t="s">
        <v>166</v>
      </c>
    </row>
    <row r="10" spans="1:10" outlineLevel="1" x14ac:dyDescent="0.25">
      <c r="A10" s="74"/>
      <c r="B10" s="75"/>
      <c r="C10" s="100" t="s">
        <v>167</v>
      </c>
      <c r="D10" s="77"/>
      <c r="E10" s="141"/>
      <c r="F10" s="345"/>
      <c r="G10" s="76"/>
      <c r="H10" s="345"/>
      <c r="I10" s="345"/>
      <c r="J10" s="345"/>
    </row>
    <row r="11" spans="1:10" outlineLevel="1" x14ac:dyDescent="0.25">
      <c r="A11" s="74"/>
      <c r="B11" s="75"/>
      <c r="C11" s="100" t="s">
        <v>168</v>
      </c>
      <c r="D11" s="77"/>
      <c r="E11" s="141">
        <v>3</v>
      </c>
      <c r="F11" s="345"/>
      <c r="G11" s="76"/>
      <c r="H11" s="345"/>
      <c r="I11" s="345"/>
      <c r="J11" s="345"/>
    </row>
    <row r="12" spans="1:10" outlineLevel="1" x14ac:dyDescent="0.25">
      <c r="A12" s="74"/>
      <c r="B12" s="75"/>
      <c r="C12" s="100" t="s">
        <v>169</v>
      </c>
      <c r="D12" s="77"/>
      <c r="E12" s="141">
        <v>4</v>
      </c>
      <c r="F12" s="345"/>
      <c r="G12" s="76"/>
      <c r="H12" s="345"/>
      <c r="I12" s="345"/>
      <c r="J12" s="345"/>
    </row>
    <row r="13" spans="1:10" outlineLevel="1" x14ac:dyDescent="0.25">
      <c r="A13" s="74"/>
      <c r="B13" s="75"/>
      <c r="C13" s="100" t="s">
        <v>170</v>
      </c>
      <c r="D13" s="77"/>
      <c r="E13" s="141">
        <v>2</v>
      </c>
      <c r="F13" s="345"/>
      <c r="G13" s="76"/>
      <c r="H13" s="345"/>
      <c r="I13" s="345"/>
      <c r="J13" s="345"/>
    </row>
    <row r="14" spans="1:10" outlineLevel="1" x14ac:dyDescent="0.25">
      <c r="A14" s="74"/>
      <c r="B14" s="75"/>
      <c r="C14" s="100" t="s">
        <v>171</v>
      </c>
      <c r="D14" s="77"/>
      <c r="E14" s="141">
        <v>2</v>
      </c>
      <c r="F14" s="345"/>
      <c r="G14" s="76"/>
      <c r="H14" s="345"/>
      <c r="I14" s="345"/>
      <c r="J14" s="345"/>
    </row>
    <row r="15" spans="1:10" outlineLevel="1" x14ac:dyDescent="0.25">
      <c r="A15" s="74"/>
      <c r="B15" s="75"/>
      <c r="C15" s="100" t="s">
        <v>172</v>
      </c>
      <c r="D15" s="77"/>
      <c r="E15" s="141">
        <v>2</v>
      </c>
      <c r="F15" s="345"/>
      <c r="G15" s="76"/>
      <c r="H15" s="345"/>
      <c r="I15" s="345"/>
      <c r="J15" s="345"/>
    </row>
    <row r="16" spans="1:10" outlineLevel="1" x14ac:dyDescent="0.25">
      <c r="A16" s="74"/>
      <c r="B16" s="75"/>
      <c r="C16" s="100" t="s">
        <v>173</v>
      </c>
      <c r="D16" s="77"/>
      <c r="E16" s="141">
        <v>2</v>
      </c>
      <c r="F16" s="345"/>
      <c r="G16" s="76"/>
      <c r="H16" s="345"/>
      <c r="I16" s="345"/>
      <c r="J16" s="345"/>
    </row>
    <row r="17" spans="1:10" outlineLevel="1" x14ac:dyDescent="0.25">
      <c r="A17" s="74"/>
      <c r="B17" s="75"/>
      <c r="C17" s="100" t="s">
        <v>174</v>
      </c>
      <c r="D17" s="77"/>
      <c r="E17" s="141">
        <v>2</v>
      </c>
      <c r="F17" s="345"/>
      <c r="G17" s="76"/>
      <c r="H17" s="345"/>
      <c r="I17" s="345"/>
      <c r="J17" s="345"/>
    </row>
    <row r="18" spans="1:10" outlineLevel="1" x14ac:dyDescent="0.25">
      <c r="A18" s="74"/>
      <c r="B18" s="75"/>
      <c r="C18" s="100" t="s">
        <v>175</v>
      </c>
      <c r="D18" s="77"/>
      <c r="E18" s="141">
        <v>5</v>
      </c>
      <c r="F18" s="345"/>
      <c r="G18" s="76"/>
      <c r="H18" s="345"/>
      <c r="I18" s="345"/>
      <c r="J18" s="345"/>
    </row>
    <row r="19" spans="1:10" outlineLevel="1" x14ac:dyDescent="0.25">
      <c r="A19" s="88">
        <v>2</v>
      </c>
      <c r="B19" s="89" t="s">
        <v>176</v>
      </c>
      <c r="C19" s="99" t="s">
        <v>177</v>
      </c>
      <c r="D19" s="90" t="s">
        <v>165</v>
      </c>
      <c r="E19" s="142">
        <v>8</v>
      </c>
      <c r="F19" s="91"/>
      <c r="G19" s="92">
        <f>ROUND(E19*F19,2)</f>
        <v>0</v>
      </c>
      <c r="H19" s="345"/>
      <c r="I19" s="345" t="s">
        <v>178</v>
      </c>
      <c r="J19" s="345" t="s">
        <v>179</v>
      </c>
    </row>
    <row r="20" spans="1:10" outlineLevel="1" x14ac:dyDescent="0.25">
      <c r="A20" s="74"/>
      <c r="B20" s="75"/>
      <c r="C20" s="100" t="s">
        <v>180</v>
      </c>
      <c r="D20" s="77"/>
      <c r="E20" s="141"/>
      <c r="F20" s="345"/>
      <c r="G20" s="76"/>
      <c r="H20" s="345"/>
      <c r="I20" s="345"/>
      <c r="J20" s="345"/>
    </row>
    <row r="21" spans="1:10" outlineLevel="1" x14ac:dyDescent="0.25">
      <c r="A21" s="74"/>
      <c r="B21" s="75"/>
      <c r="C21" s="100" t="s">
        <v>181</v>
      </c>
      <c r="D21" s="77"/>
      <c r="E21" s="141">
        <v>2</v>
      </c>
      <c r="F21" s="345"/>
      <c r="G21" s="76"/>
      <c r="H21" s="345"/>
      <c r="I21" s="345"/>
      <c r="J21" s="345"/>
    </row>
    <row r="22" spans="1:10" outlineLevel="1" x14ac:dyDescent="0.25">
      <c r="A22" s="74"/>
      <c r="B22" s="75"/>
      <c r="C22" s="100" t="s">
        <v>182</v>
      </c>
      <c r="D22" s="77"/>
      <c r="E22" s="141">
        <v>1</v>
      </c>
      <c r="F22" s="345"/>
      <c r="G22" s="76"/>
      <c r="H22" s="345"/>
      <c r="I22" s="345"/>
      <c r="J22" s="345"/>
    </row>
    <row r="23" spans="1:10" outlineLevel="1" x14ac:dyDescent="0.25">
      <c r="A23" s="74"/>
      <c r="B23" s="75"/>
      <c r="C23" s="100" t="s">
        <v>183</v>
      </c>
      <c r="D23" s="77"/>
      <c r="E23" s="141">
        <v>1</v>
      </c>
      <c r="F23" s="345"/>
      <c r="G23" s="76"/>
      <c r="H23" s="345"/>
      <c r="I23" s="345"/>
      <c r="J23" s="345"/>
    </row>
    <row r="24" spans="1:10" outlineLevel="1" x14ac:dyDescent="0.25">
      <c r="A24" s="74"/>
      <c r="B24" s="75"/>
      <c r="C24" s="100" t="s">
        <v>184</v>
      </c>
      <c r="D24" s="77"/>
      <c r="E24" s="141">
        <v>2</v>
      </c>
      <c r="F24" s="345"/>
      <c r="G24" s="76"/>
      <c r="H24" s="345"/>
      <c r="I24" s="345"/>
      <c r="J24" s="345"/>
    </row>
    <row r="25" spans="1:10" outlineLevel="1" x14ac:dyDescent="0.25">
      <c r="A25" s="74"/>
      <c r="B25" s="75"/>
      <c r="C25" s="100" t="s">
        <v>185</v>
      </c>
      <c r="D25" s="77"/>
      <c r="E25" s="141">
        <v>1</v>
      </c>
      <c r="F25" s="345"/>
      <c r="G25" s="76"/>
      <c r="H25" s="345"/>
      <c r="I25" s="345"/>
      <c r="J25" s="345"/>
    </row>
    <row r="26" spans="1:10" outlineLevel="1" x14ac:dyDescent="0.25">
      <c r="A26" s="74"/>
      <c r="B26" s="75"/>
      <c r="C26" s="100" t="s">
        <v>186</v>
      </c>
      <c r="D26" s="77"/>
      <c r="E26" s="141">
        <v>1</v>
      </c>
      <c r="F26" s="345"/>
      <c r="G26" s="76"/>
      <c r="H26" s="345"/>
      <c r="I26" s="345"/>
      <c r="J26" s="345"/>
    </row>
    <row r="27" spans="1:10" x14ac:dyDescent="0.25">
      <c r="A27" s="82" t="s">
        <v>162</v>
      </c>
      <c r="B27" s="83" t="s">
        <v>77</v>
      </c>
      <c r="C27" s="98" t="s">
        <v>78</v>
      </c>
      <c r="D27" s="84"/>
      <c r="E27" s="86"/>
      <c r="F27" s="86"/>
      <c r="G27" s="346">
        <f>SUM(G28:G56)</f>
        <v>0</v>
      </c>
      <c r="H27" s="347"/>
      <c r="I27" s="347"/>
      <c r="J27" s="347"/>
    </row>
    <row r="28" spans="1:10" outlineLevel="1" x14ac:dyDescent="0.25">
      <c r="A28" s="88">
        <v>3</v>
      </c>
      <c r="B28" s="89" t="s">
        <v>187</v>
      </c>
      <c r="C28" s="99" t="s">
        <v>188</v>
      </c>
      <c r="D28" s="90" t="s">
        <v>189</v>
      </c>
      <c r="E28" s="142">
        <v>5</v>
      </c>
      <c r="F28" s="91"/>
      <c r="G28" s="92">
        <f>ROUND(E28*F28,2)</f>
        <v>0</v>
      </c>
      <c r="H28" s="345"/>
      <c r="I28" s="345" t="s">
        <v>166</v>
      </c>
      <c r="J28" s="345" t="s">
        <v>166</v>
      </c>
    </row>
    <row r="29" spans="1:10" outlineLevel="1" x14ac:dyDescent="0.25">
      <c r="A29" s="74"/>
      <c r="B29" s="75"/>
      <c r="C29" s="100" t="s">
        <v>190</v>
      </c>
      <c r="D29" s="77"/>
      <c r="E29" s="141">
        <v>5</v>
      </c>
      <c r="F29" s="345"/>
      <c r="G29" s="76"/>
      <c r="H29" s="345"/>
      <c r="I29" s="345"/>
      <c r="J29" s="345"/>
    </row>
    <row r="30" spans="1:10" outlineLevel="1" x14ac:dyDescent="0.25">
      <c r="A30" s="88">
        <v>4</v>
      </c>
      <c r="B30" s="89" t="s">
        <v>191</v>
      </c>
      <c r="C30" s="99" t="s">
        <v>192</v>
      </c>
      <c r="D30" s="90" t="s">
        <v>165</v>
      </c>
      <c r="E30" s="142">
        <v>22</v>
      </c>
      <c r="F30" s="91"/>
      <c r="G30" s="92">
        <f>ROUND(E30*F30,2)</f>
        <v>0</v>
      </c>
      <c r="H30" s="345"/>
      <c r="I30" s="345" t="s">
        <v>166</v>
      </c>
      <c r="J30" s="345" t="s">
        <v>166</v>
      </c>
    </row>
    <row r="31" spans="1:10" outlineLevel="1" x14ac:dyDescent="0.25">
      <c r="A31" s="74"/>
      <c r="B31" s="75"/>
      <c r="C31" s="100" t="s">
        <v>193</v>
      </c>
      <c r="D31" s="77"/>
      <c r="E31" s="141">
        <v>1</v>
      </c>
      <c r="F31" s="345"/>
      <c r="G31" s="76"/>
      <c r="H31" s="345"/>
      <c r="I31" s="345"/>
      <c r="J31" s="345"/>
    </row>
    <row r="32" spans="1:10" outlineLevel="1" x14ac:dyDescent="0.25">
      <c r="A32" s="74"/>
      <c r="B32" s="75"/>
      <c r="C32" s="100" t="s">
        <v>194</v>
      </c>
      <c r="D32" s="77"/>
      <c r="E32" s="141">
        <v>11</v>
      </c>
      <c r="F32" s="345"/>
      <c r="G32" s="76"/>
      <c r="H32" s="345"/>
      <c r="I32" s="345"/>
      <c r="J32" s="345"/>
    </row>
    <row r="33" spans="1:10" outlineLevel="1" x14ac:dyDescent="0.25">
      <c r="A33" s="74"/>
      <c r="B33" s="75"/>
      <c r="C33" s="100" t="s">
        <v>195</v>
      </c>
      <c r="D33" s="77"/>
      <c r="E33" s="141">
        <v>2</v>
      </c>
      <c r="F33" s="345"/>
      <c r="G33" s="76"/>
      <c r="H33" s="345"/>
      <c r="I33" s="345"/>
      <c r="J33" s="345"/>
    </row>
    <row r="34" spans="1:10" outlineLevel="1" x14ac:dyDescent="0.25">
      <c r="A34" s="74"/>
      <c r="B34" s="75"/>
      <c r="C34" s="100" t="s">
        <v>196</v>
      </c>
      <c r="D34" s="77"/>
      <c r="E34" s="141">
        <v>2</v>
      </c>
      <c r="F34" s="345"/>
      <c r="G34" s="76"/>
      <c r="H34" s="345"/>
      <c r="I34" s="345"/>
      <c r="J34" s="345"/>
    </row>
    <row r="35" spans="1:10" outlineLevel="1" x14ac:dyDescent="0.25">
      <c r="A35" s="74"/>
      <c r="B35" s="75"/>
      <c r="C35" s="100" t="s">
        <v>197</v>
      </c>
      <c r="D35" s="77"/>
      <c r="E35" s="141">
        <v>6</v>
      </c>
      <c r="F35" s="345"/>
      <c r="G35" s="76"/>
      <c r="H35" s="345"/>
      <c r="I35" s="345"/>
      <c r="J35" s="345"/>
    </row>
    <row r="36" spans="1:10" outlineLevel="1" x14ac:dyDescent="0.25">
      <c r="A36" s="88">
        <v>5</v>
      </c>
      <c r="B36" s="89" t="s">
        <v>198</v>
      </c>
      <c r="C36" s="99" t="s">
        <v>199</v>
      </c>
      <c r="D36" s="90" t="s">
        <v>165</v>
      </c>
      <c r="E36" s="142">
        <v>37</v>
      </c>
      <c r="F36" s="91"/>
      <c r="G36" s="92">
        <f>ROUND(E36*F36,2)</f>
        <v>0</v>
      </c>
      <c r="H36" s="345"/>
      <c r="I36" s="345" t="s">
        <v>166</v>
      </c>
      <c r="J36" s="345" t="s">
        <v>166</v>
      </c>
    </row>
    <row r="37" spans="1:10" outlineLevel="1" x14ac:dyDescent="0.25">
      <c r="A37" s="74"/>
      <c r="B37" s="75"/>
      <c r="C37" s="100" t="s">
        <v>200</v>
      </c>
      <c r="D37" s="77"/>
      <c r="E37" s="141">
        <v>3</v>
      </c>
      <c r="F37" s="345"/>
      <c r="G37" s="76"/>
      <c r="H37" s="345"/>
      <c r="I37" s="345"/>
      <c r="J37" s="345"/>
    </row>
    <row r="38" spans="1:10" outlineLevel="1" x14ac:dyDescent="0.25">
      <c r="A38" s="74"/>
      <c r="B38" s="75"/>
      <c r="C38" s="100" t="s">
        <v>201</v>
      </c>
      <c r="D38" s="77"/>
      <c r="E38" s="141">
        <v>2</v>
      </c>
      <c r="F38" s="345"/>
      <c r="G38" s="76"/>
      <c r="H38" s="345"/>
      <c r="I38" s="345"/>
      <c r="J38" s="345"/>
    </row>
    <row r="39" spans="1:10" outlineLevel="1" x14ac:dyDescent="0.25">
      <c r="A39" s="74"/>
      <c r="B39" s="75"/>
      <c r="C39" s="100" t="s">
        <v>196</v>
      </c>
      <c r="D39" s="77"/>
      <c r="E39" s="141">
        <v>2</v>
      </c>
      <c r="F39" s="345"/>
      <c r="G39" s="76"/>
      <c r="H39" s="345"/>
      <c r="I39" s="345"/>
      <c r="J39" s="345"/>
    </row>
    <row r="40" spans="1:10" outlineLevel="1" x14ac:dyDescent="0.25">
      <c r="A40" s="74"/>
      <c r="B40" s="75"/>
      <c r="C40" s="100" t="s">
        <v>202</v>
      </c>
      <c r="D40" s="77"/>
      <c r="E40" s="141">
        <v>30</v>
      </c>
      <c r="F40" s="345"/>
      <c r="G40" s="76"/>
      <c r="H40" s="345"/>
      <c r="I40" s="345"/>
      <c r="J40" s="345"/>
    </row>
    <row r="41" spans="1:10" outlineLevel="1" x14ac:dyDescent="0.25">
      <c r="A41" s="88">
        <v>6</v>
      </c>
      <c r="B41" s="89" t="s">
        <v>203</v>
      </c>
      <c r="C41" s="99" t="s">
        <v>204</v>
      </c>
      <c r="D41" s="90" t="s">
        <v>165</v>
      </c>
      <c r="E41" s="142">
        <v>2</v>
      </c>
      <c r="F41" s="91"/>
      <c r="G41" s="92">
        <f>ROUND(E41*F41,2)</f>
        <v>0</v>
      </c>
      <c r="H41" s="345"/>
      <c r="I41" s="345" t="s">
        <v>166</v>
      </c>
      <c r="J41" s="345" t="s">
        <v>166</v>
      </c>
    </row>
    <row r="42" spans="1:10" outlineLevel="1" x14ac:dyDescent="0.25">
      <c r="A42" s="74"/>
      <c r="B42" s="75"/>
      <c r="C42" s="100" t="s">
        <v>205</v>
      </c>
      <c r="D42" s="77"/>
      <c r="E42" s="141">
        <v>2</v>
      </c>
      <c r="F42" s="345"/>
      <c r="G42" s="76"/>
      <c r="H42" s="345"/>
      <c r="I42" s="345"/>
      <c r="J42" s="345"/>
    </row>
    <row r="43" spans="1:10" outlineLevel="1" x14ac:dyDescent="0.25">
      <c r="A43" s="88">
        <v>7</v>
      </c>
      <c r="B43" s="89" t="s">
        <v>206</v>
      </c>
      <c r="C43" s="99" t="s">
        <v>207</v>
      </c>
      <c r="D43" s="90" t="s">
        <v>165</v>
      </c>
      <c r="E43" s="142">
        <v>1</v>
      </c>
      <c r="F43" s="91"/>
      <c r="G43" s="92">
        <f>ROUND(E43*F43,2)</f>
        <v>0</v>
      </c>
      <c r="H43" s="345"/>
      <c r="I43" s="345" t="s">
        <v>166</v>
      </c>
      <c r="J43" s="345" t="s">
        <v>166</v>
      </c>
    </row>
    <row r="44" spans="1:10" outlineLevel="1" x14ac:dyDescent="0.25">
      <c r="A44" s="74"/>
      <c r="B44" s="75"/>
      <c r="C44" s="100" t="s">
        <v>208</v>
      </c>
      <c r="D44" s="77"/>
      <c r="E44" s="141">
        <v>1</v>
      </c>
      <c r="F44" s="345"/>
      <c r="G44" s="76"/>
      <c r="H44" s="345"/>
      <c r="I44" s="345"/>
      <c r="J44" s="345"/>
    </row>
    <row r="45" spans="1:10" outlineLevel="1" x14ac:dyDescent="0.25">
      <c r="A45" s="93">
        <v>8</v>
      </c>
      <c r="B45" s="94" t="s">
        <v>209</v>
      </c>
      <c r="C45" s="101" t="s">
        <v>210</v>
      </c>
      <c r="D45" s="95" t="s">
        <v>165</v>
      </c>
      <c r="E45" s="143">
        <v>22</v>
      </c>
      <c r="F45" s="91"/>
      <c r="G45" s="96">
        <f>ROUND(E45*F45,2)</f>
        <v>0</v>
      </c>
      <c r="H45" s="345"/>
      <c r="I45" s="345" t="s">
        <v>166</v>
      </c>
      <c r="J45" s="345" t="s">
        <v>166</v>
      </c>
    </row>
    <row r="46" spans="1:10" outlineLevel="1" x14ac:dyDescent="0.25">
      <c r="A46" s="93">
        <v>9</v>
      </c>
      <c r="B46" s="94" t="s">
        <v>211</v>
      </c>
      <c r="C46" s="101" t="s">
        <v>212</v>
      </c>
      <c r="D46" s="95" t="s">
        <v>165</v>
      </c>
      <c r="E46" s="143">
        <v>37</v>
      </c>
      <c r="F46" s="91"/>
      <c r="G46" s="96">
        <f>ROUND(E46*F46,2)</f>
        <v>0</v>
      </c>
      <c r="H46" s="345"/>
      <c r="I46" s="345" t="s">
        <v>166</v>
      </c>
      <c r="J46" s="345" t="s">
        <v>166</v>
      </c>
    </row>
    <row r="47" spans="1:10" outlineLevel="1" x14ac:dyDescent="0.25">
      <c r="A47" s="93">
        <v>10</v>
      </c>
      <c r="B47" s="94" t="s">
        <v>213</v>
      </c>
      <c r="C47" s="101" t="s">
        <v>214</v>
      </c>
      <c r="D47" s="95" t="s">
        <v>165</v>
      </c>
      <c r="E47" s="143">
        <v>2</v>
      </c>
      <c r="F47" s="91"/>
      <c r="G47" s="96">
        <f>ROUND(E47*F47,2)</f>
        <v>0</v>
      </c>
      <c r="H47" s="345"/>
      <c r="I47" s="345" t="s">
        <v>166</v>
      </c>
      <c r="J47" s="345" t="s">
        <v>166</v>
      </c>
    </row>
    <row r="48" spans="1:10" outlineLevel="1" x14ac:dyDescent="0.25">
      <c r="A48" s="93">
        <v>11</v>
      </c>
      <c r="B48" s="94" t="s">
        <v>215</v>
      </c>
      <c r="C48" s="101" t="s">
        <v>216</v>
      </c>
      <c r="D48" s="95" t="s">
        <v>165</v>
      </c>
      <c r="E48" s="143">
        <v>1</v>
      </c>
      <c r="F48" s="91"/>
      <c r="G48" s="96">
        <f>ROUND(E48*F48,2)</f>
        <v>0</v>
      </c>
      <c r="H48" s="345"/>
      <c r="I48" s="345" t="s">
        <v>166</v>
      </c>
      <c r="J48" s="345" t="s">
        <v>166</v>
      </c>
    </row>
    <row r="49" spans="1:10" outlineLevel="1" x14ac:dyDescent="0.25">
      <c r="A49" s="88">
        <v>12</v>
      </c>
      <c r="B49" s="89" t="s">
        <v>217</v>
      </c>
      <c r="C49" s="99" t="s">
        <v>218</v>
      </c>
      <c r="D49" s="90" t="s">
        <v>165</v>
      </c>
      <c r="E49" s="142">
        <v>18</v>
      </c>
      <c r="F49" s="91"/>
      <c r="G49" s="92">
        <f>ROUND(E49*F49,2)</f>
        <v>0</v>
      </c>
      <c r="H49" s="345"/>
      <c r="I49" s="345" t="s">
        <v>178</v>
      </c>
      <c r="J49" s="345" t="s">
        <v>179</v>
      </c>
    </row>
    <row r="50" spans="1:10" outlineLevel="1" x14ac:dyDescent="0.25">
      <c r="A50" s="74"/>
      <c r="B50" s="75"/>
      <c r="C50" s="100" t="s">
        <v>208</v>
      </c>
      <c r="D50" s="77"/>
      <c r="E50" s="141">
        <v>1</v>
      </c>
      <c r="F50" s="345"/>
      <c r="G50" s="76"/>
      <c r="H50" s="345"/>
      <c r="I50" s="345"/>
      <c r="J50" s="345"/>
    </row>
    <row r="51" spans="1:10" outlineLevel="1" x14ac:dyDescent="0.25">
      <c r="A51" s="74"/>
      <c r="B51" s="75"/>
      <c r="C51" s="100" t="s">
        <v>219</v>
      </c>
      <c r="D51" s="77"/>
      <c r="E51" s="141">
        <v>1</v>
      </c>
      <c r="F51" s="345"/>
      <c r="G51" s="76"/>
      <c r="H51" s="345"/>
      <c r="I51" s="345"/>
      <c r="J51" s="345"/>
    </row>
    <row r="52" spans="1:10" outlineLevel="1" x14ac:dyDescent="0.25">
      <c r="A52" s="74"/>
      <c r="B52" s="75"/>
      <c r="C52" s="100" t="s">
        <v>220</v>
      </c>
      <c r="D52" s="77"/>
      <c r="E52" s="141">
        <v>10</v>
      </c>
      <c r="F52" s="345"/>
      <c r="G52" s="76"/>
      <c r="H52" s="345"/>
      <c r="I52" s="345"/>
      <c r="J52" s="345"/>
    </row>
    <row r="53" spans="1:10" outlineLevel="1" x14ac:dyDescent="0.25">
      <c r="A53" s="74"/>
      <c r="B53" s="75"/>
      <c r="C53" s="100" t="s">
        <v>197</v>
      </c>
      <c r="D53" s="77"/>
      <c r="E53" s="141">
        <v>6</v>
      </c>
      <c r="F53" s="345"/>
      <c r="G53" s="76"/>
      <c r="H53" s="345"/>
      <c r="I53" s="345"/>
      <c r="J53" s="345"/>
    </row>
    <row r="54" spans="1:10" outlineLevel="1" x14ac:dyDescent="0.25">
      <c r="A54" s="93">
        <v>13</v>
      </c>
      <c r="B54" s="94" t="s">
        <v>221</v>
      </c>
      <c r="C54" s="101" t="s">
        <v>222</v>
      </c>
      <c r="D54" s="95" t="s">
        <v>165</v>
      </c>
      <c r="E54" s="143">
        <v>18</v>
      </c>
      <c r="F54" s="91"/>
      <c r="G54" s="96">
        <f>ROUND(E54*F54,2)</f>
        <v>0</v>
      </c>
      <c r="H54" s="345"/>
      <c r="I54" s="345" t="s">
        <v>178</v>
      </c>
      <c r="J54" s="345" t="s">
        <v>179</v>
      </c>
    </row>
    <row r="55" spans="1:10" outlineLevel="1" x14ac:dyDescent="0.25">
      <c r="A55" s="88">
        <v>14</v>
      </c>
      <c r="B55" s="89" t="s">
        <v>223</v>
      </c>
      <c r="C55" s="99" t="s">
        <v>224</v>
      </c>
      <c r="D55" s="90" t="s">
        <v>189</v>
      </c>
      <c r="E55" s="142">
        <v>10</v>
      </c>
      <c r="F55" s="91"/>
      <c r="G55" s="92">
        <f>ROUND(E55*F55,2)</f>
        <v>0</v>
      </c>
      <c r="H55" s="345"/>
      <c r="I55" s="345" t="s">
        <v>178</v>
      </c>
      <c r="J55" s="345" t="s">
        <v>179</v>
      </c>
    </row>
    <row r="56" spans="1:10" outlineLevel="1" x14ac:dyDescent="0.25">
      <c r="A56" s="74"/>
      <c r="B56" s="75"/>
      <c r="C56" s="100" t="s">
        <v>225</v>
      </c>
      <c r="D56" s="77"/>
      <c r="E56" s="141">
        <v>10</v>
      </c>
      <c r="F56" s="345"/>
      <c r="G56" s="76"/>
      <c r="H56" s="345"/>
      <c r="I56" s="345"/>
      <c r="J56" s="345"/>
    </row>
    <row r="57" spans="1:10" x14ac:dyDescent="0.25">
      <c r="A57" s="82" t="s">
        <v>162</v>
      </c>
      <c r="B57" s="83" t="s">
        <v>79</v>
      </c>
      <c r="C57" s="98" t="s">
        <v>80</v>
      </c>
      <c r="D57" s="84"/>
      <c r="E57" s="86"/>
      <c r="F57" s="86"/>
      <c r="G57" s="346">
        <f>SUM(G58:G414)</f>
        <v>0</v>
      </c>
      <c r="H57" s="347"/>
      <c r="I57" s="347"/>
      <c r="J57" s="347"/>
    </row>
    <row r="58" spans="1:10" outlineLevel="1" x14ac:dyDescent="0.25">
      <c r="A58" s="88">
        <v>15</v>
      </c>
      <c r="B58" s="89" t="s">
        <v>226</v>
      </c>
      <c r="C58" s="99" t="s">
        <v>227</v>
      </c>
      <c r="D58" s="90" t="s">
        <v>228</v>
      </c>
      <c r="E58" s="142">
        <v>165.23</v>
      </c>
      <c r="F58" s="91"/>
      <c r="G58" s="92">
        <f>ROUND(E58*F58,2)</f>
        <v>0</v>
      </c>
      <c r="H58" s="345"/>
      <c r="I58" s="345" t="s">
        <v>166</v>
      </c>
      <c r="J58" s="345" t="s">
        <v>166</v>
      </c>
    </row>
    <row r="59" spans="1:10" outlineLevel="1" x14ac:dyDescent="0.25">
      <c r="A59" s="74"/>
      <c r="B59" s="75"/>
      <c r="C59" s="100" t="s">
        <v>229</v>
      </c>
      <c r="D59" s="77"/>
      <c r="E59" s="141"/>
      <c r="F59" s="345"/>
      <c r="G59" s="76"/>
      <c r="H59" s="345"/>
      <c r="I59" s="345"/>
      <c r="J59" s="345"/>
    </row>
    <row r="60" spans="1:10" outlineLevel="1" x14ac:dyDescent="0.25">
      <c r="A60" s="74"/>
      <c r="B60" s="75"/>
      <c r="C60" s="100" t="s">
        <v>230</v>
      </c>
      <c r="D60" s="77"/>
      <c r="E60" s="141">
        <v>24.57</v>
      </c>
      <c r="F60" s="345"/>
      <c r="G60" s="76"/>
      <c r="H60" s="345"/>
      <c r="I60" s="345"/>
      <c r="J60" s="345"/>
    </row>
    <row r="61" spans="1:10" ht="20.399999999999999" outlineLevel="1" x14ac:dyDescent="0.25">
      <c r="A61" s="74"/>
      <c r="B61" s="75"/>
      <c r="C61" s="100" t="s">
        <v>231</v>
      </c>
      <c r="D61" s="77"/>
      <c r="E61" s="141">
        <v>18.16</v>
      </c>
      <c r="F61" s="345"/>
      <c r="G61" s="76"/>
      <c r="H61" s="345"/>
      <c r="I61" s="345"/>
      <c r="J61" s="345"/>
    </row>
    <row r="62" spans="1:10" outlineLevel="1" x14ac:dyDescent="0.25">
      <c r="A62" s="74"/>
      <c r="B62" s="75"/>
      <c r="C62" s="100" t="s">
        <v>232</v>
      </c>
      <c r="D62" s="77"/>
      <c r="E62" s="141"/>
      <c r="F62" s="345"/>
      <c r="G62" s="76"/>
      <c r="H62" s="345"/>
      <c r="I62" s="345"/>
      <c r="J62" s="345"/>
    </row>
    <row r="63" spans="1:10" outlineLevel="1" x14ac:dyDescent="0.25">
      <c r="A63" s="74"/>
      <c r="B63" s="75"/>
      <c r="C63" s="100" t="s">
        <v>233</v>
      </c>
      <c r="D63" s="77"/>
      <c r="E63" s="141">
        <v>4</v>
      </c>
      <c r="F63" s="345"/>
      <c r="G63" s="76"/>
      <c r="H63" s="345"/>
      <c r="I63" s="345"/>
      <c r="J63" s="345"/>
    </row>
    <row r="64" spans="1:10" outlineLevel="1" x14ac:dyDescent="0.25">
      <c r="A64" s="74"/>
      <c r="B64" s="75"/>
      <c r="C64" s="100" t="s">
        <v>234</v>
      </c>
      <c r="D64" s="77"/>
      <c r="E64" s="141">
        <v>4</v>
      </c>
      <c r="F64" s="345"/>
      <c r="G64" s="76"/>
      <c r="H64" s="345"/>
      <c r="I64" s="345"/>
      <c r="J64" s="345"/>
    </row>
    <row r="65" spans="1:10" outlineLevel="1" x14ac:dyDescent="0.25">
      <c r="A65" s="74"/>
      <c r="B65" s="75"/>
      <c r="C65" s="100" t="s">
        <v>235</v>
      </c>
      <c r="D65" s="77"/>
      <c r="E65" s="141"/>
      <c r="F65" s="345"/>
      <c r="G65" s="76"/>
      <c r="H65" s="345"/>
      <c r="I65" s="345"/>
      <c r="J65" s="345"/>
    </row>
    <row r="66" spans="1:10" outlineLevel="1" x14ac:dyDescent="0.25">
      <c r="A66" s="74"/>
      <c r="B66" s="75"/>
      <c r="C66" s="100" t="s">
        <v>234</v>
      </c>
      <c r="D66" s="77"/>
      <c r="E66" s="141">
        <v>4</v>
      </c>
      <c r="F66" s="345"/>
      <c r="G66" s="76"/>
      <c r="H66" s="345"/>
      <c r="I66" s="345"/>
      <c r="J66" s="345"/>
    </row>
    <row r="67" spans="1:10" outlineLevel="1" x14ac:dyDescent="0.25">
      <c r="A67" s="74"/>
      <c r="B67" s="75"/>
      <c r="C67" s="100" t="s">
        <v>236</v>
      </c>
      <c r="D67" s="77"/>
      <c r="E67" s="141"/>
      <c r="F67" s="345"/>
      <c r="G67" s="76"/>
      <c r="H67" s="345"/>
      <c r="I67" s="345"/>
      <c r="J67" s="345"/>
    </row>
    <row r="68" spans="1:10" outlineLevel="1" x14ac:dyDescent="0.25">
      <c r="A68" s="74"/>
      <c r="B68" s="75"/>
      <c r="C68" s="100" t="s">
        <v>237</v>
      </c>
      <c r="D68" s="77"/>
      <c r="E68" s="141">
        <v>4</v>
      </c>
      <c r="F68" s="345"/>
      <c r="G68" s="76"/>
      <c r="H68" s="345"/>
      <c r="I68" s="345"/>
      <c r="J68" s="345"/>
    </row>
    <row r="69" spans="1:10" outlineLevel="1" x14ac:dyDescent="0.25">
      <c r="A69" s="74"/>
      <c r="B69" s="75"/>
      <c r="C69" s="100" t="s">
        <v>238</v>
      </c>
      <c r="D69" s="77"/>
      <c r="E69" s="141">
        <v>4</v>
      </c>
      <c r="F69" s="345"/>
      <c r="G69" s="76"/>
      <c r="H69" s="345"/>
      <c r="I69" s="345"/>
      <c r="J69" s="345"/>
    </row>
    <row r="70" spans="1:10" outlineLevel="1" x14ac:dyDescent="0.25">
      <c r="A70" s="74"/>
      <c r="B70" s="75"/>
      <c r="C70" s="100" t="s">
        <v>239</v>
      </c>
      <c r="D70" s="77"/>
      <c r="E70" s="141"/>
      <c r="F70" s="345"/>
      <c r="G70" s="76"/>
      <c r="H70" s="345"/>
      <c r="I70" s="345"/>
      <c r="J70" s="345"/>
    </row>
    <row r="71" spans="1:10" outlineLevel="1" x14ac:dyDescent="0.25">
      <c r="A71" s="74"/>
      <c r="B71" s="75"/>
      <c r="C71" s="100" t="s">
        <v>240</v>
      </c>
      <c r="D71" s="77"/>
      <c r="E71" s="141">
        <v>2</v>
      </c>
      <c r="F71" s="345"/>
      <c r="G71" s="76"/>
      <c r="H71" s="345"/>
      <c r="I71" s="345"/>
      <c r="J71" s="345"/>
    </row>
    <row r="72" spans="1:10" outlineLevel="1" x14ac:dyDescent="0.25">
      <c r="A72" s="74"/>
      <c r="B72" s="75"/>
      <c r="C72" s="100" t="s">
        <v>241</v>
      </c>
      <c r="D72" s="77"/>
      <c r="E72" s="141"/>
      <c r="F72" s="345"/>
      <c r="G72" s="76"/>
      <c r="H72" s="345"/>
      <c r="I72" s="345"/>
      <c r="J72" s="345"/>
    </row>
    <row r="73" spans="1:10" outlineLevel="1" x14ac:dyDescent="0.25">
      <c r="A73" s="74"/>
      <c r="B73" s="75"/>
      <c r="C73" s="100" t="s">
        <v>240</v>
      </c>
      <c r="D73" s="77"/>
      <c r="E73" s="141">
        <v>2</v>
      </c>
      <c r="F73" s="345"/>
      <c r="G73" s="76"/>
      <c r="H73" s="345"/>
      <c r="I73" s="345"/>
      <c r="J73" s="345"/>
    </row>
    <row r="74" spans="1:10" outlineLevel="1" x14ac:dyDescent="0.25">
      <c r="A74" s="74"/>
      <c r="B74" s="75"/>
      <c r="C74" s="100" t="s">
        <v>242</v>
      </c>
      <c r="D74" s="77"/>
      <c r="E74" s="141"/>
      <c r="F74" s="345"/>
      <c r="G74" s="76"/>
      <c r="H74" s="345"/>
      <c r="I74" s="345"/>
      <c r="J74" s="345"/>
    </row>
    <row r="75" spans="1:10" outlineLevel="1" x14ac:dyDescent="0.25">
      <c r="A75" s="74"/>
      <c r="B75" s="75"/>
      <c r="C75" s="100" t="s">
        <v>243</v>
      </c>
      <c r="D75" s="77"/>
      <c r="E75" s="141">
        <v>7</v>
      </c>
      <c r="F75" s="345"/>
      <c r="G75" s="76"/>
      <c r="H75" s="345"/>
      <c r="I75" s="345"/>
      <c r="J75" s="345"/>
    </row>
    <row r="76" spans="1:10" outlineLevel="1" x14ac:dyDescent="0.25">
      <c r="A76" s="74"/>
      <c r="B76" s="75"/>
      <c r="C76" s="100" t="s">
        <v>244</v>
      </c>
      <c r="D76" s="77"/>
      <c r="E76" s="141">
        <v>22</v>
      </c>
      <c r="F76" s="345"/>
      <c r="G76" s="76"/>
      <c r="H76" s="345"/>
      <c r="I76" s="345"/>
      <c r="J76" s="345"/>
    </row>
    <row r="77" spans="1:10" outlineLevel="1" x14ac:dyDescent="0.25">
      <c r="A77" s="74"/>
      <c r="B77" s="75"/>
      <c r="C77" s="100" t="s">
        <v>245</v>
      </c>
      <c r="D77" s="77"/>
      <c r="E77" s="141"/>
      <c r="F77" s="345"/>
      <c r="G77" s="76"/>
      <c r="H77" s="345"/>
      <c r="I77" s="345"/>
      <c r="J77" s="345"/>
    </row>
    <row r="78" spans="1:10" outlineLevel="1" x14ac:dyDescent="0.25">
      <c r="A78" s="74"/>
      <c r="B78" s="75"/>
      <c r="C78" s="100" t="s">
        <v>246</v>
      </c>
      <c r="D78" s="77"/>
      <c r="E78" s="141">
        <v>3</v>
      </c>
      <c r="F78" s="345"/>
      <c r="G78" s="76"/>
      <c r="H78" s="345"/>
      <c r="I78" s="345"/>
      <c r="J78" s="345"/>
    </row>
    <row r="79" spans="1:10" outlineLevel="1" x14ac:dyDescent="0.25">
      <c r="A79" s="74"/>
      <c r="B79" s="75"/>
      <c r="C79" s="100" t="s">
        <v>247</v>
      </c>
      <c r="D79" s="77"/>
      <c r="E79" s="141"/>
      <c r="F79" s="345"/>
      <c r="G79" s="76"/>
      <c r="H79" s="345"/>
      <c r="I79" s="345"/>
      <c r="J79" s="345"/>
    </row>
    <row r="80" spans="1:10" outlineLevel="1" x14ac:dyDescent="0.25">
      <c r="A80" s="74"/>
      <c r="B80" s="75"/>
      <c r="C80" s="100" t="s">
        <v>248</v>
      </c>
      <c r="D80" s="77"/>
      <c r="E80" s="141">
        <v>2</v>
      </c>
      <c r="F80" s="345"/>
      <c r="G80" s="76"/>
      <c r="H80" s="345"/>
      <c r="I80" s="345"/>
      <c r="J80" s="345"/>
    </row>
    <row r="81" spans="1:10" outlineLevel="1" x14ac:dyDescent="0.25">
      <c r="A81" s="74"/>
      <c r="B81" s="75"/>
      <c r="C81" s="100" t="s">
        <v>249</v>
      </c>
      <c r="D81" s="77"/>
      <c r="E81" s="141"/>
      <c r="F81" s="345"/>
      <c r="G81" s="76"/>
      <c r="H81" s="345"/>
      <c r="I81" s="345"/>
      <c r="J81" s="345"/>
    </row>
    <row r="82" spans="1:10" outlineLevel="1" x14ac:dyDescent="0.25">
      <c r="A82" s="74"/>
      <c r="B82" s="75"/>
      <c r="C82" s="100" t="s">
        <v>248</v>
      </c>
      <c r="D82" s="77"/>
      <c r="E82" s="141">
        <v>2</v>
      </c>
      <c r="F82" s="345"/>
      <c r="G82" s="76"/>
      <c r="H82" s="345"/>
      <c r="I82" s="345"/>
      <c r="J82" s="345"/>
    </row>
    <row r="83" spans="1:10" outlineLevel="1" x14ac:dyDescent="0.25">
      <c r="A83" s="74"/>
      <c r="B83" s="75"/>
      <c r="C83" s="100" t="s">
        <v>240</v>
      </c>
      <c r="D83" s="77"/>
      <c r="E83" s="141">
        <v>2</v>
      </c>
      <c r="F83" s="345"/>
      <c r="G83" s="76"/>
      <c r="H83" s="345"/>
      <c r="I83" s="345"/>
      <c r="J83" s="345"/>
    </row>
    <row r="84" spans="1:10" outlineLevel="1" x14ac:dyDescent="0.25">
      <c r="A84" s="74"/>
      <c r="B84" s="75"/>
      <c r="C84" s="100" t="s">
        <v>250</v>
      </c>
      <c r="D84" s="77"/>
      <c r="E84" s="141"/>
      <c r="F84" s="345"/>
      <c r="G84" s="76"/>
      <c r="H84" s="345"/>
      <c r="I84" s="345"/>
      <c r="J84" s="345"/>
    </row>
    <row r="85" spans="1:10" outlineLevel="1" x14ac:dyDescent="0.25">
      <c r="A85" s="74"/>
      <c r="B85" s="75"/>
      <c r="C85" s="100" t="s">
        <v>237</v>
      </c>
      <c r="D85" s="77"/>
      <c r="E85" s="141">
        <v>4</v>
      </c>
      <c r="F85" s="345"/>
      <c r="G85" s="76"/>
      <c r="H85" s="345"/>
      <c r="I85" s="345"/>
      <c r="J85" s="345"/>
    </row>
    <row r="86" spans="1:10" outlineLevel="1" x14ac:dyDescent="0.25">
      <c r="A86" s="74"/>
      <c r="B86" s="75"/>
      <c r="C86" s="100" t="s">
        <v>238</v>
      </c>
      <c r="D86" s="77"/>
      <c r="E86" s="141">
        <v>4</v>
      </c>
      <c r="F86" s="345"/>
      <c r="G86" s="76"/>
      <c r="H86" s="345"/>
      <c r="I86" s="345"/>
      <c r="J86" s="345"/>
    </row>
    <row r="87" spans="1:10" outlineLevel="1" x14ac:dyDescent="0.25">
      <c r="A87" s="74"/>
      <c r="B87" s="75"/>
      <c r="C87" s="100" t="s">
        <v>251</v>
      </c>
      <c r="D87" s="77"/>
      <c r="E87" s="141"/>
      <c r="F87" s="345"/>
      <c r="G87" s="76"/>
      <c r="H87" s="345"/>
      <c r="I87" s="345"/>
      <c r="J87" s="345"/>
    </row>
    <row r="88" spans="1:10" outlineLevel="1" x14ac:dyDescent="0.25">
      <c r="A88" s="74"/>
      <c r="B88" s="75"/>
      <c r="C88" s="100" t="s">
        <v>252</v>
      </c>
      <c r="D88" s="77"/>
      <c r="E88" s="141">
        <v>2.5</v>
      </c>
      <c r="F88" s="345"/>
      <c r="G88" s="76"/>
      <c r="H88" s="345"/>
      <c r="I88" s="345"/>
      <c r="J88" s="345"/>
    </row>
    <row r="89" spans="1:10" outlineLevel="1" x14ac:dyDescent="0.25">
      <c r="A89" s="74"/>
      <c r="B89" s="75"/>
      <c r="C89" s="100" t="s">
        <v>253</v>
      </c>
      <c r="D89" s="77"/>
      <c r="E89" s="141">
        <v>10.5</v>
      </c>
      <c r="F89" s="345"/>
      <c r="G89" s="76"/>
      <c r="H89" s="345"/>
      <c r="I89" s="345"/>
      <c r="J89" s="345"/>
    </row>
    <row r="90" spans="1:10" outlineLevel="1" x14ac:dyDescent="0.25">
      <c r="A90" s="74"/>
      <c r="B90" s="75"/>
      <c r="C90" s="100" t="s">
        <v>254</v>
      </c>
      <c r="D90" s="77"/>
      <c r="E90" s="141"/>
      <c r="F90" s="345"/>
      <c r="G90" s="76"/>
      <c r="H90" s="345"/>
      <c r="I90" s="345"/>
      <c r="J90" s="345"/>
    </row>
    <row r="91" spans="1:10" ht="20.399999999999999" outlineLevel="1" x14ac:dyDescent="0.25">
      <c r="A91" s="74"/>
      <c r="B91" s="75"/>
      <c r="C91" s="100" t="s">
        <v>255</v>
      </c>
      <c r="D91" s="77"/>
      <c r="E91" s="141">
        <v>15</v>
      </c>
      <c r="F91" s="345"/>
      <c r="G91" s="76"/>
      <c r="H91" s="345"/>
      <c r="I91" s="345"/>
      <c r="J91" s="345"/>
    </row>
    <row r="92" spans="1:10" ht="20.399999999999999" outlineLevel="1" x14ac:dyDescent="0.25">
      <c r="A92" s="74"/>
      <c r="B92" s="75"/>
      <c r="C92" s="100" t="s">
        <v>256</v>
      </c>
      <c r="D92" s="77"/>
      <c r="E92" s="141">
        <v>18.5</v>
      </c>
      <c r="F92" s="345"/>
      <c r="G92" s="76"/>
      <c r="H92" s="345"/>
      <c r="I92" s="345"/>
      <c r="J92" s="345"/>
    </row>
    <row r="93" spans="1:10" outlineLevel="1" x14ac:dyDescent="0.25">
      <c r="A93" s="74"/>
      <c r="B93" s="75"/>
      <c r="C93" s="100" t="s">
        <v>257</v>
      </c>
      <c r="D93" s="77"/>
      <c r="E93" s="141"/>
      <c r="F93" s="345"/>
      <c r="G93" s="76"/>
      <c r="H93" s="345"/>
      <c r="I93" s="345"/>
      <c r="J93" s="345"/>
    </row>
    <row r="94" spans="1:10" outlineLevel="1" x14ac:dyDescent="0.25">
      <c r="A94" s="74"/>
      <c r="B94" s="340"/>
      <c r="C94" s="100" t="s">
        <v>248</v>
      </c>
      <c r="D94" s="77"/>
      <c r="E94" s="141">
        <v>2</v>
      </c>
      <c r="F94" s="345"/>
      <c r="G94" s="76"/>
      <c r="H94" s="345"/>
      <c r="I94" s="345"/>
      <c r="J94" s="345"/>
    </row>
    <row r="95" spans="1:10" outlineLevel="1" x14ac:dyDescent="0.25">
      <c r="A95" s="74"/>
      <c r="B95" s="75"/>
      <c r="C95" s="100" t="s">
        <v>240</v>
      </c>
      <c r="D95" s="77"/>
      <c r="E95" s="141">
        <v>2</v>
      </c>
      <c r="F95" s="345"/>
      <c r="G95" s="76"/>
      <c r="H95" s="345"/>
      <c r="I95" s="345"/>
      <c r="J95" s="345"/>
    </row>
    <row r="96" spans="1:10" outlineLevel="1" x14ac:dyDescent="0.25">
      <c r="A96" s="74"/>
      <c r="B96" s="75"/>
      <c r="C96" s="100" t="s">
        <v>258</v>
      </c>
      <c r="D96" s="77"/>
      <c r="E96" s="141"/>
      <c r="F96" s="345"/>
      <c r="G96" s="76"/>
      <c r="H96" s="345"/>
      <c r="I96" s="345"/>
      <c r="J96" s="345"/>
    </row>
    <row r="97" spans="1:10" outlineLevel="1" x14ac:dyDescent="0.25">
      <c r="A97" s="74"/>
      <c r="B97" s="75"/>
      <c r="C97" s="100" t="s">
        <v>240</v>
      </c>
      <c r="D97" s="77"/>
      <c r="E97" s="141">
        <v>2</v>
      </c>
      <c r="F97" s="345"/>
      <c r="G97" s="76"/>
      <c r="H97" s="345"/>
      <c r="I97" s="345"/>
      <c r="J97" s="345"/>
    </row>
    <row r="98" spans="1:10" outlineLevel="1" x14ac:dyDescent="0.25">
      <c r="A98" s="88">
        <v>16</v>
      </c>
      <c r="B98" s="89" t="s">
        <v>259</v>
      </c>
      <c r="C98" s="99" t="s">
        <v>260</v>
      </c>
      <c r="D98" s="90" t="s">
        <v>228</v>
      </c>
      <c r="E98" s="142">
        <v>84</v>
      </c>
      <c r="F98" s="91"/>
      <c r="G98" s="92">
        <f>ROUND(E98*F98,2)</f>
        <v>0</v>
      </c>
      <c r="H98" s="345"/>
      <c r="I98" s="345" t="s">
        <v>166</v>
      </c>
      <c r="J98" s="345" t="s">
        <v>166</v>
      </c>
    </row>
    <row r="99" spans="1:10" outlineLevel="1" x14ac:dyDescent="0.25">
      <c r="A99" s="74"/>
      <c r="B99" s="75"/>
      <c r="C99" s="100" t="s">
        <v>229</v>
      </c>
      <c r="D99" s="77"/>
      <c r="E99" s="141"/>
      <c r="F99" s="345"/>
      <c r="G99" s="76"/>
      <c r="H99" s="345"/>
      <c r="I99" s="345"/>
      <c r="J99" s="345"/>
    </row>
    <row r="100" spans="1:10" outlineLevel="1" x14ac:dyDescent="0.25">
      <c r="A100" s="74"/>
      <c r="B100" s="75"/>
      <c r="C100" s="100" t="s">
        <v>261</v>
      </c>
      <c r="D100" s="77"/>
      <c r="E100" s="141">
        <v>18</v>
      </c>
      <c r="F100" s="345"/>
      <c r="G100" s="76"/>
      <c r="H100" s="345"/>
      <c r="I100" s="345"/>
      <c r="J100" s="345"/>
    </row>
    <row r="101" spans="1:10" outlineLevel="1" x14ac:dyDescent="0.25">
      <c r="A101" s="74"/>
      <c r="B101" s="75"/>
      <c r="C101" s="100" t="s">
        <v>232</v>
      </c>
      <c r="D101" s="77"/>
      <c r="E101" s="141"/>
      <c r="F101" s="345"/>
      <c r="G101" s="76"/>
      <c r="H101" s="345"/>
      <c r="I101" s="345"/>
      <c r="J101" s="345"/>
    </row>
    <row r="102" spans="1:10" outlineLevel="1" x14ac:dyDescent="0.25">
      <c r="A102" s="74"/>
      <c r="B102" s="75"/>
      <c r="C102" s="100" t="s">
        <v>262</v>
      </c>
      <c r="D102" s="77"/>
      <c r="E102" s="141">
        <v>7</v>
      </c>
      <c r="F102" s="345"/>
      <c r="G102" s="76"/>
      <c r="H102" s="345"/>
      <c r="I102" s="345"/>
      <c r="J102" s="345"/>
    </row>
    <row r="103" spans="1:10" outlineLevel="1" x14ac:dyDescent="0.25">
      <c r="A103" s="74"/>
      <c r="B103" s="75"/>
      <c r="C103" s="100" t="s">
        <v>235</v>
      </c>
      <c r="D103" s="77"/>
      <c r="E103" s="141"/>
      <c r="F103" s="345"/>
      <c r="G103" s="76"/>
      <c r="H103" s="345"/>
      <c r="I103" s="345"/>
      <c r="J103" s="345"/>
    </row>
    <row r="104" spans="1:10" outlineLevel="1" x14ac:dyDescent="0.25">
      <c r="A104" s="74"/>
      <c r="B104" s="75"/>
      <c r="C104" s="100" t="s">
        <v>263</v>
      </c>
      <c r="D104" s="77"/>
      <c r="E104" s="141">
        <v>6</v>
      </c>
      <c r="F104" s="345"/>
      <c r="G104" s="76"/>
      <c r="H104" s="345"/>
      <c r="I104" s="345"/>
      <c r="J104" s="345"/>
    </row>
    <row r="105" spans="1:10" outlineLevel="1" x14ac:dyDescent="0.25">
      <c r="A105" s="74"/>
      <c r="B105" s="75"/>
      <c r="C105" s="100" t="s">
        <v>236</v>
      </c>
      <c r="D105" s="77"/>
      <c r="E105" s="141"/>
      <c r="F105" s="345"/>
      <c r="G105" s="76"/>
      <c r="H105" s="345"/>
      <c r="I105" s="345"/>
      <c r="J105" s="345"/>
    </row>
    <row r="106" spans="1:10" outlineLevel="1" x14ac:dyDescent="0.25">
      <c r="A106" s="74"/>
      <c r="B106" s="75"/>
      <c r="C106" s="100" t="s">
        <v>264</v>
      </c>
      <c r="D106" s="77"/>
      <c r="E106" s="141">
        <v>2</v>
      </c>
      <c r="F106" s="345"/>
      <c r="G106" s="76"/>
      <c r="H106" s="345"/>
      <c r="I106" s="345"/>
      <c r="J106" s="345"/>
    </row>
    <row r="107" spans="1:10" outlineLevel="1" x14ac:dyDescent="0.25">
      <c r="A107" s="74"/>
      <c r="B107" s="75"/>
      <c r="C107" s="100" t="s">
        <v>239</v>
      </c>
      <c r="D107" s="77"/>
      <c r="E107" s="141"/>
      <c r="F107" s="345"/>
      <c r="G107" s="76"/>
      <c r="H107" s="345"/>
      <c r="I107" s="345"/>
      <c r="J107" s="345"/>
    </row>
    <row r="108" spans="1:10" outlineLevel="1" x14ac:dyDescent="0.25">
      <c r="A108" s="74"/>
      <c r="B108" s="75"/>
      <c r="C108" s="100" t="s">
        <v>264</v>
      </c>
      <c r="D108" s="77"/>
      <c r="E108" s="141">
        <v>2</v>
      </c>
      <c r="F108" s="345"/>
      <c r="G108" s="76"/>
      <c r="H108" s="345"/>
      <c r="I108" s="345"/>
      <c r="J108" s="345"/>
    </row>
    <row r="109" spans="1:10" outlineLevel="1" x14ac:dyDescent="0.25">
      <c r="A109" s="74"/>
      <c r="B109" s="75"/>
      <c r="C109" s="100" t="s">
        <v>242</v>
      </c>
      <c r="D109" s="77"/>
      <c r="E109" s="141"/>
      <c r="F109" s="345"/>
      <c r="G109" s="76"/>
      <c r="H109" s="345"/>
      <c r="I109" s="345"/>
      <c r="J109" s="345"/>
    </row>
    <row r="110" spans="1:10" outlineLevel="1" x14ac:dyDescent="0.25">
      <c r="A110" s="74"/>
      <c r="B110" s="75"/>
      <c r="C110" s="100" t="s">
        <v>265</v>
      </c>
      <c r="D110" s="77"/>
      <c r="E110" s="141">
        <v>7</v>
      </c>
      <c r="F110" s="345"/>
      <c r="G110" s="76"/>
      <c r="H110" s="345"/>
      <c r="I110" s="345"/>
      <c r="J110" s="345"/>
    </row>
    <row r="111" spans="1:10" outlineLevel="1" x14ac:dyDescent="0.25">
      <c r="A111" s="74"/>
      <c r="B111" s="75"/>
      <c r="C111" s="100" t="s">
        <v>245</v>
      </c>
      <c r="D111" s="77"/>
      <c r="E111" s="141"/>
      <c r="F111" s="345"/>
      <c r="G111" s="76"/>
      <c r="H111" s="345"/>
      <c r="I111" s="345"/>
      <c r="J111" s="345"/>
    </row>
    <row r="112" spans="1:10" outlineLevel="1" x14ac:dyDescent="0.25">
      <c r="A112" s="74"/>
      <c r="B112" s="75"/>
      <c r="C112" s="100" t="s">
        <v>264</v>
      </c>
      <c r="D112" s="77"/>
      <c r="E112" s="141">
        <v>2</v>
      </c>
      <c r="F112" s="345"/>
      <c r="G112" s="76"/>
      <c r="H112" s="345"/>
      <c r="I112" s="345"/>
      <c r="J112" s="345"/>
    </row>
    <row r="113" spans="1:10" outlineLevel="1" x14ac:dyDescent="0.25">
      <c r="A113" s="74"/>
      <c r="B113" s="75"/>
      <c r="C113" s="100" t="s">
        <v>247</v>
      </c>
      <c r="D113" s="77"/>
      <c r="E113" s="141"/>
      <c r="F113" s="345"/>
      <c r="G113" s="76"/>
      <c r="H113" s="345"/>
      <c r="I113" s="345"/>
      <c r="J113" s="345"/>
    </row>
    <row r="114" spans="1:10" outlineLevel="1" x14ac:dyDescent="0.25">
      <c r="A114" s="74"/>
      <c r="B114" s="75"/>
      <c r="C114" s="100" t="s">
        <v>266</v>
      </c>
      <c r="D114" s="77"/>
      <c r="E114" s="141">
        <v>3</v>
      </c>
      <c r="F114" s="345"/>
      <c r="G114" s="76"/>
      <c r="H114" s="345"/>
      <c r="I114" s="345"/>
      <c r="J114" s="345"/>
    </row>
    <row r="115" spans="1:10" outlineLevel="1" x14ac:dyDescent="0.25">
      <c r="A115" s="74"/>
      <c r="B115" s="75"/>
      <c r="C115" s="100" t="s">
        <v>249</v>
      </c>
      <c r="D115" s="77"/>
      <c r="E115" s="141"/>
      <c r="F115" s="345"/>
      <c r="G115" s="76"/>
      <c r="H115" s="345"/>
      <c r="I115" s="345"/>
      <c r="J115" s="345"/>
    </row>
    <row r="116" spans="1:10" outlineLevel="1" x14ac:dyDescent="0.25">
      <c r="A116" s="74"/>
      <c r="B116" s="75"/>
      <c r="C116" s="100" t="s">
        <v>267</v>
      </c>
      <c r="D116" s="77"/>
      <c r="E116" s="141">
        <v>9</v>
      </c>
      <c r="F116" s="345"/>
      <c r="G116" s="76"/>
      <c r="H116" s="345"/>
      <c r="I116" s="345"/>
      <c r="J116" s="345"/>
    </row>
    <row r="117" spans="1:10" outlineLevel="1" x14ac:dyDescent="0.25">
      <c r="A117" s="74"/>
      <c r="B117" s="75"/>
      <c r="C117" s="100" t="s">
        <v>250</v>
      </c>
      <c r="D117" s="77"/>
      <c r="E117" s="141"/>
      <c r="F117" s="345"/>
      <c r="G117" s="76"/>
      <c r="H117" s="345"/>
      <c r="I117" s="345"/>
      <c r="J117" s="345"/>
    </row>
    <row r="118" spans="1:10" outlineLevel="1" x14ac:dyDescent="0.25">
      <c r="A118" s="74"/>
      <c r="B118" s="75"/>
      <c r="C118" s="100" t="s">
        <v>266</v>
      </c>
      <c r="D118" s="77"/>
      <c r="E118" s="141">
        <v>3</v>
      </c>
      <c r="F118" s="345"/>
      <c r="G118" s="76"/>
      <c r="H118" s="345"/>
      <c r="I118" s="345"/>
      <c r="J118" s="345"/>
    </row>
    <row r="119" spans="1:10" outlineLevel="1" x14ac:dyDescent="0.25">
      <c r="A119" s="74"/>
      <c r="B119" s="75"/>
      <c r="C119" s="100" t="s">
        <v>254</v>
      </c>
      <c r="D119" s="77"/>
      <c r="E119" s="141"/>
      <c r="F119" s="345"/>
      <c r="G119" s="76"/>
      <c r="H119" s="345"/>
      <c r="I119" s="345"/>
      <c r="J119" s="345"/>
    </row>
    <row r="120" spans="1:10" ht="20.399999999999999" outlineLevel="1" x14ac:dyDescent="0.25">
      <c r="A120" s="74"/>
      <c r="B120" s="75"/>
      <c r="C120" s="100" t="s">
        <v>268</v>
      </c>
      <c r="D120" s="77"/>
      <c r="E120" s="141">
        <v>15</v>
      </c>
      <c r="F120" s="345"/>
      <c r="G120" s="76"/>
      <c r="H120" s="345"/>
      <c r="I120" s="345"/>
      <c r="J120" s="345"/>
    </row>
    <row r="121" spans="1:10" outlineLevel="1" x14ac:dyDescent="0.25">
      <c r="A121" s="74"/>
      <c r="B121" s="75"/>
      <c r="C121" s="100" t="s">
        <v>269</v>
      </c>
      <c r="D121" s="77"/>
      <c r="E121" s="141"/>
      <c r="F121" s="345"/>
      <c r="G121" s="76"/>
      <c r="H121" s="345"/>
      <c r="I121" s="345"/>
      <c r="J121" s="345"/>
    </row>
    <row r="122" spans="1:10" outlineLevel="1" x14ac:dyDescent="0.25">
      <c r="A122" s="74"/>
      <c r="B122" s="75"/>
      <c r="C122" s="100" t="s">
        <v>270</v>
      </c>
      <c r="D122" s="77"/>
      <c r="E122" s="141">
        <v>6</v>
      </c>
      <c r="F122" s="345"/>
      <c r="G122" s="76"/>
      <c r="H122" s="345"/>
      <c r="I122" s="345"/>
      <c r="J122" s="345"/>
    </row>
    <row r="123" spans="1:10" outlineLevel="1" x14ac:dyDescent="0.25">
      <c r="A123" s="74"/>
      <c r="B123" s="75"/>
      <c r="C123" s="100" t="s">
        <v>257</v>
      </c>
      <c r="D123" s="77"/>
      <c r="E123" s="141"/>
      <c r="F123" s="345"/>
      <c r="G123" s="76"/>
      <c r="H123" s="345"/>
      <c r="I123" s="345"/>
      <c r="J123" s="345"/>
    </row>
    <row r="124" spans="1:10" outlineLevel="1" x14ac:dyDescent="0.25">
      <c r="A124" s="74"/>
      <c r="B124" s="75"/>
      <c r="C124" s="100" t="s">
        <v>264</v>
      </c>
      <c r="D124" s="77"/>
      <c r="E124" s="141">
        <v>2</v>
      </c>
      <c r="F124" s="345"/>
      <c r="G124" s="76"/>
      <c r="H124" s="345"/>
      <c r="I124" s="345"/>
      <c r="J124" s="345"/>
    </row>
    <row r="125" spans="1:10" outlineLevel="1" x14ac:dyDescent="0.25">
      <c r="A125" s="74"/>
      <c r="B125" s="75"/>
      <c r="C125" s="100" t="s">
        <v>258</v>
      </c>
      <c r="D125" s="77"/>
      <c r="E125" s="141"/>
      <c r="F125" s="345"/>
      <c r="G125" s="76"/>
      <c r="H125" s="345"/>
      <c r="I125" s="345"/>
      <c r="J125" s="345"/>
    </row>
    <row r="126" spans="1:10" outlineLevel="1" x14ac:dyDescent="0.25">
      <c r="A126" s="74"/>
      <c r="B126" s="75"/>
      <c r="C126" s="100" t="s">
        <v>264</v>
      </c>
      <c r="D126" s="77"/>
      <c r="E126" s="141">
        <v>2</v>
      </c>
      <c r="F126" s="345"/>
      <c r="G126" s="76"/>
      <c r="H126" s="345"/>
      <c r="I126" s="345"/>
      <c r="J126" s="345"/>
    </row>
    <row r="127" spans="1:10" outlineLevel="1" x14ac:dyDescent="0.25">
      <c r="A127" s="88">
        <v>17</v>
      </c>
      <c r="B127" s="89" t="s">
        <v>271</v>
      </c>
      <c r="C127" s="99" t="s">
        <v>272</v>
      </c>
      <c r="D127" s="90" t="s">
        <v>228</v>
      </c>
      <c r="E127" s="142">
        <v>34.5</v>
      </c>
      <c r="F127" s="91"/>
      <c r="G127" s="92">
        <f>ROUND(E127*F127,2)</f>
        <v>0</v>
      </c>
      <c r="H127" s="345"/>
      <c r="I127" s="345" t="s">
        <v>166</v>
      </c>
      <c r="J127" s="345" t="s">
        <v>166</v>
      </c>
    </row>
    <row r="128" spans="1:10" outlineLevel="1" x14ac:dyDescent="0.25">
      <c r="A128" s="74"/>
      <c r="B128" s="75"/>
      <c r="C128" s="100" t="s">
        <v>229</v>
      </c>
      <c r="D128" s="77"/>
      <c r="E128" s="141"/>
      <c r="F128" s="345"/>
      <c r="G128" s="76"/>
      <c r="H128" s="345"/>
      <c r="I128" s="345"/>
      <c r="J128" s="345"/>
    </row>
    <row r="129" spans="1:10" outlineLevel="1" x14ac:dyDescent="0.25">
      <c r="A129" s="74"/>
      <c r="B129" s="75"/>
      <c r="C129" s="100" t="s">
        <v>273</v>
      </c>
      <c r="D129" s="77"/>
      <c r="E129" s="141">
        <v>2</v>
      </c>
      <c r="F129" s="345"/>
      <c r="G129" s="76"/>
      <c r="H129" s="345"/>
      <c r="I129" s="345"/>
      <c r="J129" s="345"/>
    </row>
    <row r="130" spans="1:10" outlineLevel="1" x14ac:dyDescent="0.25">
      <c r="A130" s="74"/>
      <c r="B130" s="75"/>
      <c r="C130" s="100" t="s">
        <v>242</v>
      </c>
      <c r="D130" s="77"/>
      <c r="E130" s="141"/>
      <c r="F130" s="345"/>
      <c r="G130" s="76"/>
      <c r="H130" s="345"/>
      <c r="I130" s="345"/>
      <c r="J130" s="345"/>
    </row>
    <row r="131" spans="1:10" outlineLevel="1" x14ac:dyDescent="0.25">
      <c r="A131" s="74"/>
      <c r="B131" s="75"/>
      <c r="C131" s="100" t="s">
        <v>274</v>
      </c>
      <c r="D131" s="77"/>
      <c r="E131" s="141">
        <v>4</v>
      </c>
      <c r="F131" s="345"/>
      <c r="G131" s="76"/>
      <c r="H131" s="345"/>
      <c r="I131" s="345"/>
      <c r="J131" s="345"/>
    </row>
    <row r="132" spans="1:10" outlineLevel="1" x14ac:dyDescent="0.25">
      <c r="A132" s="74"/>
      <c r="B132" s="75"/>
      <c r="C132" s="100" t="s">
        <v>254</v>
      </c>
      <c r="D132" s="77"/>
      <c r="E132" s="141"/>
      <c r="F132" s="345"/>
      <c r="G132" s="76"/>
      <c r="H132" s="345"/>
      <c r="I132" s="345"/>
      <c r="J132" s="345"/>
    </row>
    <row r="133" spans="1:10" ht="20.399999999999999" outlineLevel="1" x14ac:dyDescent="0.25">
      <c r="A133" s="74"/>
      <c r="B133" s="75"/>
      <c r="C133" s="100" t="s">
        <v>275</v>
      </c>
      <c r="D133" s="77"/>
      <c r="E133" s="141">
        <v>12.5</v>
      </c>
      <c r="F133" s="345"/>
      <c r="G133" s="76"/>
      <c r="H133" s="345"/>
      <c r="I133" s="345"/>
      <c r="J133" s="345"/>
    </row>
    <row r="134" spans="1:10" outlineLevel="1" x14ac:dyDescent="0.25">
      <c r="A134" s="74"/>
      <c r="B134" s="75"/>
      <c r="C134" s="100" t="s">
        <v>276</v>
      </c>
      <c r="D134" s="77"/>
      <c r="E134" s="141"/>
      <c r="F134" s="345"/>
      <c r="G134" s="76"/>
      <c r="H134" s="345"/>
      <c r="I134" s="345"/>
      <c r="J134" s="345"/>
    </row>
    <row r="135" spans="1:10" outlineLevel="1" x14ac:dyDescent="0.25">
      <c r="A135" s="74"/>
      <c r="B135" s="75"/>
      <c r="C135" s="100" t="s">
        <v>273</v>
      </c>
      <c r="D135" s="77"/>
      <c r="E135" s="141">
        <v>2</v>
      </c>
      <c r="F135" s="345"/>
      <c r="G135" s="76"/>
      <c r="H135" s="345"/>
      <c r="I135" s="345"/>
      <c r="J135" s="345"/>
    </row>
    <row r="136" spans="1:10" outlineLevel="1" x14ac:dyDescent="0.25">
      <c r="A136" s="74"/>
      <c r="B136" s="75"/>
      <c r="C136" s="100" t="s">
        <v>269</v>
      </c>
      <c r="D136" s="77"/>
      <c r="E136" s="141"/>
      <c r="F136" s="345"/>
      <c r="G136" s="76"/>
      <c r="H136" s="345"/>
      <c r="I136" s="345"/>
      <c r="J136" s="345"/>
    </row>
    <row r="137" spans="1:10" outlineLevel="1" x14ac:dyDescent="0.25">
      <c r="A137" s="74"/>
      <c r="B137" s="75"/>
      <c r="C137" s="100" t="s">
        <v>277</v>
      </c>
      <c r="D137" s="77"/>
      <c r="E137" s="141">
        <v>6</v>
      </c>
      <c r="F137" s="345"/>
      <c r="G137" s="76"/>
      <c r="H137" s="345"/>
      <c r="I137" s="345"/>
      <c r="J137" s="345"/>
    </row>
    <row r="138" spans="1:10" outlineLevel="1" x14ac:dyDescent="0.25">
      <c r="A138" s="74"/>
      <c r="B138" s="75"/>
      <c r="C138" s="100" t="s">
        <v>257</v>
      </c>
      <c r="D138" s="77"/>
      <c r="E138" s="141"/>
      <c r="F138" s="345"/>
      <c r="G138" s="76"/>
      <c r="H138" s="345"/>
      <c r="I138" s="345"/>
      <c r="J138" s="345"/>
    </row>
    <row r="139" spans="1:10" outlineLevel="1" x14ac:dyDescent="0.25">
      <c r="A139" s="74"/>
      <c r="B139" s="75"/>
      <c r="C139" s="100" t="s">
        <v>278</v>
      </c>
      <c r="D139" s="77"/>
      <c r="E139" s="141">
        <v>8</v>
      </c>
      <c r="F139" s="345"/>
      <c r="G139" s="76"/>
      <c r="H139" s="345"/>
      <c r="I139" s="345"/>
      <c r="J139" s="345"/>
    </row>
    <row r="140" spans="1:10" outlineLevel="1" x14ac:dyDescent="0.25">
      <c r="A140" s="88">
        <v>18</v>
      </c>
      <c r="B140" s="89" t="s">
        <v>279</v>
      </c>
      <c r="C140" s="99" t="s">
        <v>280</v>
      </c>
      <c r="D140" s="90" t="s">
        <v>281</v>
      </c>
      <c r="E140" s="142">
        <v>1607.7719999999999</v>
      </c>
      <c r="F140" s="91"/>
      <c r="G140" s="92">
        <f>ROUND(E140*F140,2)</f>
        <v>0</v>
      </c>
      <c r="H140" s="345"/>
      <c r="I140" s="345" t="s">
        <v>166</v>
      </c>
      <c r="J140" s="345" t="s">
        <v>166</v>
      </c>
    </row>
    <row r="141" spans="1:10" outlineLevel="1" x14ac:dyDescent="0.25">
      <c r="A141" s="74"/>
      <c r="B141" s="75"/>
      <c r="C141" s="100" t="s">
        <v>229</v>
      </c>
      <c r="D141" s="77"/>
      <c r="E141" s="141"/>
      <c r="F141" s="345"/>
      <c r="G141" s="76"/>
      <c r="H141" s="345"/>
      <c r="I141" s="345"/>
      <c r="J141" s="345"/>
    </row>
    <row r="142" spans="1:10" ht="20.399999999999999" outlineLevel="1" x14ac:dyDescent="0.25">
      <c r="A142" s="74"/>
      <c r="B142" s="75"/>
      <c r="C142" s="100" t="s">
        <v>282</v>
      </c>
      <c r="D142" s="77"/>
      <c r="E142" s="141">
        <v>134.488</v>
      </c>
      <c r="F142" s="345"/>
      <c r="G142" s="76"/>
      <c r="H142" s="345"/>
      <c r="I142" s="345"/>
      <c r="J142" s="345"/>
    </row>
    <row r="143" spans="1:10" ht="30.6" outlineLevel="1" x14ac:dyDescent="0.25">
      <c r="A143" s="74"/>
      <c r="B143" s="75"/>
      <c r="C143" s="100" t="s">
        <v>283</v>
      </c>
      <c r="D143" s="77"/>
      <c r="E143" s="141">
        <v>96.744</v>
      </c>
      <c r="F143" s="345"/>
      <c r="G143" s="76"/>
      <c r="H143" s="345"/>
      <c r="I143" s="345"/>
      <c r="J143" s="345"/>
    </row>
    <row r="144" spans="1:10" ht="20.399999999999999" outlineLevel="1" x14ac:dyDescent="0.25">
      <c r="A144" s="74"/>
      <c r="B144" s="75"/>
      <c r="C144" s="100" t="s">
        <v>284</v>
      </c>
      <c r="D144" s="77"/>
      <c r="E144" s="141">
        <v>93.84</v>
      </c>
      <c r="F144" s="345"/>
      <c r="G144" s="76"/>
      <c r="H144" s="345"/>
      <c r="I144" s="345"/>
      <c r="J144" s="345"/>
    </row>
    <row r="145" spans="1:10" outlineLevel="1" x14ac:dyDescent="0.25">
      <c r="A145" s="74"/>
      <c r="B145" s="75"/>
      <c r="C145" s="100" t="s">
        <v>285</v>
      </c>
      <c r="D145" s="77"/>
      <c r="E145" s="141">
        <v>10</v>
      </c>
      <c r="F145" s="345"/>
      <c r="G145" s="76"/>
      <c r="H145" s="345"/>
      <c r="I145" s="345"/>
      <c r="J145" s="345"/>
    </row>
    <row r="146" spans="1:10" outlineLevel="1" x14ac:dyDescent="0.25">
      <c r="A146" s="74"/>
      <c r="B146" s="75"/>
      <c r="C146" s="102" t="s">
        <v>286</v>
      </c>
      <c r="D146" s="78"/>
      <c r="E146" s="144">
        <v>335.072</v>
      </c>
      <c r="F146" s="345"/>
      <c r="G146" s="76"/>
      <c r="H146" s="345"/>
      <c r="I146" s="345"/>
      <c r="J146" s="345"/>
    </row>
    <row r="147" spans="1:10" outlineLevel="1" x14ac:dyDescent="0.25">
      <c r="A147" s="74"/>
      <c r="B147" s="75"/>
      <c r="C147" s="100" t="s">
        <v>232</v>
      </c>
      <c r="D147" s="77"/>
      <c r="E147" s="141"/>
      <c r="F147" s="345"/>
      <c r="G147" s="76"/>
      <c r="H147" s="345"/>
      <c r="I147" s="345"/>
      <c r="J147" s="345"/>
    </row>
    <row r="148" spans="1:10" ht="20.399999999999999" outlineLevel="1" x14ac:dyDescent="0.25">
      <c r="A148" s="74"/>
      <c r="B148" s="75"/>
      <c r="C148" s="100" t="s">
        <v>287</v>
      </c>
      <c r="D148" s="77"/>
      <c r="E148" s="141">
        <v>26.6</v>
      </c>
      <c r="F148" s="345"/>
      <c r="G148" s="76"/>
      <c r="H148" s="345"/>
      <c r="I148" s="345"/>
      <c r="J148" s="345"/>
    </row>
    <row r="149" spans="1:10" ht="20.399999999999999" outlineLevel="1" x14ac:dyDescent="0.25">
      <c r="A149" s="74"/>
      <c r="B149" s="75"/>
      <c r="C149" s="100" t="s">
        <v>288</v>
      </c>
      <c r="D149" s="77"/>
      <c r="E149" s="141">
        <v>26.48</v>
      </c>
      <c r="F149" s="345"/>
      <c r="G149" s="76"/>
      <c r="H149" s="345"/>
      <c r="I149" s="345"/>
      <c r="J149" s="345"/>
    </row>
    <row r="150" spans="1:10" ht="20.399999999999999" outlineLevel="1" x14ac:dyDescent="0.25">
      <c r="A150" s="74"/>
      <c r="B150" s="75"/>
      <c r="C150" s="100" t="s">
        <v>289</v>
      </c>
      <c r="D150" s="77"/>
      <c r="E150" s="141">
        <v>45.84</v>
      </c>
      <c r="F150" s="345"/>
      <c r="G150" s="76"/>
      <c r="H150" s="345"/>
      <c r="I150" s="345"/>
      <c r="J150" s="345"/>
    </row>
    <row r="151" spans="1:10" outlineLevel="1" x14ac:dyDescent="0.25">
      <c r="A151" s="74"/>
      <c r="B151" s="75"/>
      <c r="C151" s="102" t="s">
        <v>286</v>
      </c>
      <c r="D151" s="78"/>
      <c r="E151" s="144">
        <v>98.92</v>
      </c>
      <c r="F151" s="345"/>
      <c r="G151" s="76"/>
      <c r="H151" s="345"/>
      <c r="I151" s="345"/>
      <c r="J151" s="345"/>
    </row>
    <row r="152" spans="1:10" outlineLevel="1" x14ac:dyDescent="0.25">
      <c r="A152" s="74"/>
      <c r="B152" s="75"/>
      <c r="C152" s="100" t="s">
        <v>235</v>
      </c>
      <c r="D152" s="77"/>
      <c r="E152" s="141"/>
      <c r="F152" s="345"/>
      <c r="G152" s="76"/>
      <c r="H152" s="345"/>
      <c r="I152" s="345"/>
      <c r="J152" s="345"/>
    </row>
    <row r="153" spans="1:10" ht="20.399999999999999" outlineLevel="1" x14ac:dyDescent="0.25">
      <c r="A153" s="74"/>
      <c r="B153" s="75"/>
      <c r="C153" s="100" t="s">
        <v>290</v>
      </c>
      <c r="D153" s="77"/>
      <c r="E153" s="141">
        <v>19.48</v>
      </c>
      <c r="F153" s="345"/>
      <c r="G153" s="76"/>
      <c r="H153" s="345"/>
      <c r="I153" s="345"/>
      <c r="J153" s="345"/>
    </row>
    <row r="154" spans="1:10" ht="20.399999999999999" outlineLevel="1" x14ac:dyDescent="0.25">
      <c r="A154" s="74"/>
      <c r="B154" s="75"/>
      <c r="C154" s="100" t="s">
        <v>291</v>
      </c>
      <c r="D154" s="77"/>
      <c r="E154" s="141">
        <v>28.2</v>
      </c>
      <c r="F154" s="345"/>
      <c r="G154" s="76"/>
      <c r="H154" s="345"/>
      <c r="I154" s="345"/>
      <c r="J154" s="345"/>
    </row>
    <row r="155" spans="1:10" outlineLevel="1" x14ac:dyDescent="0.25">
      <c r="A155" s="74"/>
      <c r="B155" s="75"/>
      <c r="C155" s="102" t="s">
        <v>286</v>
      </c>
      <c r="D155" s="78"/>
      <c r="E155" s="144">
        <v>47.68</v>
      </c>
      <c r="F155" s="345"/>
      <c r="G155" s="76"/>
      <c r="H155" s="345"/>
      <c r="I155" s="345"/>
      <c r="J155" s="345"/>
    </row>
    <row r="156" spans="1:10" outlineLevel="1" x14ac:dyDescent="0.25">
      <c r="A156" s="74"/>
      <c r="B156" s="75"/>
      <c r="C156" s="100" t="s">
        <v>236</v>
      </c>
      <c r="D156" s="77"/>
      <c r="E156" s="141"/>
      <c r="F156" s="345"/>
      <c r="G156" s="76"/>
      <c r="H156" s="345"/>
      <c r="I156" s="345"/>
      <c r="J156" s="345"/>
    </row>
    <row r="157" spans="1:10" outlineLevel="1" x14ac:dyDescent="0.25">
      <c r="A157" s="74"/>
      <c r="B157" s="75"/>
      <c r="C157" s="100" t="s">
        <v>292</v>
      </c>
      <c r="D157" s="77"/>
      <c r="E157" s="141">
        <v>22.32</v>
      </c>
      <c r="F157" s="345"/>
      <c r="G157" s="76"/>
      <c r="H157" s="345"/>
      <c r="I157" s="345"/>
      <c r="J157" s="345"/>
    </row>
    <row r="158" spans="1:10" outlineLevel="1" x14ac:dyDescent="0.25">
      <c r="A158" s="74"/>
      <c r="B158" s="75"/>
      <c r="C158" s="100" t="s">
        <v>293</v>
      </c>
      <c r="D158" s="77"/>
      <c r="E158" s="141">
        <v>22.16</v>
      </c>
      <c r="F158" s="345"/>
      <c r="G158" s="76"/>
      <c r="H158" s="345"/>
      <c r="I158" s="345"/>
      <c r="J158" s="345"/>
    </row>
    <row r="159" spans="1:10" outlineLevel="1" x14ac:dyDescent="0.25">
      <c r="A159" s="74"/>
      <c r="B159" s="75"/>
      <c r="C159" s="100" t="s">
        <v>294</v>
      </c>
      <c r="D159" s="77"/>
      <c r="E159" s="141">
        <v>10.8</v>
      </c>
      <c r="F159" s="345"/>
      <c r="G159" s="76"/>
      <c r="H159" s="345"/>
      <c r="I159" s="345"/>
      <c r="J159" s="345"/>
    </row>
    <row r="160" spans="1:10" outlineLevel="1" x14ac:dyDescent="0.25">
      <c r="A160" s="74"/>
      <c r="B160" s="75"/>
      <c r="C160" s="102" t="s">
        <v>286</v>
      </c>
      <c r="D160" s="78"/>
      <c r="E160" s="144">
        <v>55.28</v>
      </c>
      <c r="F160" s="345"/>
      <c r="G160" s="76"/>
      <c r="H160" s="345"/>
      <c r="I160" s="345"/>
      <c r="J160" s="345"/>
    </row>
    <row r="161" spans="1:10" outlineLevel="1" x14ac:dyDescent="0.25">
      <c r="A161" s="74"/>
      <c r="B161" s="75"/>
      <c r="C161" s="100" t="s">
        <v>239</v>
      </c>
      <c r="D161" s="77"/>
      <c r="E161" s="141"/>
      <c r="F161" s="345"/>
      <c r="G161" s="76"/>
      <c r="H161" s="345"/>
      <c r="I161" s="345"/>
      <c r="J161" s="345"/>
    </row>
    <row r="162" spans="1:10" outlineLevel="1" x14ac:dyDescent="0.25">
      <c r="A162" s="74"/>
      <c r="B162" s="75"/>
      <c r="C162" s="100" t="s">
        <v>295</v>
      </c>
      <c r="D162" s="77"/>
      <c r="E162" s="141">
        <v>8.56</v>
      </c>
      <c r="F162" s="345"/>
      <c r="G162" s="76"/>
      <c r="H162" s="345"/>
      <c r="I162" s="345"/>
      <c r="J162" s="345"/>
    </row>
    <row r="163" spans="1:10" outlineLevel="1" x14ac:dyDescent="0.25">
      <c r="A163" s="74"/>
      <c r="B163" s="75"/>
      <c r="C163" s="100" t="s">
        <v>296</v>
      </c>
      <c r="D163" s="77"/>
      <c r="E163" s="141">
        <v>9.08</v>
      </c>
      <c r="F163" s="345"/>
      <c r="G163" s="76"/>
      <c r="H163" s="345"/>
      <c r="I163" s="345"/>
      <c r="J163" s="345"/>
    </row>
    <row r="164" spans="1:10" outlineLevel="1" x14ac:dyDescent="0.25">
      <c r="A164" s="74"/>
      <c r="B164" s="75"/>
      <c r="C164" s="102" t="s">
        <v>286</v>
      </c>
      <c r="D164" s="78"/>
      <c r="E164" s="144">
        <v>17.64</v>
      </c>
      <c r="F164" s="345"/>
      <c r="G164" s="76"/>
      <c r="H164" s="345"/>
      <c r="I164" s="345"/>
      <c r="J164" s="345"/>
    </row>
    <row r="165" spans="1:10" outlineLevel="1" x14ac:dyDescent="0.25">
      <c r="A165" s="74"/>
      <c r="B165" s="75"/>
      <c r="C165" s="100" t="s">
        <v>241</v>
      </c>
      <c r="D165" s="77"/>
      <c r="E165" s="141"/>
      <c r="F165" s="345"/>
      <c r="G165" s="76"/>
      <c r="H165" s="345"/>
      <c r="I165" s="345"/>
      <c r="J165" s="345"/>
    </row>
    <row r="166" spans="1:10" outlineLevel="1" x14ac:dyDescent="0.25">
      <c r="A166" s="74"/>
      <c r="B166" s="75"/>
      <c r="C166" s="100" t="s">
        <v>297</v>
      </c>
      <c r="D166" s="77"/>
      <c r="E166" s="141">
        <v>8.9600000000000009</v>
      </c>
      <c r="F166" s="345"/>
      <c r="G166" s="76"/>
      <c r="H166" s="345"/>
      <c r="I166" s="345"/>
      <c r="J166" s="345"/>
    </row>
    <row r="167" spans="1:10" outlineLevel="1" x14ac:dyDescent="0.25">
      <c r="A167" s="74"/>
      <c r="B167" s="75"/>
      <c r="C167" s="102" t="s">
        <v>286</v>
      </c>
      <c r="D167" s="78"/>
      <c r="E167" s="144">
        <v>8.9600000000000009</v>
      </c>
      <c r="F167" s="345"/>
      <c r="G167" s="76"/>
      <c r="H167" s="345"/>
      <c r="I167" s="345"/>
      <c r="J167" s="345"/>
    </row>
    <row r="168" spans="1:10" outlineLevel="1" x14ac:dyDescent="0.25">
      <c r="A168" s="74"/>
      <c r="B168" s="75"/>
      <c r="C168" s="100" t="s">
        <v>242</v>
      </c>
      <c r="D168" s="77"/>
      <c r="E168" s="141"/>
      <c r="F168" s="345"/>
      <c r="G168" s="76"/>
      <c r="H168" s="345"/>
      <c r="I168" s="345"/>
      <c r="J168" s="345"/>
    </row>
    <row r="169" spans="1:10" ht="20.399999999999999" outlineLevel="1" x14ac:dyDescent="0.25">
      <c r="A169" s="74"/>
      <c r="B169" s="75"/>
      <c r="C169" s="100" t="s">
        <v>298</v>
      </c>
      <c r="D169" s="77"/>
      <c r="E169" s="141">
        <v>35.28</v>
      </c>
      <c r="F169" s="345"/>
      <c r="G169" s="76"/>
      <c r="H169" s="345"/>
      <c r="I169" s="345"/>
      <c r="J169" s="345"/>
    </row>
    <row r="170" spans="1:10" ht="30.6" outlineLevel="1" x14ac:dyDescent="0.25">
      <c r="A170" s="74"/>
      <c r="B170" s="75"/>
      <c r="C170" s="100" t="s">
        <v>299</v>
      </c>
      <c r="D170" s="77"/>
      <c r="E170" s="141">
        <v>107.48</v>
      </c>
      <c r="F170" s="345"/>
      <c r="G170" s="76"/>
      <c r="H170" s="345"/>
      <c r="I170" s="345"/>
      <c r="J170" s="345"/>
    </row>
    <row r="171" spans="1:10" ht="20.399999999999999" outlineLevel="1" x14ac:dyDescent="0.25">
      <c r="A171" s="74"/>
      <c r="B171" s="75"/>
      <c r="C171" s="100" t="s">
        <v>300</v>
      </c>
      <c r="D171" s="77"/>
      <c r="E171" s="141">
        <v>44.38</v>
      </c>
      <c r="F171" s="345"/>
      <c r="G171" s="76"/>
      <c r="H171" s="345"/>
      <c r="I171" s="345"/>
      <c r="J171" s="345"/>
    </row>
    <row r="172" spans="1:10" ht="20.399999999999999" outlineLevel="1" x14ac:dyDescent="0.25">
      <c r="A172" s="74"/>
      <c r="B172" s="75"/>
      <c r="C172" s="100" t="s">
        <v>301</v>
      </c>
      <c r="D172" s="77"/>
      <c r="E172" s="141">
        <v>18.72</v>
      </c>
      <c r="F172" s="345"/>
      <c r="G172" s="76"/>
      <c r="H172" s="345"/>
      <c r="I172" s="345"/>
      <c r="J172" s="345"/>
    </row>
    <row r="173" spans="1:10" outlineLevel="1" x14ac:dyDescent="0.25">
      <c r="A173" s="74"/>
      <c r="B173" s="75"/>
      <c r="C173" s="102" t="s">
        <v>286</v>
      </c>
      <c r="D173" s="78"/>
      <c r="E173" s="144">
        <v>205.86</v>
      </c>
      <c r="F173" s="345"/>
      <c r="G173" s="76"/>
      <c r="H173" s="345"/>
      <c r="I173" s="345"/>
      <c r="J173" s="345"/>
    </row>
    <row r="174" spans="1:10" outlineLevel="1" x14ac:dyDescent="0.25">
      <c r="A174" s="74"/>
      <c r="B174" s="75"/>
      <c r="C174" s="100" t="s">
        <v>245</v>
      </c>
      <c r="D174" s="77"/>
      <c r="E174" s="141"/>
      <c r="F174" s="345"/>
      <c r="G174" s="76"/>
      <c r="H174" s="345"/>
      <c r="I174" s="345"/>
      <c r="J174" s="345"/>
    </row>
    <row r="175" spans="1:10" outlineLevel="1" x14ac:dyDescent="0.25">
      <c r="A175" s="74"/>
      <c r="B175" s="75"/>
      <c r="C175" s="100" t="s">
        <v>302</v>
      </c>
      <c r="D175" s="77"/>
      <c r="E175" s="141">
        <v>14.28</v>
      </c>
      <c r="F175" s="345"/>
      <c r="G175" s="76"/>
      <c r="H175" s="345"/>
      <c r="I175" s="345"/>
      <c r="J175" s="345"/>
    </row>
    <row r="176" spans="1:10" outlineLevel="1" x14ac:dyDescent="0.25">
      <c r="A176" s="74"/>
      <c r="B176" s="75"/>
      <c r="C176" s="100" t="s">
        <v>303</v>
      </c>
      <c r="D176" s="77"/>
      <c r="E176" s="141">
        <v>9.52</v>
      </c>
      <c r="F176" s="345"/>
      <c r="G176" s="76"/>
      <c r="H176" s="345"/>
      <c r="I176" s="345"/>
      <c r="J176" s="345"/>
    </row>
    <row r="177" spans="1:10" outlineLevel="1" x14ac:dyDescent="0.25">
      <c r="A177" s="74"/>
      <c r="B177" s="75"/>
      <c r="C177" s="102" t="s">
        <v>286</v>
      </c>
      <c r="D177" s="78"/>
      <c r="E177" s="144">
        <v>23.8</v>
      </c>
      <c r="F177" s="345"/>
      <c r="G177" s="76"/>
      <c r="H177" s="345"/>
      <c r="I177" s="345"/>
      <c r="J177" s="345"/>
    </row>
    <row r="178" spans="1:10" outlineLevel="1" x14ac:dyDescent="0.25">
      <c r="A178" s="74"/>
      <c r="B178" s="75"/>
      <c r="C178" s="100" t="s">
        <v>247</v>
      </c>
      <c r="D178" s="77"/>
      <c r="E178" s="141"/>
      <c r="F178" s="345"/>
      <c r="G178" s="76"/>
      <c r="H178" s="345"/>
      <c r="I178" s="345"/>
      <c r="J178" s="345"/>
    </row>
    <row r="179" spans="1:10" outlineLevel="1" x14ac:dyDescent="0.25">
      <c r="A179" s="74"/>
      <c r="B179" s="75"/>
      <c r="C179" s="100" t="s">
        <v>304</v>
      </c>
      <c r="D179" s="77"/>
      <c r="E179" s="141">
        <v>10.36</v>
      </c>
      <c r="F179" s="345"/>
      <c r="G179" s="76"/>
      <c r="H179" s="345"/>
      <c r="I179" s="345"/>
      <c r="J179" s="345"/>
    </row>
    <row r="180" spans="1:10" outlineLevel="1" x14ac:dyDescent="0.25">
      <c r="A180" s="74"/>
      <c r="B180" s="75"/>
      <c r="C180" s="100" t="s">
        <v>305</v>
      </c>
      <c r="D180" s="77"/>
      <c r="E180" s="141">
        <v>24.03</v>
      </c>
      <c r="F180" s="345"/>
      <c r="G180" s="76"/>
      <c r="H180" s="345"/>
      <c r="I180" s="345"/>
      <c r="J180" s="345"/>
    </row>
    <row r="181" spans="1:10" outlineLevel="1" x14ac:dyDescent="0.25">
      <c r="A181" s="74"/>
      <c r="B181" s="75"/>
      <c r="C181" s="102" t="s">
        <v>286</v>
      </c>
      <c r="D181" s="78"/>
      <c r="E181" s="144">
        <v>34.39</v>
      </c>
      <c r="F181" s="345"/>
      <c r="G181" s="76"/>
      <c r="H181" s="345"/>
      <c r="I181" s="345"/>
      <c r="J181" s="345"/>
    </row>
    <row r="182" spans="1:10" outlineLevel="1" x14ac:dyDescent="0.25">
      <c r="A182" s="74"/>
      <c r="B182" s="75"/>
      <c r="C182" s="100" t="s">
        <v>249</v>
      </c>
      <c r="D182" s="77"/>
      <c r="E182" s="141"/>
      <c r="F182" s="345"/>
      <c r="G182" s="76"/>
      <c r="H182" s="345"/>
      <c r="I182" s="345"/>
      <c r="J182" s="345"/>
    </row>
    <row r="183" spans="1:10" outlineLevel="1" x14ac:dyDescent="0.25">
      <c r="A183" s="74"/>
      <c r="B183" s="75"/>
      <c r="C183" s="100" t="s">
        <v>306</v>
      </c>
      <c r="D183" s="77"/>
      <c r="E183" s="141">
        <v>9.9600000000000009</v>
      </c>
      <c r="F183" s="345"/>
      <c r="G183" s="76"/>
      <c r="H183" s="345"/>
      <c r="I183" s="345"/>
      <c r="J183" s="345"/>
    </row>
    <row r="184" spans="1:10" outlineLevel="1" x14ac:dyDescent="0.25">
      <c r="A184" s="74"/>
      <c r="B184" s="75"/>
      <c r="C184" s="100" t="s">
        <v>307</v>
      </c>
      <c r="D184" s="77"/>
      <c r="E184" s="141">
        <v>9.9600000000000009</v>
      </c>
      <c r="F184" s="345"/>
      <c r="G184" s="76"/>
      <c r="H184" s="345"/>
      <c r="I184" s="345"/>
      <c r="J184" s="345"/>
    </row>
    <row r="185" spans="1:10" ht="20.399999999999999" outlineLevel="1" x14ac:dyDescent="0.25">
      <c r="A185" s="74"/>
      <c r="B185" s="75"/>
      <c r="C185" s="100" t="s">
        <v>308</v>
      </c>
      <c r="D185" s="77"/>
      <c r="E185" s="141">
        <v>52.17</v>
      </c>
      <c r="F185" s="345"/>
      <c r="G185" s="76"/>
      <c r="H185" s="345"/>
      <c r="I185" s="345"/>
      <c r="J185" s="345"/>
    </row>
    <row r="186" spans="1:10" outlineLevel="1" x14ac:dyDescent="0.25">
      <c r="A186" s="74"/>
      <c r="B186" s="75"/>
      <c r="C186" s="102" t="s">
        <v>286</v>
      </c>
      <c r="D186" s="78"/>
      <c r="E186" s="144">
        <v>72.09</v>
      </c>
      <c r="F186" s="345"/>
      <c r="G186" s="76"/>
      <c r="H186" s="345"/>
      <c r="I186" s="345"/>
      <c r="J186" s="345"/>
    </row>
    <row r="187" spans="1:10" outlineLevel="1" x14ac:dyDescent="0.25">
      <c r="A187" s="74"/>
      <c r="B187" s="75"/>
      <c r="C187" s="100" t="s">
        <v>250</v>
      </c>
      <c r="D187" s="77"/>
      <c r="E187" s="141"/>
      <c r="F187" s="345"/>
      <c r="G187" s="76"/>
      <c r="H187" s="345"/>
      <c r="I187" s="345"/>
      <c r="J187" s="345"/>
    </row>
    <row r="188" spans="1:10" outlineLevel="1" x14ac:dyDescent="0.25">
      <c r="A188" s="74"/>
      <c r="B188" s="75"/>
      <c r="C188" s="100" t="s">
        <v>309</v>
      </c>
      <c r="D188" s="77"/>
      <c r="E188" s="141">
        <v>21.12</v>
      </c>
      <c r="F188" s="345"/>
      <c r="G188" s="76"/>
      <c r="H188" s="345"/>
      <c r="I188" s="345"/>
      <c r="J188" s="345"/>
    </row>
    <row r="189" spans="1:10" outlineLevel="1" x14ac:dyDescent="0.25">
      <c r="A189" s="74"/>
      <c r="B189" s="75"/>
      <c r="C189" s="100" t="s">
        <v>310</v>
      </c>
      <c r="D189" s="77"/>
      <c r="E189" s="141">
        <v>21.12</v>
      </c>
      <c r="F189" s="345"/>
      <c r="G189" s="76"/>
      <c r="H189" s="345"/>
      <c r="I189" s="345"/>
      <c r="J189" s="345"/>
    </row>
    <row r="190" spans="1:10" outlineLevel="1" x14ac:dyDescent="0.25">
      <c r="A190" s="74"/>
      <c r="B190" s="75"/>
      <c r="C190" s="100" t="s">
        <v>311</v>
      </c>
      <c r="D190" s="77"/>
      <c r="E190" s="141">
        <v>15</v>
      </c>
      <c r="F190" s="345"/>
      <c r="G190" s="76"/>
      <c r="H190" s="345"/>
      <c r="I190" s="345"/>
      <c r="J190" s="345"/>
    </row>
    <row r="191" spans="1:10" outlineLevel="1" x14ac:dyDescent="0.25">
      <c r="A191" s="74"/>
      <c r="B191" s="75"/>
      <c r="C191" s="102" t="s">
        <v>286</v>
      </c>
      <c r="D191" s="78"/>
      <c r="E191" s="144">
        <v>57.24</v>
      </c>
      <c r="F191" s="345"/>
      <c r="G191" s="76"/>
      <c r="H191" s="345"/>
      <c r="I191" s="345"/>
      <c r="J191" s="345"/>
    </row>
    <row r="192" spans="1:10" outlineLevel="1" x14ac:dyDescent="0.25">
      <c r="A192" s="74"/>
      <c r="B192" s="75"/>
      <c r="C192" s="100" t="s">
        <v>251</v>
      </c>
      <c r="D192" s="77"/>
      <c r="E192" s="141"/>
      <c r="F192" s="345"/>
      <c r="G192" s="76"/>
      <c r="H192" s="345"/>
      <c r="I192" s="345"/>
      <c r="J192" s="345"/>
    </row>
    <row r="193" spans="1:10" outlineLevel="1" x14ac:dyDescent="0.25">
      <c r="A193" s="74"/>
      <c r="B193" s="75"/>
      <c r="C193" s="100" t="s">
        <v>312</v>
      </c>
      <c r="D193" s="77"/>
      <c r="E193" s="141">
        <v>12.65</v>
      </c>
      <c r="F193" s="345"/>
      <c r="G193" s="76"/>
      <c r="H193" s="345"/>
      <c r="I193" s="345"/>
      <c r="J193" s="345"/>
    </row>
    <row r="194" spans="1:10" outlineLevel="1" x14ac:dyDescent="0.25">
      <c r="A194" s="74"/>
      <c r="B194" s="75"/>
      <c r="C194" s="100" t="s">
        <v>313</v>
      </c>
      <c r="D194" s="77"/>
      <c r="E194" s="141">
        <v>53.13</v>
      </c>
      <c r="F194" s="345"/>
      <c r="G194" s="76"/>
      <c r="H194" s="345"/>
      <c r="I194" s="345"/>
      <c r="J194" s="345"/>
    </row>
    <row r="195" spans="1:10" outlineLevel="1" x14ac:dyDescent="0.25">
      <c r="A195" s="74"/>
      <c r="B195" s="75"/>
      <c r="C195" s="102" t="s">
        <v>286</v>
      </c>
      <c r="D195" s="78"/>
      <c r="E195" s="144">
        <v>65.78</v>
      </c>
      <c r="F195" s="345"/>
      <c r="G195" s="76"/>
      <c r="H195" s="345"/>
      <c r="I195" s="345"/>
      <c r="J195" s="345"/>
    </row>
    <row r="196" spans="1:10" outlineLevel="1" x14ac:dyDescent="0.25">
      <c r="A196" s="74"/>
      <c r="B196" s="75"/>
      <c r="C196" s="100" t="s">
        <v>254</v>
      </c>
      <c r="D196" s="77"/>
      <c r="E196" s="141"/>
      <c r="F196" s="345"/>
      <c r="G196" s="76"/>
      <c r="H196" s="345"/>
      <c r="I196" s="345"/>
      <c r="J196" s="345"/>
    </row>
    <row r="197" spans="1:10" ht="30.6" outlineLevel="1" x14ac:dyDescent="0.25">
      <c r="A197" s="74"/>
      <c r="B197" s="75"/>
      <c r="C197" s="100" t="s">
        <v>314</v>
      </c>
      <c r="D197" s="77"/>
      <c r="E197" s="141">
        <v>107.55</v>
      </c>
      <c r="F197" s="345"/>
      <c r="G197" s="76"/>
      <c r="H197" s="345"/>
      <c r="I197" s="345"/>
      <c r="J197" s="345"/>
    </row>
    <row r="198" spans="1:10" ht="30.6" outlineLevel="1" x14ac:dyDescent="0.25">
      <c r="A198" s="74"/>
      <c r="B198" s="75"/>
      <c r="C198" s="100" t="s">
        <v>315</v>
      </c>
      <c r="D198" s="77"/>
      <c r="E198" s="141">
        <v>121.81</v>
      </c>
      <c r="F198" s="345"/>
      <c r="G198" s="76"/>
      <c r="H198" s="345"/>
      <c r="I198" s="345"/>
      <c r="J198" s="345"/>
    </row>
    <row r="199" spans="1:10" ht="30.6" outlineLevel="1" x14ac:dyDescent="0.25">
      <c r="A199" s="74"/>
      <c r="B199" s="75"/>
      <c r="C199" s="100" t="s">
        <v>316</v>
      </c>
      <c r="D199" s="77"/>
      <c r="E199" s="141">
        <v>103.48</v>
      </c>
      <c r="F199" s="345"/>
      <c r="G199" s="76"/>
      <c r="H199" s="345"/>
      <c r="I199" s="345"/>
      <c r="J199" s="345"/>
    </row>
    <row r="200" spans="1:10" ht="30.6" outlineLevel="1" x14ac:dyDescent="0.25">
      <c r="A200" s="74"/>
      <c r="B200" s="75"/>
      <c r="C200" s="100" t="s">
        <v>317</v>
      </c>
      <c r="D200" s="77"/>
      <c r="E200" s="141">
        <v>83.14</v>
      </c>
      <c r="F200" s="345"/>
      <c r="G200" s="76"/>
      <c r="H200" s="345"/>
      <c r="I200" s="345"/>
      <c r="J200" s="345"/>
    </row>
    <row r="201" spans="1:10" outlineLevel="1" x14ac:dyDescent="0.25">
      <c r="A201" s="74"/>
      <c r="B201" s="75"/>
      <c r="C201" s="102" t="s">
        <v>286</v>
      </c>
      <c r="D201" s="78"/>
      <c r="E201" s="144">
        <v>415.98</v>
      </c>
      <c r="F201" s="345"/>
      <c r="G201" s="76"/>
      <c r="H201" s="345"/>
      <c r="I201" s="345"/>
      <c r="J201" s="345"/>
    </row>
    <row r="202" spans="1:10" outlineLevel="1" x14ac:dyDescent="0.25">
      <c r="A202" s="74"/>
      <c r="B202" s="75"/>
      <c r="C202" s="100" t="s">
        <v>276</v>
      </c>
      <c r="D202" s="77"/>
      <c r="E202" s="141"/>
      <c r="F202" s="345"/>
      <c r="G202" s="76"/>
      <c r="H202" s="345"/>
      <c r="I202" s="345"/>
      <c r="J202" s="345"/>
    </row>
    <row r="203" spans="1:10" outlineLevel="1" x14ac:dyDescent="0.25">
      <c r="A203" s="74"/>
      <c r="B203" s="75"/>
      <c r="C203" s="100" t="s">
        <v>318</v>
      </c>
      <c r="D203" s="77"/>
      <c r="E203" s="141">
        <v>10.039999999999999</v>
      </c>
      <c r="F203" s="345"/>
      <c r="G203" s="76"/>
      <c r="H203" s="345"/>
      <c r="I203" s="345"/>
      <c r="J203" s="345"/>
    </row>
    <row r="204" spans="1:10" outlineLevel="1" x14ac:dyDescent="0.25">
      <c r="A204" s="74"/>
      <c r="B204" s="75"/>
      <c r="C204" s="102" t="s">
        <v>286</v>
      </c>
      <c r="D204" s="78"/>
      <c r="E204" s="144">
        <v>10.039999999999999</v>
      </c>
      <c r="F204" s="345"/>
      <c r="G204" s="76"/>
      <c r="H204" s="345"/>
      <c r="I204" s="345"/>
      <c r="J204" s="345"/>
    </row>
    <row r="205" spans="1:10" outlineLevel="1" x14ac:dyDescent="0.25">
      <c r="A205" s="74"/>
      <c r="B205" s="75"/>
      <c r="C205" s="100" t="s">
        <v>269</v>
      </c>
      <c r="D205" s="77"/>
      <c r="E205" s="141"/>
      <c r="F205" s="345"/>
      <c r="G205" s="76"/>
      <c r="H205" s="345"/>
      <c r="I205" s="345"/>
      <c r="J205" s="345"/>
    </row>
    <row r="206" spans="1:10" ht="20.399999999999999" outlineLevel="1" x14ac:dyDescent="0.25">
      <c r="A206" s="74"/>
      <c r="B206" s="75"/>
      <c r="C206" s="100" t="s">
        <v>319</v>
      </c>
      <c r="D206" s="77"/>
      <c r="E206" s="141">
        <v>24.64</v>
      </c>
      <c r="F206" s="345"/>
      <c r="G206" s="76"/>
      <c r="H206" s="345"/>
      <c r="I206" s="345"/>
      <c r="J206" s="345"/>
    </row>
    <row r="207" spans="1:10" ht="20.399999999999999" outlineLevel="1" x14ac:dyDescent="0.25">
      <c r="A207" s="74"/>
      <c r="B207" s="75"/>
      <c r="C207" s="100" t="s">
        <v>320</v>
      </c>
      <c r="D207" s="77"/>
      <c r="E207" s="141">
        <v>49.32</v>
      </c>
      <c r="F207" s="345"/>
      <c r="G207" s="76"/>
      <c r="H207" s="345"/>
      <c r="I207" s="345"/>
      <c r="J207" s="345"/>
    </row>
    <row r="208" spans="1:10" outlineLevel="1" x14ac:dyDescent="0.25">
      <c r="A208" s="74"/>
      <c r="B208" s="75"/>
      <c r="C208" s="102" t="s">
        <v>286</v>
      </c>
      <c r="D208" s="78"/>
      <c r="E208" s="144">
        <v>73.959999999999994</v>
      </c>
      <c r="F208" s="345"/>
      <c r="G208" s="76"/>
      <c r="H208" s="345"/>
      <c r="I208" s="345"/>
      <c r="J208" s="345"/>
    </row>
    <row r="209" spans="1:10" outlineLevel="1" x14ac:dyDescent="0.25">
      <c r="A209" s="74"/>
      <c r="B209" s="75"/>
      <c r="C209" s="100" t="s">
        <v>257</v>
      </c>
      <c r="D209" s="77"/>
      <c r="E209" s="141"/>
      <c r="F209" s="345"/>
      <c r="G209" s="76"/>
      <c r="H209" s="345"/>
      <c r="I209" s="345"/>
      <c r="J209" s="345"/>
    </row>
    <row r="210" spans="1:10" outlineLevel="1" x14ac:dyDescent="0.25">
      <c r="A210" s="74"/>
      <c r="B210" s="75"/>
      <c r="C210" s="100" t="s">
        <v>321</v>
      </c>
      <c r="D210" s="77"/>
      <c r="E210" s="141">
        <v>9.76</v>
      </c>
      <c r="F210" s="345"/>
      <c r="G210" s="76"/>
      <c r="H210" s="345"/>
      <c r="I210" s="345"/>
      <c r="J210" s="345"/>
    </row>
    <row r="211" spans="1:10" outlineLevel="1" x14ac:dyDescent="0.25">
      <c r="A211" s="74"/>
      <c r="B211" s="75"/>
      <c r="C211" s="100" t="s">
        <v>322</v>
      </c>
      <c r="D211" s="77"/>
      <c r="E211" s="141">
        <v>9.48</v>
      </c>
      <c r="F211" s="345"/>
      <c r="G211" s="76"/>
      <c r="H211" s="345"/>
      <c r="I211" s="345"/>
      <c r="J211" s="345"/>
    </row>
    <row r="212" spans="1:10" outlineLevel="1" x14ac:dyDescent="0.25">
      <c r="A212" s="74"/>
      <c r="B212" s="75"/>
      <c r="C212" s="100" t="s">
        <v>323</v>
      </c>
      <c r="D212" s="77"/>
      <c r="E212" s="141">
        <v>10.76</v>
      </c>
      <c r="F212" s="345"/>
      <c r="G212" s="76"/>
      <c r="H212" s="345"/>
      <c r="I212" s="345"/>
      <c r="J212" s="345"/>
    </row>
    <row r="213" spans="1:10" ht="20.399999999999999" outlineLevel="1" x14ac:dyDescent="0.25">
      <c r="A213" s="74"/>
      <c r="B213" s="75"/>
      <c r="C213" s="100" t="s">
        <v>324</v>
      </c>
      <c r="D213" s="77"/>
      <c r="E213" s="141">
        <v>43.08</v>
      </c>
      <c r="F213" s="345"/>
      <c r="G213" s="76"/>
      <c r="H213" s="345"/>
      <c r="I213" s="345"/>
      <c r="J213" s="345"/>
    </row>
    <row r="214" spans="1:10" outlineLevel="1" x14ac:dyDescent="0.25">
      <c r="A214" s="74"/>
      <c r="B214" s="75"/>
      <c r="C214" s="102" t="s">
        <v>286</v>
      </c>
      <c r="D214" s="78"/>
      <c r="E214" s="144">
        <v>73.08</v>
      </c>
      <c r="F214" s="345"/>
      <c r="G214" s="76"/>
      <c r="H214" s="345"/>
      <c r="I214" s="345"/>
      <c r="J214" s="345"/>
    </row>
    <row r="215" spans="1:10" outlineLevel="1" x14ac:dyDescent="0.25">
      <c r="A215" s="74"/>
      <c r="B215" s="75"/>
      <c r="C215" s="100" t="s">
        <v>258</v>
      </c>
      <c r="D215" s="77"/>
      <c r="E215" s="141"/>
      <c r="F215" s="345"/>
      <c r="G215" s="76"/>
      <c r="H215" s="345"/>
      <c r="I215" s="345"/>
      <c r="J215" s="345"/>
    </row>
    <row r="216" spans="1:10" outlineLevel="1" x14ac:dyDescent="0.25">
      <c r="A216" s="74"/>
      <c r="B216" s="75"/>
      <c r="C216" s="100" t="s">
        <v>325</v>
      </c>
      <c r="D216" s="77"/>
      <c r="E216" s="141">
        <v>5.36</v>
      </c>
      <c r="F216" s="345"/>
      <c r="G216" s="76"/>
      <c r="H216" s="345"/>
      <c r="I216" s="345"/>
      <c r="J216" s="345"/>
    </row>
    <row r="217" spans="1:10" outlineLevel="1" x14ac:dyDescent="0.25">
      <c r="A217" s="74"/>
      <c r="B217" s="75"/>
      <c r="C217" s="100" t="s">
        <v>326</v>
      </c>
      <c r="D217" s="77"/>
      <c r="E217" s="141">
        <v>6.64</v>
      </c>
      <c r="F217" s="345"/>
      <c r="G217" s="76"/>
      <c r="H217" s="345"/>
      <c r="I217" s="345"/>
      <c r="J217" s="345"/>
    </row>
    <row r="218" spans="1:10" outlineLevel="1" x14ac:dyDescent="0.25">
      <c r="A218" s="74"/>
      <c r="B218" s="75"/>
      <c r="C218" s="102" t="s">
        <v>286</v>
      </c>
      <c r="D218" s="78"/>
      <c r="E218" s="144">
        <v>12</v>
      </c>
      <c r="F218" s="345"/>
      <c r="G218" s="76"/>
      <c r="H218" s="345"/>
      <c r="I218" s="345"/>
      <c r="J218" s="345"/>
    </row>
    <row r="219" spans="1:10" outlineLevel="1" x14ac:dyDescent="0.25">
      <c r="A219" s="88">
        <v>19</v>
      </c>
      <c r="B219" s="89" t="s">
        <v>327</v>
      </c>
      <c r="C219" s="99" t="s">
        <v>328</v>
      </c>
      <c r="D219" s="90" t="s">
        <v>281</v>
      </c>
      <c r="E219" s="142">
        <v>1481.1398799999999</v>
      </c>
      <c r="F219" s="91"/>
      <c r="G219" s="92">
        <f>ROUND(E219*F219,2)</f>
        <v>0</v>
      </c>
      <c r="H219" s="345"/>
      <c r="I219" s="345" t="s">
        <v>166</v>
      </c>
      <c r="J219" s="345" t="s">
        <v>166</v>
      </c>
    </row>
    <row r="220" spans="1:10" outlineLevel="1" x14ac:dyDescent="0.25">
      <c r="A220" s="74"/>
      <c r="B220" s="75"/>
      <c r="C220" s="100" t="s">
        <v>329</v>
      </c>
      <c r="D220" s="77"/>
      <c r="E220" s="141"/>
      <c r="F220" s="345"/>
      <c r="G220" s="76"/>
      <c r="H220" s="345"/>
      <c r="I220" s="345"/>
      <c r="J220" s="345"/>
    </row>
    <row r="221" spans="1:10" outlineLevel="1" x14ac:dyDescent="0.25">
      <c r="A221" s="74"/>
      <c r="B221" s="75"/>
      <c r="C221" s="103" t="s">
        <v>330</v>
      </c>
      <c r="D221" s="79"/>
      <c r="E221" s="145"/>
      <c r="F221" s="345"/>
      <c r="G221" s="76"/>
      <c r="H221" s="345"/>
      <c r="I221" s="345"/>
      <c r="J221" s="345"/>
    </row>
    <row r="222" spans="1:10" outlineLevel="1" x14ac:dyDescent="0.25">
      <c r="A222" s="74"/>
      <c r="B222" s="75"/>
      <c r="C222" s="147" t="s">
        <v>331</v>
      </c>
      <c r="D222" s="79"/>
      <c r="E222" s="145">
        <v>778.79409999999996</v>
      </c>
      <c r="F222" s="345"/>
      <c r="G222" s="76"/>
      <c r="H222" s="345"/>
      <c r="I222" s="345"/>
      <c r="J222" s="345"/>
    </row>
    <row r="223" spans="1:10" outlineLevel="1" x14ac:dyDescent="0.25">
      <c r="A223" s="74"/>
      <c r="B223" s="75"/>
      <c r="C223" s="147" t="s">
        <v>332</v>
      </c>
      <c r="D223" s="79"/>
      <c r="E223" s="145">
        <v>21.901499999999999</v>
      </c>
      <c r="F223" s="345"/>
      <c r="G223" s="76"/>
      <c r="H223" s="345"/>
      <c r="I223" s="345"/>
      <c r="J223" s="345"/>
    </row>
    <row r="224" spans="1:10" outlineLevel="1" x14ac:dyDescent="0.25">
      <c r="A224" s="74"/>
      <c r="B224" s="75"/>
      <c r="C224" s="147" t="s">
        <v>333</v>
      </c>
      <c r="D224" s="79"/>
      <c r="E224" s="145">
        <v>128.04732000000001</v>
      </c>
      <c r="F224" s="345"/>
      <c r="G224" s="76"/>
      <c r="H224" s="345"/>
      <c r="I224" s="345"/>
      <c r="J224" s="345"/>
    </row>
    <row r="225" spans="1:10" outlineLevel="1" x14ac:dyDescent="0.25">
      <c r="A225" s="74"/>
      <c r="B225" s="75"/>
      <c r="C225" s="147" t="s">
        <v>334</v>
      </c>
      <c r="D225" s="79"/>
      <c r="E225" s="145">
        <v>22.659179999999999</v>
      </c>
      <c r="F225" s="345"/>
      <c r="G225" s="76"/>
      <c r="H225" s="345"/>
      <c r="I225" s="345"/>
      <c r="J225" s="345"/>
    </row>
    <row r="226" spans="1:10" outlineLevel="1" x14ac:dyDescent="0.25">
      <c r="A226" s="74"/>
      <c r="B226" s="75"/>
      <c r="C226" s="147" t="s">
        <v>335</v>
      </c>
      <c r="D226" s="79"/>
      <c r="E226" s="145">
        <v>35.114930000000001</v>
      </c>
      <c r="F226" s="345"/>
      <c r="G226" s="76"/>
      <c r="H226" s="345"/>
      <c r="I226" s="345"/>
      <c r="J226" s="345"/>
    </row>
    <row r="227" spans="1:10" outlineLevel="1" x14ac:dyDescent="0.25">
      <c r="A227" s="74"/>
      <c r="B227" s="75"/>
      <c r="C227" s="147" t="s">
        <v>336</v>
      </c>
      <c r="D227" s="79"/>
      <c r="E227" s="145">
        <v>78.280199999999994</v>
      </c>
      <c r="F227" s="345"/>
      <c r="G227" s="76"/>
      <c r="H227" s="345"/>
      <c r="I227" s="345"/>
      <c r="J227" s="345"/>
    </row>
    <row r="228" spans="1:10" outlineLevel="1" x14ac:dyDescent="0.25">
      <c r="A228" s="74"/>
      <c r="B228" s="75"/>
      <c r="C228" s="104" t="s">
        <v>337</v>
      </c>
      <c r="D228" s="79"/>
      <c r="E228" s="145">
        <v>29.743649999999999</v>
      </c>
      <c r="F228" s="345"/>
      <c r="G228" s="76"/>
      <c r="H228" s="345"/>
      <c r="I228" s="345"/>
      <c r="J228" s="345"/>
    </row>
    <row r="229" spans="1:10" outlineLevel="1" x14ac:dyDescent="0.25">
      <c r="A229" s="74"/>
      <c r="B229" s="75"/>
      <c r="C229" s="104" t="s">
        <v>338</v>
      </c>
      <c r="D229" s="79"/>
      <c r="E229" s="145">
        <v>215.83574999999999</v>
      </c>
      <c r="F229" s="345"/>
      <c r="G229" s="76"/>
      <c r="H229" s="345"/>
      <c r="I229" s="345"/>
      <c r="J229" s="345"/>
    </row>
    <row r="230" spans="1:10" outlineLevel="1" x14ac:dyDescent="0.25">
      <c r="A230" s="74"/>
      <c r="B230" s="75"/>
      <c r="C230" s="104" t="s">
        <v>339</v>
      </c>
      <c r="D230" s="79"/>
      <c r="E230" s="145">
        <v>11.93985</v>
      </c>
      <c r="F230" s="345"/>
      <c r="G230" s="76"/>
      <c r="H230" s="345"/>
      <c r="I230" s="345"/>
      <c r="J230" s="345"/>
    </row>
    <row r="231" spans="1:10" outlineLevel="1" x14ac:dyDescent="0.25">
      <c r="A231" s="74"/>
      <c r="B231" s="75"/>
      <c r="C231" s="104" t="s">
        <v>340</v>
      </c>
      <c r="D231" s="79"/>
      <c r="E231" s="145">
        <v>14.00942</v>
      </c>
      <c r="F231" s="345"/>
      <c r="G231" s="76"/>
      <c r="H231" s="345"/>
      <c r="I231" s="345"/>
      <c r="J231" s="345"/>
    </row>
    <row r="232" spans="1:10" outlineLevel="1" x14ac:dyDescent="0.25">
      <c r="A232" s="74"/>
      <c r="B232" s="75"/>
      <c r="C232" s="104" t="s">
        <v>341</v>
      </c>
      <c r="D232" s="79"/>
      <c r="E232" s="145">
        <v>86.828850000000003</v>
      </c>
      <c r="F232" s="345"/>
      <c r="G232" s="76"/>
      <c r="H232" s="345"/>
      <c r="I232" s="345"/>
      <c r="J232" s="345"/>
    </row>
    <row r="233" spans="1:10" outlineLevel="1" x14ac:dyDescent="0.25">
      <c r="A233" s="74"/>
      <c r="B233" s="75"/>
      <c r="C233" s="104" t="s">
        <v>342</v>
      </c>
      <c r="D233" s="79"/>
      <c r="E233" s="145">
        <v>156.27780000000001</v>
      </c>
      <c r="F233" s="345"/>
      <c r="G233" s="76"/>
      <c r="H233" s="345"/>
      <c r="I233" s="345"/>
      <c r="J233" s="345"/>
    </row>
    <row r="234" spans="1:10" outlineLevel="1" x14ac:dyDescent="0.25">
      <c r="A234" s="74"/>
      <c r="B234" s="75"/>
      <c r="C234" s="104" t="s">
        <v>343</v>
      </c>
      <c r="D234" s="79"/>
      <c r="E234" s="145">
        <v>29.808330000000002</v>
      </c>
      <c r="F234" s="345"/>
      <c r="G234" s="76"/>
      <c r="H234" s="345"/>
      <c r="I234" s="345"/>
      <c r="J234" s="345"/>
    </row>
    <row r="235" spans="1:10" outlineLevel="1" x14ac:dyDescent="0.25">
      <c r="A235" s="74"/>
      <c r="B235" s="75"/>
      <c r="C235" s="104" t="s">
        <v>344</v>
      </c>
      <c r="D235" s="79"/>
      <c r="E235" s="145">
        <v>339.59194000000002</v>
      </c>
      <c r="F235" s="345"/>
      <c r="G235" s="76"/>
      <c r="H235" s="345"/>
      <c r="I235" s="345"/>
      <c r="J235" s="345"/>
    </row>
    <row r="236" spans="1:10" outlineLevel="1" x14ac:dyDescent="0.25">
      <c r="A236" s="74"/>
      <c r="B236" s="75"/>
      <c r="C236" s="104" t="s">
        <v>345</v>
      </c>
      <c r="D236" s="79"/>
      <c r="E236" s="145">
        <v>42.672600000000003</v>
      </c>
      <c r="F236" s="345"/>
      <c r="G236" s="76"/>
      <c r="H236" s="345"/>
      <c r="I236" s="345"/>
      <c r="J236" s="345"/>
    </row>
    <row r="237" spans="1:10" outlineLevel="1" x14ac:dyDescent="0.25">
      <c r="A237" s="74"/>
      <c r="B237" s="75"/>
      <c r="C237" s="104" t="s">
        <v>346</v>
      </c>
      <c r="D237" s="79"/>
      <c r="E237" s="145">
        <v>158.57187999999999</v>
      </c>
      <c r="F237" s="345"/>
      <c r="G237" s="76"/>
      <c r="H237" s="345"/>
      <c r="I237" s="345"/>
      <c r="J237" s="345"/>
    </row>
    <row r="238" spans="1:10" outlineLevel="1" x14ac:dyDescent="0.25">
      <c r="A238" s="74"/>
      <c r="B238" s="75"/>
      <c r="C238" s="104" t="s">
        <v>347</v>
      </c>
      <c r="D238" s="79"/>
      <c r="E238" s="145">
        <v>373.52654999999999</v>
      </c>
      <c r="F238" s="345"/>
      <c r="G238" s="76"/>
      <c r="H238" s="345"/>
      <c r="I238" s="345"/>
      <c r="J238" s="345"/>
    </row>
    <row r="239" spans="1:10" outlineLevel="1" x14ac:dyDescent="0.25">
      <c r="A239" s="74"/>
      <c r="B239" s="75"/>
      <c r="C239" s="104" t="s">
        <v>348</v>
      </c>
      <c r="D239" s="79"/>
      <c r="E239" s="145">
        <v>30.085599999999999</v>
      </c>
      <c r="F239" s="345"/>
      <c r="G239" s="76"/>
      <c r="H239" s="345"/>
      <c r="I239" s="345"/>
      <c r="J239" s="345"/>
    </row>
    <row r="240" spans="1:10" outlineLevel="1" x14ac:dyDescent="0.25">
      <c r="A240" s="74"/>
      <c r="B240" s="75"/>
      <c r="C240" s="105" t="s">
        <v>349</v>
      </c>
      <c r="D240" s="80"/>
      <c r="E240" s="146">
        <v>2553.6894499999999</v>
      </c>
      <c r="F240" s="345"/>
      <c r="G240" s="76"/>
      <c r="H240" s="345"/>
      <c r="I240" s="345"/>
      <c r="J240" s="345"/>
    </row>
    <row r="241" spans="1:10" outlineLevel="1" x14ac:dyDescent="0.25">
      <c r="A241" s="74"/>
      <c r="B241" s="75"/>
      <c r="C241" s="103" t="s">
        <v>350</v>
      </c>
      <c r="D241" s="79"/>
      <c r="E241" s="145"/>
      <c r="F241" s="345"/>
      <c r="G241" s="76"/>
      <c r="H241" s="345"/>
      <c r="I241" s="345"/>
      <c r="J241" s="345"/>
    </row>
    <row r="242" spans="1:10" outlineLevel="1" x14ac:dyDescent="0.25">
      <c r="A242" s="74"/>
      <c r="B242" s="75"/>
      <c r="C242" s="100" t="s">
        <v>351</v>
      </c>
      <c r="D242" s="77"/>
      <c r="E242" s="141">
        <v>1481.1398799999999</v>
      </c>
      <c r="F242" s="345"/>
      <c r="G242" s="76"/>
      <c r="H242" s="345"/>
      <c r="I242" s="345"/>
      <c r="J242" s="345"/>
    </row>
    <row r="243" spans="1:10" outlineLevel="1" x14ac:dyDescent="0.25">
      <c r="A243" s="93">
        <v>20</v>
      </c>
      <c r="B243" s="94" t="s">
        <v>352</v>
      </c>
      <c r="C243" s="101" t="s">
        <v>353</v>
      </c>
      <c r="D243" s="95" t="s">
        <v>281</v>
      </c>
      <c r="E243" s="143">
        <v>1481.1398999999999</v>
      </c>
      <c r="F243" s="91"/>
      <c r="G243" s="96">
        <f>ROUND(E243*F243,2)</f>
        <v>0</v>
      </c>
      <c r="H243" s="345"/>
      <c r="I243" s="345" t="s">
        <v>166</v>
      </c>
      <c r="J243" s="345" t="s">
        <v>166</v>
      </c>
    </row>
    <row r="244" spans="1:10" outlineLevel="1" x14ac:dyDescent="0.25">
      <c r="A244" s="88">
        <v>21</v>
      </c>
      <c r="B244" s="89" t="s">
        <v>354</v>
      </c>
      <c r="C244" s="99" t="s">
        <v>355</v>
      </c>
      <c r="D244" s="90" t="s">
        <v>281</v>
      </c>
      <c r="E244" s="142">
        <v>715.03305</v>
      </c>
      <c r="F244" s="91"/>
      <c r="G244" s="92">
        <f>ROUND(E244*F244,2)</f>
        <v>0</v>
      </c>
      <c r="H244" s="345"/>
      <c r="I244" s="345" t="s">
        <v>166</v>
      </c>
      <c r="J244" s="345" t="s">
        <v>166</v>
      </c>
    </row>
    <row r="245" spans="1:10" outlineLevel="1" x14ac:dyDescent="0.25">
      <c r="A245" s="74"/>
      <c r="B245" s="75"/>
      <c r="C245" s="100" t="s">
        <v>356</v>
      </c>
      <c r="D245" s="77"/>
      <c r="E245" s="141"/>
      <c r="F245" s="345"/>
      <c r="G245" s="76"/>
      <c r="H245" s="345"/>
      <c r="I245" s="345"/>
      <c r="J245" s="345"/>
    </row>
    <row r="246" spans="1:10" outlineLevel="1" x14ac:dyDescent="0.25">
      <c r="A246" s="74"/>
      <c r="B246" s="75"/>
      <c r="C246" s="103" t="s">
        <v>330</v>
      </c>
      <c r="D246" s="79"/>
      <c r="E246" s="145"/>
      <c r="F246" s="345"/>
      <c r="G246" s="76"/>
      <c r="H246" s="345"/>
      <c r="I246" s="345"/>
      <c r="J246" s="345"/>
    </row>
    <row r="247" spans="1:10" outlineLevel="1" x14ac:dyDescent="0.25">
      <c r="A247" s="74"/>
      <c r="B247" s="75"/>
      <c r="C247" s="104" t="s">
        <v>331</v>
      </c>
      <c r="D247" s="79"/>
      <c r="E247" s="145">
        <v>778.79409999999996</v>
      </c>
      <c r="F247" s="345"/>
      <c r="G247" s="76"/>
      <c r="H247" s="345"/>
      <c r="I247" s="345"/>
      <c r="J247" s="345"/>
    </row>
    <row r="248" spans="1:10" outlineLevel="1" x14ac:dyDescent="0.25">
      <c r="A248" s="74"/>
      <c r="B248" s="75"/>
      <c r="C248" s="104" t="s">
        <v>332</v>
      </c>
      <c r="D248" s="79"/>
      <c r="E248" s="145">
        <v>21.901499999999999</v>
      </c>
      <c r="F248" s="345"/>
      <c r="G248" s="76"/>
      <c r="H248" s="345"/>
      <c r="I248" s="345"/>
      <c r="J248" s="345"/>
    </row>
    <row r="249" spans="1:10" outlineLevel="1" x14ac:dyDescent="0.25">
      <c r="A249" s="74"/>
      <c r="B249" s="75"/>
      <c r="C249" s="104" t="s">
        <v>333</v>
      </c>
      <c r="D249" s="79"/>
      <c r="E249" s="145">
        <v>128.04732000000001</v>
      </c>
      <c r="F249" s="345"/>
      <c r="G249" s="76"/>
      <c r="H249" s="345"/>
      <c r="I249" s="345"/>
      <c r="J249" s="345"/>
    </row>
    <row r="250" spans="1:10" outlineLevel="1" x14ac:dyDescent="0.25">
      <c r="A250" s="74"/>
      <c r="B250" s="75"/>
      <c r="C250" s="104" t="s">
        <v>334</v>
      </c>
      <c r="D250" s="79"/>
      <c r="E250" s="145">
        <v>22.659179999999999</v>
      </c>
      <c r="F250" s="345"/>
      <c r="G250" s="76"/>
      <c r="H250" s="345"/>
      <c r="I250" s="345"/>
      <c r="J250" s="345"/>
    </row>
    <row r="251" spans="1:10" outlineLevel="1" x14ac:dyDescent="0.25">
      <c r="A251" s="74"/>
      <c r="B251" s="75"/>
      <c r="C251" s="104" t="s">
        <v>335</v>
      </c>
      <c r="D251" s="79"/>
      <c r="E251" s="145">
        <v>35.114930000000001</v>
      </c>
      <c r="F251" s="345"/>
      <c r="G251" s="76"/>
      <c r="H251" s="345"/>
      <c r="I251" s="345"/>
      <c r="J251" s="345"/>
    </row>
    <row r="252" spans="1:10" outlineLevel="1" x14ac:dyDescent="0.25">
      <c r="A252" s="74"/>
      <c r="B252" s="75"/>
      <c r="C252" s="104" t="s">
        <v>336</v>
      </c>
      <c r="D252" s="79"/>
      <c r="E252" s="145">
        <v>78.280199999999994</v>
      </c>
      <c r="F252" s="345"/>
      <c r="G252" s="76"/>
      <c r="H252" s="345"/>
      <c r="I252" s="345"/>
      <c r="J252" s="345"/>
    </row>
    <row r="253" spans="1:10" outlineLevel="1" x14ac:dyDescent="0.25">
      <c r="A253" s="74"/>
      <c r="B253" s="75"/>
      <c r="C253" s="104" t="s">
        <v>337</v>
      </c>
      <c r="D253" s="79"/>
      <c r="E253" s="145">
        <v>29.743649999999999</v>
      </c>
      <c r="F253" s="345"/>
      <c r="G253" s="76"/>
      <c r="H253" s="345"/>
      <c r="I253" s="345"/>
      <c r="J253" s="345"/>
    </row>
    <row r="254" spans="1:10" outlineLevel="1" x14ac:dyDescent="0.25">
      <c r="A254" s="74"/>
      <c r="B254" s="75"/>
      <c r="C254" s="104" t="s">
        <v>338</v>
      </c>
      <c r="D254" s="79"/>
      <c r="E254" s="145">
        <v>215.83574999999999</v>
      </c>
      <c r="F254" s="345"/>
      <c r="G254" s="76"/>
      <c r="H254" s="345"/>
      <c r="I254" s="345"/>
      <c r="J254" s="345"/>
    </row>
    <row r="255" spans="1:10" outlineLevel="1" x14ac:dyDescent="0.25">
      <c r="A255" s="74"/>
      <c r="B255" s="75"/>
      <c r="C255" s="104" t="s">
        <v>339</v>
      </c>
      <c r="D255" s="79"/>
      <c r="E255" s="145">
        <v>11.93985</v>
      </c>
      <c r="F255" s="345"/>
      <c r="G255" s="76"/>
      <c r="H255" s="345"/>
      <c r="I255" s="345"/>
      <c r="J255" s="345"/>
    </row>
    <row r="256" spans="1:10" outlineLevel="1" x14ac:dyDescent="0.25">
      <c r="A256" s="74"/>
      <c r="B256" s="75"/>
      <c r="C256" s="104" t="s">
        <v>340</v>
      </c>
      <c r="D256" s="79"/>
      <c r="E256" s="145">
        <v>14.00942</v>
      </c>
      <c r="F256" s="345"/>
      <c r="G256" s="76"/>
      <c r="H256" s="345"/>
      <c r="I256" s="345"/>
      <c r="J256" s="345"/>
    </row>
    <row r="257" spans="1:10" outlineLevel="1" x14ac:dyDescent="0.25">
      <c r="A257" s="74"/>
      <c r="B257" s="75"/>
      <c r="C257" s="104" t="s">
        <v>341</v>
      </c>
      <c r="D257" s="79"/>
      <c r="E257" s="145">
        <v>86.828850000000003</v>
      </c>
      <c r="F257" s="345"/>
      <c r="G257" s="76"/>
      <c r="H257" s="345"/>
      <c r="I257" s="345"/>
      <c r="J257" s="345"/>
    </row>
    <row r="258" spans="1:10" outlineLevel="1" x14ac:dyDescent="0.25">
      <c r="A258" s="74"/>
      <c r="B258" s="75"/>
      <c r="C258" s="104" t="s">
        <v>342</v>
      </c>
      <c r="D258" s="79"/>
      <c r="E258" s="145">
        <v>156.27780000000001</v>
      </c>
      <c r="F258" s="345"/>
      <c r="G258" s="76"/>
      <c r="H258" s="345"/>
      <c r="I258" s="345"/>
      <c r="J258" s="345"/>
    </row>
    <row r="259" spans="1:10" outlineLevel="1" x14ac:dyDescent="0.25">
      <c r="A259" s="74"/>
      <c r="B259" s="75"/>
      <c r="C259" s="104" t="s">
        <v>343</v>
      </c>
      <c r="D259" s="79"/>
      <c r="E259" s="145">
        <v>29.808330000000002</v>
      </c>
      <c r="F259" s="345"/>
      <c r="G259" s="76"/>
      <c r="H259" s="345"/>
      <c r="I259" s="345"/>
      <c r="J259" s="345"/>
    </row>
    <row r="260" spans="1:10" outlineLevel="1" x14ac:dyDescent="0.25">
      <c r="A260" s="74"/>
      <c r="B260" s="75"/>
      <c r="C260" s="104" t="s">
        <v>344</v>
      </c>
      <c r="D260" s="79"/>
      <c r="E260" s="145">
        <v>339.59194000000002</v>
      </c>
      <c r="F260" s="345"/>
      <c r="G260" s="76"/>
      <c r="H260" s="345"/>
      <c r="I260" s="345"/>
      <c r="J260" s="345"/>
    </row>
    <row r="261" spans="1:10" outlineLevel="1" x14ac:dyDescent="0.25">
      <c r="A261" s="74"/>
      <c r="B261" s="75"/>
      <c r="C261" s="104" t="s">
        <v>345</v>
      </c>
      <c r="D261" s="79"/>
      <c r="E261" s="145">
        <v>42.672600000000003</v>
      </c>
      <c r="F261" s="345"/>
      <c r="G261" s="76"/>
      <c r="H261" s="345"/>
      <c r="I261" s="345"/>
      <c r="J261" s="345"/>
    </row>
    <row r="262" spans="1:10" outlineLevel="1" x14ac:dyDescent="0.25">
      <c r="A262" s="74"/>
      <c r="B262" s="75"/>
      <c r="C262" s="104" t="s">
        <v>346</v>
      </c>
      <c r="D262" s="79"/>
      <c r="E262" s="145">
        <v>158.57187999999999</v>
      </c>
      <c r="F262" s="345"/>
      <c r="G262" s="76"/>
      <c r="H262" s="345"/>
      <c r="I262" s="345"/>
      <c r="J262" s="345"/>
    </row>
    <row r="263" spans="1:10" outlineLevel="1" x14ac:dyDescent="0.25">
      <c r="A263" s="74"/>
      <c r="B263" s="75"/>
      <c r="C263" s="104" t="s">
        <v>347</v>
      </c>
      <c r="D263" s="79"/>
      <c r="E263" s="145">
        <v>373.52654999999999</v>
      </c>
      <c r="F263" s="345"/>
      <c r="G263" s="76"/>
      <c r="H263" s="345"/>
      <c r="I263" s="345"/>
      <c r="J263" s="345"/>
    </row>
    <row r="264" spans="1:10" outlineLevel="1" x14ac:dyDescent="0.25">
      <c r="A264" s="74"/>
      <c r="B264" s="75"/>
      <c r="C264" s="104" t="s">
        <v>348</v>
      </c>
      <c r="D264" s="79"/>
      <c r="E264" s="145">
        <v>30.085599999999999</v>
      </c>
      <c r="F264" s="345"/>
      <c r="G264" s="76"/>
      <c r="H264" s="345"/>
      <c r="I264" s="345"/>
      <c r="J264" s="345"/>
    </row>
    <row r="265" spans="1:10" outlineLevel="1" x14ac:dyDescent="0.25">
      <c r="A265" s="74"/>
      <c r="B265" s="75"/>
      <c r="C265" s="105" t="s">
        <v>349</v>
      </c>
      <c r="D265" s="80"/>
      <c r="E265" s="146">
        <v>2553.6894499999999</v>
      </c>
      <c r="F265" s="345"/>
      <c r="G265" s="76"/>
      <c r="H265" s="345"/>
      <c r="I265" s="345"/>
      <c r="J265" s="345"/>
    </row>
    <row r="266" spans="1:10" outlineLevel="1" x14ac:dyDescent="0.25">
      <c r="A266" s="74"/>
      <c r="B266" s="75"/>
      <c r="C266" s="103" t="s">
        <v>350</v>
      </c>
      <c r="D266" s="79"/>
      <c r="E266" s="145"/>
      <c r="F266" s="345"/>
      <c r="G266" s="76"/>
      <c r="H266" s="345"/>
      <c r="I266" s="345"/>
      <c r="J266" s="345"/>
    </row>
    <row r="267" spans="1:10" outlineLevel="1" x14ac:dyDescent="0.25">
      <c r="A267" s="74"/>
      <c r="B267" s="75"/>
      <c r="C267" s="100" t="s">
        <v>357</v>
      </c>
      <c r="D267" s="77"/>
      <c r="E267" s="141">
        <v>715.03305</v>
      </c>
      <c r="F267" s="345"/>
      <c r="G267" s="76"/>
      <c r="H267" s="345"/>
      <c r="I267" s="345"/>
      <c r="J267" s="345"/>
    </row>
    <row r="268" spans="1:10" outlineLevel="1" x14ac:dyDescent="0.25">
      <c r="A268" s="93">
        <v>22</v>
      </c>
      <c r="B268" s="94" t="s">
        <v>358</v>
      </c>
      <c r="C268" s="101" t="s">
        <v>359</v>
      </c>
      <c r="D268" s="95" t="s">
        <v>281</v>
      </c>
      <c r="E268" s="143">
        <v>715.03309999999999</v>
      </c>
      <c r="F268" s="91"/>
      <c r="G268" s="96">
        <f>ROUND(E268*F268,2)</f>
        <v>0</v>
      </c>
      <c r="H268" s="345"/>
      <c r="I268" s="345" t="s">
        <v>166</v>
      </c>
      <c r="J268" s="345" t="s">
        <v>166</v>
      </c>
    </row>
    <row r="269" spans="1:10" outlineLevel="1" x14ac:dyDescent="0.25">
      <c r="A269" s="88">
        <v>23</v>
      </c>
      <c r="B269" s="89" t="s">
        <v>360</v>
      </c>
      <c r="C269" s="99" t="s">
        <v>361</v>
      </c>
      <c r="D269" s="90" t="s">
        <v>281</v>
      </c>
      <c r="E269" s="142">
        <v>306.44272999999998</v>
      </c>
      <c r="F269" s="91"/>
      <c r="G269" s="92">
        <f>ROUND(E269*F269,2)</f>
        <v>0</v>
      </c>
      <c r="H269" s="345"/>
      <c r="I269" s="345" t="s">
        <v>166</v>
      </c>
      <c r="J269" s="345" t="s">
        <v>166</v>
      </c>
    </row>
    <row r="270" spans="1:10" outlineLevel="1" x14ac:dyDescent="0.25">
      <c r="A270" s="74"/>
      <c r="B270" s="75"/>
      <c r="C270" s="100" t="s">
        <v>362</v>
      </c>
      <c r="D270" s="77"/>
      <c r="E270" s="141"/>
      <c r="F270" s="345"/>
      <c r="G270" s="76"/>
      <c r="H270" s="345"/>
      <c r="I270" s="345"/>
      <c r="J270" s="345"/>
    </row>
    <row r="271" spans="1:10" outlineLevel="1" x14ac:dyDescent="0.25">
      <c r="A271" s="74"/>
      <c r="B271" s="75"/>
      <c r="C271" s="103" t="s">
        <v>330</v>
      </c>
      <c r="D271" s="79"/>
      <c r="E271" s="145"/>
      <c r="F271" s="345"/>
      <c r="G271" s="76"/>
      <c r="H271" s="345"/>
      <c r="I271" s="345"/>
      <c r="J271" s="345"/>
    </row>
    <row r="272" spans="1:10" outlineLevel="1" x14ac:dyDescent="0.25">
      <c r="A272" s="74"/>
      <c r="B272" s="75"/>
      <c r="C272" s="104" t="s">
        <v>331</v>
      </c>
      <c r="D272" s="79"/>
      <c r="E272" s="145">
        <v>778.79409999999996</v>
      </c>
      <c r="F272" s="345"/>
      <c r="G272" s="76"/>
      <c r="H272" s="345"/>
      <c r="I272" s="345"/>
      <c r="J272" s="345"/>
    </row>
    <row r="273" spans="1:10" outlineLevel="1" x14ac:dyDescent="0.25">
      <c r="A273" s="74"/>
      <c r="B273" s="75"/>
      <c r="C273" s="104" t="s">
        <v>332</v>
      </c>
      <c r="D273" s="79"/>
      <c r="E273" s="145">
        <v>21.901499999999999</v>
      </c>
      <c r="F273" s="345"/>
      <c r="G273" s="76"/>
      <c r="H273" s="345"/>
      <c r="I273" s="345"/>
      <c r="J273" s="345"/>
    </row>
    <row r="274" spans="1:10" outlineLevel="1" x14ac:dyDescent="0.25">
      <c r="A274" s="74"/>
      <c r="B274" s="75"/>
      <c r="C274" s="104" t="s">
        <v>333</v>
      </c>
      <c r="D274" s="79"/>
      <c r="E274" s="145">
        <v>128.04732000000001</v>
      </c>
      <c r="F274" s="345"/>
      <c r="G274" s="76"/>
      <c r="H274" s="345"/>
      <c r="I274" s="345"/>
      <c r="J274" s="345"/>
    </row>
    <row r="275" spans="1:10" outlineLevel="1" x14ac:dyDescent="0.25">
      <c r="A275" s="74"/>
      <c r="B275" s="75"/>
      <c r="C275" s="104" t="s">
        <v>334</v>
      </c>
      <c r="D275" s="79"/>
      <c r="E275" s="145">
        <v>22.659179999999999</v>
      </c>
      <c r="F275" s="345"/>
      <c r="G275" s="76"/>
      <c r="H275" s="345"/>
      <c r="I275" s="345"/>
      <c r="J275" s="345"/>
    </row>
    <row r="276" spans="1:10" outlineLevel="1" x14ac:dyDescent="0.25">
      <c r="A276" s="74"/>
      <c r="B276" s="75"/>
      <c r="C276" s="104" t="s">
        <v>335</v>
      </c>
      <c r="D276" s="79"/>
      <c r="E276" s="145">
        <v>35.114930000000001</v>
      </c>
      <c r="F276" s="345"/>
      <c r="G276" s="76"/>
      <c r="H276" s="345"/>
      <c r="I276" s="345"/>
      <c r="J276" s="345"/>
    </row>
    <row r="277" spans="1:10" outlineLevel="1" x14ac:dyDescent="0.25">
      <c r="A277" s="74"/>
      <c r="B277" s="75"/>
      <c r="C277" s="104" t="s">
        <v>336</v>
      </c>
      <c r="D277" s="79"/>
      <c r="E277" s="145">
        <v>78.280199999999994</v>
      </c>
      <c r="F277" s="345"/>
      <c r="G277" s="76"/>
      <c r="H277" s="345"/>
      <c r="I277" s="345"/>
      <c r="J277" s="345"/>
    </row>
    <row r="278" spans="1:10" outlineLevel="1" x14ac:dyDescent="0.25">
      <c r="A278" s="74"/>
      <c r="B278" s="75"/>
      <c r="C278" s="104" t="s">
        <v>337</v>
      </c>
      <c r="D278" s="79"/>
      <c r="E278" s="145">
        <v>29.743649999999999</v>
      </c>
      <c r="F278" s="345"/>
      <c r="G278" s="76"/>
      <c r="H278" s="345"/>
      <c r="I278" s="345"/>
      <c r="J278" s="345"/>
    </row>
    <row r="279" spans="1:10" outlineLevel="1" x14ac:dyDescent="0.25">
      <c r="A279" s="74"/>
      <c r="B279" s="75"/>
      <c r="C279" s="104" t="s">
        <v>338</v>
      </c>
      <c r="D279" s="79"/>
      <c r="E279" s="145">
        <v>215.83574999999999</v>
      </c>
      <c r="F279" s="345"/>
      <c r="G279" s="76"/>
      <c r="H279" s="345"/>
      <c r="I279" s="345"/>
      <c r="J279" s="345"/>
    </row>
    <row r="280" spans="1:10" outlineLevel="1" x14ac:dyDescent="0.25">
      <c r="A280" s="74"/>
      <c r="B280" s="75"/>
      <c r="C280" s="104" t="s">
        <v>339</v>
      </c>
      <c r="D280" s="79"/>
      <c r="E280" s="145">
        <v>11.93985</v>
      </c>
      <c r="F280" s="345"/>
      <c r="G280" s="76"/>
      <c r="H280" s="345"/>
      <c r="I280" s="345"/>
      <c r="J280" s="345"/>
    </row>
    <row r="281" spans="1:10" outlineLevel="1" x14ac:dyDescent="0.25">
      <c r="A281" s="74"/>
      <c r="B281" s="75"/>
      <c r="C281" s="104" t="s">
        <v>340</v>
      </c>
      <c r="D281" s="79"/>
      <c r="E281" s="145">
        <v>14.00942</v>
      </c>
      <c r="F281" s="345"/>
      <c r="G281" s="76"/>
      <c r="H281" s="345"/>
      <c r="I281" s="345"/>
      <c r="J281" s="345"/>
    </row>
    <row r="282" spans="1:10" outlineLevel="1" x14ac:dyDescent="0.25">
      <c r="A282" s="74"/>
      <c r="B282" s="75"/>
      <c r="C282" s="104" t="s">
        <v>341</v>
      </c>
      <c r="D282" s="79"/>
      <c r="E282" s="145">
        <v>86.828850000000003</v>
      </c>
      <c r="F282" s="345"/>
      <c r="G282" s="76"/>
      <c r="H282" s="345"/>
      <c r="I282" s="345"/>
      <c r="J282" s="345"/>
    </row>
    <row r="283" spans="1:10" outlineLevel="1" x14ac:dyDescent="0.25">
      <c r="A283" s="74"/>
      <c r="B283" s="75"/>
      <c r="C283" s="104" t="s">
        <v>342</v>
      </c>
      <c r="D283" s="79"/>
      <c r="E283" s="145">
        <v>156.27780000000001</v>
      </c>
      <c r="F283" s="345"/>
      <c r="G283" s="76"/>
      <c r="H283" s="345"/>
      <c r="I283" s="345"/>
      <c r="J283" s="345"/>
    </row>
    <row r="284" spans="1:10" outlineLevel="1" x14ac:dyDescent="0.25">
      <c r="A284" s="74"/>
      <c r="B284" s="75"/>
      <c r="C284" s="104" t="s">
        <v>343</v>
      </c>
      <c r="D284" s="79"/>
      <c r="E284" s="145">
        <v>29.808330000000002</v>
      </c>
      <c r="F284" s="345"/>
      <c r="G284" s="76"/>
      <c r="H284" s="345"/>
      <c r="I284" s="345"/>
      <c r="J284" s="345"/>
    </row>
    <row r="285" spans="1:10" outlineLevel="1" x14ac:dyDescent="0.25">
      <c r="A285" s="74"/>
      <c r="B285" s="75"/>
      <c r="C285" s="104" t="s">
        <v>344</v>
      </c>
      <c r="D285" s="79"/>
      <c r="E285" s="145">
        <v>339.59194000000002</v>
      </c>
      <c r="F285" s="345"/>
      <c r="G285" s="76"/>
      <c r="H285" s="345"/>
      <c r="I285" s="345"/>
      <c r="J285" s="345"/>
    </row>
    <row r="286" spans="1:10" outlineLevel="1" x14ac:dyDescent="0.25">
      <c r="A286" s="74"/>
      <c r="B286" s="75"/>
      <c r="C286" s="104" t="s">
        <v>345</v>
      </c>
      <c r="D286" s="79"/>
      <c r="E286" s="145">
        <v>42.672600000000003</v>
      </c>
      <c r="F286" s="345"/>
      <c r="G286" s="76"/>
      <c r="H286" s="345"/>
      <c r="I286" s="345"/>
      <c r="J286" s="345"/>
    </row>
    <row r="287" spans="1:10" outlineLevel="1" x14ac:dyDescent="0.25">
      <c r="A287" s="74"/>
      <c r="B287" s="75"/>
      <c r="C287" s="104" t="s">
        <v>346</v>
      </c>
      <c r="D287" s="79"/>
      <c r="E287" s="145">
        <v>158.57187999999999</v>
      </c>
      <c r="F287" s="345"/>
      <c r="G287" s="76"/>
      <c r="H287" s="345"/>
      <c r="I287" s="345"/>
      <c r="J287" s="345"/>
    </row>
    <row r="288" spans="1:10" outlineLevel="1" x14ac:dyDescent="0.25">
      <c r="A288" s="74"/>
      <c r="B288" s="75"/>
      <c r="C288" s="104" t="s">
        <v>347</v>
      </c>
      <c r="D288" s="79"/>
      <c r="E288" s="145">
        <v>373.52654999999999</v>
      </c>
      <c r="F288" s="345"/>
      <c r="G288" s="76"/>
      <c r="H288" s="345"/>
      <c r="I288" s="345"/>
      <c r="J288" s="345"/>
    </row>
    <row r="289" spans="1:10" outlineLevel="1" x14ac:dyDescent="0.25">
      <c r="A289" s="74"/>
      <c r="B289" s="75"/>
      <c r="C289" s="104" t="s">
        <v>348</v>
      </c>
      <c r="D289" s="79"/>
      <c r="E289" s="145">
        <v>30.085599999999999</v>
      </c>
      <c r="F289" s="345"/>
      <c r="G289" s="76"/>
      <c r="H289" s="345"/>
      <c r="I289" s="345"/>
      <c r="J289" s="345"/>
    </row>
    <row r="290" spans="1:10" outlineLevel="1" x14ac:dyDescent="0.25">
      <c r="A290" s="74"/>
      <c r="B290" s="75"/>
      <c r="C290" s="105" t="s">
        <v>349</v>
      </c>
      <c r="D290" s="80"/>
      <c r="E290" s="146">
        <v>2553.6894499999999</v>
      </c>
      <c r="F290" s="345"/>
      <c r="G290" s="76"/>
      <c r="H290" s="345"/>
      <c r="I290" s="345"/>
      <c r="J290" s="345"/>
    </row>
    <row r="291" spans="1:10" outlineLevel="1" x14ac:dyDescent="0.25">
      <c r="A291" s="74"/>
      <c r="B291" s="75"/>
      <c r="C291" s="103" t="s">
        <v>350</v>
      </c>
      <c r="D291" s="79"/>
      <c r="E291" s="145"/>
      <c r="F291" s="345"/>
      <c r="G291" s="76"/>
      <c r="H291" s="345"/>
      <c r="I291" s="345"/>
      <c r="J291" s="345"/>
    </row>
    <row r="292" spans="1:10" outlineLevel="1" x14ac:dyDescent="0.25">
      <c r="A292" s="74"/>
      <c r="B292" s="75"/>
      <c r="C292" s="100" t="s">
        <v>363</v>
      </c>
      <c r="D292" s="77"/>
      <c r="E292" s="141">
        <v>306.44272999999998</v>
      </c>
      <c r="F292" s="345"/>
      <c r="G292" s="76"/>
      <c r="H292" s="345"/>
      <c r="I292" s="345"/>
      <c r="J292" s="345"/>
    </row>
    <row r="293" spans="1:10" outlineLevel="1" x14ac:dyDescent="0.25">
      <c r="A293" s="88">
        <v>24</v>
      </c>
      <c r="B293" s="89" t="s">
        <v>364</v>
      </c>
      <c r="C293" s="99" t="s">
        <v>365</v>
      </c>
      <c r="D293" s="90" t="s">
        <v>281</v>
      </c>
      <c r="E293" s="142">
        <v>51.073790000000002</v>
      </c>
      <c r="F293" s="91"/>
      <c r="G293" s="92">
        <f>ROUND(E293*F293,2)</f>
        <v>0</v>
      </c>
      <c r="H293" s="345"/>
      <c r="I293" s="345" t="s">
        <v>166</v>
      </c>
      <c r="J293" s="345" t="s">
        <v>166</v>
      </c>
    </row>
    <row r="294" spans="1:10" outlineLevel="1" x14ac:dyDescent="0.25">
      <c r="A294" s="74"/>
      <c r="B294" s="75"/>
      <c r="C294" s="100" t="s">
        <v>366</v>
      </c>
      <c r="D294" s="77"/>
      <c r="E294" s="141"/>
      <c r="F294" s="345"/>
      <c r="G294" s="76"/>
      <c r="H294" s="345"/>
      <c r="I294" s="345"/>
      <c r="J294" s="345"/>
    </row>
    <row r="295" spans="1:10" outlineLevel="1" x14ac:dyDescent="0.25">
      <c r="A295" s="74"/>
      <c r="B295" s="75"/>
      <c r="C295" s="103" t="s">
        <v>330</v>
      </c>
      <c r="D295" s="79"/>
      <c r="E295" s="145"/>
      <c r="F295" s="345"/>
      <c r="G295" s="76"/>
      <c r="H295" s="345"/>
      <c r="I295" s="345"/>
      <c r="J295" s="345"/>
    </row>
    <row r="296" spans="1:10" outlineLevel="1" x14ac:dyDescent="0.25">
      <c r="A296" s="74"/>
      <c r="B296" s="75"/>
      <c r="C296" s="104" t="s">
        <v>331</v>
      </c>
      <c r="D296" s="79"/>
      <c r="E296" s="145">
        <v>778.79409999999996</v>
      </c>
      <c r="F296" s="345"/>
      <c r="G296" s="76"/>
      <c r="H296" s="345"/>
      <c r="I296" s="345"/>
      <c r="J296" s="345"/>
    </row>
    <row r="297" spans="1:10" outlineLevel="1" x14ac:dyDescent="0.25">
      <c r="A297" s="74"/>
      <c r="B297" s="75"/>
      <c r="C297" s="104" t="s">
        <v>332</v>
      </c>
      <c r="D297" s="79"/>
      <c r="E297" s="145">
        <v>21.901499999999999</v>
      </c>
      <c r="F297" s="345"/>
      <c r="G297" s="76"/>
      <c r="H297" s="345"/>
      <c r="I297" s="345"/>
      <c r="J297" s="345"/>
    </row>
    <row r="298" spans="1:10" outlineLevel="1" x14ac:dyDescent="0.25">
      <c r="A298" s="74"/>
      <c r="B298" s="75"/>
      <c r="C298" s="104" t="s">
        <v>333</v>
      </c>
      <c r="D298" s="79"/>
      <c r="E298" s="145">
        <v>128.04732000000001</v>
      </c>
      <c r="F298" s="345"/>
      <c r="G298" s="76"/>
      <c r="H298" s="345"/>
      <c r="I298" s="345"/>
      <c r="J298" s="345"/>
    </row>
    <row r="299" spans="1:10" outlineLevel="1" x14ac:dyDescent="0.25">
      <c r="A299" s="74"/>
      <c r="B299" s="75"/>
      <c r="C299" s="104" t="s">
        <v>334</v>
      </c>
      <c r="D299" s="79"/>
      <c r="E299" s="145">
        <v>22.659179999999999</v>
      </c>
      <c r="F299" s="345"/>
      <c r="G299" s="76"/>
      <c r="H299" s="345"/>
      <c r="I299" s="345"/>
      <c r="J299" s="345"/>
    </row>
    <row r="300" spans="1:10" outlineLevel="1" x14ac:dyDescent="0.25">
      <c r="A300" s="74"/>
      <c r="B300" s="75"/>
      <c r="C300" s="104" t="s">
        <v>335</v>
      </c>
      <c r="D300" s="79"/>
      <c r="E300" s="145">
        <v>35.114930000000001</v>
      </c>
      <c r="F300" s="345"/>
      <c r="G300" s="76"/>
      <c r="H300" s="345"/>
      <c r="I300" s="345"/>
      <c r="J300" s="345"/>
    </row>
    <row r="301" spans="1:10" outlineLevel="1" x14ac:dyDescent="0.25">
      <c r="A301" s="74"/>
      <c r="B301" s="75"/>
      <c r="C301" s="104" t="s">
        <v>336</v>
      </c>
      <c r="D301" s="79"/>
      <c r="E301" s="145">
        <v>78.280199999999994</v>
      </c>
      <c r="F301" s="345"/>
      <c r="G301" s="76"/>
      <c r="H301" s="345"/>
      <c r="I301" s="345"/>
      <c r="J301" s="345"/>
    </row>
    <row r="302" spans="1:10" outlineLevel="1" x14ac:dyDescent="0.25">
      <c r="A302" s="74"/>
      <c r="B302" s="75"/>
      <c r="C302" s="104" t="s">
        <v>337</v>
      </c>
      <c r="D302" s="79"/>
      <c r="E302" s="145">
        <v>29.743649999999999</v>
      </c>
      <c r="F302" s="345"/>
      <c r="G302" s="76"/>
      <c r="H302" s="345"/>
      <c r="I302" s="345"/>
      <c r="J302" s="345"/>
    </row>
    <row r="303" spans="1:10" outlineLevel="1" x14ac:dyDescent="0.25">
      <c r="A303" s="74"/>
      <c r="B303" s="75"/>
      <c r="C303" s="104" t="s">
        <v>338</v>
      </c>
      <c r="D303" s="79"/>
      <c r="E303" s="145">
        <v>215.83574999999999</v>
      </c>
      <c r="F303" s="345"/>
      <c r="G303" s="76"/>
      <c r="H303" s="345"/>
      <c r="I303" s="345"/>
      <c r="J303" s="345"/>
    </row>
    <row r="304" spans="1:10" outlineLevel="1" x14ac:dyDescent="0.25">
      <c r="A304" s="74"/>
      <c r="B304" s="75"/>
      <c r="C304" s="104" t="s">
        <v>339</v>
      </c>
      <c r="D304" s="79"/>
      <c r="E304" s="145">
        <v>11.93985</v>
      </c>
      <c r="F304" s="345"/>
      <c r="G304" s="76"/>
      <c r="H304" s="345"/>
      <c r="I304" s="345"/>
      <c r="J304" s="345"/>
    </row>
    <row r="305" spans="1:10" outlineLevel="1" x14ac:dyDescent="0.25">
      <c r="A305" s="74"/>
      <c r="B305" s="75"/>
      <c r="C305" s="104" t="s">
        <v>340</v>
      </c>
      <c r="D305" s="79"/>
      <c r="E305" s="145">
        <v>14.00942</v>
      </c>
      <c r="F305" s="345"/>
      <c r="G305" s="76"/>
      <c r="H305" s="345"/>
      <c r="I305" s="345"/>
      <c r="J305" s="345"/>
    </row>
    <row r="306" spans="1:10" outlineLevel="1" x14ac:dyDescent="0.25">
      <c r="A306" s="74"/>
      <c r="B306" s="75"/>
      <c r="C306" s="104" t="s">
        <v>341</v>
      </c>
      <c r="D306" s="79"/>
      <c r="E306" s="145">
        <v>86.828850000000003</v>
      </c>
      <c r="F306" s="345"/>
      <c r="G306" s="76"/>
      <c r="H306" s="345"/>
      <c r="I306" s="345"/>
      <c r="J306" s="345"/>
    </row>
    <row r="307" spans="1:10" outlineLevel="1" x14ac:dyDescent="0.25">
      <c r="A307" s="74"/>
      <c r="B307" s="75"/>
      <c r="C307" s="104" t="s">
        <v>342</v>
      </c>
      <c r="D307" s="79"/>
      <c r="E307" s="145">
        <v>156.27780000000001</v>
      </c>
      <c r="F307" s="345"/>
      <c r="G307" s="76"/>
      <c r="H307" s="345"/>
      <c r="I307" s="345"/>
      <c r="J307" s="345"/>
    </row>
    <row r="308" spans="1:10" outlineLevel="1" x14ac:dyDescent="0.25">
      <c r="A308" s="74"/>
      <c r="B308" s="75"/>
      <c r="C308" s="104" t="s">
        <v>343</v>
      </c>
      <c r="D308" s="79"/>
      <c r="E308" s="145">
        <v>29.808330000000002</v>
      </c>
      <c r="F308" s="345"/>
      <c r="G308" s="76"/>
      <c r="H308" s="345"/>
      <c r="I308" s="345"/>
      <c r="J308" s="345"/>
    </row>
    <row r="309" spans="1:10" outlineLevel="1" x14ac:dyDescent="0.25">
      <c r="A309" s="74"/>
      <c r="B309" s="75"/>
      <c r="C309" s="104" t="s">
        <v>344</v>
      </c>
      <c r="D309" s="79"/>
      <c r="E309" s="145">
        <v>339.59194000000002</v>
      </c>
      <c r="F309" s="345"/>
      <c r="G309" s="76"/>
      <c r="H309" s="345"/>
      <c r="I309" s="345"/>
      <c r="J309" s="345"/>
    </row>
    <row r="310" spans="1:10" outlineLevel="1" x14ac:dyDescent="0.25">
      <c r="A310" s="74"/>
      <c r="B310" s="75"/>
      <c r="C310" s="104" t="s">
        <v>345</v>
      </c>
      <c r="D310" s="79"/>
      <c r="E310" s="145">
        <v>42.672600000000003</v>
      </c>
      <c r="F310" s="345"/>
      <c r="G310" s="76"/>
      <c r="H310" s="345"/>
      <c r="I310" s="345"/>
      <c r="J310" s="345"/>
    </row>
    <row r="311" spans="1:10" outlineLevel="1" x14ac:dyDescent="0.25">
      <c r="A311" s="74"/>
      <c r="B311" s="75"/>
      <c r="C311" s="104" t="s">
        <v>346</v>
      </c>
      <c r="D311" s="79"/>
      <c r="E311" s="145">
        <v>158.57187999999999</v>
      </c>
      <c r="F311" s="345"/>
      <c r="G311" s="76"/>
      <c r="H311" s="345"/>
      <c r="I311" s="345"/>
      <c r="J311" s="345"/>
    </row>
    <row r="312" spans="1:10" outlineLevel="1" x14ac:dyDescent="0.25">
      <c r="A312" s="74"/>
      <c r="B312" s="75"/>
      <c r="C312" s="104" t="s">
        <v>347</v>
      </c>
      <c r="D312" s="79"/>
      <c r="E312" s="145">
        <v>373.52654999999999</v>
      </c>
      <c r="F312" s="345"/>
      <c r="G312" s="76"/>
      <c r="H312" s="345"/>
      <c r="I312" s="345"/>
      <c r="J312" s="345"/>
    </row>
    <row r="313" spans="1:10" outlineLevel="1" x14ac:dyDescent="0.25">
      <c r="A313" s="74"/>
      <c r="B313" s="75"/>
      <c r="C313" s="104" t="s">
        <v>348</v>
      </c>
      <c r="D313" s="79"/>
      <c r="E313" s="145">
        <v>30.085599999999999</v>
      </c>
      <c r="F313" s="345"/>
      <c r="G313" s="76"/>
      <c r="H313" s="345"/>
      <c r="I313" s="345"/>
      <c r="J313" s="345"/>
    </row>
    <row r="314" spans="1:10" outlineLevel="1" x14ac:dyDescent="0.25">
      <c r="A314" s="74"/>
      <c r="B314" s="75"/>
      <c r="C314" s="105" t="s">
        <v>349</v>
      </c>
      <c r="D314" s="80"/>
      <c r="E314" s="146">
        <v>2553.6894499999999</v>
      </c>
      <c r="F314" s="345"/>
      <c r="G314" s="76"/>
      <c r="H314" s="345"/>
      <c r="I314" s="345"/>
      <c r="J314" s="345"/>
    </row>
    <row r="315" spans="1:10" outlineLevel="1" x14ac:dyDescent="0.25">
      <c r="A315" s="74"/>
      <c r="B315" s="75"/>
      <c r="C315" s="103" t="s">
        <v>350</v>
      </c>
      <c r="D315" s="79"/>
      <c r="E315" s="145"/>
      <c r="F315" s="345"/>
      <c r="G315" s="76"/>
      <c r="H315" s="345"/>
      <c r="I315" s="345"/>
      <c r="J315" s="345"/>
    </row>
    <row r="316" spans="1:10" outlineLevel="1" x14ac:dyDescent="0.25">
      <c r="A316" s="74"/>
      <c r="B316" s="75"/>
      <c r="C316" s="100" t="s">
        <v>367</v>
      </c>
      <c r="D316" s="77"/>
      <c r="E316" s="141">
        <v>51.073790000000002</v>
      </c>
      <c r="F316" s="345"/>
      <c r="G316" s="76"/>
      <c r="H316" s="345"/>
      <c r="I316" s="345"/>
      <c r="J316" s="345"/>
    </row>
    <row r="317" spans="1:10" outlineLevel="1" x14ac:dyDescent="0.25">
      <c r="A317" s="88">
        <v>25</v>
      </c>
      <c r="B317" s="89" t="s">
        <v>368</v>
      </c>
      <c r="C317" s="99" t="s">
        <v>369</v>
      </c>
      <c r="D317" s="90" t="s">
        <v>281</v>
      </c>
      <c r="E317" s="142">
        <v>4793.5956800000004</v>
      </c>
      <c r="F317" s="91"/>
      <c r="G317" s="92">
        <f>ROUND(E317*F317,2)</f>
        <v>0</v>
      </c>
      <c r="H317" s="345"/>
      <c r="I317" s="345" t="s">
        <v>166</v>
      </c>
      <c r="J317" s="345" t="s">
        <v>166</v>
      </c>
    </row>
    <row r="318" spans="1:10" outlineLevel="1" x14ac:dyDescent="0.25">
      <c r="A318" s="74"/>
      <c r="B318" s="75"/>
      <c r="C318" s="100" t="s">
        <v>329</v>
      </c>
      <c r="D318" s="77"/>
      <c r="E318" s="141"/>
      <c r="F318" s="345"/>
      <c r="G318" s="76"/>
      <c r="H318" s="345"/>
      <c r="I318" s="345"/>
      <c r="J318" s="345"/>
    </row>
    <row r="319" spans="1:10" outlineLevel="1" x14ac:dyDescent="0.25">
      <c r="A319" s="74"/>
      <c r="B319" s="75"/>
      <c r="C319" s="103" t="s">
        <v>330</v>
      </c>
      <c r="D319" s="79"/>
      <c r="E319" s="145"/>
      <c r="F319" s="345"/>
      <c r="G319" s="76"/>
      <c r="H319" s="345"/>
      <c r="I319" s="345"/>
      <c r="J319" s="345"/>
    </row>
    <row r="320" spans="1:10" outlineLevel="1" x14ac:dyDescent="0.25">
      <c r="A320" s="74"/>
      <c r="B320" s="75"/>
      <c r="C320" s="104" t="s">
        <v>370</v>
      </c>
      <c r="D320" s="79"/>
      <c r="E320" s="145">
        <v>2570.2734300000002</v>
      </c>
      <c r="F320" s="345"/>
      <c r="G320" s="76"/>
      <c r="H320" s="345"/>
      <c r="I320" s="345"/>
      <c r="J320" s="345"/>
    </row>
    <row r="321" spans="1:10" outlineLevel="1" x14ac:dyDescent="0.25">
      <c r="A321" s="74"/>
      <c r="B321" s="75"/>
      <c r="C321" s="104" t="s">
        <v>371</v>
      </c>
      <c r="D321" s="79"/>
      <c r="E321" s="145">
        <v>47.797400000000003</v>
      </c>
      <c r="F321" s="345"/>
      <c r="G321" s="76"/>
      <c r="H321" s="345"/>
      <c r="I321" s="345"/>
      <c r="J321" s="345"/>
    </row>
    <row r="322" spans="1:10" outlineLevel="1" x14ac:dyDescent="0.25">
      <c r="A322" s="74"/>
      <c r="B322" s="75"/>
      <c r="C322" s="104" t="s">
        <v>372</v>
      </c>
      <c r="D322" s="79"/>
      <c r="E322" s="145">
        <v>238.23227</v>
      </c>
      <c r="F322" s="345"/>
      <c r="G322" s="76"/>
      <c r="H322" s="345"/>
      <c r="I322" s="345"/>
      <c r="J322" s="345"/>
    </row>
    <row r="323" spans="1:10" outlineLevel="1" x14ac:dyDescent="0.25">
      <c r="A323" s="74"/>
      <c r="B323" s="75"/>
      <c r="C323" s="104" t="s">
        <v>373</v>
      </c>
      <c r="D323" s="79"/>
      <c r="E323" s="145">
        <v>50.884430000000002</v>
      </c>
      <c r="F323" s="345"/>
      <c r="G323" s="76"/>
      <c r="H323" s="345"/>
      <c r="I323" s="345"/>
      <c r="J323" s="345"/>
    </row>
    <row r="324" spans="1:10" outlineLevel="1" x14ac:dyDescent="0.25">
      <c r="A324" s="74"/>
      <c r="B324" s="75"/>
      <c r="C324" s="104" t="s">
        <v>374</v>
      </c>
      <c r="D324" s="79"/>
      <c r="E324" s="145">
        <v>83.871520000000004</v>
      </c>
      <c r="F324" s="345"/>
      <c r="G324" s="76"/>
      <c r="H324" s="345"/>
      <c r="I324" s="345"/>
      <c r="J324" s="345"/>
    </row>
    <row r="325" spans="1:10" outlineLevel="1" x14ac:dyDescent="0.25">
      <c r="A325" s="74"/>
      <c r="B325" s="75"/>
      <c r="C325" s="104" t="s">
        <v>375</v>
      </c>
      <c r="D325" s="79"/>
      <c r="E325" s="145">
        <v>173.01253</v>
      </c>
      <c r="F325" s="345"/>
      <c r="G325" s="76"/>
      <c r="H325" s="345"/>
      <c r="I325" s="345"/>
      <c r="J325" s="345"/>
    </row>
    <row r="326" spans="1:10" outlineLevel="1" x14ac:dyDescent="0.25">
      <c r="A326" s="74"/>
      <c r="B326" s="75"/>
      <c r="C326" s="104" t="s">
        <v>376</v>
      </c>
      <c r="D326" s="79"/>
      <c r="E326" s="145">
        <v>64.173829999999995</v>
      </c>
      <c r="F326" s="345"/>
      <c r="G326" s="76"/>
      <c r="H326" s="345"/>
      <c r="I326" s="345"/>
      <c r="J326" s="345"/>
    </row>
    <row r="327" spans="1:10" outlineLevel="1" x14ac:dyDescent="0.25">
      <c r="A327" s="74"/>
      <c r="B327" s="75"/>
      <c r="C327" s="104" t="s">
        <v>377</v>
      </c>
      <c r="D327" s="79"/>
      <c r="E327" s="145">
        <v>697.95297000000005</v>
      </c>
      <c r="F327" s="345"/>
      <c r="G327" s="76"/>
      <c r="H327" s="345"/>
      <c r="I327" s="345"/>
      <c r="J327" s="345"/>
    </row>
    <row r="328" spans="1:10" outlineLevel="1" x14ac:dyDescent="0.25">
      <c r="A328" s="74"/>
      <c r="B328" s="75"/>
      <c r="C328" s="104" t="s">
        <v>378</v>
      </c>
      <c r="D328" s="79"/>
      <c r="E328" s="145">
        <v>35.697200000000002</v>
      </c>
      <c r="F328" s="345"/>
      <c r="G328" s="76"/>
      <c r="H328" s="345"/>
      <c r="I328" s="345"/>
      <c r="J328" s="345"/>
    </row>
    <row r="329" spans="1:10" outlineLevel="1" x14ac:dyDescent="0.25">
      <c r="A329" s="74"/>
      <c r="B329" s="75"/>
      <c r="C329" s="104" t="s">
        <v>379</v>
      </c>
      <c r="D329" s="79"/>
      <c r="E329" s="145">
        <v>20.303850000000001</v>
      </c>
      <c r="F329" s="345"/>
      <c r="G329" s="76"/>
      <c r="H329" s="345"/>
      <c r="I329" s="345"/>
      <c r="J329" s="345"/>
    </row>
    <row r="330" spans="1:10" outlineLevel="1" x14ac:dyDescent="0.25">
      <c r="A330" s="74"/>
      <c r="B330" s="75"/>
      <c r="C330" s="104" t="s">
        <v>380</v>
      </c>
      <c r="D330" s="79"/>
      <c r="E330" s="145">
        <v>274.63749000000001</v>
      </c>
      <c r="F330" s="345"/>
      <c r="G330" s="76"/>
      <c r="H330" s="345"/>
      <c r="I330" s="345"/>
      <c r="J330" s="345"/>
    </row>
    <row r="331" spans="1:10" outlineLevel="1" x14ac:dyDescent="0.25">
      <c r="A331" s="74"/>
      <c r="B331" s="75"/>
      <c r="C331" s="104" t="s">
        <v>381</v>
      </c>
      <c r="D331" s="79"/>
      <c r="E331" s="145">
        <v>617.12419</v>
      </c>
      <c r="F331" s="345"/>
      <c r="G331" s="76"/>
      <c r="H331" s="345"/>
      <c r="I331" s="345"/>
      <c r="J331" s="345"/>
    </row>
    <row r="332" spans="1:10" outlineLevel="1" x14ac:dyDescent="0.25">
      <c r="A332" s="74"/>
      <c r="B332" s="75"/>
      <c r="C332" s="104" t="s">
        <v>382</v>
      </c>
      <c r="D332" s="79"/>
      <c r="E332" s="145">
        <v>59.921520000000001</v>
      </c>
      <c r="F332" s="345"/>
      <c r="G332" s="76"/>
      <c r="H332" s="345"/>
      <c r="I332" s="345"/>
      <c r="J332" s="345"/>
    </row>
    <row r="333" spans="1:10" outlineLevel="1" x14ac:dyDescent="0.25">
      <c r="A333" s="74"/>
      <c r="B333" s="75"/>
      <c r="C333" s="104" t="s">
        <v>383</v>
      </c>
      <c r="D333" s="79"/>
      <c r="E333" s="145">
        <v>906.79738999999995</v>
      </c>
      <c r="F333" s="345"/>
      <c r="G333" s="76"/>
      <c r="H333" s="345"/>
      <c r="I333" s="345"/>
      <c r="J333" s="345"/>
    </row>
    <row r="334" spans="1:10" outlineLevel="1" x14ac:dyDescent="0.25">
      <c r="A334" s="74"/>
      <c r="B334" s="75"/>
      <c r="C334" s="104" t="s">
        <v>384</v>
      </c>
      <c r="D334" s="79"/>
      <c r="E334" s="145">
        <v>134.88929999999999</v>
      </c>
      <c r="F334" s="345"/>
      <c r="G334" s="76"/>
      <c r="H334" s="345"/>
      <c r="I334" s="345"/>
      <c r="J334" s="345"/>
    </row>
    <row r="335" spans="1:10" outlineLevel="1" x14ac:dyDescent="0.25">
      <c r="A335" s="74"/>
      <c r="B335" s="75"/>
      <c r="C335" s="104" t="s">
        <v>385</v>
      </c>
      <c r="D335" s="79"/>
      <c r="E335" s="145">
        <v>490.16647999999998</v>
      </c>
      <c r="F335" s="345"/>
      <c r="G335" s="76"/>
      <c r="H335" s="345"/>
      <c r="I335" s="345"/>
      <c r="J335" s="345"/>
    </row>
    <row r="336" spans="1:10" outlineLevel="1" x14ac:dyDescent="0.25">
      <c r="A336" s="74"/>
      <c r="B336" s="75"/>
      <c r="C336" s="104" t="s">
        <v>386</v>
      </c>
      <c r="D336" s="79"/>
      <c r="E336" s="145">
        <v>1758.6349399999999</v>
      </c>
      <c r="F336" s="345"/>
      <c r="G336" s="76"/>
      <c r="H336" s="345"/>
      <c r="I336" s="345"/>
      <c r="J336" s="345"/>
    </row>
    <row r="337" spans="1:10" outlineLevel="1" x14ac:dyDescent="0.25">
      <c r="A337" s="74"/>
      <c r="B337" s="75"/>
      <c r="C337" s="104" t="s">
        <v>387</v>
      </c>
      <c r="D337" s="79"/>
      <c r="E337" s="145">
        <v>40.449399999999997</v>
      </c>
      <c r="F337" s="345"/>
      <c r="G337" s="76"/>
      <c r="H337" s="345"/>
      <c r="I337" s="345"/>
      <c r="J337" s="345"/>
    </row>
    <row r="338" spans="1:10" outlineLevel="1" x14ac:dyDescent="0.25">
      <c r="A338" s="74"/>
      <c r="B338" s="75"/>
      <c r="C338" s="105" t="s">
        <v>349</v>
      </c>
      <c r="D338" s="80"/>
      <c r="E338" s="146">
        <v>8264.8201399999998</v>
      </c>
      <c r="F338" s="345"/>
      <c r="G338" s="76"/>
      <c r="H338" s="345"/>
      <c r="I338" s="345"/>
      <c r="J338" s="345"/>
    </row>
    <row r="339" spans="1:10" outlineLevel="1" x14ac:dyDescent="0.25">
      <c r="A339" s="74"/>
      <c r="B339" s="75"/>
      <c r="C339" s="103" t="s">
        <v>350</v>
      </c>
      <c r="D339" s="79"/>
      <c r="E339" s="145"/>
      <c r="F339" s="345"/>
      <c r="G339" s="76"/>
      <c r="H339" s="345"/>
      <c r="I339" s="345"/>
      <c r="J339" s="345"/>
    </row>
    <row r="340" spans="1:10" outlineLevel="1" x14ac:dyDescent="0.25">
      <c r="A340" s="74"/>
      <c r="B340" s="75"/>
      <c r="C340" s="100" t="s">
        <v>388</v>
      </c>
      <c r="D340" s="77"/>
      <c r="E340" s="141">
        <v>4793.5956800000004</v>
      </c>
      <c r="F340" s="345"/>
      <c r="G340" s="76"/>
      <c r="H340" s="345"/>
      <c r="I340" s="345"/>
      <c r="J340" s="345"/>
    </row>
    <row r="341" spans="1:10" outlineLevel="1" x14ac:dyDescent="0.25">
      <c r="A341" s="93">
        <v>26</v>
      </c>
      <c r="B341" s="94" t="s">
        <v>389</v>
      </c>
      <c r="C341" s="101" t="s">
        <v>390</v>
      </c>
      <c r="D341" s="95" t="s">
        <v>281</v>
      </c>
      <c r="E341" s="143">
        <v>4793.5956999999999</v>
      </c>
      <c r="F341" s="91"/>
      <c r="G341" s="96">
        <f>ROUND(E341*F341,2)</f>
        <v>0</v>
      </c>
      <c r="H341" s="345"/>
      <c r="I341" s="345" t="s">
        <v>166</v>
      </c>
      <c r="J341" s="345" t="s">
        <v>166</v>
      </c>
    </row>
    <row r="342" spans="1:10" outlineLevel="1" x14ac:dyDescent="0.25">
      <c r="A342" s="88">
        <v>27</v>
      </c>
      <c r="B342" s="89" t="s">
        <v>391</v>
      </c>
      <c r="C342" s="99" t="s">
        <v>392</v>
      </c>
      <c r="D342" s="90" t="s">
        <v>281</v>
      </c>
      <c r="E342" s="142">
        <v>2314.1496400000001</v>
      </c>
      <c r="F342" s="91"/>
      <c r="G342" s="92">
        <f>ROUND(E342*F342,2)</f>
        <v>0</v>
      </c>
      <c r="H342" s="345"/>
      <c r="I342" s="345" t="s">
        <v>166</v>
      </c>
      <c r="J342" s="345" t="s">
        <v>166</v>
      </c>
    </row>
    <row r="343" spans="1:10" outlineLevel="1" x14ac:dyDescent="0.25">
      <c r="A343" s="74"/>
      <c r="B343" s="75"/>
      <c r="C343" s="100" t="s">
        <v>393</v>
      </c>
      <c r="D343" s="77"/>
      <c r="E343" s="141"/>
      <c r="F343" s="345"/>
      <c r="G343" s="76"/>
      <c r="H343" s="345"/>
      <c r="I343" s="345"/>
      <c r="J343" s="345"/>
    </row>
    <row r="344" spans="1:10" outlineLevel="1" x14ac:dyDescent="0.25">
      <c r="A344" s="74"/>
      <c r="B344" s="75"/>
      <c r="C344" s="103" t="s">
        <v>330</v>
      </c>
      <c r="D344" s="79"/>
      <c r="E344" s="145"/>
      <c r="F344" s="345"/>
      <c r="G344" s="76"/>
      <c r="H344" s="345"/>
      <c r="I344" s="345"/>
      <c r="J344" s="345"/>
    </row>
    <row r="345" spans="1:10" outlineLevel="1" x14ac:dyDescent="0.25">
      <c r="A345" s="74"/>
      <c r="B345" s="75"/>
      <c r="C345" s="104" t="s">
        <v>370</v>
      </c>
      <c r="D345" s="79"/>
      <c r="E345" s="145">
        <v>2570.2734300000002</v>
      </c>
      <c r="F345" s="345"/>
      <c r="G345" s="76"/>
      <c r="H345" s="345"/>
      <c r="I345" s="345"/>
      <c r="J345" s="345"/>
    </row>
    <row r="346" spans="1:10" outlineLevel="1" x14ac:dyDescent="0.25">
      <c r="A346" s="74"/>
      <c r="B346" s="75"/>
      <c r="C346" s="104" t="s">
        <v>371</v>
      </c>
      <c r="D346" s="79"/>
      <c r="E346" s="145">
        <v>47.797400000000003</v>
      </c>
      <c r="F346" s="345"/>
      <c r="G346" s="76"/>
      <c r="H346" s="345"/>
      <c r="I346" s="345"/>
      <c r="J346" s="345"/>
    </row>
    <row r="347" spans="1:10" outlineLevel="1" x14ac:dyDescent="0.25">
      <c r="A347" s="74"/>
      <c r="B347" s="75"/>
      <c r="C347" s="104" t="s">
        <v>372</v>
      </c>
      <c r="D347" s="79"/>
      <c r="E347" s="145">
        <v>238.23227</v>
      </c>
      <c r="F347" s="345"/>
      <c r="G347" s="76"/>
      <c r="H347" s="345"/>
      <c r="I347" s="345"/>
      <c r="J347" s="345"/>
    </row>
    <row r="348" spans="1:10" outlineLevel="1" x14ac:dyDescent="0.25">
      <c r="A348" s="74"/>
      <c r="B348" s="75"/>
      <c r="C348" s="104" t="s">
        <v>373</v>
      </c>
      <c r="D348" s="79"/>
      <c r="E348" s="145">
        <v>50.884430000000002</v>
      </c>
      <c r="F348" s="345"/>
      <c r="G348" s="76"/>
      <c r="H348" s="345"/>
      <c r="I348" s="345"/>
      <c r="J348" s="345"/>
    </row>
    <row r="349" spans="1:10" outlineLevel="1" x14ac:dyDescent="0.25">
      <c r="A349" s="74"/>
      <c r="B349" s="75"/>
      <c r="C349" s="104" t="s">
        <v>374</v>
      </c>
      <c r="D349" s="79"/>
      <c r="E349" s="145">
        <v>83.871520000000004</v>
      </c>
      <c r="F349" s="345"/>
      <c r="G349" s="76"/>
      <c r="H349" s="345"/>
      <c r="I349" s="345"/>
      <c r="J349" s="345"/>
    </row>
    <row r="350" spans="1:10" outlineLevel="1" x14ac:dyDescent="0.25">
      <c r="A350" s="74"/>
      <c r="B350" s="75"/>
      <c r="C350" s="104" t="s">
        <v>375</v>
      </c>
      <c r="D350" s="79"/>
      <c r="E350" s="145">
        <v>173.01253</v>
      </c>
      <c r="F350" s="345"/>
      <c r="G350" s="76"/>
      <c r="H350" s="345"/>
      <c r="I350" s="345"/>
      <c r="J350" s="345"/>
    </row>
    <row r="351" spans="1:10" outlineLevel="1" x14ac:dyDescent="0.25">
      <c r="A351" s="74"/>
      <c r="B351" s="75"/>
      <c r="C351" s="104" t="s">
        <v>376</v>
      </c>
      <c r="D351" s="79"/>
      <c r="E351" s="145">
        <v>64.173829999999995</v>
      </c>
      <c r="F351" s="345"/>
      <c r="G351" s="76"/>
      <c r="H351" s="345"/>
      <c r="I351" s="345"/>
      <c r="J351" s="345"/>
    </row>
    <row r="352" spans="1:10" outlineLevel="1" x14ac:dyDescent="0.25">
      <c r="A352" s="74"/>
      <c r="B352" s="75"/>
      <c r="C352" s="104" t="s">
        <v>377</v>
      </c>
      <c r="D352" s="79"/>
      <c r="E352" s="145">
        <v>697.95297000000005</v>
      </c>
      <c r="F352" s="345"/>
      <c r="G352" s="76"/>
      <c r="H352" s="345"/>
      <c r="I352" s="345"/>
      <c r="J352" s="345"/>
    </row>
    <row r="353" spans="1:10" outlineLevel="1" x14ac:dyDescent="0.25">
      <c r="A353" s="74"/>
      <c r="B353" s="75"/>
      <c r="C353" s="104" t="s">
        <v>378</v>
      </c>
      <c r="D353" s="79"/>
      <c r="E353" s="145">
        <v>35.697200000000002</v>
      </c>
      <c r="F353" s="345"/>
      <c r="G353" s="76"/>
      <c r="H353" s="345"/>
      <c r="I353" s="345"/>
      <c r="J353" s="345"/>
    </row>
    <row r="354" spans="1:10" outlineLevel="1" x14ac:dyDescent="0.25">
      <c r="A354" s="74"/>
      <c r="B354" s="75"/>
      <c r="C354" s="104" t="s">
        <v>379</v>
      </c>
      <c r="D354" s="79"/>
      <c r="E354" s="145">
        <v>20.303850000000001</v>
      </c>
      <c r="F354" s="345"/>
      <c r="G354" s="76"/>
      <c r="H354" s="345"/>
      <c r="I354" s="345"/>
      <c r="J354" s="345"/>
    </row>
    <row r="355" spans="1:10" outlineLevel="1" x14ac:dyDescent="0.25">
      <c r="A355" s="74"/>
      <c r="B355" s="75"/>
      <c r="C355" s="104" t="s">
        <v>380</v>
      </c>
      <c r="D355" s="79"/>
      <c r="E355" s="145">
        <v>274.63749000000001</v>
      </c>
      <c r="F355" s="345"/>
      <c r="G355" s="76"/>
      <c r="H355" s="345"/>
      <c r="I355" s="345"/>
      <c r="J355" s="345"/>
    </row>
    <row r="356" spans="1:10" outlineLevel="1" x14ac:dyDescent="0.25">
      <c r="A356" s="74"/>
      <c r="B356" s="75"/>
      <c r="C356" s="104" t="s">
        <v>381</v>
      </c>
      <c r="D356" s="79"/>
      <c r="E356" s="145">
        <v>617.12419</v>
      </c>
      <c r="F356" s="345"/>
      <c r="G356" s="76"/>
      <c r="H356" s="345"/>
      <c r="I356" s="345"/>
      <c r="J356" s="345"/>
    </row>
    <row r="357" spans="1:10" outlineLevel="1" x14ac:dyDescent="0.25">
      <c r="A357" s="74"/>
      <c r="B357" s="75"/>
      <c r="C357" s="104" t="s">
        <v>382</v>
      </c>
      <c r="D357" s="79"/>
      <c r="E357" s="145">
        <v>59.921520000000001</v>
      </c>
      <c r="F357" s="345"/>
      <c r="G357" s="76"/>
      <c r="H357" s="345"/>
      <c r="I357" s="345"/>
      <c r="J357" s="345"/>
    </row>
    <row r="358" spans="1:10" outlineLevel="1" x14ac:dyDescent="0.25">
      <c r="A358" s="74"/>
      <c r="B358" s="75"/>
      <c r="C358" s="104" t="s">
        <v>383</v>
      </c>
      <c r="D358" s="79"/>
      <c r="E358" s="145">
        <v>906.79738999999995</v>
      </c>
      <c r="F358" s="345"/>
      <c r="G358" s="76"/>
      <c r="H358" s="345"/>
      <c r="I358" s="345"/>
      <c r="J358" s="345"/>
    </row>
    <row r="359" spans="1:10" outlineLevel="1" x14ac:dyDescent="0.25">
      <c r="A359" s="74"/>
      <c r="B359" s="75"/>
      <c r="C359" s="104" t="s">
        <v>384</v>
      </c>
      <c r="D359" s="79"/>
      <c r="E359" s="145">
        <v>134.88929999999999</v>
      </c>
      <c r="F359" s="345"/>
      <c r="G359" s="76"/>
      <c r="H359" s="345"/>
      <c r="I359" s="345"/>
      <c r="J359" s="345"/>
    </row>
    <row r="360" spans="1:10" outlineLevel="1" x14ac:dyDescent="0.25">
      <c r="A360" s="74"/>
      <c r="B360" s="75"/>
      <c r="C360" s="104" t="s">
        <v>385</v>
      </c>
      <c r="D360" s="79"/>
      <c r="E360" s="145">
        <v>490.16647999999998</v>
      </c>
      <c r="F360" s="345"/>
      <c r="G360" s="76"/>
      <c r="H360" s="345"/>
      <c r="I360" s="345"/>
      <c r="J360" s="345"/>
    </row>
    <row r="361" spans="1:10" outlineLevel="1" x14ac:dyDescent="0.25">
      <c r="A361" s="74"/>
      <c r="B361" s="75"/>
      <c r="C361" s="104" t="s">
        <v>386</v>
      </c>
      <c r="D361" s="79"/>
      <c r="E361" s="145">
        <v>1758.6349399999999</v>
      </c>
      <c r="F361" s="345"/>
      <c r="G361" s="76"/>
      <c r="H361" s="345"/>
      <c r="I361" s="345"/>
      <c r="J361" s="345"/>
    </row>
    <row r="362" spans="1:10" outlineLevel="1" x14ac:dyDescent="0.25">
      <c r="A362" s="74"/>
      <c r="B362" s="75"/>
      <c r="C362" s="104" t="s">
        <v>387</v>
      </c>
      <c r="D362" s="79"/>
      <c r="E362" s="145">
        <v>40.449399999999997</v>
      </c>
      <c r="F362" s="345"/>
      <c r="G362" s="76"/>
      <c r="H362" s="345"/>
      <c r="I362" s="345"/>
      <c r="J362" s="345"/>
    </row>
    <row r="363" spans="1:10" outlineLevel="1" x14ac:dyDescent="0.25">
      <c r="A363" s="74"/>
      <c r="B363" s="75"/>
      <c r="C363" s="105" t="s">
        <v>349</v>
      </c>
      <c r="D363" s="80"/>
      <c r="E363" s="146">
        <v>8264.8201399999998</v>
      </c>
      <c r="F363" s="345"/>
      <c r="G363" s="76"/>
      <c r="H363" s="345"/>
      <c r="I363" s="345"/>
      <c r="J363" s="345"/>
    </row>
    <row r="364" spans="1:10" outlineLevel="1" x14ac:dyDescent="0.25">
      <c r="A364" s="74"/>
      <c r="B364" s="75"/>
      <c r="C364" s="103" t="s">
        <v>350</v>
      </c>
      <c r="D364" s="79"/>
      <c r="E364" s="145"/>
      <c r="F364" s="345"/>
      <c r="G364" s="76"/>
      <c r="H364" s="345"/>
      <c r="I364" s="345"/>
      <c r="J364" s="345"/>
    </row>
    <row r="365" spans="1:10" outlineLevel="1" x14ac:dyDescent="0.25">
      <c r="A365" s="74"/>
      <c r="B365" s="75"/>
      <c r="C365" s="100" t="s">
        <v>394</v>
      </c>
      <c r="D365" s="77"/>
      <c r="E365" s="141">
        <v>2314.1496400000001</v>
      </c>
      <c r="F365" s="345"/>
      <c r="G365" s="76"/>
      <c r="H365" s="345"/>
      <c r="I365" s="345"/>
      <c r="J365" s="345"/>
    </row>
    <row r="366" spans="1:10" outlineLevel="1" x14ac:dyDescent="0.25">
      <c r="A366" s="93">
        <v>28</v>
      </c>
      <c r="B366" s="94" t="s">
        <v>395</v>
      </c>
      <c r="C366" s="101" t="s">
        <v>396</v>
      </c>
      <c r="D366" s="95" t="s">
        <v>281</v>
      </c>
      <c r="E366" s="143">
        <v>2314.1496000000002</v>
      </c>
      <c r="F366" s="91"/>
      <c r="G366" s="96">
        <f>ROUND(E366*F366,2)</f>
        <v>0</v>
      </c>
      <c r="H366" s="345"/>
      <c r="I366" s="345" t="s">
        <v>166</v>
      </c>
      <c r="J366" s="345" t="s">
        <v>166</v>
      </c>
    </row>
    <row r="367" spans="1:10" outlineLevel="1" x14ac:dyDescent="0.25">
      <c r="A367" s="88">
        <v>29</v>
      </c>
      <c r="B367" s="89" t="s">
        <v>397</v>
      </c>
      <c r="C367" s="99" t="s">
        <v>398</v>
      </c>
      <c r="D367" s="90" t="s">
        <v>281</v>
      </c>
      <c r="E367" s="142">
        <v>991.77841999999998</v>
      </c>
      <c r="F367" s="91"/>
      <c r="G367" s="92">
        <f>ROUND(E367*F367,2)</f>
        <v>0</v>
      </c>
      <c r="H367" s="345"/>
      <c r="I367" s="345" t="s">
        <v>166</v>
      </c>
      <c r="J367" s="345" t="s">
        <v>166</v>
      </c>
    </row>
    <row r="368" spans="1:10" outlineLevel="1" x14ac:dyDescent="0.25">
      <c r="A368" s="74"/>
      <c r="B368" s="75"/>
      <c r="C368" s="100" t="s">
        <v>399</v>
      </c>
      <c r="D368" s="77"/>
      <c r="E368" s="141"/>
      <c r="F368" s="345"/>
      <c r="G368" s="76"/>
      <c r="H368" s="345"/>
      <c r="I368" s="345"/>
      <c r="J368" s="345"/>
    </row>
    <row r="369" spans="1:10" outlineLevel="1" x14ac:dyDescent="0.25">
      <c r="A369" s="74"/>
      <c r="B369" s="75"/>
      <c r="C369" s="103" t="s">
        <v>330</v>
      </c>
      <c r="D369" s="79"/>
      <c r="E369" s="145"/>
      <c r="F369" s="345"/>
      <c r="G369" s="76"/>
      <c r="H369" s="345"/>
      <c r="I369" s="345"/>
      <c r="J369" s="345"/>
    </row>
    <row r="370" spans="1:10" outlineLevel="1" x14ac:dyDescent="0.25">
      <c r="A370" s="74"/>
      <c r="B370" s="75"/>
      <c r="C370" s="104" t="s">
        <v>370</v>
      </c>
      <c r="D370" s="79"/>
      <c r="E370" s="145">
        <v>2570.2734300000002</v>
      </c>
      <c r="F370" s="345"/>
      <c r="G370" s="76"/>
      <c r="H370" s="345"/>
      <c r="I370" s="345"/>
      <c r="J370" s="345"/>
    </row>
    <row r="371" spans="1:10" outlineLevel="1" x14ac:dyDescent="0.25">
      <c r="A371" s="74"/>
      <c r="B371" s="75"/>
      <c r="C371" s="104" t="s">
        <v>371</v>
      </c>
      <c r="D371" s="79"/>
      <c r="E371" s="145">
        <v>47.797400000000003</v>
      </c>
      <c r="F371" s="345"/>
      <c r="G371" s="76"/>
      <c r="H371" s="345"/>
      <c r="I371" s="345"/>
      <c r="J371" s="345"/>
    </row>
    <row r="372" spans="1:10" outlineLevel="1" x14ac:dyDescent="0.25">
      <c r="A372" s="74"/>
      <c r="B372" s="75"/>
      <c r="C372" s="104" t="s">
        <v>372</v>
      </c>
      <c r="D372" s="79"/>
      <c r="E372" s="145">
        <v>238.23227</v>
      </c>
      <c r="F372" s="345"/>
      <c r="G372" s="76"/>
      <c r="H372" s="345"/>
      <c r="I372" s="345"/>
      <c r="J372" s="345"/>
    </row>
    <row r="373" spans="1:10" outlineLevel="1" x14ac:dyDescent="0.25">
      <c r="A373" s="74"/>
      <c r="B373" s="75"/>
      <c r="C373" s="104" t="s">
        <v>373</v>
      </c>
      <c r="D373" s="79"/>
      <c r="E373" s="145">
        <v>50.884430000000002</v>
      </c>
      <c r="F373" s="345"/>
      <c r="G373" s="76"/>
      <c r="H373" s="345"/>
      <c r="I373" s="345"/>
      <c r="J373" s="345"/>
    </row>
    <row r="374" spans="1:10" outlineLevel="1" x14ac:dyDescent="0.25">
      <c r="A374" s="74"/>
      <c r="B374" s="75"/>
      <c r="C374" s="104" t="s">
        <v>374</v>
      </c>
      <c r="D374" s="79"/>
      <c r="E374" s="145">
        <v>83.871520000000004</v>
      </c>
      <c r="F374" s="345"/>
      <c r="G374" s="76"/>
      <c r="H374" s="345"/>
      <c r="I374" s="345"/>
      <c r="J374" s="345"/>
    </row>
    <row r="375" spans="1:10" outlineLevel="1" x14ac:dyDescent="0.25">
      <c r="A375" s="74"/>
      <c r="B375" s="75"/>
      <c r="C375" s="104" t="s">
        <v>375</v>
      </c>
      <c r="D375" s="79"/>
      <c r="E375" s="145">
        <v>173.01253</v>
      </c>
      <c r="F375" s="345"/>
      <c r="G375" s="76"/>
      <c r="H375" s="345"/>
      <c r="I375" s="345"/>
      <c r="J375" s="345"/>
    </row>
    <row r="376" spans="1:10" outlineLevel="1" x14ac:dyDescent="0.25">
      <c r="A376" s="74"/>
      <c r="B376" s="75"/>
      <c r="C376" s="104" t="s">
        <v>376</v>
      </c>
      <c r="D376" s="79"/>
      <c r="E376" s="145">
        <v>64.173829999999995</v>
      </c>
      <c r="F376" s="345"/>
      <c r="G376" s="76"/>
      <c r="H376" s="345"/>
      <c r="I376" s="345"/>
      <c r="J376" s="345"/>
    </row>
    <row r="377" spans="1:10" outlineLevel="1" x14ac:dyDescent="0.25">
      <c r="A377" s="74"/>
      <c r="B377" s="75"/>
      <c r="C377" s="104" t="s">
        <v>377</v>
      </c>
      <c r="D377" s="79"/>
      <c r="E377" s="145">
        <v>697.95297000000005</v>
      </c>
      <c r="F377" s="345"/>
      <c r="G377" s="76"/>
      <c r="H377" s="345"/>
      <c r="I377" s="345"/>
      <c r="J377" s="345"/>
    </row>
    <row r="378" spans="1:10" outlineLevel="1" x14ac:dyDescent="0.25">
      <c r="A378" s="74"/>
      <c r="B378" s="75"/>
      <c r="C378" s="104" t="s">
        <v>378</v>
      </c>
      <c r="D378" s="79"/>
      <c r="E378" s="145">
        <v>35.697200000000002</v>
      </c>
      <c r="F378" s="345"/>
      <c r="G378" s="76"/>
      <c r="H378" s="345"/>
      <c r="I378" s="345"/>
      <c r="J378" s="345"/>
    </row>
    <row r="379" spans="1:10" outlineLevel="1" x14ac:dyDescent="0.25">
      <c r="A379" s="74"/>
      <c r="B379" s="75"/>
      <c r="C379" s="104" t="s">
        <v>379</v>
      </c>
      <c r="D379" s="79"/>
      <c r="E379" s="145">
        <v>20.303850000000001</v>
      </c>
      <c r="F379" s="345"/>
      <c r="G379" s="76"/>
      <c r="H379" s="345"/>
      <c r="I379" s="345"/>
      <c r="J379" s="345"/>
    </row>
    <row r="380" spans="1:10" outlineLevel="1" x14ac:dyDescent="0.25">
      <c r="A380" s="74"/>
      <c r="B380" s="75"/>
      <c r="C380" s="104" t="s">
        <v>380</v>
      </c>
      <c r="D380" s="79"/>
      <c r="E380" s="145">
        <v>274.63749000000001</v>
      </c>
      <c r="F380" s="345"/>
      <c r="G380" s="76"/>
      <c r="H380" s="345"/>
      <c r="I380" s="345"/>
      <c r="J380" s="345"/>
    </row>
    <row r="381" spans="1:10" outlineLevel="1" x14ac:dyDescent="0.25">
      <c r="A381" s="74"/>
      <c r="B381" s="75"/>
      <c r="C381" s="104" t="s">
        <v>381</v>
      </c>
      <c r="D381" s="79"/>
      <c r="E381" s="145">
        <v>617.12419</v>
      </c>
      <c r="F381" s="345"/>
      <c r="G381" s="76"/>
      <c r="H381" s="345"/>
      <c r="I381" s="345"/>
      <c r="J381" s="345"/>
    </row>
    <row r="382" spans="1:10" outlineLevel="1" x14ac:dyDescent="0.25">
      <c r="A382" s="74"/>
      <c r="B382" s="75"/>
      <c r="C382" s="104" t="s">
        <v>382</v>
      </c>
      <c r="D382" s="79"/>
      <c r="E382" s="145">
        <v>59.921520000000001</v>
      </c>
      <c r="F382" s="345"/>
      <c r="G382" s="76"/>
      <c r="H382" s="345"/>
      <c r="I382" s="345"/>
      <c r="J382" s="345"/>
    </row>
    <row r="383" spans="1:10" outlineLevel="1" x14ac:dyDescent="0.25">
      <c r="A383" s="74"/>
      <c r="B383" s="75"/>
      <c r="C383" s="104" t="s">
        <v>383</v>
      </c>
      <c r="D383" s="79"/>
      <c r="E383" s="145">
        <v>906.79738999999995</v>
      </c>
      <c r="F383" s="345"/>
      <c r="G383" s="76"/>
      <c r="H383" s="345"/>
      <c r="I383" s="345"/>
      <c r="J383" s="345"/>
    </row>
    <row r="384" spans="1:10" outlineLevel="1" x14ac:dyDescent="0.25">
      <c r="A384" s="74"/>
      <c r="B384" s="75"/>
      <c r="C384" s="104" t="s">
        <v>384</v>
      </c>
      <c r="D384" s="79"/>
      <c r="E384" s="145">
        <v>134.88929999999999</v>
      </c>
      <c r="F384" s="345"/>
      <c r="G384" s="76"/>
      <c r="H384" s="345"/>
      <c r="I384" s="345"/>
      <c r="J384" s="345"/>
    </row>
    <row r="385" spans="1:10" outlineLevel="1" x14ac:dyDescent="0.25">
      <c r="A385" s="74"/>
      <c r="B385" s="75"/>
      <c r="C385" s="104" t="s">
        <v>385</v>
      </c>
      <c r="D385" s="79"/>
      <c r="E385" s="145">
        <v>490.16647999999998</v>
      </c>
      <c r="F385" s="345"/>
      <c r="G385" s="76"/>
      <c r="H385" s="345"/>
      <c r="I385" s="345"/>
      <c r="J385" s="345"/>
    </row>
    <row r="386" spans="1:10" outlineLevel="1" x14ac:dyDescent="0.25">
      <c r="A386" s="74"/>
      <c r="B386" s="75"/>
      <c r="C386" s="104" t="s">
        <v>386</v>
      </c>
      <c r="D386" s="79"/>
      <c r="E386" s="145">
        <v>1758.6349399999999</v>
      </c>
      <c r="F386" s="345"/>
      <c r="G386" s="76"/>
      <c r="H386" s="345"/>
      <c r="I386" s="345"/>
      <c r="J386" s="345"/>
    </row>
    <row r="387" spans="1:10" outlineLevel="1" x14ac:dyDescent="0.25">
      <c r="A387" s="74"/>
      <c r="B387" s="75"/>
      <c r="C387" s="104" t="s">
        <v>387</v>
      </c>
      <c r="D387" s="79"/>
      <c r="E387" s="145">
        <v>40.449399999999997</v>
      </c>
      <c r="F387" s="345"/>
      <c r="G387" s="76"/>
      <c r="H387" s="345"/>
      <c r="I387" s="345"/>
      <c r="J387" s="345"/>
    </row>
    <row r="388" spans="1:10" outlineLevel="1" x14ac:dyDescent="0.25">
      <c r="A388" s="74"/>
      <c r="B388" s="75"/>
      <c r="C388" s="105" t="s">
        <v>349</v>
      </c>
      <c r="D388" s="80"/>
      <c r="E388" s="146">
        <v>8264.8201399999998</v>
      </c>
      <c r="F388" s="345"/>
      <c r="G388" s="76"/>
      <c r="H388" s="345"/>
      <c r="I388" s="345"/>
      <c r="J388" s="345"/>
    </row>
    <row r="389" spans="1:10" outlineLevel="1" x14ac:dyDescent="0.25">
      <c r="A389" s="74"/>
      <c r="B389" s="75"/>
      <c r="C389" s="103" t="s">
        <v>350</v>
      </c>
      <c r="D389" s="79"/>
      <c r="E389" s="145"/>
      <c r="F389" s="345"/>
      <c r="G389" s="76"/>
      <c r="H389" s="345"/>
      <c r="I389" s="345"/>
      <c r="J389" s="345"/>
    </row>
    <row r="390" spans="1:10" outlineLevel="1" x14ac:dyDescent="0.25">
      <c r="A390" s="74"/>
      <c r="B390" s="75"/>
      <c r="C390" s="100" t="s">
        <v>400</v>
      </c>
      <c r="D390" s="77"/>
      <c r="E390" s="141">
        <v>991.77841999999998</v>
      </c>
      <c r="F390" s="345"/>
      <c r="G390" s="76"/>
      <c r="H390" s="345"/>
      <c r="I390" s="345"/>
      <c r="J390" s="345"/>
    </row>
    <row r="391" spans="1:10" outlineLevel="1" x14ac:dyDescent="0.25">
      <c r="A391" s="88">
        <v>30</v>
      </c>
      <c r="B391" s="89" t="s">
        <v>401</v>
      </c>
      <c r="C391" s="99" t="s">
        <v>402</v>
      </c>
      <c r="D391" s="90" t="s">
        <v>281</v>
      </c>
      <c r="E391" s="142">
        <v>165.29640000000001</v>
      </c>
      <c r="F391" s="91"/>
      <c r="G391" s="92">
        <f>ROUND(E391*F391,2)</f>
        <v>0</v>
      </c>
      <c r="H391" s="345"/>
      <c r="I391" s="345" t="s">
        <v>166</v>
      </c>
      <c r="J391" s="345" t="s">
        <v>166</v>
      </c>
    </row>
    <row r="392" spans="1:10" outlineLevel="1" x14ac:dyDescent="0.25">
      <c r="A392" s="74"/>
      <c r="B392" s="75"/>
      <c r="C392" s="100" t="s">
        <v>403</v>
      </c>
      <c r="D392" s="77"/>
      <c r="E392" s="141"/>
      <c r="F392" s="345"/>
      <c r="G392" s="76"/>
      <c r="H392" s="345"/>
      <c r="I392" s="345"/>
      <c r="J392" s="345"/>
    </row>
    <row r="393" spans="1:10" outlineLevel="1" x14ac:dyDescent="0.25">
      <c r="A393" s="74"/>
      <c r="B393" s="75"/>
      <c r="C393" s="103" t="s">
        <v>330</v>
      </c>
      <c r="D393" s="79"/>
      <c r="E393" s="145"/>
      <c r="F393" s="345"/>
      <c r="G393" s="76"/>
      <c r="H393" s="345"/>
      <c r="I393" s="345"/>
      <c r="J393" s="345"/>
    </row>
    <row r="394" spans="1:10" outlineLevel="1" x14ac:dyDescent="0.25">
      <c r="A394" s="74"/>
      <c r="B394" s="75"/>
      <c r="C394" s="104" t="s">
        <v>370</v>
      </c>
      <c r="D394" s="79"/>
      <c r="E394" s="145">
        <v>2570.2734300000002</v>
      </c>
      <c r="F394" s="345"/>
      <c r="G394" s="76"/>
      <c r="H394" s="345"/>
      <c r="I394" s="345"/>
      <c r="J394" s="345"/>
    </row>
    <row r="395" spans="1:10" outlineLevel="1" x14ac:dyDescent="0.25">
      <c r="A395" s="74"/>
      <c r="B395" s="75"/>
      <c r="C395" s="104" t="s">
        <v>371</v>
      </c>
      <c r="D395" s="79"/>
      <c r="E395" s="145">
        <v>47.797400000000003</v>
      </c>
      <c r="F395" s="345"/>
      <c r="G395" s="76"/>
      <c r="H395" s="345"/>
      <c r="I395" s="345"/>
      <c r="J395" s="345"/>
    </row>
    <row r="396" spans="1:10" outlineLevel="1" x14ac:dyDescent="0.25">
      <c r="A396" s="74"/>
      <c r="B396" s="75"/>
      <c r="C396" s="104" t="s">
        <v>372</v>
      </c>
      <c r="D396" s="79"/>
      <c r="E396" s="145">
        <v>238.23227</v>
      </c>
      <c r="F396" s="345"/>
      <c r="G396" s="76"/>
      <c r="H396" s="345"/>
      <c r="I396" s="345"/>
      <c r="J396" s="345"/>
    </row>
    <row r="397" spans="1:10" outlineLevel="1" x14ac:dyDescent="0.25">
      <c r="A397" s="74"/>
      <c r="B397" s="75"/>
      <c r="C397" s="104" t="s">
        <v>373</v>
      </c>
      <c r="D397" s="79"/>
      <c r="E397" s="145">
        <v>50.884430000000002</v>
      </c>
      <c r="F397" s="345"/>
      <c r="G397" s="76"/>
      <c r="H397" s="345"/>
      <c r="I397" s="345"/>
      <c r="J397" s="345"/>
    </row>
    <row r="398" spans="1:10" outlineLevel="1" x14ac:dyDescent="0.25">
      <c r="A398" s="74"/>
      <c r="B398" s="75"/>
      <c r="C398" s="104" t="s">
        <v>374</v>
      </c>
      <c r="D398" s="79"/>
      <c r="E398" s="145">
        <v>83.871520000000004</v>
      </c>
      <c r="F398" s="345"/>
      <c r="G398" s="76"/>
      <c r="H398" s="345"/>
      <c r="I398" s="345"/>
      <c r="J398" s="345"/>
    </row>
    <row r="399" spans="1:10" outlineLevel="1" x14ac:dyDescent="0.25">
      <c r="A399" s="74"/>
      <c r="B399" s="75"/>
      <c r="C399" s="104" t="s">
        <v>375</v>
      </c>
      <c r="D399" s="79"/>
      <c r="E399" s="145">
        <v>173.01253</v>
      </c>
      <c r="F399" s="345"/>
      <c r="G399" s="76"/>
      <c r="H399" s="345"/>
      <c r="I399" s="345"/>
      <c r="J399" s="345"/>
    </row>
    <row r="400" spans="1:10" outlineLevel="1" x14ac:dyDescent="0.25">
      <c r="A400" s="74"/>
      <c r="B400" s="75"/>
      <c r="C400" s="104" t="s">
        <v>376</v>
      </c>
      <c r="D400" s="79"/>
      <c r="E400" s="145">
        <v>64.173829999999995</v>
      </c>
      <c r="F400" s="345"/>
      <c r="G400" s="76"/>
      <c r="H400" s="345"/>
      <c r="I400" s="345"/>
      <c r="J400" s="345"/>
    </row>
    <row r="401" spans="1:10" outlineLevel="1" x14ac:dyDescent="0.25">
      <c r="A401" s="74"/>
      <c r="B401" s="75"/>
      <c r="C401" s="104" t="s">
        <v>377</v>
      </c>
      <c r="D401" s="79"/>
      <c r="E401" s="145">
        <v>697.95297000000005</v>
      </c>
      <c r="F401" s="345"/>
      <c r="G401" s="76"/>
      <c r="H401" s="345"/>
      <c r="I401" s="345"/>
      <c r="J401" s="345"/>
    </row>
    <row r="402" spans="1:10" outlineLevel="1" x14ac:dyDescent="0.25">
      <c r="A402" s="74"/>
      <c r="B402" s="75"/>
      <c r="C402" s="104" t="s">
        <v>378</v>
      </c>
      <c r="D402" s="79"/>
      <c r="E402" s="145">
        <v>35.697200000000002</v>
      </c>
      <c r="F402" s="345"/>
      <c r="G402" s="76"/>
      <c r="H402" s="345"/>
      <c r="I402" s="345"/>
      <c r="J402" s="345"/>
    </row>
    <row r="403" spans="1:10" outlineLevel="1" x14ac:dyDescent="0.25">
      <c r="A403" s="74"/>
      <c r="B403" s="75"/>
      <c r="C403" s="104" t="s">
        <v>379</v>
      </c>
      <c r="D403" s="79"/>
      <c r="E403" s="145">
        <v>20.303850000000001</v>
      </c>
      <c r="F403" s="345"/>
      <c r="G403" s="76"/>
      <c r="H403" s="345"/>
      <c r="I403" s="345"/>
      <c r="J403" s="345"/>
    </row>
    <row r="404" spans="1:10" outlineLevel="1" x14ac:dyDescent="0.25">
      <c r="A404" s="74"/>
      <c r="B404" s="75"/>
      <c r="C404" s="104" t="s">
        <v>380</v>
      </c>
      <c r="D404" s="79"/>
      <c r="E404" s="145">
        <v>274.63749000000001</v>
      </c>
      <c r="F404" s="345"/>
      <c r="G404" s="76"/>
      <c r="H404" s="345"/>
      <c r="I404" s="345"/>
      <c r="J404" s="345"/>
    </row>
    <row r="405" spans="1:10" outlineLevel="1" x14ac:dyDescent="0.25">
      <c r="A405" s="74"/>
      <c r="B405" s="75"/>
      <c r="C405" s="104" t="s">
        <v>381</v>
      </c>
      <c r="D405" s="79"/>
      <c r="E405" s="145">
        <v>617.12419</v>
      </c>
      <c r="F405" s="345"/>
      <c r="G405" s="76"/>
      <c r="H405" s="345"/>
      <c r="I405" s="345"/>
      <c r="J405" s="345"/>
    </row>
    <row r="406" spans="1:10" outlineLevel="1" x14ac:dyDescent="0.25">
      <c r="A406" s="74"/>
      <c r="B406" s="75"/>
      <c r="C406" s="104" t="s">
        <v>382</v>
      </c>
      <c r="D406" s="79"/>
      <c r="E406" s="145">
        <v>59.921520000000001</v>
      </c>
      <c r="F406" s="345"/>
      <c r="G406" s="76"/>
      <c r="H406" s="345"/>
      <c r="I406" s="345"/>
      <c r="J406" s="345"/>
    </row>
    <row r="407" spans="1:10" outlineLevel="1" x14ac:dyDescent="0.25">
      <c r="A407" s="74"/>
      <c r="B407" s="75"/>
      <c r="C407" s="104" t="s">
        <v>383</v>
      </c>
      <c r="D407" s="79"/>
      <c r="E407" s="145">
        <v>906.79738999999995</v>
      </c>
      <c r="F407" s="345"/>
      <c r="G407" s="76"/>
      <c r="H407" s="345"/>
      <c r="I407" s="345"/>
      <c r="J407" s="345"/>
    </row>
    <row r="408" spans="1:10" outlineLevel="1" x14ac:dyDescent="0.25">
      <c r="A408" s="74"/>
      <c r="B408" s="75"/>
      <c r="C408" s="104" t="s">
        <v>384</v>
      </c>
      <c r="D408" s="79"/>
      <c r="E408" s="145">
        <v>134.88929999999999</v>
      </c>
      <c r="F408" s="345"/>
      <c r="G408" s="76"/>
      <c r="H408" s="345"/>
      <c r="I408" s="345"/>
      <c r="J408" s="345"/>
    </row>
    <row r="409" spans="1:10" outlineLevel="1" x14ac:dyDescent="0.25">
      <c r="A409" s="74"/>
      <c r="B409" s="75"/>
      <c r="C409" s="104" t="s">
        <v>385</v>
      </c>
      <c r="D409" s="79"/>
      <c r="E409" s="145">
        <v>490.16647999999998</v>
      </c>
      <c r="F409" s="345"/>
      <c r="G409" s="76"/>
      <c r="H409" s="345"/>
      <c r="I409" s="345"/>
      <c r="J409" s="345"/>
    </row>
    <row r="410" spans="1:10" outlineLevel="1" x14ac:dyDescent="0.25">
      <c r="A410" s="74"/>
      <c r="B410" s="75"/>
      <c r="C410" s="104" t="s">
        <v>386</v>
      </c>
      <c r="D410" s="79"/>
      <c r="E410" s="145">
        <v>1758.6349399999999</v>
      </c>
      <c r="F410" s="345"/>
      <c r="G410" s="76"/>
      <c r="H410" s="345"/>
      <c r="I410" s="345"/>
      <c r="J410" s="345"/>
    </row>
    <row r="411" spans="1:10" outlineLevel="1" x14ac:dyDescent="0.25">
      <c r="A411" s="74"/>
      <c r="B411" s="75"/>
      <c r="C411" s="104" t="s">
        <v>387</v>
      </c>
      <c r="D411" s="79"/>
      <c r="E411" s="145">
        <v>40.449399999999997</v>
      </c>
      <c r="F411" s="345"/>
      <c r="G411" s="76"/>
      <c r="H411" s="345"/>
      <c r="I411" s="345"/>
      <c r="J411" s="345"/>
    </row>
    <row r="412" spans="1:10" outlineLevel="1" x14ac:dyDescent="0.25">
      <c r="A412" s="74"/>
      <c r="B412" s="75"/>
      <c r="C412" s="105" t="s">
        <v>349</v>
      </c>
      <c r="D412" s="80"/>
      <c r="E412" s="146">
        <v>8264.8201399999998</v>
      </c>
      <c r="F412" s="345"/>
      <c r="G412" s="76"/>
      <c r="H412" s="345"/>
      <c r="I412" s="345"/>
      <c r="J412" s="345"/>
    </row>
    <row r="413" spans="1:10" outlineLevel="1" x14ac:dyDescent="0.25">
      <c r="A413" s="74"/>
      <c r="B413" s="75"/>
      <c r="C413" s="103" t="s">
        <v>350</v>
      </c>
      <c r="D413" s="79"/>
      <c r="E413" s="145"/>
      <c r="F413" s="345"/>
      <c r="G413" s="76"/>
      <c r="H413" s="345"/>
      <c r="I413" s="345"/>
      <c r="J413" s="345"/>
    </row>
    <row r="414" spans="1:10" outlineLevel="1" x14ac:dyDescent="0.25">
      <c r="A414" s="74"/>
      <c r="B414" s="75"/>
      <c r="C414" s="100" t="s">
        <v>404</v>
      </c>
      <c r="D414" s="77"/>
      <c r="E414" s="141">
        <v>165.29640000000001</v>
      </c>
      <c r="F414" s="345"/>
      <c r="G414" s="76"/>
      <c r="H414" s="345"/>
      <c r="I414" s="345"/>
      <c r="J414" s="345"/>
    </row>
    <row r="415" spans="1:10" x14ac:dyDescent="0.25">
      <c r="A415" s="82" t="s">
        <v>162</v>
      </c>
      <c r="B415" s="83" t="s">
        <v>81</v>
      </c>
      <c r="C415" s="98" t="s">
        <v>82</v>
      </c>
      <c r="D415" s="84"/>
      <c r="E415" s="86"/>
      <c r="F415" s="86"/>
      <c r="G415" s="346">
        <f>SUM(G416:G478)</f>
        <v>0</v>
      </c>
      <c r="H415" s="347"/>
      <c r="I415" s="347"/>
      <c r="J415" s="347"/>
    </row>
    <row r="416" spans="1:10" outlineLevel="1" x14ac:dyDescent="0.25">
      <c r="A416" s="88">
        <v>31</v>
      </c>
      <c r="B416" s="89" t="s">
        <v>405</v>
      </c>
      <c r="C416" s="99" t="s">
        <v>406</v>
      </c>
      <c r="D416" s="90" t="s">
        <v>189</v>
      </c>
      <c r="E416" s="142">
        <v>2192.5356000000002</v>
      </c>
      <c r="F416" s="91"/>
      <c r="G416" s="92">
        <f>ROUND(E416*F416,2)</f>
        <v>0</v>
      </c>
      <c r="H416" s="345"/>
      <c r="I416" s="345" t="s">
        <v>166</v>
      </c>
      <c r="J416" s="345" t="s">
        <v>166</v>
      </c>
    </row>
    <row r="417" spans="1:10" outlineLevel="1" x14ac:dyDescent="0.25">
      <c r="A417" s="74"/>
      <c r="B417" s="75"/>
      <c r="C417" s="100" t="s">
        <v>407</v>
      </c>
      <c r="D417" s="77"/>
      <c r="E417" s="141"/>
      <c r="F417" s="345"/>
      <c r="G417" s="76"/>
      <c r="H417" s="345"/>
      <c r="I417" s="345"/>
      <c r="J417" s="345"/>
    </row>
    <row r="418" spans="1:10" outlineLevel="1" x14ac:dyDescent="0.25">
      <c r="A418" s="74"/>
      <c r="B418" s="75"/>
      <c r="C418" s="100" t="s">
        <v>408</v>
      </c>
      <c r="D418" s="77"/>
      <c r="E418" s="141">
        <v>46.2</v>
      </c>
      <c r="F418" s="345"/>
      <c r="G418" s="76"/>
      <c r="H418" s="345"/>
      <c r="I418" s="345"/>
      <c r="J418" s="345"/>
    </row>
    <row r="419" spans="1:10" outlineLevel="1" x14ac:dyDescent="0.25">
      <c r="A419" s="74"/>
      <c r="B419" s="75"/>
      <c r="C419" s="100" t="s">
        <v>409</v>
      </c>
      <c r="D419" s="77"/>
      <c r="E419" s="141">
        <v>221.13</v>
      </c>
      <c r="F419" s="345"/>
      <c r="G419" s="76"/>
      <c r="H419" s="345"/>
      <c r="I419" s="345"/>
      <c r="J419" s="345"/>
    </row>
    <row r="420" spans="1:10" outlineLevel="1" x14ac:dyDescent="0.25">
      <c r="A420" s="74"/>
      <c r="B420" s="75"/>
      <c r="C420" s="100" t="s">
        <v>410</v>
      </c>
      <c r="D420" s="77"/>
      <c r="E420" s="141">
        <v>346.67250000000001</v>
      </c>
      <c r="F420" s="345"/>
      <c r="G420" s="76"/>
      <c r="H420" s="345"/>
      <c r="I420" s="345"/>
      <c r="J420" s="345"/>
    </row>
    <row r="421" spans="1:10" outlineLevel="1" x14ac:dyDescent="0.25">
      <c r="A421" s="74"/>
      <c r="B421" s="75"/>
      <c r="C421" s="100" t="s">
        <v>411</v>
      </c>
      <c r="D421" s="77"/>
      <c r="E421" s="141">
        <v>1323.4226000000001</v>
      </c>
      <c r="F421" s="345"/>
      <c r="G421" s="76"/>
      <c r="H421" s="345"/>
      <c r="I421" s="345"/>
      <c r="J421" s="345"/>
    </row>
    <row r="422" spans="1:10" outlineLevel="1" x14ac:dyDescent="0.25">
      <c r="A422" s="74"/>
      <c r="B422" s="75"/>
      <c r="C422" s="100" t="s">
        <v>412</v>
      </c>
      <c r="D422" s="77"/>
      <c r="E422" s="141">
        <v>66.310500000000005</v>
      </c>
      <c r="F422" s="345"/>
      <c r="G422" s="76"/>
      <c r="H422" s="345"/>
      <c r="I422" s="345"/>
      <c r="J422" s="345"/>
    </row>
    <row r="423" spans="1:10" outlineLevel="1" x14ac:dyDescent="0.25">
      <c r="A423" s="74"/>
      <c r="B423" s="75"/>
      <c r="C423" s="102" t="s">
        <v>286</v>
      </c>
      <c r="D423" s="78"/>
      <c r="E423" s="144">
        <v>2003.7356</v>
      </c>
      <c r="F423" s="345"/>
      <c r="G423" s="76"/>
      <c r="H423" s="345"/>
      <c r="I423" s="345"/>
      <c r="J423" s="345"/>
    </row>
    <row r="424" spans="1:10" outlineLevel="1" x14ac:dyDescent="0.25">
      <c r="A424" s="74"/>
      <c r="B424" s="75"/>
      <c r="C424" s="100" t="s">
        <v>413</v>
      </c>
      <c r="D424" s="77"/>
      <c r="E424" s="141"/>
      <c r="F424" s="345"/>
      <c r="G424" s="76"/>
      <c r="H424" s="345"/>
      <c r="I424" s="345"/>
      <c r="J424" s="345"/>
    </row>
    <row r="425" spans="1:10" outlineLevel="1" x14ac:dyDescent="0.25">
      <c r="A425" s="74"/>
      <c r="B425" s="75"/>
      <c r="C425" s="100" t="s">
        <v>414</v>
      </c>
      <c r="D425" s="77"/>
      <c r="E425" s="141">
        <v>29.04</v>
      </c>
      <c r="F425" s="345"/>
      <c r="G425" s="76"/>
      <c r="H425" s="345"/>
      <c r="I425" s="345"/>
      <c r="J425" s="345"/>
    </row>
    <row r="426" spans="1:10" outlineLevel="1" x14ac:dyDescent="0.25">
      <c r="A426" s="74"/>
      <c r="B426" s="75"/>
      <c r="C426" s="100" t="s">
        <v>415</v>
      </c>
      <c r="D426" s="77"/>
      <c r="E426" s="141">
        <v>16</v>
      </c>
      <c r="F426" s="345"/>
      <c r="G426" s="76"/>
      <c r="H426" s="345"/>
      <c r="I426" s="345"/>
      <c r="J426" s="345"/>
    </row>
    <row r="427" spans="1:10" outlineLevel="1" x14ac:dyDescent="0.25">
      <c r="A427" s="74"/>
      <c r="B427" s="75"/>
      <c r="C427" s="100" t="s">
        <v>416</v>
      </c>
      <c r="D427" s="77"/>
      <c r="E427" s="141">
        <v>18.623999999999999</v>
      </c>
      <c r="F427" s="345"/>
      <c r="G427" s="76"/>
      <c r="H427" s="345"/>
      <c r="I427" s="345"/>
      <c r="J427" s="345"/>
    </row>
    <row r="428" spans="1:10" outlineLevel="1" x14ac:dyDescent="0.25">
      <c r="A428" s="74"/>
      <c r="B428" s="75"/>
      <c r="C428" s="100" t="s">
        <v>417</v>
      </c>
      <c r="D428" s="77"/>
      <c r="E428" s="141">
        <v>11.92</v>
      </c>
      <c r="F428" s="345"/>
      <c r="G428" s="76"/>
      <c r="H428" s="345"/>
      <c r="I428" s="345"/>
      <c r="J428" s="345"/>
    </row>
    <row r="429" spans="1:10" outlineLevel="1" x14ac:dyDescent="0.25">
      <c r="A429" s="74"/>
      <c r="B429" s="75"/>
      <c r="C429" s="100" t="s">
        <v>418</v>
      </c>
      <c r="D429" s="77"/>
      <c r="E429" s="141">
        <v>69.92</v>
      </c>
      <c r="F429" s="345"/>
      <c r="G429" s="76"/>
      <c r="H429" s="345"/>
      <c r="I429" s="345"/>
      <c r="J429" s="345"/>
    </row>
    <row r="430" spans="1:10" outlineLevel="1" x14ac:dyDescent="0.25">
      <c r="A430" s="74"/>
      <c r="B430" s="75"/>
      <c r="C430" s="100" t="s">
        <v>419</v>
      </c>
      <c r="D430" s="77"/>
      <c r="E430" s="141">
        <v>43.295999999999999</v>
      </c>
      <c r="F430" s="345"/>
      <c r="G430" s="76"/>
      <c r="H430" s="345"/>
      <c r="I430" s="345"/>
      <c r="J430" s="345"/>
    </row>
    <row r="431" spans="1:10" outlineLevel="1" x14ac:dyDescent="0.25">
      <c r="A431" s="74"/>
      <c r="B431" s="75"/>
      <c r="C431" s="102" t="s">
        <v>286</v>
      </c>
      <c r="D431" s="78"/>
      <c r="E431" s="144">
        <v>188.8</v>
      </c>
      <c r="F431" s="345"/>
      <c r="G431" s="76"/>
      <c r="H431" s="345"/>
      <c r="I431" s="345"/>
      <c r="J431" s="345"/>
    </row>
    <row r="432" spans="1:10" outlineLevel="1" x14ac:dyDescent="0.25">
      <c r="A432" s="88">
        <v>32</v>
      </c>
      <c r="B432" s="89" t="s">
        <v>420</v>
      </c>
      <c r="C432" s="99" t="s">
        <v>421</v>
      </c>
      <c r="D432" s="90" t="s">
        <v>189</v>
      </c>
      <c r="E432" s="142">
        <v>14423.213900000001</v>
      </c>
      <c r="F432" s="91"/>
      <c r="G432" s="92">
        <f>ROUND(E432*F432,2)</f>
        <v>0</v>
      </c>
      <c r="H432" s="345"/>
      <c r="I432" s="345" t="s">
        <v>166</v>
      </c>
      <c r="J432" s="345" t="s">
        <v>166</v>
      </c>
    </row>
    <row r="433" spans="1:10" outlineLevel="1" x14ac:dyDescent="0.25">
      <c r="A433" s="74"/>
      <c r="B433" s="75"/>
      <c r="C433" s="100" t="s">
        <v>407</v>
      </c>
      <c r="D433" s="77"/>
      <c r="E433" s="141"/>
      <c r="F433" s="345"/>
      <c r="G433" s="76"/>
      <c r="H433" s="345"/>
      <c r="I433" s="345"/>
      <c r="J433" s="345"/>
    </row>
    <row r="434" spans="1:10" outlineLevel="1" x14ac:dyDescent="0.25">
      <c r="A434" s="74"/>
      <c r="B434" s="75"/>
      <c r="C434" s="100" t="s">
        <v>422</v>
      </c>
      <c r="D434" s="77"/>
      <c r="E434" s="141">
        <v>4213.5630000000001</v>
      </c>
      <c r="F434" s="345"/>
      <c r="G434" s="76"/>
      <c r="H434" s="345"/>
      <c r="I434" s="345"/>
      <c r="J434" s="345"/>
    </row>
    <row r="435" spans="1:10" outlineLevel="1" x14ac:dyDescent="0.25">
      <c r="A435" s="74"/>
      <c r="B435" s="75"/>
      <c r="C435" s="100" t="s">
        <v>423</v>
      </c>
      <c r="D435" s="77"/>
      <c r="E435" s="141">
        <v>78.356399999999994</v>
      </c>
      <c r="F435" s="345"/>
      <c r="G435" s="76"/>
      <c r="H435" s="345"/>
      <c r="I435" s="345"/>
      <c r="J435" s="345"/>
    </row>
    <row r="436" spans="1:10" outlineLevel="1" x14ac:dyDescent="0.25">
      <c r="A436" s="74"/>
      <c r="B436" s="75"/>
      <c r="C436" s="100" t="s">
        <v>424</v>
      </c>
      <c r="D436" s="77"/>
      <c r="E436" s="141">
        <v>344.34469999999999</v>
      </c>
      <c r="F436" s="345"/>
      <c r="G436" s="76"/>
      <c r="H436" s="345"/>
      <c r="I436" s="345"/>
      <c r="J436" s="345"/>
    </row>
    <row r="437" spans="1:10" outlineLevel="1" x14ac:dyDescent="0.25">
      <c r="A437" s="74"/>
      <c r="B437" s="75"/>
      <c r="C437" s="100" t="s">
        <v>425</v>
      </c>
      <c r="D437" s="77"/>
      <c r="E437" s="141">
        <v>83.417100000000005</v>
      </c>
      <c r="F437" s="345"/>
      <c r="G437" s="76"/>
      <c r="H437" s="345"/>
      <c r="I437" s="345"/>
      <c r="J437" s="345"/>
    </row>
    <row r="438" spans="1:10" outlineLevel="1" x14ac:dyDescent="0.25">
      <c r="A438" s="74"/>
      <c r="B438" s="75"/>
      <c r="C438" s="100" t="s">
        <v>426</v>
      </c>
      <c r="D438" s="77"/>
      <c r="E438" s="141">
        <v>137.49430000000001</v>
      </c>
      <c r="F438" s="345"/>
      <c r="G438" s="76"/>
      <c r="H438" s="345"/>
      <c r="I438" s="345"/>
      <c r="J438" s="345"/>
    </row>
    <row r="439" spans="1:10" outlineLevel="1" x14ac:dyDescent="0.25">
      <c r="A439" s="74"/>
      <c r="B439" s="75"/>
      <c r="C439" s="100" t="s">
        <v>427</v>
      </c>
      <c r="D439" s="77"/>
      <c r="E439" s="141">
        <v>283.62709999999998</v>
      </c>
      <c r="F439" s="345"/>
      <c r="G439" s="76"/>
      <c r="H439" s="345"/>
      <c r="I439" s="345"/>
      <c r="J439" s="345"/>
    </row>
    <row r="440" spans="1:10" outlineLevel="1" x14ac:dyDescent="0.25">
      <c r="A440" s="74"/>
      <c r="B440" s="75"/>
      <c r="C440" s="100" t="s">
        <v>428</v>
      </c>
      <c r="D440" s="77"/>
      <c r="E440" s="141">
        <v>105.203</v>
      </c>
      <c r="F440" s="345"/>
      <c r="G440" s="76"/>
      <c r="H440" s="345"/>
      <c r="I440" s="345"/>
      <c r="J440" s="345"/>
    </row>
    <row r="441" spans="1:10" outlineLevel="1" x14ac:dyDescent="0.25">
      <c r="A441" s="74"/>
      <c r="B441" s="75"/>
      <c r="C441" s="100" t="s">
        <v>429</v>
      </c>
      <c r="D441" s="77"/>
      <c r="E441" s="141">
        <v>1144.1851999999999</v>
      </c>
      <c r="F441" s="345"/>
      <c r="G441" s="76"/>
      <c r="H441" s="345"/>
      <c r="I441" s="345"/>
      <c r="J441" s="345"/>
    </row>
    <row r="442" spans="1:10" outlineLevel="1" x14ac:dyDescent="0.25">
      <c r="A442" s="74"/>
      <c r="B442" s="75"/>
      <c r="C442" s="100" t="s">
        <v>430</v>
      </c>
      <c r="D442" s="77"/>
      <c r="E442" s="141">
        <v>58.52</v>
      </c>
      <c r="F442" s="345"/>
      <c r="G442" s="76"/>
      <c r="H442" s="345"/>
      <c r="I442" s="345"/>
      <c r="J442" s="345"/>
    </row>
    <row r="443" spans="1:10" outlineLevel="1" x14ac:dyDescent="0.25">
      <c r="A443" s="74"/>
      <c r="B443" s="75"/>
      <c r="C443" s="100" t="s">
        <v>431</v>
      </c>
      <c r="D443" s="77"/>
      <c r="E443" s="141">
        <v>33.284999999999997</v>
      </c>
      <c r="F443" s="345"/>
      <c r="G443" s="76"/>
      <c r="H443" s="345"/>
      <c r="I443" s="345"/>
      <c r="J443" s="345"/>
    </row>
    <row r="444" spans="1:10" outlineLevel="1" x14ac:dyDescent="0.25">
      <c r="A444" s="74"/>
      <c r="B444" s="75"/>
      <c r="C444" s="100" t="s">
        <v>432</v>
      </c>
      <c r="D444" s="77"/>
      <c r="E444" s="141">
        <v>450.22539999999998</v>
      </c>
      <c r="F444" s="345"/>
      <c r="G444" s="76"/>
      <c r="H444" s="345"/>
      <c r="I444" s="345"/>
      <c r="J444" s="345"/>
    </row>
    <row r="445" spans="1:10" outlineLevel="1" x14ac:dyDescent="0.25">
      <c r="A445" s="74"/>
      <c r="B445" s="75"/>
      <c r="C445" s="100" t="s">
        <v>433</v>
      </c>
      <c r="D445" s="77"/>
      <c r="E445" s="141">
        <v>1011.679</v>
      </c>
      <c r="F445" s="345"/>
      <c r="G445" s="76"/>
      <c r="H445" s="345"/>
      <c r="I445" s="345"/>
      <c r="J445" s="345"/>
    </row>
    <row r="446" spans="1:10" outlineLevel="1" x14ac:dyDescent="0.25">
      <c r="A446" s="74"/>
      <c r="B446" s="75"/>
      <c r="C446" s="100" t="s">
        <v>434</v>
      </c>
      <c r="D446" s="77"/>
      <c r="E446" s="141">
        <v>98.231999999999999</v>
      </c>
      <c r="F446" s="345"/>
      <c r="G446" s="76"/>
      <c r="H446" s="345"/>
      <c r="I446" s="345"/>
      <c r="J446" s="345"/>
    </row>
    <row r="447" spans="1:10" outlineLevel="1" x14ac:dyDescent="0.25">
      <c r="A447" s="74"/>
      <c r="B447" s="75"/>
      <c r="C447" s="100" t="s">
        <v>435</v>
      </c>
      <c r="D447" s="77"/>
      <c r="E447" s="141">
        <v>1486.5531000000001</v>
      </c>
      <c r="F447" s="345"/>
      <c r="G447" s="76"/>
      <c r="H447" s="345"/>
      <c r="I447" s="345"/>
      <c r="J447" s="345"/>
    </row>
    <row r="448" spans="1:10" outlineLevel="1" x14ac:dyDescent="0.25">
      <c r="A448" s="74"/>
      <c r="B448" s="75"/>
      <c r="C448" s="100" t="s">
        <v>436</v>
      </c>
      <c r="D448" s="77"/>
      <c r="E448" s="141">
        <v>456.87909999999999</v>
      </c>
      <c r="F448" s="345"/>
      <c r="G448" s="76"/>
      <c r="H448" s="345"/>
      <c r="I448" s="345"/>
      <c r="J448" s="345"/>
    </row>
    <row r="449" spans="1:10" outlineLevel="1" x14ac:dyDescent="0.25">
      <c r="A449" s="74"/>
      <c r="B449" s="75"/>
      <c r="C449" s="100" t="s">
        <v>437</v>
      </c>
      <c r="D449" s="77"/>
      <c r="E449" s="141">
        <v>1559.5854999999999</v>
      </c>
      <c r="F449" s="345"/>
      <c r="G449" s="76"/>
      <c r="H449" s="345"/>
      <c r="I449" s="345"/>
      <c r="J449" s="345"/>
    </row>
    <row r="450" spans="1:10" outlineLevel="1" x14ac:dyDescent="0.25">
      <c r="A450" s="74"/>
      <c r="B450" s="75"/>
      <c r="C450" s="102" t="s">
        <v>286</v>
      </c>
      <c r="D450" s="78"/>
      <c r="E450" s="144">
        <v>11545.1499</v>
      </c>
      <c r="F450" s="345"/>
      <c r="G450" s="76"/>
      <c r="H450" s="345"/>
      <c r="I450" s="345"/>
      <c r="J450" s="345"/>
    </row>
    <row r="451" spans="1:10" outlineLevel="1" x14ac:dyDescent="0.25">
      <c r="A451" s="74"/>
      <c r="B451" s="75"/>
      <c r="C451" s="100" t="s">
        <v>413</v>
      </c>
      <c r="D451" s="77"/>
      <c r="E451" s="141"/>
      <c r="F451" s="345"/>
      <c r="G451" s="76"/>
      <c r="H451" s="345"/>
      <c r="I451" s="345"/>
      <c r="J451" s="345"/>
    </row>
    <row r="452" spans="1:10" outlineLevel="1" x14ac:dyDescent="0.25">
      <c r="A452" s="74"/>
      <c r="B452" s="75"/>
      <c r="C452" s="100" t="s">
        <v>438</v>
      </c>
      <c r="D452" s="77"/>
      <c r="E452" s="141">
        <v>886.11199999999997</v>
      </c>
      <c r="F452" s="345"/>
      <c r="G452" s="76"/>
      <c r="H452" s="345"/>
      <c r="I452" s="345"/>
      <c r="J452" s="345"/>
    </row>
    <row r="453" spans="1:10" outlineLevel="1" x14ac:dyDescent="0.25">
      <c r="A453" s="74"/>
      <c r="B453" s="75"/>
      <c r="C453" s="100" t="s">
        <v>439</v>
      </c>
      <c r="D453" s="77"/>
      <c r="E453" s="141">
        <v>29.76</v>
      </c>
      <c r="F453" s="345"/>
      <c r="G453" s="76"/>
      <c r="H453" s="345"/>
      <c r="I453" s="345"/>
      <c r="J453" s="345"/>
    </row>
    <row r="454" spans="1:10" outlineLevel="1" x14ac:dyDescent="0.25">
      <c r="A454" s="74"/>
      <c r="B454" s="75"/>
      <c r="C454" s="100" t="s">
        <v>440</v>
      </c>
      <c r="D454" s="77"/>
      <c r="E454" s="141">
        <v>105.72799999999999</v>
      </c>
      <c r="F454" s="345"/>
      <c r="G454" s="76"/>
      <c r="H454" s="345"/>
      <c r="I454" s="345"/>
      <c r="J454" s="345"/>
    </row>
    <row r="455" spans="1:10" outlineLevel="1" x14ac:dyDescent="0.25">
      <c r="A455" s="74"/>
      <c r="B455" s="75"/>
      <c r="C455" s="100" t="s">
        <v>441</v>
      </c>
      <c r="D455" s="77"/>
      <c r="E455" s="141">
        <v>18.16</v>
      </c>
      <c r="F455" s="345"/>
      <c r="G455" s="76"/>
      <c r="H455" s="345"/>
      <c r="I455" s="345"/>
      <c r="J455" s="345"/>
    </row>
    <row r="456" spans="1:10" outlineLevel="1" x14ac:dyDescent="0.25">
      <c r="A456" s="74"/>
      <c r="B456" s="75"/>
      <c r="C456" s="100" t="s">
        <v>442</v>
      </c>
      <c r="D456" s="77"/>
      <c r="E456" s="141">
        <v>49.68</v>
      </c>
      <c r="F456" s="345"/>
      <c r="G456" s="76"/>
      <c r="H456" s="345"/>
      <c r="I456" s="345"/>
      <c r="J456" s="345"/>
    </row>
    <row r="457" spans="1:10" outlineLevel="1" x14ac:dyDescent="0.25">
      <c r="A457" s="74"/>
      <c r="B457" s="75"/>
      <c r="C457" s="100" t="s">
        <v>443</v>
      </c>
      <c r="D457" s="77"/>
      <c r="E457" s="141">
        <v>87.744</v>
      </c>
      <c r="F457" s="345"/>
      <c r="G457" s="76"/>
      <c r="H457" s="345"/>
      <c r="I457" s="345"/>
      <c r="J457" s="345"/>
    </row>
    <row r="458" spans="1:10" outlineLevel="1" x14ac:dyDescent="0.25">
      <c r="A458" s="74"/>
      <c r="B458" s="75"/>
      <c r="C458" s="100" t="s">
        <v>444</v>
      </c>
      <c r="D458" s="77"/>
      <c r="E458" s="141">
        <v>40.415999999999997</v>
      </c>
      <c r="F458" s="345"/>
      <c r="G458" s="76"/>
      <c r="H458" s="345"/>
      <c r="I458" s="345"/>
      <c r="J458" s="345"/>
    </row>
    <row r="459" spans="1:10" outlineLevel="1" x14ac:dyDescent="0.25">
      <c r="A459" s="74"/>
      <c r="B459" s="75"/>
      <c r="C459" s="100" t="s">
        <v>445</v>
      </c>
      <c r="D459" s="77"/>
      <c r="E459" s="141">
        <v>293.27999999999997</v>
      </c>
      <c r="F459" s="345"/>
      <c r="G459" s="76"/>
      <c r="H459" s="345"/>
      <c r="I459" s="345"/>
      <c r="J459" s="345"/>
    </row>
    <row r="460" spans="1:10" outlineLevel="1" x14ac:dyDescent="0.25">
      <c r="A460" s="74"/>
      <c r="B460" s="75"/>
      <c r="C460" s="100" t="s">
        <v>446</v>
      </c>
      <c r="D460" s="77"/>
      <c r="E460" s="141">
        <v>18</v>
      </c>
      <c r="F460" s="345"/>
      <c r="G460" s="76"/>
      <c r="H460" s="345"/>
      <c r="I460" s="345"/>
      <c r="J460" s="345"/>
    </row>
    <row r="461" spans="1:10" outlineLevel="1" x14ac:dyDescent="0.25">
      <c r="A461" s="74"/>
      <c r="B461" s="75"/>
      <c r="C461" s="100" t="s">
        <v>447</v>
      </c>
      <c r="D461" s="77"/>
      <c r="E461" s="141">
        <v>21.12</v>
      </c>
      <c r="F461" s="345"/>
      <c r="G461" s="76"/>
      <c r="H461" s="345"/>
      <c r="I461" s="345"/>
      <c r="J461" s="345"/>
    </row>
    <row r="462" spans="1:10" outlineLevel="1" x14ac:dyDescent="0.25">
      <c r="A462" s="74"/>
      <c r="B462" s="75"/>
      <c r="C462" s="100" t="s">
        <v>448</v>
      </c>
      <c r="D462" s="77"/>
      <c r="E462" s="141">
        <v>117.98399999999999</v>
      </c>
      <c r="F462" s="345"/>
      <c r="G462" s="76"/>
      <c r="H462" s="345"/>
      <c r="I462" s="345"/>
      <c r="J462" s="345"/>
    </row>
    <row r="463" spans="1:10" outlineLevel="1" x14ac:dyDescent="0.25">
      <c r="A463" s="74"/>
      <c r="B463" s="75"/>
      <c r="C463" s="100" t="s">
        <v>449</v>
      </c>
      <c r="D463" s="77"/>
      <c r="E463" s="141">
        <v>212.352</v>
      </c>
      <c r="F463" s="345"/>
      <c r="G463" s="76"/>
      <c r="H463" s="345"/>
      <c r="I463" s="345"/>
      <c r="J463" s="345"/>
    </row>
    <row r="464" spans="1:10" outlineLevel="1" x14ac:dyDescent="0.25">
      <c r="A464" s="74"/>
      <c r="B464" s="75"/>
      <c r="C464" s="100" t="s">
        <v>450</v>
      </c>
      <c r="D464" s="77"/>
      <c r="E464" s="141">
        <v>29.76</v>
      </c>
      <c r="F464" s="345"/>
      <c r="G464" s="76"/>
      <c r="H464" s="345"/>
      <c r="I464" s="345"/>
      <c r="J464" s="345"/>
    </row>
    <row r="465" spans="1:10" outlineLevel="1" x14ac:dyDescent="0.25">
      <c r="A465" s="74"/>
      <c r="B465" s="75"/>
      <c r="C465" s="100" t="s">
        <v>451</v>
      </c>
      <c r="D465" s="77"/>
      <c r="E465" s="141">
        <v>254.64</v>
      </c>
      <c r="F465" s="345"/>
      <c r="G465" s="76"/>
      <c r="H465" s="345"/>
      <c r="I465" s="345"/>
      <c r="J465" s="345"/>
    </row>
    <row r="466" spans="1:10" outlineLevel="1" x14ac:dyDescent="0.25">
      <c r="A466" s="74"/>
      <c r="B466" s="75"/>
      <c r="C466" s="100" t="s">
        <v>452</v>
      </c>
      <c r="D466" s="77"/>
      <c r="E466" s="141">
        <v>57.984000000000002</v>
      </c>
      <c r="F466" s="345"/>
      <c r="G466" s="76"/>
      <c r="H466" s="345"/>
      <c r="I466" s="345"/>
      <c r="J466" s="345"/>
    </row>
    <row r="467" spans="1:10" outlineLevel="1" x14ac:dyDescent="0.25">
      <c r="A467" s="74"/>
      <c r="B467" s="75"/>
      <c r="C467" s="100" t="s">
        <v>453</v>
      </c>
      <c r="D467" s="77"/>
      <c r="E467" s="141">
        <v>147.792</v>
      </c>
      <c r="F467" s="345"/>
      <c r="G467" s="76"/>
      <c r="H467" s="345"/>
      <c r="I467" s="345"/>
      <c r="J467" s="345"/>
    </row>
    <row r="468" spans="1:10" outlineLevel="1" x14ac:dyDescent="0.25">
      <c r="A468" s="74"/>
      <c r="B468" s="75"/>
      <c r="C468" s="100" t="s">
        <v>454</v>
      </c>
      <c r="D468" s="77"/>
      <c r="E468" s="141">
        <v>507.55200000000002</v>
      </c>
      <c r="F468" s="345"/>
      <c r="G468" s="76"/>
      <c r="H468" s="345"/>
      <c r="I468" s="345"/>
      <c r="J468" s="345"/>
    </row>
    <row r="469" spans="1:10" outlineLevel="1" x14ac:dyDescent="0.25">
      <c r="A469" s="74"/>
      <c r="B469" s="75"/>
      <c r="C469" s="102" t="s">
        <v>286</v>
      </c>
      <c r="D469" s="78"/>
      <c r="E469" s="144">
        <v>2878.0639999999999</v>
      </c>
      <c r="F469" s="345"/>
      <c r="G469" s="76"/>
      <c r="H469" s="345"/>
      <c r="I469" s="345"/>
      <c r="J469" s="345"/>
    </row>
    <row r="470" spans="1:10" outlineLevel="1" x14ac:dyDescent="0.25">
      <c r="A470" s="88">
        <v>33</v>
      </c>
      <c r="B470" s="89" t="s">
        <v>455</v>
      </c>
      <c r="C470" s="99" t="s">
        <v>456</v>
      </c>
      <c r="D470" s="90" t="s">
        <v>189</v>
      </c>
      <c r="E470" s="142">
        <v>427.87200000000001</v>
      </c>
      <c r="F470" s="91"/>
      <c r="G470" s="92">
        <f>ROUND(E470*F470,2)</f>
        <v>0</v>
      </c>
      <c r="H470" s="345"/>
      <c r="I470" s="345" t="s">
        <v>166</v>
      </c>
      <c r="J470" s="345" t="s">
        <v>166</v>
      </c>
    </row>
    <row r="471" spans="1:10" outlineLevel="1" x14ac:dyDescent="0.25">
      <c r="A471" s="74"/>
      <c r="B471" s="75"/>
      <c r="C471" s="100" t="s">
        <v>413</v>
      </c>
      <c r="D471" s="77"/>
      <c r="E471" s="141"/>
      <c r="F471" s="345"/>
      <c r="G471" s="76"/>
      <c r="H471" s="345"/>
      <c r="I471" s="345"/>
      <c r="J471" s="345"/>
    </row>
    <row r="472" spans="1:10" outlineLevel="1" x14ac:dyDescent="0.25">
      <c r="A472" s="74"/>
      <c r="B472" s="75"/>
      <c r="C472" s="100" t="s">
        <v>457</v>
      </c>
      <c r="D472" s="77"/>
      <c r="E472" s="141">
        <v>174.048</v>
      </c>
      <c r="F472" s="345"/>
      <c r="G472" s="76"/>
      <c r="H472" s="345"/>
      <c r="I472" s="345"/>
      <c r="J472" s="345"/>
    </row>
    <row r="473" spans="1:10" outlineLevel="1" x14ac:dyDescent="0.25">
      <c r="A473" s="74"/>
      <c r="B473" s="75"/>
      <c r="C473" s="100" t="s">
        <v>458</v>
      </c>
      <c r="D473" s="77"/>
      <c r="E473" s="141">
        <v>43.968000000000004</v>
      </c>
      <c r="F473" s="345"/>
      <c r="G473" s="76"/>
      <c r="H473" s="345"/>
      <c r="I473" s="345"/>
      <c r="J473" s="345"/>
    </row>
    <row r="474" spans="1:10" outlineLevel="1" x14ac:dyDescent="0.25">
      <c r="A474" s="74"/>
      <c r="B474" s="75"/>
      <c r="C474" s="100" t="s">
        <v>459</v>
      </c>
      <c r="D474" s="77"/>
      <c r="E474" s="141">
        <v>209.85599999999999</v>
      </c>
      <c r="F474" s="345"/>
      <c r="G474" s="76"/>
      <c r="H474" s="345"/>
      <c r="I474" s="345"/>
      <c r="J474" s="345"/>
    </row>
    <row r="475" spans="1:10" outlineLevel="1" x14ac:dyDescent="0.25">
      <c r="A475" s="74"/>
      <c r="B475" s="75"/>
      <c r="C475" s="102" t="s">
        <v>286</v>
      </c>
      <c r="D475" s="78"/>
      <c r="E475" s="144">
        <v>427.87200000000001</v>
      </c>
      <c r="F475" s="345"/>
      <c r="G475" s="76"/>
      <c r="H475" s="345"/>
      <c r="I475" s="345"/>
      <c r="J475" s="345"/>
    </row>
    <row r="476" spans="1:10" outlineLevel="1" x14ac:dyDescent="0.25">
      <c r="A476" s="93">
        <v>34</v>
      </c>
      <c r="B476" s="94" t="s">
        <v>460</v>
      </c>
      <c r="C476" s="101" t="s">
        <v>461</v>
      </c>
      <c r="D476" s="95" t="s">
        <v>189</v>
      </c>
      <c r="E476" s="143">
        <v>2192.5356000000002</v>
      </c>
      <c r="F476" s="91"/>
      <c r="G476" s="96">
        <f>ROUND(E476*F476,2)</f>
        <v>0</v>
      </c>
      <c r="H476" s="345"/>
      <c r="I476" s="345" t="s">
        <v>166</v>
      </c>
      <c r="J476" s="345" t="s">
        <v>166</v>
      </c>
    </row>
    <row r="477" spans="1:10" outlineLevel="1" x14ac:dyDescent="0.25">
      <c r="A477" s="93">
        <v>35</v>
      </c>
      <c r="B477" s="94" t="s">
        <v>462</v>
      </c>
      <c r="C477" s="101" t="s">
        <v>463</v>
      </c>
      <c r="D477" s="95" t="s">
        <v>189</v>
      </c>
      <c r="E477" s="143">
        <v>14423.213900000001</v>
      </c>
      <c r="F477" s="91"/>
      <c r="G477" s="96">
        <f>ROUND(E477*F477,2)</f>
        <v>0</v>
      </c>
      <c r="H477" s="345"/>
      <c r="I477" s="345" t="s">
        <v>166</v>
      </c>
      <c r="J477" s="345" t="s">
        <v>166</v>
      </c>
    </row>
    <row r="478" spans="1:10" outlineLevel="1" x14ac:dyDescent="0.25">
      <c r="A478" s="93">
        <v>36</v>
      </c>
      <c r="B478" s="94" t="s">
        <v>464</v>
      </c>
      <c r="C478" s="101" t="s">
        <v>465</v>
      </c>
      <c r="D478" s="95" t="s">
        <v>189</v>
      </c>
      <c r="E478" s="143">
        <v>427.87200000000001</v>
      </c>
      <c r="F478" s="91"/>
      <c r="G478" s="96">
        <f>ROUND(E478*F478,2)</f>
        <v>0</v>
      </c>
      <c r="H478" s="345"/>
      <c r="I478" s="345" t="s">
        <v>166</v>
      </c>
      <c r="J478" s="345" t="s">
        <v>166</v>
      </c>
    </row>
    <row r="479" spans="1:10" x14ac:dyDescent="0.25">
      <c r="A479" s="82" t="s">
        <v>162</v>
      </c>
      <c r="B479" s="83" t="s">
        <v>83</v>
      </c>
      <c r="C479" s="98" t="s">
        <v>84</v>
      </c>
      <c r="D479" s="84"/>
      <c r="E479" s="86"/>
      <c r="F479" s="86"/>
      <c r="G479" s="346">
        <f>SUM(G480:G671)</f>
        <v>0</v>
      </c>
      <c r="H479" s="347"/>
      <c r="I479" s="347"/>
      <c r="J479" s="347"/>
    </row>
    <row r="480" spans="1:10" outlineLevel="1" x14ac:dyDescent="0.25">
      <c r="A480" s="88">
        <v>37</v>
      </c>
      <c r="B480" s="89" t="s">
        <v>466</v>
      </c>
      <c r="C480" s="99" t="s">
        <v>467</v>
      </c>
      <c r="D480" s="90" t="s">
        <v>281</v>
      </c>
      <c r="E480" s="142">
        <v>2983.0150100000001</v>
      </c>
      <c r="F480" s="91"/>
      <c r="G480" s="92">
        <f>ROUND(E480*F480,2)</f>
        <v>0</v>
      </c>
      <c r="H480" s="345"/>
      <c r="I480" s="345" t="s">
        <v>166</v>
      </c>
      <c r="J480" s="345" t="s">
        <v>166</v>
      </c>
    </row>
    <row r="481" spans="1:10" outlineLevel="1" x14ac:dyDescent="0.25">
      <c r="A481" s="74"/>
      <c r="B481" s="75"/>
      <c r="C481" s="100" t="s">
        <v>468</v>
      </c>
      <c r="D481" s="77"/>
      <c r="E481" s="141"/>
      <c r="F481" s="345"/>
      <c r="G481" s="76"/>
      <c r="H481" s="345"/>
      <c r="I481" s="345"/>
      <c r="J481" s="345"/>
    </row>
    <row r="482" spans="1:10" outlineLevel="1" x14ac:dyDescent="0.25">
      <c r="A482" s="74"/>
      <c r="B482" s="75"/>
      <c r="C482" s="103" t="s">
        <v>330</v>
      </c>
      <c r="D482" s="79"/>
      <c r="E482" s="145"/>
      <c r="F482" s="345"/>
      <c r="G482" s="76"/>
      <c r="H482" s="345"/>
      <c r="I482" s="345"/>
      <c r="J482" s="345"/>
    </row>
    <row r="483" spans="1:10" outlineLevel="1" x14ac:dyDescent="0.25">
      <c r="A483" s="74"/>
      <c r="B483" s="75"/>
      <c r="C483" s="104" t="s">
        <v>469</v>
      </c>
      <c r="D483" s="79"/>
      <c r="E483" s="145"/>
      <c r="F483" s="345"/>
      <c r="G483" s="76"/>
      <c r="H483" s="345"/>
      <c r="I483" s="345"/>
      <c r="J483" s="345"/>
    </row>
    <row r="484" spans="1:10" outlineLevel="1" x14ac:dyDescent="0.25">
      <c r="A484" s="74"/>
      <c r="B484" s="75"/>
      <c r="C484" s="104" t="s">
        <v>470</v>
      </c>
      <c r="D484" s="79"/>
      <c r="E484" s="145">
        <v>231.94073</v>
      </c>
      <c r="F484" s="345"/>
      <c r="G484" s="76"/>
      <c r="H484" s="345"/>
      <c r="I484" s="345"/>
      <c r="J484" s="345"/>
    </row>
    <row r="485" spans="1:10" outlineLevel="1" x14ac:dyDescent="0.25">
      <c r="A485" s="74"/>
      <c r="B485" s="75"/>
      <c r="C485" s="104" t="s">
        <v>471</v>
      </c>
      <c r="D485" s="79"/>
      <c r="E485" s="145">
        <v>141.33895000000001</v>
      </c>
      <c r="F485" s="345"/>
      <c r="G485" s="76"/>
      <c r="H485" s="345"/>
      <c r="I485" s="345"/>
      <c r="J485" s="345"/>
    </row>
    <row r="486" spans="1:10" outlineLevel="1" x14ac:dyDescent="0.25">
      <c r="A486" s="74"/>
      <c r="B486" s="75"/>
      <c r="C486" s="104" t="s">
        <v>373</v>
      </c>
      <c r="D486" s="79"/>
      <c r="E486" s="145">
        <v>50.884430000000002</v>
      </c>
      <c r="F486" s="345"/>
      <c r="G486" s="76"/>
      <c r="H486" s="345"/>
      <c r="I486" s="345"/>
      <c r="J486" s="345"/>
    </row>
    <row r="487" spans="1:10" outlineLevel="1" x14ac:dyDescent="0.25">
      <c r="A487" s="74"/>
      <c r="B487" s="75"/>
      <c r="C487" s="104" t="s">
        <v>375</v>
      </c>
      <c r="D487" s="79"/>
      <c r="E487" s="145">
        <v>173.01253</v>
      </c>
      <c r="F487" s="345"/>
      <c r="G487" s="76"/>
      <c r="H487" s="345"/>
      <c r="I487" s="345"/>
      <c r="J487" s="345"/>
    </row>
    <row r="488" spans="1:10" outlineLevel="1" x14ac:dyDescent="0.25">
      <c r="A488" s="74"/>
      <c r="B488" s="75"/>
      <c r="C488" s="104" t="s">
        <v>376</v>
      </c>
      <c r="D488" s="79"/>
      <c r="E488" s="145">
        <v>64.173829999999995</v>
      </c>
      <c r="F488" s="345"/>
      <c r="G488" s="76"/>
      <c r="H488" s="345"/>
      <c r="I488" s="345"/>
      <c r="J488" s="345"/>
    </row>
    <row r="489" spans="1:10" outlineLevel="1" x14ac:dyDescent="0.25">
      <c r="A489" s="74"/>
      <c r="B489" s="75"/>
      <c r="C489" s="104" t="s">
        <v>472</v>
      </c>
      <c r="D489" s="79"/>
      <c r="E489" s="145">
        <v>588.06695999999999</v>
      </c>
      <c r="F489" s="345"/>
      <c r="G489" s="76"/>
      <c r="H489" s="345"/>
      <c r="I489" s="345"/>
      <c r="J489" s="345"/>
    </row>
    <row r="490" spans="1:10" outlineLevel="1" x14ac:dyDescent="0.25">
      <c r="A490" s="74"/>
      <c r="B490" s="75"/>
      <c r="C490" s="104" t="s">
        <v>378</v>
      </c>
      <c r="D490" s="79"/>
      <c r="E490" s="145">
        <v>35.697200000000002</v>
      </c>
      <c r="F490" s="345"/>
      <c r="G490" s="76"/>
      <c r="H490" s="345"/>
      <c r="I490" s="345"/>
      <c r="J490" s="345"/>
    </row>
    <row r="491" spans="1:10" outlineLevel="1" x14ac:dyDescent="0.25">
      <c r="A491" s="74"/>
      <c r="B491" s="75"/>
      <c r="C491" s="104" t="s">
        <v>473</v>
      </c>
      <c r="D491" s="79"/>
      <c r="E491" s="145">
        <v>151.80179000000001</v>
      </c>
      <c r="F491" s="345"/>
      <c r="G491" s="76"/>
      <c r="H491" s="345"/>
      <c r="I491" s="345"/>
      <c r="J491" s="345"/>
    </row>
    <row r="492" spans="1:10" outlineLevel="1" x14ac:dyDescent="0.25">
      <c r="A492" s="74"/>
      <c r="B492" s="75"/>
      <c r="C492" s="104" t="s">
        <v>474</v>
      </c>
      <c r="D492" s="79"/>
      <c r="E492" s="145">
        <v>38.860050000000001</v>
      </c>
      <c r="F492" s="345"/>
      <c r="G492" s="76"/>
      <c r="H492" s="345"/>
      <c r="I492" s="345"/>
      <c r="J492" s="345"/>
    </row>
    <row r="493" spans="1:10" outlineLevel="1" x14ac:dyDescent="0.25">
      <c r="A493" s="74"/>
      <c r="B493" s="75"/>
      <c r="C493" s="104" t="s">
        <v>475</v>
      </c>
      <c r="D493" s="79"/>
      <c r="E493" s="145">
        <v>205.9299</v>
      </c>
      <c r="F493" s="345"/>
      <c r="G493" s="76"/>
      <c r="H493" s="345"/>
      <c r="I493" s="345"/>
      <c r="J493" s="345"/>
    </row>
    <row r="494" spans="1:10" outlineLevel="1" x14ac:dyDescent="0.25">
      <c r="A494" s="74"/>
      <c r="B494" s="75"/>
      <c r="C494" s="104" t="s">
        <v>384</v>
      </c>
      <c r="D494" s="79"/>
      <c r="E494" s="145">
        <v>134.88929999999999</v>
      </c>
      <c r="F494" s="345"/>
      <c r="G494" s="76"/>
      <c r="H494" s="345"/>
      <c r="I494" s="345"/>
      <c r="J494" s="345"/>
    </row>
    <row r="495" spans="1:10" outlineLevel="1" x14ac:dyDescent="0.25">
      <c r="A495" s="74"/>
      <c r="B495" s="75"/>
      <c r="C495" s="104" t="s">
        <v>476</v>
      </c>
      <c r="D495" s="79"/>
      <c r="E495" s="145">
        <v>453.68848000000003</v>
      </c>
      <c r="F495" s="345"/>
      <c r="G495" s="76"/>
      <c r="H495" s="345"/>
      <c r="I495" s="345"/>
      <c r="J495" s="345"/>
    </row>
    <row r="496" spans="1:10" outlineLevel="1" x14ac:dyDescent="0.25">
      <c r="A496" s="74"/>
      <c r="B496" s="75"/>
      <c r="C496" s="104" t="s">
        <v>477</v>
      </c>
      <c r="D496" s="79"/>
      <c r="E496" s="145">
        <v>885.78746999999998</v>
      </c>
      <c r="F496" s="345"/>
      <c r="G496" s="76"/>
      <c r="H496" s="345"/>
      <c r="I496" s="345"/>
      <c r="J496" s="345"/>
    </row>
    <row r="497" spans="1:10" outlineLevel="1" x14ac:dyDescent="0.25">
      <c r="A497" s="74"/>
      <c r="B497" s="75"/>
      <c r="C497" s="104" t="s">
        <v>387</v>
      </c>
      <c r="D497" s="79"/>
      <c r="E497" s="145">
        <v>40.449399999999997</v>
      </c>
      <c r="F497" s="345"/>
      <c r="G497" s="76"/>
      <c r="H497" s="345"/>
      <c r="I497" s="345"/>
      <c r="J497" s="345"/>
    </row>
    <row r="498" spans="1:10" outlineLevel="1" x14ac:dyDescent="0.25">
      <c r="A498" s="74"/>
      <c r="B498" s="75"/>
      <c r="C498" s="105" t="s">
        <v>349</v>
      </c>
      <c r="D498" s="80"/>
      <c r="E498" s="146">
        <v>3196.5210200000001</v>
      </c>
      <c r="F498" s="345"/>
      <c r="G498" s="76"/>
      <c r="H498" s="345"/>
      <c r="I498" s="345"/>
      <c r="J498" s="345"/>
    </row>
    <row r="499" spans="1:10" outlineLevel="1" x14ac:dyDescent="0.25">
      <c r="A499" s="74"/>
      <c r="B499" s="75"/>
      <c r="C499" s="104" t="s">
        <v>478</v>
      </c>
      <c r="D499" s="79"/>
      <c r="E499" s="145"/>
      <c r="F499" s="345"/>
      <c r="G499" s="76"/>
      <c r="H499" s="345"/>
      <c r="I499" s="345"/>
      <c r="J499" s="345"/>
    </row>
    <row r="500" spans="1:10" outlineLevel="1" x14ac:dyDescent="0.25">
      <c r="A500" s="74"/>
      <c r="B500" s="75"/>
      <c r="C500" s="104" t="s">
        <v>479</v>
      </c>
      <c r="D500" s="79"/>
      <c r="E500" s="145">
        <v>31.892669999999999</v>
      </c>
      <c r="F500" s="345"/>
      <c r="G500" s="76"/>
      <c r="H500" s="345"/>
      <c r="I500" s="345"/>
      <c r="J500" s="345"/>
    </row>
    <row r="501" spans="1:10" outlineLevel="1" x14ac:dyDescent="0.25">
      <c r="A501" s="74"/>
      <c r="B501" s="75"/>
      <c r="C501" s="104" t="s">
        <v>334</v>
      </c>
      <c r="D501" s="79"/>
      <c r="E501" s="145">
        <v>22.659179999999999</v>
      </c>
      <c r="F501" s="345"/>
      <c r="G501" s="76"/>
      <c r="H501" s="345"/>
      <c r="I501" s="345"/>
      <c r="J501" s="345"/>
    </row>
    <row r="502" spans="1:10" outlineLevel="1" x14ac:dyDescent="0.25">
      <c r="A502" s="74"/>
      <c r="B502" s="75"/>
      <c r="C502" s="104" t="s">
        <v>480</v>
      </c>
      <c r="D502" s="79"/>
      <c r="E502" s="145">
        <v>13.213430000000001</v>
      </c>
      <c r="F502" s="345"/>
      <c r="G502" s="76"/>
      <c r="H502" s="345"/>
      <c r="I502" s="345"/>
      <c r="J502" s="345"/>
    </row>
    <row r="503" spans="1:10" outlineLevel="1" x14ac:dyDescent="0.25">
      <c r="A503" s="74"/>
      <c r="B503" s="75"/>
      <c r="C503" s="104" t="s">
        <v>336</v>
      </c>
      <c r="D503" s="79"/>
      <c r="E503" s="145">
        <v>78.280199999999994</v>
      </c>
      <c r="F503" s="345"/>
      <c r="G503" s="76"/>
      <c r="H503" s="345"/>
      <c r="I503" s="345"/>
      <c r="J503" s="345"/>
    </row>
    <row r="504" spans="1:10" outlineLevel="1" x14ac:dyDescent="0.25">
      <c r="A504" s="74"/>
      <c r="B504" s="75"/>
      <c r="C504" s="104" t="s">
        <v>337</v>
      </c>
      <c r="D504" s="79"/>
      <c r="E504" s="145">
        <v>29.743649999999999</v>
      </c>
      <c r="F504" s="345"/>
      <c r="G504" s="76"/>
      <c r="H504" s="345"/>
      <c r="I504" s="345"/>
      <c r="J504" s="345"/>
    </row>
    <row r="505" spans="1:10" outlineLevel="1" x14ac:dyDescent="0.25">
      <c r="A505" s="74"/>
      <c r="B505" s="75"/>
      <c r="C505" s="104" t="s">
        <v>339</v>
      </c>
      <c r="D505" s="79"/>
      <c r="E505" s="145">
        <v>11.93985</v>
      </c>
      <c r="F505" s="345"/>
      <c r="G505" s="76"/>
      <c r="H505" s="345"/>
      <c r="I505" s="345"/>
      <c r="J505" s="345"/>
    </row>
    <row r="506" spans="1:10" outlineLevel="1" x14ac:dyDescent="0.25">
      <c r="A506" s="74"/>
      <c r="B506" s="75"/>
      <c r="C506" s="104" t="s">
        <v>481</v>
      </c>
      <c r="D506" s="79"/>
      <c r="E506" s="145">
        <v>7.9068300000000002</v>
      </c>
      <c r="F506" s="345"/>
      <c r="G506" s="76"/>
      <c r="H506" s="345"/>
      <c r="I506" s="345"/>
      <c r="J506" s="345"/>
    </row>
    <row r="507" spans="1:10" outlineLevel="1" x14ac:dyDescent="0.25">
      <c r="A507" s="74"/>
      <c r="B507" s="75"/>
      <c r="C507" s="104" t="s">
        <v>482</v>
      </c>
      <c r="D507" s="79"/>
      <c r="E507" s="145">
        <v>46.37968</v>
      </c>
      <c r="F507" s="345"/>
      <c r="G507" s="76"/>
      <c r="H507" s="345"/>
      <c r="I507" s="345"/>
      <c r="J507" s="345"/>
    </row>
    <row r="508" spans="1:10" outlineLevel="1" x14ac:dyDescent="0.25">
      <c r="A508" s="74"/>
      <c r="B508" s="75"/>
      <c r="C508" s="104" t="s">
        <v>348</v>
      </c>
      <c r="D508" s="79"/>
      <c r="E508" s="145">
        <v>30.085599999999999</v>
      </c>
      <c r="F508" s="345"/>
      <c r="G508" s="76"/>
      <c r="H508" s="345"/>
      <c r="I508" s="345"/>
      <c r="J508" s="345"/>
    </row>
    <row r="509" spans="1:10" outlineLevel="1" x14ac:dyDescent="0.25">
      <c r="A509" s="74"/>
      <c r="B509" s="75"/>
      <c r="C509" s="105" t="s">
        <v>349</v>
      </c>
      <c r="D509" s="80"/>
      <c r="E509" s="146">
        <v>272.10109</v>
      </c>
      <c r="F509" s="345"/>
      <c r="G509" s="76"/>
      <c r="H509" s="345"/>
      <c r="I509" s="345"/>
      <c r="J509" s="345"/>
    </row>
    <row r="510" spans="1:10" outlineLevel="1" x14ac:dyDescent="0.25">
      <c r="A510" s="74"/>
      <c r="B510" s="75"/>
      <c r="C510" s="103" t="s">
        <v>350</v>
      </c>
      <c r="D510" s="79"/>
      <c r="E510" s="145"/>
      <c r="F510" s="345"/>
      <c r="G510" s="76"/>
      <c r="H510" s="345"/>
      <c r="I510" s="345"/>
      <c r="J510" s="345"/>
    </row>
    <row r="511" spans="1:10" outlineLevel="1" x14ac:dyDescent="0.25">
      <c r="A511" s="74"/>
      <c r="B511" s="75"/>
      <c r="C511" s="100" t="s">
        <v>483</v>
      </c>
      <c r="D511" s="77"/>
      <c r="E511" s="141">
        <v>2983.0150100000001</v>
      </c>
      <c r="F511" s="345"/>
      <c r="G511" s="76"/>
      <c r="H511" s="345"/>
      <c r="I511" s="345"/>
      <c r="J511" s="345"/>
    </row>
    <row r="512" spans="1:10" outlineLevel="1" x14ac:dyDescent="0.25">
      <c r="A512" s="88">
        <v>38</v>
      </c>
      <c r="B512" s="89" t="s">
        <v>484</v>
      </c>
      <c r="C512" s="99" t="s">
        <v>485</v>
      </c>
      <c r="D512" s="90" t="s">
        <v>281</v>
      </c>
      <c r="E512" s="142">
        <v>5844.3673099999996</v>
      </c>
      <c r="F512" s="91"/>
      <c r="G512" s="92">
        <f>ROUND(E512*F512,2)</f>
        <v>0</v>
      </c>
      <c r="H512" s="345"/>
      <c r="I512" s="345" t="s">
        <v>166</v>
      </c>
      <c r="J512" s="345" t="s">
        <v>166</v>
      </c>
    </row>
    <row r="513" spans="1:10" outlineLevel="1" x14ac:dyDescent="0.25">
      <c r="A513" s="74"/>
      <c r="B513" s="75"/>
      <c r="C513" s="100" t="s">
        <v>468</v>
      </c>
      <c r="D513" s="77"/>
      <c r="E513" s="141"/>
      <c r="F513" s="345"/>
      <c r="G513" s="76"/>
      <c r="H513" s="345"/>
      <c r="I513" s="345"/>
      <c r="J513" s="345"/>
    </row>
    <row r="514" spans="1:10" outlineLevel="1" x14ac:dyDescent="0.25">
      <c r="A514" s="74"/>
      <c r="B514" s="75"/>
      <c r="C514" s="103" t="s">
        <v>330</v>
      </c>
      <c r="D514" s="79"/>
      <c r="E514" s="145"/>
      <c r="F514" s="345"/>
      <c r="G514" s="76"/>
      <c r="H514" s="345"/>
      <c r="I514" s="345"/>
      <c r="J514" s="345"/>
    </row>
    <row r="515" spans="1:10" outlineLevel="1" x14ac:dyDescent="0.25">
      <c r="A515" s="74"/>
      <c r="B515" s="75"/>
      <c r="C515" s="104" t="s">
        <v>469</v>
      </c>
      <c r="D515" s="79"/>
      <c r="E515" s="145"/>
      <c r="F515" s="345"/>
      <c r="G515" s="76"/>
      <c r="H515" s="345"/>
      <c r="I515" s="345"/>
      <c r="J515" s="345"/>
    </row>
    <row r="516" spans="1:10" outlineLevel="1" x14ac:dyDescent="0.25">
      <c r="A516" s="74"/>
      <c r="B516" s="75"/>
      <c r="C516" s="104" t="s">
        <v>486</v>
      </c>
      <c r="D516" s="79"/>
      <c r="E516" s="145">
        <v>2240.1056199999998</v>
      </c>
      <c r="F516" s="345"/>
      <c r="G516" s="76"/>
      <c r="H516" s="345"/>
      <c r="I516" s="345"/>
      <c r="J516" s="345"/>
    </row>
    <row r="517" spans="1:10" outlineLevel="1" x14ac:dyDescent="0.25">
      <c r="A517" s="74"/>
      <c r="B517" s="75"/>
      <c r="C517" s="104" t="s">
        <v>487</v>
      </c>
      <c r="D517" s="79"/>
      <c r="E517" s="145">
        <v>47.797400000000003</v>
      </c>
      <c r="F517" s="345"/>
      <c r="G517" s="76"/>
      <c r="H517" s="345"/>
      <c r="I517" s="345"/>
      <c r="J517" s="345"/>
    </row>
    <row r="518" spans="1:10" outlineLevel="1" x14ac:dyDescent="0.25">
      <c r="A518" s="74"/>
      <c r="B518" s="75"/>
      <c r="C518" s="104" t="s">
        <v>488</v>
      </c>
      <c r="D518" s="79"/>
      <c r="E518" s="145">
        <v>42.8217</v>
      </c>
      <c r="F518" s="345"/>
      <c r="G518" s="76"/>
      <c r="H518" s="345"/>
      <c r="I518" s="345"/>
      <c r="J518" s="345"/>
    </row>
    <row r="519" spans="1:10" outlineLevel="1" x14ac:dyDescent="0.25">
      <c r="A519" s="74"/>
      <c r="B519" s="75"/>
      <c r="C519" s="104" t="s">
        <v>374</v>
      </c>
      <c r="D519" s="79"/>
      <c r="E519" s="145">
        <v>83.871520000000004</v>
      </c>
      <c r="F519" s="345"/>
      <c r="G519" s="76"/>
      <c r="H519" s="345"/>
      <c r="I519" s="345"/>
      <c r="J519" s="345"/>
    </row>
    <row r="520" spans="1:10" outlineLevel="1" x14ac:dyDescent="0.25">
      <c r="A520" s="74"/>
      <c r="B520" s="75"/>
      <c r="C520" s="104" t="s">
        <v>489</v>
      </c>
      <c r="D520" s="79"/>
      <c r="E520" s="145">
        <v>109.88601</v>
      </c>
      <c r="F520" s="345"/>
      <c r="G520" s="76"/>
      <c r="H520" s="345"/>
      <c r="I520" s="345"/>
      <c r="J520" s="345"/>
    </row>
    <row r="521" spans="1:10" outlineLevel="1" x14ac:dyDescent="0.25">
      <c r="A521" s="74"/>
      <c r="B521" s="75"/>
      <c r="C521" s="104" t="s">
        <v>379</v>
      </c>
      <c r="D521" s="79"/>
      <c r="E521" s="145">
        <v>20.303850000000001</v>
      </c>
      <c r="F521" s="345"/>
      <c r="G521" s="76"/>
      <c r="H521" s="345"/>
      <c r="I521" s="345"/>
      <c r="J521" s="345"/>
    </row>
    <row r="522" spans="1:10" outlineLevel="1" x14ac:dyDescent="0.25">
      <c r="A522" s="74"/>
      <c r="B522" s="75"/>
      <c r="C522" s="104" t="s">
        <v>490</v>
      </c>
      <c r="D522" s="79"/>
      <c r="E522" s="145">
        <v>122.8357</v>
      </c>
      <c r="F522" s="345"/>
      <c r="G522" s="76"/>
      <c r="H522" s="345"/>
      <c r="I522" s="345"/>
      <c r="J522" s="345"/>
    </row>
    <row r="523" spans="1:10" outlineLevel="1" x14ac:dyDescent="0.25">
      <c r="A523" s="74"/>
      <c r="B523" s="75"/>
      <c r="C523" s="104" t="s">
        <v>381</v>
      </c>
      <c r="D523" s="79"/>
      <c r="E523" s="145">
        <v>617.12419</v>
      </c>
      <c r="F523" s="345"/>
      <c r="G523" s="76"/>
      <c r="H523" s="345"/>
      <c r="I523" s="345"/>
      <c r="J523" s="345"/>
    </row>
    <row r="524" spans="1:10" outlineLevel="1" x14ac:dyDescent="0.25">
      <c r="A524" s="74"/>
      <c r="B524" s="75"/>
      <c r="C524" s="104" t="s">
        <v>491</v>
      </c>
      <c r="D524" s="79"/>
      <c r="E524" s="145">
        <v>21.06147</v>
      </c>
      <c r="F524" s="345"/>
      <c r="G524" s="76"/>
      <c r="H524" s="345"/>
      <c r="I524" s="345"/>
      <c r="J524" s="345"/>
    </row>
    <row r="525" spans="1:10" outlineLevel="1" x14ac:dyDescent="0.25">
      <c r="A525" s="74"/>
      <c r="B525" s="75"/>
      <c r="C525" s="104" t="s">
        <v>492</v>
      </c>
      <c r="D525" s="79"/>
      <c r="E525" s="145">
        <v>613.94169999999997</v>
      </c>
      <c r="F525" s="345"/>
      <c r="G525" s="76"/>
      <c r="H525" s="345"/>
      <c r="I525" s="345"/>
      <c r="J525" s="345"/>
    </row>
    <row r="526" spans="1:10" outlineLevel="1" x14ac:dyDescent="0.25">
      <c r="A526" s="74"/>
      <c r="B526" s="75"/>
      <c r="C526" s="104" t="s">
        <v>493</v>
      </c>
      <c r="D526" s="79"/>
      <c r="E526" s="145">
        <v>36.478000000000002</v>
      </c>
      <c r="F526" s="345"/>
      <c r="G526" s="76"/>
      <c r="H526" s="345"/>
      <c r="I526" s="345"/>
      <c r="J526" s="345"/>
    </row>
    <row r="527" spans="1:10" outlineLevel="1" x14ac:dyDescent="0.25">
      <c r="A527" s="74"/>
      <c r="B527" s="75"/>
      <c r="C527" s="104" t="s">
        <v>494</v>
      </c>
      <c r="D527" s="79"/>
      <c r="E527" s="145">
        <v>872.84747000000004</v>
      </c>
      <c r="F527" s="345"/>
      <c r="G527" s="76"/>
      <c r="H527" s="345"/>
      <c r="I527" s="345"/>
      <c r="J527" s="345"/>
    </row>
    <row r="528" spans="1:10" outlineLevel="1" x14ac:dyDescent="0.25">
      <c r="A528" s="74"/>
      <c r="B528" s="75"/>
      <c r="C528" s="105" t="s">
        <v>349</v>
      </c>
      <c r="D528" s="80"/>
      <c r="E528" s="146">
        <v>4829.0746300000001</v>
      </c>
      <c r="F528" s="345"/>
      <c r="G528" s="76"/>
      <c r="H528" s="345"/>
      <c r="I528" s="345"/>
      <c r="J528" s="345"/>
    </row>
    <row r="529" spans="1:10" outlineLevel="1" x14ac:dyDescent="0.25">
      <c r="A529" s="74"/>
      <c r="B529" s="75"/>
      <c r="C529" s="104" t="s">
        <v>495</v>
      </c>
      <c r="D529" s="79"/>
      <c r="E529" s="145">
        <v>650.70564999999999</v>
      </c>
      <c r="F529" s="345"/>
      <c r="G529" s="76"/>
      <c r="H529" s="345"/>
      <c r="I529" s="345"/>
      <c r="J529" s="345"/>
    </row>
    <row r="530" spans="1:10" outlineLevel="1" x14ac:dyDescent="0.25">
      <c r="A530" s="74"/>
      <c r="B530" s="75"/>
      <c r="C530" s="104" t="s">
        <v>332</v>
      </c>
      <c r="D530" s="79"/>
      <c r="E530" s="145">
        <v>21.901499999999999</v>
      </c>
      <c r="F530" s="345"/>
      <c r="G530" s="76"/>
      <c r="H530" s="345"/>
      <c r="I530" s="345"/>
      <c r="J530" s="345"/>
    </row>
    <row r="531" spans="1:10" outlineLevel="1" x14ac:dyDescent="0.25">
      <c r="A531" s="74"/>
      <c r="B531" s="75"/>
      <c r="C531" s="104" t="s">
        <v>496</v>
      </c>
      <c r="D531" s="79"/>
      <c r="E531" s="145">
        <v>63.796950000000002</v>
      </c>
      <c r="F531" s="345"/>
      <c r="G531" s="76"/>
      <c r="H531" s="345"/>
      <c r="I531" s="345"/>
      <c r="J531" s="345"/>
    </row>
    <row r="532" spans="1:10" outlineLevel="1" x14ac:dyDescent="0.25">
      <c r="A532" s="74"/>
      <c r="B532" s="75"/>
      <c r="C532" s="104" t="s">
        <v>497</v>
      </c>
      <c r="D532" s="79"/>
      <c r="E532" s="145">
        <v>21.901499999999999</v>
      </c>
      <c r="F532" s="345"/>
      <c r="G532" s="76"/>
      <c r="H532" s="345"/>
      <c r="I532" s="345"/>
      <c r="J532" s="345"/>
    </row>
    <row r="533" spans="1:10" outlineLevel="1" x14ac:dyDescent="0.25">
      <c r="A533" s="74"/>
      <c r="B533" s="75"/>
      <c r="C533" s="104" t="s">
        <v>338</v>
      </c>
      <c r="D533" s="79"/>
      <c r="E533" s="145">
        <v>215.83574999999999</v>
      </c>
      <c r="F533" s="345"/>
      <c r="G533" s="76"/>
      <c r="H533" s="345"/>
      <c r="I533" s="345"/>
      <c r="J533" s="345"/>
    </row>
    <row r="534" spans="1:10" outlineLevel="1" x14ac:dyDescent="0.25">
      <c r="A534" s="74"/>
      <c r="B534" s="75"/>
      <c r="C534" s="104" t="s">
        <v>340</v>
      </c>
      <c r="D534" s="79"/>
      <c r="E534" s="145">
        <v>14.00942</v>
      </c>
      <c r="F534" s="345"/>
      <c r="G534" s="76"/>
      <c r="H534" s="345"/>
      <c r="I534" s="345"/>
      <c r="J534" s="345"/>
    </row>
    <row r="535" spans="1:10" outlineLevel="1" x14ac:dyDescent="0.25">
      <c r="A535" s="74"/>
      <c r="B535" s="75"/>
      <c r="C535" s="104" t="s">
        <v>341</v>
      </c>
      <c r="D535" s="79"/>
      <c r="E535" s="145">
        <v>86.828850000000003</v>
      </c>
      <c r="F535" s="345"/>
      <c r="G535" s="76"/>
      <c r="H535" s="345"/>
      <c r="I535" s="345"/>
      <c r="J535" s="345"/>
    </row>
    <row r="536" spans="1:10" outlineLevel="1" x14ac:dyDescent="0.25">
      <c r="A536" s="74"/>
      <c r="B536" s="75"/>
      <c r="C536" s="104" t="s">
        <v>342</v>
      </c>
      <c r="D536" s="79"/>
      <c r="E536" s="145">
        <v>156.27780000000001</v>
      </c>
      <c r="F536" s="345"/>
      <c r="G536" s="76"/>
      <c r="H536" s="345"/>
      <c r="I536" s="345"/>
      <c r="J536" s="345"/>
    </row>
    <row r="537" spans="1:10" outlineLevel="1" x14ac:dyDescent="0.25">
      <c r="A537" s="74"/>
      <c r="B537" s="75"/>
      <c r="C537" s="104" t="s">
        <v>498</v>
      </c>
      <c r="D537" s="79"/>
      <c r="E537" s="145">
        <v>21.901499999999999</v>
      </c>
      <c r="F537" s="345"/>
      <c r="G537" s="76"/>
      <c r="H537" s="345"/>
      <c r="I537" s="345"/>
      <c r="J537" s="345"/>
    </row>
    <row r="538" spans="1:10" outlineLevel="1" x14ac:dyDescent="0.25">
      <c r="A538" s="74"/>
      <c r="B538" s="75"/>
      <c r="C538" s="104" t="s">
        <v>499</v>
      </c>
      <c r="D538" s="79"/>
      <c r="E538" s="145">
        <v>185.15103999999999</v>
      </c>
      <c r="F538" s="345"/>
      <c r="G538" s="76"/>
      <c r="H538" s="345"/>
      <c r="I538" s="345"/>
      <c r="J538" s="345"/>
    </row>
    <row r="539" spans="1:10" outlineLevel="1" x14ac:dyDescent="0.25">
      <c r="A539" s="74"/>
      <c r="B539" s="75"/>
      <c r="C539" s="104" t="s">
        <v>345</v>
      </c>
      <c r="D539" s="79"/>
      <c r="E539" s="145">
        <v>42.672600000000003</v>
      </c>
      <c r="F539" s="345"/>
      <c r="G539" s="76"/>
      <c r="H539" s="345"/>
      <c r="I539" s="345"/>
      <c r="J539" s="345"/>
    </row>
    <row r="540" spans="1:10" outlineLevel="1" x14ac:dyDescent="0.25">
      <c r="A540" s="74"/>
      <c r="B540" s="75"/>
      <c r="C540" s="104" t="s">
        <v>500</v>
      </c>
      <c r="D540" s="79"/>
      <c r="E540" s="145">
        <v>112.1922</v>
      </c>
      <c r="F540" s="345"/>
      <c r="G540" s="76"/>
      <c r="H540" s="345"/>
      <c r="I540" s="345"/>
      <c r="J540" s="345"/>
    </row>
    <row r="541" spans="1:10" outlineLevel="1" x14ac:dyDescent="0.25">
      <c r="A541" s="74"/>
      <c r="B541" s="75"/>
      <c r="C541" s="104" t="s">
        <v>347</v>
      </c>
      <c r="D541" s="79"/>
      <c r="E541" s="145">
        <v>373.52654999999999</v>
      </c>
      <c r="F541" s="345"/>
      <c r="G541" s="76"/>
      <c r="H541" s="345"/>
      <c r="I541" s="345"/>
      <c r="J541" s="345"/>
    </row>
    <row r="542" spans="1:10" outlineLevel="1" x14ac:dyDescent="0.25">
      <c r="A542" s="74"/>
      <c r="B542" s="75"/>
      <c r="C542" s="105" t="s">
        <v>349</v>
      </c>
      <c r="D542" s="80"/>
      <c r="E542" s="146">
        <v>1966.7013099999999</v>
      </c>
      <c r="F542" s="345"/>
      <c r="G542" s="76"/>
      <c r="H542" s="345"/>
      <c r="I542" s="345"/>
      <c r="J542" s="345"/>
    </row>
    <row r="543" spans="1:10" outlineLevel="1" x14ac:dyDescent="0.25">
      <c r="A543" s="74"/>
      <c r="B543" s="75"/>
      <c r="C543" s="103" t="s">
        <v>350</v>
      </c>
      <c r="D543" s="79"/>
      <c r="E543" s="145"/>
      <c r="F543" s="345"/>
      <c r="G543" s="76"/>
      <c r="H543" s="345"/>
      <c r="I543" s="345"/>
      <c r="J543" s="345"/>
    </row>
    <row r="544" spans="1:10" outlineLevel="1" x14ac:dyDescent="0.25">
      <c r="A544" s="74"/>
      <c r="B544" s="75"/>
      <c r="C544" s="100" t="s">
        <v>501</v>
      </c>
      <c r="D544" s="77"/>
      <c r="E544" s="141">
        <v>5844.3673099999996</v>
      </c>
      <c r="F544" s="345"/>
      <c r="G544" s="76"/>
      <c r="H544" s="345"/>
      <c r="I544" s="345"/>
      <c r="J544" s="345"/>
    </row>
    <row r="545" spans="1:10" outlineLevel="1" x14ac:dyDescent="0.25">
      <c r="A545" s="88">
        <v>39</v>
      </c>
      <c r="B545" s="89" t="s">
        <v>502</v>
      </c>
      <c r="C545" s="99" t="s">
        <v>503</v>
      </c>
      <c r="D545" s="90" t="s">
        <v>281</v>
      </c>
      <c r="E545" s="142">
        <v>476.53591999999998</v>
      </c>
      <c r="F545" s="91"/>
      <c r="G545" s="92">
        <f>ROUND(E545*F545,2)</f>
        <v>0</v>
      </c>
      <c r="H545" s="345"/>
      <c r="I545" s="345" t="s">
        <v>166</v>
      </c>
      <c r="J545" s="345" t="s">
        <v>166</v>
      </c>
    </row>
    <row r="546" spans="1:10" outlineLevel="1" x14ac:dyDescent="0.25">
      <c r="A546" s="74"/>
      <c r="B546" s="75"/>
      <c r="C546" s="100" t="s">
        <v>468</v>
      </c>
      <c r="D546" s="77"/>
      <c r="E546" s="141"/>
      <c r="F546" s="345"/>
      <c r="G546" s="76"/>
      <c r="H546" s="345"/>
      <c r="I546" s="345"/>
      <c r="J546" s="345"/>
    </row>
    <row r="547" spans="1:10" outlineLevel="1" x14ac:dyDescent="0.25">
      <c r="A547" s="74"/>
      <c r="B547" s="75"/>
      <c r="C547" s="103" t="s">
        <v>330</v>
      </c>
      <c r="D547" s="79"/>
      <c r="E547" s="145"/>
      <c r="F547" s="345"/>
      <c r="G547" s="76"/>
      <c r="H547" s="345"/>
      <c r="I547" s="345"/>
      <c r="J547" s="345"/>
    </row>
    <row r="548" spans="1:10" outlineLevel="1" x14ac:dyDescent="0.25">
      <c r="A548" s="74"/>
      <c r="B548" s="75"/>
      <c r="C548" s="104" t="s">
        <v>469</v>
      </c>
      <c r="D548" s="79"/>
      <c r="E548" s="145"/>
      <c r="F548" s="345"/>
      <c r="G548" s="76"/>
      <c r="H548" s="345"/>
      <c r="I548" s="345"/>
      <c r="J548" s="345"/>
    </row>
    <row r="549" spans="1:10" outlineLevel="1" x14ac:dyDescent="0.25">
      <c r="A549" s="74"/>
      <c r="B549" s="75"/>
      <c r="C549" s="104" t="s">
        <v>504</v>
      </c>
      <c r="D549" s="79"/>
      <c r="E549" s="145">
        <v>98.227080000000001</v>
      </c>
      <c r="F549" s="345"/>
      <c r="G549" s="76"/>
      <c r="H549" s="345"/>
      <c r="I549" s="345"/>
      <c r="J549" s="345"/>
    </row>
    <row r="550" spans="1:10" outlineLevel="1" x14ac:dyDescent="0.25">
      <c r="A550" s="74"/>
      <c r="B550" s="75"/>
      <c r="C550" s="104" t="s">
        <v>505</v>
      </c>
      <c r="D550" s="79"/>
      <c r="E550" s="145">
        <v>54.071620000000003</v>
      </c>
      <c r="F550" s="345"/>
      <c r="G550" s="76"/>
      <c r="H550" s="345"/>
      <c r="I550" s="345"/>
      <c r="J550" s="345"/>
    </row>
    <row r="551" spans="1:10" outlineLevel="1" x14ac:dyDescent="0.25">
      <c r="A551" s="74"/>
      <c r="B551" s="75"/>
      <c r="C551" s="104" t="s">
        <v>506</v>
      </c>
      <c r="D551" s="79"/>
      <c r="E551" s="145">
        <v>86.925790000000006</v>
      </c>
      <c r="F551" s="345"/>
      <c r="G551" s="76"/>
      <c r="H551" s="345"/>
      <c r="I551" s="345"/>
      <c r="J551" s="345"/>
    </row>
    <row r="552" spans="1:10" outlineLevel="1" x14ac:dyDescent="0.25">
      <c r="A552" s="74"/>
      <c r="B552" s="75"/>
      <c r="C552" s="105" t="s">
        <v>349</v>
      </c>
      <c r="D552" s="80"/>
      <c r="E552" s="146">
        <v>239.22449</v>
      </c>
      <c r="F552" s="345"/>
      <c r="G552" s="76"/>
      <c r="H552" s="345"/>
      <c r="I552" s="345"/>
      <c r="J552" s="345"/>
    </row>
    <row r="553" spans="1:10" outlineLevel="1" x14ac:dyDescent="0.25">
      <c r="A553" s="74"/>
      <c r="B553" s="75"/>
      <c r="C553" s="104" t="s">
        <v>478</v>
      </c>
      <c r="D553" s="79"/>
      <c r="E553" s="145"/>
      <c r="F553" s="345"/>
      <c r="G553" s="76"/>
      <c r="H553" s="345"/>
      <c r="I553" s="345"/>
      <c r="J553" s="345"/>
    </row>
    <row r="554" spans="1:10" outlineLevel="1" x14ac:dyDescent="0.25">
      <c r="A554" s="74"/>
      <c r="B554" s="75"/>
      <c r="C554" s="104" t="s">
        <v>507</v>
      </c>
      <c r="D554" s="79"/>
      <c r="E554" s="145">
        <v>128.08844999999999</v>
      </c>
      <c r="F554" s="345"/>
      <c r="G554" s="76"/>
      <c r="H554" s="345"/>
      <c r="I554" s="345"/>
      <c r="J554" s="345"/>
    </row>
    <row r="555" spans="1:10" outlineLevel="1" x14ac:dyDescent="0.25">
      <c r="A555" s="74"/>
      <c r="B555" s="75"/>
      <c r="C555" s="104" t="s">
        <v>508</v>
      </c>
      <c r="D555" s="79"/>
      <c r="E555" s="145">
        <v>32.357700000000001</v>
      </c>
      <c r="F555" s="345"/>
      <c r="G555" s="76"/>
      <c r="H555" s="345"/>
      <c r="I555" s="345"/>
      <c r="J555" s="345"/>
    </row>
    <row r="556" spans="1:10" outlineLevel="1" x14ac:dyDescent="0.25">
      <c r="A556" s="74"/>
      <c r="B556" s="75"/>
      <c r="C556" s="104" t="s">
        <v>509</v>
      </c>
      <c r="D556" s="79"/>
      <c r="E556" s="145">
        <v>154.4409</v>
      </c>
      <c r="F556" s="345"/>
      <c r="G556" s="76"/>
      <c r="H556" s="345"/>
      <c r="I556" s="345"/>
      <c r="J556" s="345"/>
    </row>
    <row r="557" spans="1:10" outlineLevel="1" x14ac:dyDescent="0.25">
      <c r="A557" s="74"/>
      <c r="B557" s="75"/>
      <c r="C557" s="105" t="s">
        <v>349</v>
      </c>
      <c r="D557" s="80"/>
      <c r="E557" s="146">
        <v>314.88704999999999</v>
      </c>
      <c r="F557" s="345"/>
      <c r="G557" s="76"/>
      <c r="H557" s="345"/>
      <c r="I557" s="345"/>
      <c r="J557" s="345"/>
    </row>
    <row r="558" spans="1:10" outlineLevel="1" x14ac:dyDescent="0.25">
      <c r="A558" s="74"/>
      <c r="B558" s="75"/>
      <c r="C558" s="103" t="s">
        <v>350</v>
      </c>
      <c r="D558" s="79"/>
      <c r="E558" s="145"/>
      <c r="F558" s="345"/>
      <c r="G558" s="76"/>
      <c r="H558" s="345"/>
      <c r="I558" s="345"/>
      <c r="J558" s="345"/>
    </row>
    <row r="559" spans="1:10" outlineLevel="1" x14ac:dyDescent="0.25">
      <c r="A559" s="74"/>
      <c r="B559" s="75"/>
      <c r="C559" s="100" t="s">
        <v>510</v>
      </c>
      <c r="D559" s="77"/>
      <c r="E559" s="141">
        <v>476.53591999999998</v>
      </c>
      <c r="F559" s="345"/>
      <c r="G559" s="76"/>
      <c r="H559" s="345"/>
      <c r="I559" s="345"/>
      <c r="J559" s="345"/>
    </row>
    <row r="560" spans="1:10" outlineLevel="1" x14ac:dyDescent="0.25">
      <c r="A560" s="88">
        <v>40</v>
      </c>
      <c r="B560" s="89" t="s">
        <v>511</v>
      </c>
      <c r="C560" s="99" t="s">
        <v>512</v>
      </c>
      <c r="D560" s="90" t="s">
        <v>281</v>
      </c>
      <c r="E560" s="142">
        <v>485.6071</v>
      </c>
      <c r="F560" s="91"/>
      <c r="G560" s="92">
        <f>ROUND(E560*F560,2)</f>
        <v>0</v>
      </c>
      <c r="H560" s="345"/>
      <c r="I560" s="345" t="s">
        <v>166</v>
      </c>
      <c r="J560" s="345" t="s">
        <v>166</v>
      </c>
    </row>
    <row r="561" spans="1:10" outlineLevel="1" x14ac:dyDescent="0.25">
      <c r="A561" s="74"/>
      <c r="B561" s="75"/>
      <c r="C561" s="100" t="s">
        <v>513</v>
      </c>
      <c r="D561" s="77"/>
      <c r="E561" s="141"/>
      <c r="F561" s="345"/>
      <c r="G561" s="76"/>
      <c r="H561" s="345"/>
      <c r="I561" s="345"/>
      <c r="J561" s="345"/>
    </row>
    <row r="562" spans="1:10" outlineLevel="1" x14ac:dyDescent="0.25">
      <c r="A562" s="74"/>
      <c r="B562" s="75"/>
      <c r="C562" s="103" t="s">
        <v>330</v>
      </c>
      <c r="D562" s="79"/>
      <c r="E562" s="145"/>
      <c r="F562" s="345"/>
      <c r="G562" s="76"/>
      <c r="H562" s="345"/>
      <c r="I562" s="345"/>
      <c r="J562" s="345"/>
    </row>
    <row r="563" spans="1:10" outlineLevel="1" x14ac:dyDescent="0.25">
      <c r="A563" s="74"/>
      <c r="B563" s="75"/>
      <c r="C563" s="104" t="s">
        <v>469</v>
      </c>
      <c r="D563" s="79"/>
      <c r="E563" s="145"/>
      <c r="F563" s="345"/>
      <c r="G563" s="76"/>
      <c r="H563" s="345"/>
      <c r="I563" s="345"/>
      <c r="J563" s="345"/>
    </row>
    <row r="564" spans="1:10" outlineLevel="1" x14ac:dyDescent="0.25">
      <c r="A564" s="74"/>
      <c r="B564" s="75"/>
      <c r="C564" s="104" t="s">
        <v>470</v>
      </c>
      <c r="D564" s="79"/>
      <c r="E564" s="145">
        <v>231.94073</v>
      </c>
      <c r="F564" s="345"/>
      <c r="G564" s="76"/>
      <c r="H564" s="345"/>
      <c r="I564" s="345"/>
      <c r="J564" s="345"/>
    </row>
    <row r="565" spans="1:10" outlineLevel="1" x14ac:dyDescent="0.25">
      <c r="A565" s="74"/>
      <c r="B565" s="75"/>
      <c r="C565" s="104" t="s">
        <v>471</v>
      </c>
      <c r="D565" s="79"/>
      <c r="E565" s="145">
        <v>141.33895000000001</v>
      </c>
      <c r="F565" s="345"/>
      <c r="G565" s="76"/>
      <c r="H565" s="345"/>
      <c r="I565" s="345"/>
      <c r="J565" s="345"/>
    </row>
    <row r="566" spans="1:10" outlineLevel="1" x14ac:dyDescent="0.25">
      <c r="A566" s="74"/>
      <c r="B566" s="75"/>
      <c r="C566" s="104" t="s">
        <v>373</v>
      </c>
      <c r="D566" s="79"/>
      <c r="E566" s="145">
        <v>50.884430000000002</v>
      </c>
      <c r="F566" s="345"/>
      <c r="G566" s="76"/>
      <c r="H566" s="345"/>
      <c r="I566" s="345"/>
      <c r="J566" s="345"/>
    </row>
    <row r="567" spans="1:10" outlineLevel="1" x14ac:dyDescent="0.25">
      <c r="A567" s="74"/>
      <c r="B567" s="75"/>
      <c r="C567" s="104" t="s">
        <v>375</v>
      </c>
      <c r="D567" s="79"/>
      <c r="E567" s="145">
        <v>173.01253</v>
      </c>
      <c r="F567" s="345"/>
      <c r="G567" s="76"/>
      <c r="H567" s="345"/>
      <c r="I567" s="345"/>
      <c r="J567" s="345"/>
    </row>
    <row r="568" spans="1:10" outlineLevel="1" x14ac:dyDescent="0.25">
      <c r="A568" s="74"/>
      <c r="B568" s="75"/>
      <c r="C568" s="104" t="s">
        <v>376</v>
      </c>
      <c r="D568" s="79"/>
      <c r="E568" s="145">
        <v>64.173829999999995</v>
      </c>
      <c r="F568" s="345"/>
      <c r="G568" s="76"/>
      <c r="H568" s="345"/>
      <c r="I568" s="345"/>
      <c r="J568" s="345"/>
    </row>
    <row r="569" spans="1:10" outlineLevel="1" x14ac:dyDescent="0.25">
      <c r="A569" s="74"/>
      <c r="B569" s="75"/>
      <c r="C569" s="104" t="s">
        <v>472</v>
      </c>
      <c r="D569" s="79"/>
      <c r="E569" s="145">
        <v>588.06695999999999</v>
      </c>
      <c r="F569" s="345"/>
      <c r="G569" s="76"/>
      <c r="H569" s="345"/>
      <c r="I569" s="345"/>
      <c r="J569" s="345"/>
    </row>
    <row r="570" spans="1:10" outlineLevel="1" x14ac:dyDescent="0.25">
      <c r="A570" s="74"/>
      <c r="B570" s="75"/>
      <c r="C570" s="104" t="s">
        <v>378</v>
      </c>
      <c r="D570" s="79"/>
      <c r="E570" s="145">
        <v>35.697200000000002</v>
      </c>
      <c r="F570" s="345"/>
      <c r="G570" s="76"/>
      <c r="H570" s="345"/>
      <c r="I570" s="345"/>
      <c r="J570" s="345"/>
    </row>
    <row r="571" spans="1:10" outlineLevel="1" x14ac:dyDescent="0.25">
      <c r="A571" s="74"/>
      <c r="B571" s="75"/>
      <c r="C571" s="104" t="s">
        <v>473</v>
      </c>
      <c r="D571" s="79"/>
      <c r="E571" s="145">
        <v>151.80179000000001</v>
      </c>
      <c r="F571" s="345"/>
      <c r="G571" s="76"/>
      <c r="H571" s="345"/>
      <c r="I571" s="345"/>
      <c r="J571" s="345"/>
    </row>
    <row r="572" spans="1:10" outlineLevel="1" x14ac:dyDescent="0.25">
      <c r="A572" s="74"/>
      <c r="B572" s="75"/>
      <c r="C572" s="104" t="s">
        <v>474</v>
      </c>
      <c r="D572" s="79"/>
      <c r="E572" s="145">
        <v>38.860050000000001</v>
      </c>
      <c r="F572" s="345"/>
      <c r="G572" s="76"/>
      <c r="H572" s="345"/>
      <c r="I572" s="345"/>
      <c r="J572" s="345"/>
    </row>
    <row r="573" spans="1:10" outlineLevel="1" x14ac:dyDescent="0.25">
      <c r="A573" s="74"/>
      <c r="B573" s="75"/>
      <c r="C573" s="104" t="s">
        <v>475</v>
      </c>
      <c r="D573" s="79"/>
      <c r="E573" s="145">
        <v>205.9299</v>
      </c>
      <c r="F573" s="345"/>
      <c r="G573" s="76"/>
      <c r="H573" s="345"/>
      <c r="I573" s="345"/>
      <c r="J573" s="345"/>
    </row>
    <row r="574" spans="1:10" outlineLevel="1" x14ac:dyDescent="0.25">
      <c r="A574" s="74"/>
      <c r="B574" s="75"/>
      <c r="C574" s="104" t="s">
        <v>384</v>
      </c>
      <c r="D574" s="79"/>
      <c r="E574" s="145">
        <v>134.88929999999999</v>
      </c>
      <c r="F574" s="345"/>
      <c r="G574" s="76"/>
      <c r="H574" s="345"/>
      <c r="I574" s="345"/>
      <c r="J574" s="345"/>
    </row>
    <row r="575" spans="1:10" outlineLevel="1" x14ac:dyDescent="0.25">
      <c r="A575" s="74"/>
      <c r="B575" s="75"/>
      <c r="C575" s="104" t="s">
        <v>476</v>
      </c>
      <c r="D575" s="79"/>
      <c r="E575" s="145">
        <v>453.68848000000003</v>
      </c>
      <c r="F575" s="345"/>
      <c r="G575" s="76"/>
      <c r="H575" s="345"/>
      <c r="I575" s="345"/>
      <c r="J575" s="345"/>
    </row>
    <row r="576" spans="1:10" outlineLevel="1" x14ac:dyDescent="0.25">
      <c r="A576" s="74"/>
      <c r="B576" s="75"/>
      <c r="C576" s="104" t="s">
        <v>477</v>
      </c>
      <c r="D576" s="79"/>
      <c r="E576" s="145">
        <v>885.78746999999998</v>
      </c>
      <c r="F576" s="345"/>
      <c r="G576" s="76"/>
      <c r="H576" s="345"/>
      <c r="I576" s="345"/>
      <c r="J576" s="345"/>
    </row>
    <row r="577" spans="1:10" outlineLevel="1" x14ac:dyDescent="0.25">
      <c r="A577" s="74"/>
      <c r="B577" s="75"/>
      <c r="C577" s="104" t="s">
        <v>387</v>
      </c>
      <c r="D577" s="79"/>
      <c r="E577" s="145">
        <v>40.449399999999997</v>
      </c>
      <c r="F577" s="345"/>
      <c r="G577" s="76"/>
      <c r="H577" s="345"/>
      <c r="I577" s="345"/>
      <c r="J577" s="345"/>
    </row>
    <row r="578" spans="1:10" outlineLevel="1" x14ac:dyDescent="0.25">
      <c r="A578" s="74"/>
      <c r="B578" s="75"/>
      <c r="C578" s="105" t="s">
        <v>349</v>
      </c>
      <c r="D578" s="80"/>
      <c r="E578" s="146">
        <v>3196.5210200000001</v>
      </c>
      <c r="F578" s="345"/>
      <c r="G578" s="76"/>
      <c r="H578" s="345"/>
      <c r="I578" s="345"/>
      <c r="J578" s="345"/>
    </row>
    <row r="579" spans="1:10" outlineLevel="1" x14ac:dyDescent="0.25">
      <c r="A579" s="74"/>
      <c r="B579" s="75"/>
      <c r="C579" s="104" t="s">
        <v>478</v>
      </c>
      <c r="D579" s="79"/>
      <c r="E579" s="145"/>
      <c r="F579" s="345"/>
      <c r="G579" s="76"/>
      <c r="H579" s="345"/>
      <c r="I579" s="345"/>
      <c r="J579" s="345"/>
    </row>
    <row r="580" spans="1:10" outlineLevel="1" x14ac:dyDescent="0.25">
      <c r="A580" s="74"/>
      <c r="B580" s="75"/>
      <c r="C580" s="104" t="s">
        <v>479</v>
      </c>
      <c r="D580" s="79"/>
      <c r="E580" s="145">
        <v>31.892669999999999</v>
      </c>
      <c r="F580" s="345"/>
      <c r="G580" s="76"/>
      <c r="H580" s="345"/>
      <c r="I580" s="345"/>
      <c r="J580" s="345"/>
    </row>
    <row r="581" spans="1:10" outlineLevel="1" x14ac:dyDescent="0.25">
      <c r="A581" s="74"/>
      <c r="B581" s="75"/>
      <c r="C581" s="104" t="s">
        <v>334</v>
      </c>
      <c r="D581" s="79"/>
      <c r="E581" s="145">
        <v>22.659179999999999</v>
      </c>
      <c r="F581" s="345"/>
      <c r="G581" s="76"/>
      <c r="H581" s="345"/>
      <c r="I581" s="345"/>
      <c r="J581" s="345"/>
    </row>
    <row r="582" spans="1:10" outlineLevel="1" x14ac:dyDescent="0.25">
      <c r="A582" s="74"/>
      <c r="B582" s="75"/>
      <c r="C582" s="104" t="s">
        <v>480</v>
      </c>
      <c r="D582" s="79"/>
      <c r="E582" s="145">
        <v>13.213430000000001</v>
      </c>
      <c r="F582" s="345"/>
      <c r="G582" s="76"/>
      <c r="H582" s="345"/>
      <c r="I582" s="345"/>
      <c r="J582" s="345"/>
    </row>
    <row r="583" spans="1:10" outlineLevel="1" x14ac:dyDescent="0.25">
      <c r="A583" s="74"/>
      <c r="B583" s="75"/>
      <c r="C583" s="104" t="s">
        <v>336</v>
      </c>
      <c r="D583" s="79"/>
      <c r="E583" s="145">
        <v>78.280199999999994</v>
      </c>
      <c r="F583" s="345"/>
      <c r="G583" s="76"/>
      <c r="H583" s="345"/>
      <c r="I583" s="345"/>
      <c r="J583" s="345"/>
    </row>
    <row r="584" spans="1:10" outlineLevel="1" x14ac:dyDescent="0.25">
      <c r="A584" s="74"/>
      <c r="B584" s="75"/>
      <c r="C584" s="104" t="s">
        <v>337</v>
      </c>
      <c r="D584" s="79"/>
      <c r="E584" s="145">
        <v>29.743649999999999</v>
      </c>
      <c r="F584" s="345"/>
      <c r="G584" s="76"/>
      <c r="H584" s="345"/>
      <c r="I584" s="345"/>
      <c r="J584" s="345"/>
    </row>
    <row r="585" spans="1:10" outlineLevel="1" x14ac:dyDescent="0.25">
      <c r="A585" s="74"/>
      <c r="B585" s="75"/>
      <c r="C585" s="104" t="s">
        <v>339</v>
      </c>
      <c r="D585" s="79"/>
      <c r="E585" s="145">
        <v>11.93985</v>
      </c>
      <c r="F585" s="345"/>
      <c r="G585" s="76"/>
      <c r="H585" s="345"/>
      <c r="I585" s="345"/>
      <c r="J585" s="345"/>
    </row>
    <row r="586" spans="1:10" outlineLevel="1" x14ac:dyDescent="0.25">
      <c r="A586" s="74"/>
      <c r="B586" s="75"/>
      <c r="C586" s="104" t="s">
        <v>481</v>
      </c>
      <c r="D586" s="79"/>
      <c r="E586" s="145">
        <v>7.9068300000000002</v>
      </c>
      <c r="F586" s="345"/>
      <c r="G586" s="76"/>
      <c r="H586" s="345"/>
      <c r="I586" s="345"/>
      <c r="J586" s="345"/>
    </row>
    <row r="587" spans="1:10" outlineLevel="1" x14ac:dyDescent="0.25">
      <c r="A587" s="74"/>
      <c r="B587" s="75"/>
      <c r="C587" s="104" t="s">
        <v>482</v>
      </c>
      <c r="D587" s="79"/>
      <c r="E587" s="145">
        <v>46.37968</v>
      </c>
      <c r="F587" s="345"/>
      <c r="G587" s="76"/>
      <c r="H587" s="345"/>
      <c r="I587" s="345"/>
      <c r="J587" s="345"/>
    </row>
    <row r="588" spans="1:10" outlineLevel="1" x14ac:dyDescent="0.25">
      <c r="A588" s="74"/>
      <c r="B588" s="75"/>
      <c r="C588" s="104" t="s">
        <v>348</v>
      </c>
      <c r="D588" s="79"/>
      <c r="E588" s="145">
        <v>30.085599999999999</v>
      </c>
      <c r="F588" s="345"/>
      <c r="G588" s="76"/>
      <c r="H588" s="345"/>
      <c r="I588" s="345"/>
      <c r="J588" s="345"/>
    </row>
    <row r="589" spans="1:10" outlineLevel="1" x14ac:dyDescent="0.25">
      <c r="A589" s="74"/>
      <c r="B589" s="75"/>
      <c r="C589" s="105" t="s">
        <v>349</v>
      </c>
      <c r="D589" s="80"/>
      <c r="E589" s="146">
        <v>272.10109</v>
      </c>
      <c r="F589" s="345"/>
      <c r="G589" s="76"/>
      <c r="H589" s="345"/>
      <c r="I589" s="345"/>
      <c r="J589" s="345"/>
    </row>
    <row r="590" spans="1:10" outlineLevel="1" x14ac:dyDescent="0.25">
      <c r="A590" s="74"/>
      <c r="B590" s="75"/>
      <c r="C590" s="103" t="s">
        <v>350</v>
      </c>
      <c r="D590" s="79"/>
      <c r="E590" s="145"/>
      <c r="F590" s="345"/>
      <c r="G590" s="76"/>
      <c r="H590" s="345"/>
      <c r="I590" s="345"/>
      <c r="J590" s="345"/>
    </row>
    <row r="591" spans="1:10" outlineLevel="1" x14ac:dyDescent="0.25">
      <c r="A591" s="74"/>
      <c r="B591" s="75"/>
      <c r="C591" s="100" t="s">
        <v>514</v>
      </c>
      <c r="D591" s="77"/>
      <c r="E591" s="141">
        <v>485.6071</v>
      </c>
      <c r="F591" s="345"/>
      <c r="G591" s="76"/>
      <c r="H591" s="345"/>
      <c r="I591" s="345"/>
      <c r="J591" s="345"/>
    </row>
    <row r="592" spans="1:10" outlineLevel="1" x14ac:dyDescent="0.25">
      <c r="A592" s="88">
        <v>41</v>
      </c>
      <c r="B592" s="89" t="s">
        <v>515</v>
      </c>
      <c r="C592" s="99" t="s">
        <v>516</v>
      </c>
      <c r="D592" s="90" t="s">
        <v>281</v>
      </c>
      <c r="E592" s="142">
        <v>951.40863000000002</v>
      </c>
      <c r="F592" s="91"/>
      <c r="G592" s="92">
        <f>ROUND(E592*F592,2)</f>
        <v>0</v>
      </c>
      <c r="H592" s="345"/>
      <c r="I592" s="345" t="s">
        <v>166</v>
      </c>
      <c r="J592" s="345" t="s">
        <v>166</v>
      </c>
    </row>
    <row r="593" spans="1:10" outlineLevel="1" x14ac:dyDescent="0.25">
      <c r="A593" s="74"/>
      <c r="B593" s="75"/>
      <c r="C593" s="100" t="s">
        <v>513</v>
      </c>
      <c r="D593" s="77"/>
      <c r="E593" s="141"/>
      <c r="F593" s="345"/>
      <c r="G593" s="76"/>
      <c r="H593" s="345"/>
      <c r="I593" s="345"/>
      <c r="J593" s="345"/>
    </row>
    <row r="594" spans="1:10" outlineLevel="1" x14ac:dyDescent="0.25">
      <c r="A594" s="74"/>
      <c r="B594" s="75"/>
      <c r="C594" s="103" t="s">
        <v>330</v>
      </c>
      <c r="D594" s="79"/>
      <c r="E594" s="145"/>
      <c r="F594" s="345"/>
      <c r="G594" s="76"/>
      <c r="H594" s="345"/>
      <c r="I594" s="345"/>
      <c r="J594" s="345"/>
    </row>
    <row r="595" spans="1:10" outlineLevel="1" x14ac:dyDescent="0.25">
      <c r="A595" s="74"/>
      <c r="B595" s="75"/>
      <c r="C595" s="104" t="s">
        <v>469</v>
      </c>
      <c r="D595" s="79"/>
      <c r="E595" s="145"/>
      <c r="F595" s="345"/>
      <c r="G595" s="76"/>
      <c r="H595" s="345"/>
      <c r="I595" s="345"/>
      <c r="J595" s="345"/>
    </row>
    <row r="596" spans="1:10" outlineLevel="1" x14ac:dyDescent="0.25">
      <c r="A596" s="74"/>
      <c r="B596" s="75"/>
      <c r="C596" s="104" t="s">
        <v>486</v>
      </c>
      <c r="D596" s="79"/>
      <c r="E596" s="145">
        <v>2240.1056199999998</v>
      </c>
      <c r="F596" s="345"/>
      <c r="G596" s="76"/>
      <c r="H596" s="345"/>
      <c r="I596" s="345"/>
      <c r="J596" s="345"/>
    </row>
    <row r="597" spans="1:10" outlineLevel="1" x14ac:dyDescent="0.25">
      <c r="A597" s="74"/>
      <c r="B597" s="75"/>
      <c r="C597" s="104" t="s">
        <v>487</v>
      </c>
      <c r="D597" s="79"/>
      <c r="E597" s="145">
        <v>47.797400000000003</v>
      </c>
      <c r="F597" s="345"/>
      <c r="G597" s="76"/>
      <c r="H597" s="345"/>
      <c r="I597" s="345"/>
      <c r="J597" s="345"/>
    </row>
    <row r="598" spans="1:10" outlineLevel="1" x14ac:dyDescent="0.25">
      <c r="A598" s="74"/>
      <c r="B598" s="75"/>
      <c r="C598" s="104" t="s">
        <v>488</v>
      </c>
      <c r="D598" s="79"/>
      <c r="E598" s="145">
        <v>42.8217</v>
      </c>
      <c r="F598" s="345"/>
      <c r="G598" s="76"/>
      <c r="H598" s="345"/>
      <c r="I598" s="345"/>
      <c r="J598" s="345"/>
    </row>
    <row r="599" spans="1:10" outlineLevel="1" x14ac:dyDescent="0.25">
      <c r="A599" s="74"/>
      <c r="B599" s="75"/>
      <c r="C599" s="104" t="s">
        <v>374</v>
      </c>
      <c r="D599" s="79"/>
      <c r="E599" s="145">
        <v>83.871520000000004</v>
      </c>
      <c r="F599" s="345"/>
      <c r="G599" s="76"/>
      <c r="H599" s="345"/>
      <c r="I599" s="345"/>
      <c r="J599" s="345"/>
    </row>
    <row r="600" spans="1:10" outlineLevel="1" x14ac:dyDescent="0.25">
      <c r="A600" s="74"/>
      <c r="B600" s="75"/>
      <c r="C600" s="104" t="s">
        <v>489</v>
      </c>
      <c r="D600" s="79"/>
      <c r="E600" s="145">
        <v>109.88601</v>
      </c>
      <c r="F600" s="345"/>
      <c r="G600" s="76"/>
      <c r="H600" s="345"/>
      <c r="I600" s="345"/>
      <c r="J600" s="345"/>
    </row>
    <row r="601" spans="1:10" outlineLevel="1" x14ac:dyDescent="0.25">
      <c r="A601" s="74"/>
      <c r="B601" s="75"/>
      <c r="C601" s="104" t="s">
        <v>379</v>
      </c>
      <c r="D601" s="79"/>
      <c r="E601" s="145">
        <v>20.303850000000001</v>
      </c>
      <c r="F601" s="345"/>
      <c r="G601" s="76"/>
      <c r="H601" s="345"/>
      <c r="I601" s="345"/>
      <c r="J601" s="345"/>
    </row>
    <row r="602" spans="1:10" outlineLevel="1" x14ac:dyDescent="0.25">
      <c r="A602" s="74"/>
      <c r="B602" s="75"/>
      <c r="C602" s="104" t="s">
        <v>490</v>
      </c>
      <c r="D602" s="79"/>
      <c r="E602" s="145">
        <v>122.8357</v>
      </c>
      <c r="F602" s="345"/>
      <c r="G602" s="76"/>
      <c r="H602" s="345"/>
      <c r="I602" s="345"/>
      <c r="J602" s="345"/>
    </row>
    <row r="603" spans="1:10" outlineLevel="1" x14ac:dyDescent="0.25">
      <c r="A603" s="74"/>
      <c r="B603" s="75"/>
      <c r="C603" s="104" t="s">
        <v>381</v>
      </c>
      <c r="D603" s="79"/>
      <c r="E603" s="145">
        <v>617.12419</v>
      </c>
      <c r="F603" s="345"/>
      <c r="G603" s="76"/>
      <c r="H603" s="345"/>
      <c r="I603" s="345"/>
      <c r="J603" s="345"/>
    </row>
    <row r="604" spans="1:10" outlineLevel="1" x14ac:dyDescent="0.25">
      <c r="A604" s="74"/>
      <c r="B604" s="75"/>
      <c r="C604" s="104" t="s">
        <v>491</v>
      </c>
      <c r="D604" s="79"/>
      <c r="E604" s="145">
        <v>21.06147</v>
      </c>
      <c r="F604" s="345"/>
      <c r="G604" s="76"/>
      <c r="H604" s="345"/>
      <c r="I604" s="345"/>
      <c r="J604" s="345"/>
    </row>
    <row r="605" spans="1:10" outlineLevel="1" x14ac:dyDescent="0.25">
      <c r="A605" s="74"/>
      <c r="B605" s="75"/>
      <c r="C605" s="104" t="s">
        <v>492</v>
      </c>
      <c r="D605" s="79"/>
      <c r="E605" s="145">
        <v>613.94169999999997</v>
      </c>
      <c r="F605" s="345"/>
      <c r="G605" s="76"/>
      <c r="H605" s="345"/>
      <c r="I605" s="345"/>
      <c r="J605" s="345"/>
    </row>
    <row r="606" spans="1:10" outlineLevel="1" x14ac:dyDescent="0.25">
      <c r="A606" s="74"/>
      <c r="B606" s="75"/>
      <c r="C606" s="104" t="s">
        <v>493</v>
      </c>
      <c r="D606" s="79"/>
      <c r="E606" s="145">
        <v>36.478000000000002</v>
      </c>
      <c r="F606" s="345"/>
      <c r="G606" s="76"/>
      <c r="H606" s="345"/>
      <c r="I606" s="345"/>
      <c r="J606" s="345"/>
    </row>
    <row r="607" spans="1:10" outlineLevel="1" x14ac:dyDescent="0.25">
      <c r="A607" s="74"/>
      <c r="B607" s="75"/>
      <c r="C607" s="104" t="s">
        <v>494</v>
      </c>
      <c r="D607" s="79"/>
      <c r="E607" s="145">
        <v>872.84747000000004</v>
      </c>
      <c r="F607" s="345"/>
      <c r="G607" s="76"/>
      <c r="H607" s="345"/>
      <c r="I607" s="345"/>
      <c r="J607" s="345"/>
    </row>
    <row r="608" spans="1:10" outlineLevel="1" x14ac:dyDescent="0.25">
      <c r="A608" s="74"/>
      <c r="B608" s="75"/>
      <c r="C608" s="105" t="s">
        <v>349</v>
      </c>
      <c r="D608" s="80"/>
      <c r="E608" s="146">
        <v>4829.0746300000001</v>
      </c>
      <c r="F608" s="345"/>
      <c r="G608" s="76"/>
      <c r="H608" s="345"/>
      <c r="I608" s="345"/>
      <c r="J608" s="345"/>
    </row>
    <row r="609" spans="1:10" outlineLevel="1" x14ac:dyDescent="0.25">
      <c r="A609" s="74"/>
      <c r="B609" s="75"/>
      <c r="C609" s="104" t="s">
        <v>495</v>
      </c>
      <c r="D609" s="79"/>
      <c r="E609" s="145">
        <v>650.70564999999999</v>
      </c>
      <c r="F609" s="345"/>
      <c r="G609" s="76"/>
      <c r="H609" s="345"/>
      <c r="I609" s="345"/>
      <c r="J609" s="345"/>
    </row>
    <row r="610" spans="1:10" outlineLevel="1" x14ac:dyDescent="0.25">
      <c r="A610" s="74"/>
      <c r="B610" s="75"/>
      <c r="C610" s="104" t="s">
        <v>332</v>
      </c>
      <c r="D610" s="79"/>
      <c r="E610" s="145">
        <v>21.901499999999999</v>
      </c>
      <c r="F610" s="345"/>
      <c r="G610" s="76"/>
      <c r="H610" s="345"/>
      <c r="I610" s="345"/>
      <c r="J610" s="345"/>
    </row>
    <row r="611" spans="1:10" outlineLevel="1" x14ac:dyDescent="0.25">
      <c r="A611" s="74"/>
      <c r="B611" s="75"/>
      <c r="C611" s="104" t="s">
        <v>496</v>
      </c>
      <c r="D611" s="79"/>
      <c r="E611" s="145">
        <v>63.796950000000002</v>
      </c>
      <c r="F611" s="345"/>
      <c r="G611" s="76"/>
      <c r="H611" s="345"/>
      <c r="I611" s="345"/>
      <c r="J611" s="345"/>
    </row>
    <row r="612" spans="1:10" outlineLevel="1" x14ac:dyDescent="0.25">
      <c r="A612" s="74"/>
      <c r="B612" s="75"/>
      <c r="C612" s="104" t="s">
        <v>497</v>
      </c>
      <c r="D612" s="79"/>
      <c r="E612" s="145">
        <v>21.901499999999999</v>
      </c>
      <c r="F612" s="345"/>
      <c r="G612" s="76"/>
      <c r="H612" s="345"/>
      <c r="I612" s="345"/>
      <c r="J612" s="345"/>
    </row>
    <row r="613" spans="1:10" outlineLevel="1" x14ac:dyDescent="0.25">
      <c r="A613" s="74"/>
      <c r="B613" s="75"/>
      <c r="C613" s="104" t="s">
        <v>338</v>
      </c>
      <c r="D613" s="79"/>
      <c r="E613" s="145">
        <v>215.83574999999999</v>
      </c>
      <c r="F613" s="345"/>
      <c r="G613" s="76"/>
      <c r="H613" s="345"/>
      <c r="I613" s="345"/>
      <c r="J613" s="345"/>
    </row>
    <row r="614" spans="1:10" outlineLevel="1" x14ac:dyDescent="0.25">
      <c r="A614" s="74"/>
      <c r="B614" s="75"/>
      <c r="C614" s="104" t="s">
        <v>340</v>
      </c>
      <c r="D614" s="79"/>
      <c r="E614" s="145">
        <v>14.00942</v>
      </c>
      <c r="F614" s="345"/>
      <c r="G614" s="76"/>
      <c r="H614" s="345"/>
      <c r="I614" s="345"/>
      <c r="J614" s="345"/>
    </row>
    <row r="615" spans="1:10" outlineLevel="1" x14ac:dyDescent="0.25">
      <c r="A615" s="74"/>
      <c r="B615" s="75"/>
      <c r="C615" s="104" t="s">
        <v>341</v>
      </c>
      <c r="D615" s="79"/>
      <c r="E615" s="145">
        <v>86.828850000000003</v>
      </c>
      <c r="F615" s="345"/>
      <c r="G615" s="76"/>
      <c r="H615" s="345"/>
      <c r="I615" s="345"/>
      <c r="J615" s="345"/>
    </row>
    <row r="616" spans="1:10" outlineLevel="1" x14ac:dyDescent="0.25">
      <c r="A616" s="74"/>
      <c r="B616" s="75"/>
      <c r="C616" s="104" t="s">
        <v>342</v>
      </c>
      <c r="D616" s="79"/>
      <c r="E616" s="145">
        <v>156.27780000000001</v>
      </c>
      <c r="F616" s="345"/>
      <c r="G616" s="76"/>
      <c r="H616" s="345"/>
      <c r="I616" s="345"/>
      <c r="J616" s="345"/>
    </row>
    <row r="617" spans="1:10" outlineLevel="1" x14ac:dyDescent="0.25">
      <c r="A617" s="74"/>
      <c r="B617" s="75"/>
      <c r="C617" s="104" t="s">
        <v>498</v>
      </c>
      <c r="D617" s="79"/>
      <c r="E617" s="145">
        <v>21.901499999999999</v>
      </c>
      <c r="F617" s="345"/>
      <c r="G617" s="76"/>
      <c r="H617" s="345"/>
      <c r="I617" s="345"/>
      <c r="J617" s="345"/>
    </row>
    <row r="618" spans="1:10" outlineLevel="1" x14ac:dyDescent="0.25">
      <c r="A618" s="74"/>
      <c r="B618" s="75"/>
      <c r="C618" s="104" t="s">
        <v>499</v>
      </c>
      <c r="D618" s="79"/>
      <c r="E618" s="145">
        <v>185.15103999999999</v>
      </c>
      <c r="F618" s="345"/>
      <c r="G618" s="76"/>
      <c r="H618" s="345"/>
      <c r="I618" s="345"/>
      <c r="J618" s="345"/>
    </row>
    <row r="619" spans="1:10" outlineLevel="1" x14ac:dyDescent="0.25">
      <c r="A619" s="74"/>
      <c r="B619" s="75"/>
      <c r="C619" s="104" t="s">
        <v>345</v>
      </c>
      <c r="D619" s="79"/>
      <c r="E619" s="145">
        <v>42.672600000000003</v>
      </c>
      <c r="F619" s="345"/>
      <c r="G619" s="76"/>
      <c r="H619" s="345"/>
      <c r="I619" s="345"/>
      <c r="J619" s="345"/>
    </row>
    <row r="620" spans="1:10" outlineLevel="1" x14ac:dyDescent="0.25">
      <c r="A620" s="74"/>
      <c r="B620" s="75"/>
      <c r="C620" s="104" t="s">
        <v>500</v>
      </c>
      <c r="D620" s="79"/>
      <c r="E620" s="145">
        <v>112.1922</v>
      </c>
      <c r="F620" s="345"/>
      <c r="G620" s="76"/>
      <c r="H620" s="345"/>
      <c r="I620" s="345"/>
      <c r="J620" s="345"/>
    </row>
    <row r="621" spans="1:10" outlineLevel="1" x14ac:dyDescent="0.25">
      <c r="A621" s="74"/>
      <c r="B621" s="75"/>
      <c r="C621" s="104" t="s">
        <v>347</v>
      </c>
      <c r="D621" s="79"/>
      <c r="E621" s="145">
        <v>373.52654999999999</v>
      </c>
      <c r="F621" s="345"/>
      <c r="G621" s="76"/>
      <c r="H621" s="345"/>
      <c r="I621" s="345"/>
      <c r="J621" s="345"/>
    </row>
    <row r="622" spans="1:10" outlineLevel="1" x14ac:dyDescent="0.25">
      <c r="A622" s="74"/>
      <c r="B622" s="75"/>
      <c r="C622" s="105" t="s">
        <v>349</v>
      </c>
      <c r="D622" s="80"/>
      <c r="E622" s="146">
        <v>1966.7013099999999</v>
      </c>
      <c r="F622" s="345"/>
      <c r="G622" s="76"/>
      <c r="H622" s="345"/>
      <c r="I622" s="345"/>
      <c r="J622" s="345"/>
    </row>
    <row r="623" spans="1:10" outlineLevel="1" x14ac:dyDescent="0.25">
      <c r="A623" s="74"/>
      <c r="B623" s="75"/>
      <c r="C623" s="103" t="s">
        <v>350</v>
      </c>
      <c r="D623" s="79"/>
      <c r="E623" s="145"/>
      <c r="F623" s="345"/>
      <c r="G623" s="76"/>
      <c r="H623" s="345"/>
      <c r="I623" s="345"/>
      <c r="J623" s="345"/>
    </row>
    <row r="624" spans="1:10" outlineLevel="1" x14ac:dyDescent="0.25">
      <c r="A624" s="74"/>
      <c r="B624" s="75"/>
      <c r="C624" s="100" t="s">
        <v>517</v>
      </c>
      <c r="D624" s="77"/>
      <c r="E624" s="141">
        <v>951.40863000000002</v>
      </c>
      <c r="F624" s="345"/>
      <c r="G624" s="76"/>
      <c r="H624" s="345"/>
      <c r="I624" s="345"/>
      <c r="J624" s="345"/>
    </row>
    <row r="625" spans="1:10" outlineLevel="1" x14ac:dyDescent="0.25">
      <c r="A625" s="88">
        <v>42</v>
      </c>
      <c r="B625" s="89" t="s">
        <v>518</v>
      </c>
      <c r="C625" s="99" t="s">
        <v>519</v>
      </c>
      <c r="D625" s="90" t="s">
        <v>281</v>
      </c>
      <c r="E625" s="142">
        <v>77.575620000000001</v>
      </c>
      <c r="F625" s="91"/>
      <c r="G625" s="92">
        <f>ROUND(E625*F625,2)</f>
        <v>0</v>
      </c>
      <c r="H625" s="345"/>
      <c r="I625" s="345" t="s">
        <v>166</v>
      </c>
      <c r="J625" s="345" t="s">
        <v>166</v>
      </c>
    </row>
    <row r="626" spans="1:10" outlineLevel="1" x14ac:dyDescent="0.25">
      <c r="A626" s="74"/>
      <c r="B626" s="75"/>
      <c r="C626" s="100" t="s">
        <v>513</v>
      </c>
      <c r="D626" s="77"/>
      <c r="E626" s="141"/>
      <c r="F626" s="345"/>
      <c r="G626" s="76"/>
      <c r="H626" s="345"/>
      <c r="I626" s="345"/>
      <c r="J626" s="345"/>
    </row>
    <row r="627" spans="1:10" outlineLevel="1" x14ac:dyDescent="0.25">
      <c r="A627" s="74"/>
      <c r="B627" s="75"/>
      <c r="C627" s="103" t="s">
        <v>330</v>
      </c>
      <c r="D627" s="79"/>
      <c r="E627" s="145"/>
      <c r="F627" s="345"/>
      <c r="G627" s="76"/>
      <c r="H627" s="345"/>
      <c r="I627" s="345"/>
      <c r="J627" s="345"/>
    </row>
    <row r="628" spans="1:10" outlineLevel="1" x14ac:dyDescent="0.25">
      <c r="A628" s="74"/>
      <c r="B628" s="75"/>
      <c r="C628" s="104" t="s">
        <v>469</v>
      </c>
      <c r="D628" s="79"/>
      <c r="E628" s="145"/>
      <c r="F628" s="345"/>
      <c r="G628" s="76"/>
      <c r="H628" s="345"/>
      <c r="I628" s="345"/>
      <c r="J628" s="345"/>
    </row>
    <row r="629" spans="1:10" outlineLevel="1" x14ac:dyDescent="0.25">
      <c r="A629" s="74"/>
      <c r="B629" s="75"/>
      <c r="C629" s="104" t="s">
        <v>504</v>
      </c>
      <c r="D629" s="79"/>
      <c r="E629" s="145">
        <v>98.227080000000001</v>
      </c>
      <c r="F629" s="345"/>
      <c r="G629" s="76"/>
      <c r="H629" s="345"/>
      <c r="I629" s="345"/>
      <c r="J629" s="345"/>
    </row>
    <row r="630" spans="1:10" outlineLevel="1" x14ac:dyDescent="0.25">
      <c r="A630" s="74"/>
      <c r="B630" s="75"/>
      <c r="C630" s="104" t="s">
        <v>505</v>
      </c>
      <c r="D630" s="79"/>
      <c r="E630" s="145">
        <v>54.071620000000003</v>
      </c>
      <c r="F630" s="345"/>
      <c r="G630" s="76"/>
      <c r="H630" s="345"/>
      <c r="I630" s="345"/>
      <c r="J630" s="345"/>
    </row>
    <row r="631" spans="1:10" outlineLevel="1" x14ac:dyDescent="0.25">
      <c r="A631" s="74"/>
      <c r="B631" s="75"/>
      <c r="C631" s="104" t="s">
        <v>506</v>
      </c>
      <c r="D631" s="79"/>
      <c r="E631" s="145">
        <v>86.925790000000006</v>
      </c>
      <c r="F631" s="345"/>
      <c r="G631" s="76"/>
      <c r="H631" s="345"/>
      <c r="I631" s="345"/>
      <c r="J631" s="345"/>
    </row>
    <row r="632" spans="1:10" outlineLevel="1" x14ac:dyDescent="0.25">
      <c r="A632" s="74"/>
      <c r="B632" s="75"/>
      <c r="C632" s="105" t="s">
        <v>349</v>
      </c>
      <c r="D632" s="80"/>
      <c r="E632" s="146">
        <v>239.22449</v>
      </c>
      <c r="F632" s="345"/>
      <c r="G632" s="76"/>
      <c r="H632" s="345"/>
      <c r="I632" s="345"/>
      <c r="J632" s="345"/>
    </row>
    <row r="633" spans="1:10" outlineLevel="1" x14ac:dyDescent="0.25">
      <c r="A633" s="74"/>
      <c r="B633" s="75"/>
      <c r="C633" s="104" t="s">
        <v>478</v>
      </c>
      <c r="D633" s="79"/>
      <c r="E633" s="145"/>
      <c r="F633" s="345"/>
      <c r="G633" s="76"/>
      <c r="H633" s="345"/>
      <c r="I633" s="345"/>
      <c r="J633" s="345"/>
    </row>
    <row r="634" spans="1:10" outlineLevel="1" x14ac:dyDescent="0.25">
      <c r="A634" s="74"/>
      <c r="B634" s="75"/>
      <c r="C634" s="104" t="s">
        <v>507</v>
      </c>
      <c r="D634" s="79"/>
      <c r="E634" s="145">
        <v>128.08844999999999</v>
      </c>
      <c r="F634" s="345"/>
      <c r="G634" s="76"/>
      <c r="H634" s="345"/>
      <c r="I634" s="345"/>
      <c r="J634" s="345"/>
    </row>
    <row r="635" spans="1:10" outlineLevel="1" x14ac:dyDescent="0.25">
      <c r="A635" s="74"/>
      <c r="B635" s="75"/>
      <c r="C635" s="104" t="s">
        <v>508</v>
      </c>
      <c r="D635" s="79"/>
      <c r="E635" s="145">
        <v>32.357700000000001</v>
      </c>
      <c r="F635" s="345"/>
      <c r="G635" s="76"/>
      <c r="H635" s="345"/>
      <c r="I635" s="345"/>
      <c r="J635" s="345"/>
    </row>
    <row r="636" spans="1:10" outlineLevel="1" x14ac:dyDescent="0.25">
      <c r="A636" s="74"/>
      <c r="B636" s="75"/>
      <c r="C636" s="104" t="s">
        <v>509</v>
      </c>
      <c r="D636" s="79"/>
      <c r="E636" s="145">
        <v>154.4409</v>
      </c>
      <c r="F636" s="345"/>
      <c r="G636" s="76"/>
      <c r="H636" s="345"/>
      <c r="I636" s="345"/>
      <c r="J636" s="345"/>
    </row>
    <row r="637" spans="1:10" outlineLevel="1" x14ac:dyDescent="0.25">
      <c r="A637" s="74"/>
      <c r="B637" s="75"/>
      <c r="C637" s="105" t="s">
        <v>349</v>
      </c>
      <c r="D637" s="80"/>
      <c r="E637" s="146">
        <v>314.88704999999999</v>
      </c>
      <c r="F637" s="345"/>
      <c r="G637" s="76"/>
      <c r="H637" s="345"/>
      <c r="I637" s="345"/>
      <c r="J637" s="345"/>
    </row>
    <row r="638" spans="1:10" outlineLevel="1" x14ac:dyDescent="0.25">
      <c r="A638" s="74"/>
      <c r="B638" s="75"/>
      <c r="C638" s="103" t="s">
        <v>350</v>
      </c>
      <c r="D638" s="79"/>
      <c r="E638" s="145"/>
      <c r="F638" s="345"/>
      <c r="G638" s="76"/>
      <c r="H638" s="345"/>
      <c r="I638" s="345"/>
      <c r="J638" s="345"/>
    </row>
    <row r="639" spans="1:10" outlineLevel="1" x14ac:dyDescent="0.25">
      <c r="A639" s="74"/>
      <c r="B639" s="75"/>
      <c r="C639" s="100" t="s">
        <v>520</v>
      </c>
      <c r="D639" s="77"/>
      <c r="E639" s="141">
        <v>77.575620000000001</v>
      </c>
      <c r="F639" s="345"/>
      <c r="G639" s="76"/>
      <c r="H639" s="345"/>
      <c r="I639" s="345"/>
      <c r="J639" s="345"/>
    </row>
    <row r="640" spans="1:10" outlineLevel="1" x14ac:dyDescent="0.25">
      <c r="A640" s="88">
        <v>43</v>
      </c>
      <c r="B640" s="89" t="s">
        <v>521</v>
      </c>
      <c r="C640" s="99" t="s">
        <v>522</v>
      </c>
      <c r="D640" s="90" t="s">
        <v>281</v>
      </c>
      <c r="E640" s="142">
        <v>9303.9181700000008</v>
      </c>
      <c r="F640" s="91"/>
      <c r="G640" s="92">
        <f>ROUND(E640*F640,2)</f>
        <v>0</v>
      </c>
      <c r="H640" s="345"/>
      <c r="I640" s="345" t="s">
        <v>166</v>
      </c>
      <c r="J640" s="345" t="s">
        <v>166</v>
      </c>
    </row>
    <row r="641" spans="1:10" outlineLevel="1" x14ac:dyDescent="0.25">
      <c r="A641" s="74"/>
      <c r="B641" s="75"/>
      <c r="C641" s="100" t="s">
        <v>468</v>
      </c>
      <c r="D641" s="77"/>
      <c r="E641" s="141"/>
      <c r="F641" s="345"/>
      <c r="G641" s="76"/>
      <c r="H641" s="345"/>
      <c r="I641" s="345"/>
      <c r="J641" s="345"/>
    </row>
    <row r="642" spans="1:10" ht="20.399999999999999" outlineLevel="1" x14ac:dyDescent="0.25">
      <c r="A642" s="74"/>
      <c r="B642" s="75"/>
      <c r="C642" s="100" t="s">
        <v>523</v>
      </c>
      <c r="D642" s="77"/>
      <c r="E642" s="141">
        <v>9303.9181700000008</v>
      </c>
      <c r="F642" s="345"/>
      <c r="G642" s="76"/>
      <c r="H642" s="345"/>
      <c r="I642" s="345"/>
      <c r="J642" s="345"/>
    </row>
    <row r="643" spans="1:10" outlineLevel="1" x14ac:dyDescent="0.25">
      <c r="A643" s="88">
        <v>44</v>
      </c>
      <c r="B643" s="89" t="s">
        <v>524</v>
      </c>
      <c r="C643" s="99" t="s">
        <v>525</v>
      </c>
      <c r="D643" s="90" t="s">
        <v>281</v>
      </c>
      <c r="E643" s="142">
        <v>1514.59133</v>
      </c>
      <c r="F643" s="91"/>
      <c r="G643" s="92">
        <f>ROUND(E643*F643,2)</f>
        <v>0</v>
      </c>
      <c r="H643" s="345"/>
      <c r="I643" s="345" t="s">
        <v>166</v>
      </c>
      <c r="J643" s="345" t="s">
        <v>166</v>
      </c>
    </row>
    <row r="644" spans="1:10" outlineLevel="1" x14ac:dyDescent="0.25">
      <c r="A644" s="74"/>
      <c r="B644" s="75"/>
      <c r="C644" s="100" t="s">
        <v>513</v>
      </c>
      <c r="D644" s="77"/>
      <c r="E644" s="141"/>
      <c r="F644" s="345"/>
      <c r="G644" s="76"/>
      <c r="H644" s="345"/>
      <c r="I644" s="345"/>
      <c r="J644" s="345"/>
    </row>
    <row r="645" spans="1:10" ht="20.399999999999999" outlineLevel="1" x14ac:dyDescent="0.25">
      <c r="A645" s="74"/>
      <c r="B645" s="75"/>
      <c r="C645" s="100" t="s">
        <v>526</v>
      </c>
      <c r="D645" s="77"/>
      <c r="E645" s="141">
        <v>1514.59133</v>
      </c>
      <c r="F645" s="345"/>
      <c r="G645" s="76"/>
      <c r="H645" s="345"/>
      <c r="I645" s="345"/>
      <c r="J645" s="345"/>
    </row>
    <row r="646" spans="1:10" outlineLevel="1" x14ac:dyDescent="0.25">
      <c r="A646" s="88">
        <v>45</v>
      </c>
      <c r="B646" s="89" t="s">
        <v>527</v>
      </c>
      <c r="C646" s="99" t="s">
        <v>528</v>
      </c>
      <c r="D646" s="90" t="s">
        <v>281</v>
      </c>
      <c r="E646" s="142">
        <v>257337.74952000001</v>
      </c>
      <c r="F646" s="91"/>
      <c r="G646" s="92">
        <f>ROUND(E646*F646,2)</f>
        <v>0</v>
      </c>
      <c r="H646" s="345"/>
      <c r="I646" s="345" t="s">
        <v>166</v>
      </c>
      <c r="J646" s="345" t="s">
        <v>166</v>
      </c>
    </row>
    <row r="647" spans="1:10" outlineLevel="1" x14ac:dyDescent="0.25">
      <c r="A647" s="74"/>
      <c r="B647" s="75"/>
      <c r="C647" s="100" t="s">
        <v>468</v>
      </c>
      <c r="D647" s="77"/>
      <c r="E647" s="141"/>
      <c r="F647" s="345"/>
      <c r="G647" s="76"/>
      <c r="H647" s="345"/>
      <c r="I647" s="345"/>
      <c r="J647" s="345"/>
    </row>
    <row r="648" spans="1:10" ht="20.399999999999999" outlineLevel="1" x14ac:dyDescent="0.25">
      <c r="A648" s="74"/>
      <c r="B648" s="75"/>
      <c r="C648" s="100" t="s">
        <v>529</v>
      </c>
      <c r="D648" s="77"/>
      <c r="E648" s="141"/>
      <c r="F648" s="345"/>
      <c r="G648" s="76"/>
      <c r="H648" s="345"/>
      <c r="I648" s="345"/>
      <c r="J648" s="345"/>
    </row>
    <row r="649" spans="1:10" outlineLevel="1" x14ac:dyDescent="0.25">
      <c r="A649" s="74"/>
      <c r="B649" s="75"/>
      <c r="C649" s="100" t="s">
        <v>530</v>
      </c>
      <c r="D649" s="77"/>
      <c r="E649" s="141">
        <v>5614.1448300000002</v>
      </c>
      <c r="F649" s="345"/>
      <c r="G649" s="76"/>
      <c r="H649" s="345"/>
      <c r="I649" s="345"/>
      <c r="J649" s="345"/>
    </row>
    <row r="650" spans="1:10" outlineLevel="1" x14ac:dyDescent="0.25">
      <c r="A650" s="74"/>
      <c r="B650" s="75"/>
      <c r="C650" s="102" t="s">
        <v>286</v>
      </c>
      <c r="D650" s="78"/>
      <c r="E650" s="144">
        <v>5614.1448300000002</v>
      </c>
      <c r="F650" s="345"/>
      <c r="G650" s="76"/>
      <c r="H650" s="345"/>
      <c r="I650" s="345"/>
      <c r="J650" s="345"/>
    </row>
    <row r="651" spans="1:10" outlineLevel="1" x14ac:dyDescent="0.25">
      <c r="A651" s="74"/>
      <c r="B651" s="75"/>
      <c r="C651" s="100" t="s">
        <v>531</v>
      </c>
      <c r="D651" s="77"/>
      <c r="E651" s="141"/>
      <c r="F651" s="345"/>
      <c r="G651" s="76"/>
      <c r="H651" s="345"/>
      <c r="I651" s="345"/>
      <c r="J651" s="345"/>
    </row>
    <row r="652" spans="1:10" outlineLevel="1" x14ac:dyDescent="0.25">
      <c r="A652" s="74"/>
      <c r="B652" s="75"/>
      <c r="C652" s="100" t="s">
        <v>532</v>
      </c>
      <c r="D652" s="77"/>
      <c r="E652" s="141">
        <v>251723.60467999999</v>
      </c>
      <c r="F652" s="345"/>
      <c r="G652" s="76"/>
      <c r="H652" s="345"/>
      <c r="I652" s="345"/>
      <c r="J652" s="345"/>
    </row>
    <row r="653" spans="1:10" outlineLevel="1" x14ac:dyDescent="0.25">
      <c r="A653" s="74"/>
      <c r="B653" s="75"/>
      <c r="C653" s="102" t="s">
        <v>286</v>
      </c>
      <c r="D653" s="78"/>
      <c r="E653" s="144">
        <v>251723.60467999999</v>
      </c>
      <c r="F653" s="345"/>
      <c r="G653" s="76"/>
      <c r="H653" s="345"/>
      <c r="I653" s="345"/>
      <c r="J653" s="345"/>
    </row>
    <row r="654" spans="1:10" outlineLevel="1" x14ac:dyDescent="0.25">
      <c r="A654" s="88">
        <v>46</v>
      </c>
      <c r="B654" s="89" t="s">
        <v>533</v>
      </c>
      <c r="C654" s="99" t="s">
        <v>534</v>
      </c>
      <c r="D654" s="90" t="s">
        <v>281</v>
      </c>
      <c r="E654" s="142">
        <v>41892.191780000001</v>
      </c>
      <c r="F654" s="91"/>
      <c r="G654" s="92">
        <f>ROUND(E654*F654,2)</f>
        <v>0</v>
      </c>
      <c r="H654" s="345"/>
      <c r="I654" s="345" t="s">
        <v>166</v>
      </c>
      <c r="J654" s="345" t="s">
        <v>166</v>
      </c>
    </row>
    <row r="655" spans="1:10" outlineLevel="1" x14ac:dyDescent="0.25">
      <c r="A655" s="74"/>
      <c r="B655" s="75"/>
      <c r="C655" s="100" t="s">
        <v>513</v>
      </c>
      <c r="D655" s="77"/>
      <c r="E655" s="141"/>
      <c r="F655" s="345"/>
      <c r="G655" s="76"/>
      <c r="H655" s="345"/>
      <c r="I655" s="345"/>
      <c r="J655" s="345"/>
    </row>
    <row r="656" spans="1:10" ht="20.399999999999999" outlineLevel="1" x14ac:dyDescent="0.25">
      <c r="A656" s="74"/>
      <c r="B656" s="75"/>
      <c r="C656" s="100" t="s">
        <v>529</v>
      </c>
      <c r="D656" s="77"/>
      <c r="E656" s="141"/>
      <c r="F656" s="345"/>
      <c r="G656" s="76"/>
      <c r="H656" s="345"/>
      <c r="I656" s="345"/>
      <c r="J656" s="345"/>
    </row>
    <row r="657" spans="1:10" outlineLevel="1" x14ac:dyDescent="0.25">
      <c r="A657" s="74"/>
      <c r="B657" s="75"/>
      <c r="C657" s="100" t="s">
        <v>535</v>
      </c>
      <c r="D657" s="77"/>
      <c r="E657" s="141">
        <v>913.93055000000004</v>
      </c>
      <c r="F657" s="345"/>
      <c r="G657" s="76"/>
      <c r="H657" s="345"/>
      <c r="I657" s="345"/>
      <c r="J657" s="345"/>
    </row>
    <row r="658" spans="1:10" outlineLevel="1" x14ac:dyDescent="0.25">
      <c r="A658" s="74"/>
      <c r="B658" s="75"/>
      <c r="C658" s="102" t="s">
        <v>286</v>
      </c>
      <c r="D658" s="78"/>
      <c r="E658" s="144">
        <v>913.93055000000004</v>
      </c>
      <c r="F658" s="345"/>
      <c r="G658" s="76"/>
      <c r="H658" s="345"/>
      <c r="I658" s="345"/>
      <c r="J658" s="345"/>
    </row>
    <row r="659" spans="1:10" outlineLevel="1" x14ac:dyDescent="0.25">
      <c r="A659" s="74"/>
      <c r="B659" s="75"/>
      <c r="C659" s="100" t="s">
        <v>531</v>
      </c>
      <c r="D659" s="77"/>
      <c r="E659" s="141"/>
      <c r="F659" s="345"/>
      <c r="G659" s="76"/>
      <c r="H659" s="345"/>
      <c r="I659" s="345"/>
      <c r="J659" s="345"/>
    </row>
    <row r="660" spans="1:10" outlineLevel="1" x14ac:dyDescent="0.25">
      <c r="A660" s="74"/>
      <c r="B660" s="75"/>
      <c r="C660" s="100" t="s">
        <v>536</v>
      </c>
      <c r="D660" s="77"/>
      <c r="E660" s="141">
        <v>40978.261229999996</v>
      </c>
      <c r="F660" s="345"/>
      <c r="G660" s="76"/>
      <c r="H660" s="345"/>
      <c r="I660" s="345"/>
      <c r="J660" s="345"/>
    </row>
    <row r="661" spans="1:10" outlineLevel="1" x14ac:dyDescent="0.25">
      <c r="A661" s="74"/>
      <c r="B661" s="75"/>
      <c r="C661" s="102" t="s">
        <v>286</v>
      </c>
      <c r="D661" s="78"/>
      <c r="E661" s="144">
        <v>40978.261229999996</v>
      </c>
      <c r="F661" s="345"/>
      <c r="G661" s="76"/>
      <c r="H661" s="345"/>
      <c r="I661" s="345"/>
      <c r="J661" s="345"/>
    </row>
    <row r="662" spans="1:10" outlineLevel="1" x14ac:dyDescent="0.25">
      <c r="A662" s="88">
        <v>47</v>
      </c>
      <c r="B662" s="89" t="s">
        <v>537</v>
      </c>
      <c r="C662" s="99" t="s">
        <v>538</v>
      </c>
      <c r="D662" s="90" t="s">
        <v>281</v>
      </c>
      <c r="E662" s="142">
        <v>10093.16779</v>
      </c>
      <c r="F662" s="91"/>
      <c r="G662" s="92">
        <f>ROUND(E662*F662,2)</f>
        <v>0</v>
      </c>
      <c r="H662" s="345"/>
      <c r="I662" s="345" t="s">
        <v>178</v>
      </c>
      <c r="J662" s="345" t="s">
        <v>179</v>
      </c>
    </row>
    <row r="663" spans="1:10" ht="20.399999999999999" outlineLevel="1" x14ac:dyDescent="0.25">
      <c r="A663" s="74"/>
      <c r="B663" s="75"/>
      <c r="C663" s="100" t="s">
        <v>539</v>
      </c>
      <c r="D663" s="77"/>
      <c r="E663" s="141">
        <v>10093.16779</v>
      </c>
      <c r="F663" s="345"/>
      <c r="G663" s="76"/>
      <c r="H663" s="345"/>
      <c r="I663" s="345"/>
      <c r="J663" s="345"/>
    </row>
    <row r="664" spans="1:10" outlineLevel="1" x14ac:dyDescent="0.25">
      <c r="A664" s="88">
        <v>48</v>
      </c>
      <c r="B664" s="89" t="s">
        <v>540</v>
      </c>
      <c r="C664" s="99" t="s">
        <v>541</v>
      </c>
      <c r="D664" s="90" t="s">
        <v>281</v>
      </c>
      <c r="E664" s="142">
        <v>725.34171000000003</v>
      </c>
      <c r="F664" s="91"/>
      <c r="G664" s="92">
        <f>ROUND(E664*F664,2)</f>
        <v>0</v>
      </c>
      <c r="H664" s="345"/>
      <c r="I664" s="345" t="s">
        <v>178</v>
      </c>
      <c r="J664" s="345" t="s">
        <v>179</v>
      </c>
    </row>
    <row r="665" spans="1:10" ht="20.399999999999999" outlineLevel="1" x14ac:dyDescent="0.25">
      <c r="A665" s="74"/>
      <c r="B665" s="75"/>
      <c r="C665" s="100" t="s">
        <v>542</v>
      </c>
      <c r="D665" s="77"/>
      <c r="E665" s="141">
        <v>725.34171000000003</v>
      </c>
      <c r="F665" s="345"/>
      <c r="G665" s="76"/>
      <c r="H665" s="345"/>
      <c r="I665" s="345"/>
      <c r="J665" s="345"/>
    </row>
    <row r="666" spans="1:10" outlineLevel="1" x14ac:dyDescent="0.25">
      <c r="A666" s="88">
        <v>49</v>
      </c>
      <c r="B666" s="89" t="s">
        <v>543</v>
      </c>
      <c r="C666" s="99" t="s">
        <v>544</v>
      </c>
      <c r="D666" s="90" t="s">
        <v>281</v>
      </c>
      <c r="E666" s="142">
        <v>8680.1242999999995</v>
      </c>
      <c r="F666" s="91"/>
      <c r="G666" s="92">
        <f>ROUND(E666*F666,2)</f>
        <v>0</v>
      </c>
      <c r="H666" s="345"/>
      <c r="I666" s="345" t="s">
        <v>166</v>
      </c>
      <c r="J666" s="345" t="s">
        <v>166</v>
      </c>
    </row>
    <row r="667" spans="1:10" outlineLevel="1" x14ac:dyDescent="0.25">
      <c r="A667" s="74"/>
      <c r="B667" s="75"/>
      <c r="C667" s="100" t="s">
        <v>468</v>
      </c>
      <c r="D667" s="77"/>
      <c r="E667" s="141"/>
      <c r="F667" s="345"/>
      <c r="G667" s="76"/>
      <c r="H667" s="345"/>
      <c r="I667" s="345"/>
      <c r="J667" s="345"/>
    </row>
    <row r="668" spans="1:10" ht="20.399999999999999" outlineLevel="1" x14ac:dyDescent="0.25">
      <c r="A668" s="74"/>
      <c r="B668" s="75"/>
      <c r="C668" s="100" t="s">
        <v>545</v>
      </c>
      <c r="D668" s="77"/>
      <c r="E668" s="141">
        <v>8680.1242999999995</v>
      </c>
      <c r="F668" s="345"/>
      <c r="G668" s="76"/>
      <c r="H668" s="345"/>
      <c r="I668" s="345"/>
      <c r="J668" s="345"/>
    </row>
    <row r="669" spans="1:10" outlineLevel="1" x14ac:dyDescent="0.25">
      <c r="A669" s="88">
        <v>50</v>
      </c>
      <c r="B669" s="89" t="s">
        <v>546</v>
      </c>
      <c r="C669" s="99" t="s">
        <v>547</v>
      </c>
      <c r="D669" s="90" t="s">
        <v>281</v>
      </c>
      <c r="E669" s="142">
        <v>1413.04349</v>
      </c>
      <c r="F669" s="91"/>
      <c r="G669" s="92">
        <f>ROUND(E669*F669,2)</f>
        <v>0</v>
      </c>
      <c r="H669" s="345"/>
      <c r="I669" s="345" t="s">
        <v>166</v>
      </c>
      <c r="J669" s="345" t="s">
        <v>166</v>
      </c>
    </row>
    <row r="670" spans="1:10" outlineLevel="1" x14ac:dyDescent="0.25">
      <c r="A670" s="74"/>
      <c r="B670" s="75"/>
      <c r="C670" s="100" t="s">
        <v>513</v>
      </c>
      <c r="D670" s="77"/>
      <c r="E670" s="141"/>
      <c r="F670" s="345"/>
      <c r="G670" s="76"/>
      <c r="H670" s="345"/>
      <c r="I670" s="345"/>
      <c r="J670" s="345"/>
    </row>
    <row r="671" spans="1:10" ht="20.399999999999999" outlineLevel="1" x14ac:dyDescent="0.25">
      <c r="A671" s="74"/>
      <c r="B671" s="75"/>
      <c r="C671" s="100" t="s">
        <v>548</v>
      </c>
      <c r="D671" s="77"/>
      <c r="E671" s="141">
        <v>1413.04349</v>
      </c>
      <c r="F671" s="345"/>
      <c r="G671" s="76"/>
      <c r="H671" s="345"/>
      <c r="I671" s="345"/>
      <c r="J671" s="345"/>
    </row>
    <row r="672" spans="1:10" x14ac:dyDescent="0.25">
      <c r="A672" s="82" t="s">
        <v>162</v>
      </c>
      <c r="B672" s="83" t="s">
        <v>85</v>
      </c>
      <c r="C672" s="98" t="s">
        <v>86</v>
      </c>
      <c r="D672" s="84"/>
      <c r="E672" s="86"/>
      <c r="F672" s="86"/>
      <c r="G672" s="346">
        <f>SUM(G673:G755)</f>
        <v>0</v>
      </c>
      <c r="H672" s="347"/>
      <c r="I672" s="347"/>
      <c r="J672" s="347"/>
    </row>
    <row r="673" spans="1:10" outlineLevel="1" x14ac:dyDescent="0.25">
      <c r="A673" s="88">
        <v>51</v>
      </c>
      <c r="B673" s="89" t="s">
        <v>549</v>
      </c>
      <c r="C673" s="99" t="s">
        <v>550</v>
      </c>
      <c r="D673" s="90" t="s">
        <v>281</v>
      </c>
      <c r="E673" s="142">
        <v>6010.8494899999996</v>
      </c>
      <c r="F673" s="91"/>
      <c r="G673" s="92">
        <f>ROUND(E673*F673,2)</f>
        <v>0</v>
      </c>
      <c r="H673" s="345"/>
      <c r="I673" s="345" t="s">
        <v>166</v>
      </c>
      <c r="J673" s="345" t="s">
        <v>166</v>
      </c>
    </row>
    <row r="674" spans="1:10" outlineLevel="1" x14ac:dyDescent="0.25">
      <c r="A674" s="74"/>
      <c r="B674" s="75"/>
      <c r="C674" s="100" t="s">
        <v>551</v>
      </c>
      <c r="D674" s="77"/>
      <c r="E674" s="141"/>
      <c r="F674" s="345"/>
      <c r="G674" s="76"/>
      <c r="H674" s="345"/>
      <c r="I674" s="345"/>
      <c r="J674" s="345"/>
    </row>
    <row r="675" spans="1:10" outlineLevel="1" x14ac:dyDescent="0.25">
      <c r="A675" s="74"/>
      <c r="B675" s="75"/>
      <c r="C675" s="100" t="s">
        <v>552</v>
      </c>
      <c r="D675" s="77"/>
      <c r="E675" s="141">
        <v>1936.93532</v>
      </c>
      <c r="F675" s="345"/>
      <c r="G675" s="76"/>
      <c r="H675" s="345"/>
      <c r="I675" s="345"/>
      <c r="J675" s="345"/>
    </row>
    <row r="676" spans="1:10" outlineLevel="1" x14ac:dyDescent="0.25">
      <c r="A676" s="74"/>
      <c r="B676" s="75"/>
      <c r="C676" s="100" t="s">
        <v>553</v>
      </c>
      <c r="D676" s="77"/>
      <c r="E676" s="141">
        <v>35.204079999999998</v>
      </c>
      <c r="F676" s="345"/>
      <c r="G676" s="76"/>
      <c r="H676" s="345"/>
      <c r="I676" s="345"/>
      <c r="J676" s="345"/>
    </row>
    <row r="677" spans="1:10" outlineLevel="1" x14ac:dyDescent="0.25">
      <c r="A677" s="74"/>
      <c r="B677" s="75"/>
      <c r="C677" s="100" t="s">
        <v>554</v>
      </c>
      <c r="D677" s="77"/>
      <c r="E677" s="141">
        <v>179.3802</v>
      </c>
      <c r="F677" s="345"/>
      <c r="G677" s="76"/>
      <c r="H677" s="345"/>
      <c r="I677" s="345"/>
      <c r="J677" s="345"/>
    </row>
    <row r="678" spans="1:10" outlineLevel="1" x14ac:dyDescent="0.25">
      <c r="A678" s="74"/>
      <c r="B678" s="75"/>
      <c r="C678" s="100" t="s">
        <v>555</v>
      </c>
      <c r="D678" s="77"/>
      <c r="E678" s="141">
        <v>36.076799999999999</v>
      </c>
      <c r="F678" s="345"/>
      <c r="G678" s="76"/>
      <c r="H678" s="345"/>
      <c r="I678" s="345"/>
      <c r="J678" s="345"/>
    </row>
    <row r="679" spans="1:10" outlineLevel="1" x14ac:dyDescent="0.25">
      <c r="A679" s="74"/>
      <c r="B679" s="75"/>
      <c r="C679" s="100" t="s">
        <v>556</v>
      </c>
      <c r="D679" s="77"/>
      <c r="E679" s="141">
        <v>62.702820000000003</v>
      </c>
      <c r="F679" s="345"/>
      <c r="G679" s="76"/>
      <c r="H679" s="345"/>
      <c r="I679" s="345"/>
      <c r="J679" s="345"/>
    </row>
    <row r="680" spans="1:10" outlineLevel="1" x14ac:dyDescent="0.25">
      <c r="A680" s="74"/>
      <c r="B680" s="75"/>
      <c r="C680" s="100" t="s">
        <v>557</v>
      </c>
      <c r="D680" s="77"/>
      <c r="E680" s="141">
        <v>122.41376</v>
      </c>
      <c r="F680" s="345"/>
      <c r="G680" s="76"/>
      <c r="H680" s="345"/>
      <c r="I680" s="345"/>
      <c r="J680" s="345"/>
    </row>
    <row r="681" spans="1:10" outlineLevel="1" x14ac:dyDescent="0.25">
      <c r="A681" s="74"/>
      <c r="B681" s="75"/>
      <c r="C681" s="100" t="s">
        <v>558</v>
      </c>
      <c r="D681" s="77"/>
      <c r="E681" s="141">
        <v>44.969810000000003</v>
      </c>
      <c r="F681" s="345"/>
      <c r="G681" s="76"/>
      <c r="H681" s="345"/>
      <c r="I681" s="345"/>
      <c r="J681" s="345"/>
    </row>
    <row r="682" spans="1:10" outlineLevel="1" x14ac:dyDescent="0.25">
      <c r="A682" s="74"/>
      <c r="B682" s="75"/>
      <c r="C682" s="100" t="s">
        <v>559</v>
      </c>
      <c r="D682" s="77"/>
      <c r="E682" s="141">
        <v>659.31368999999995</v>
      </c>
      <c r="F682" s="345"/>
      <c r="G682" s="76"/>
      <c r="H682" s="345"/>
      <c r="I682" s="345"/>
      <c r="J682" s="345"/>
    </row>
    <row r="683" spans="1:10" outlineLevel="1" x14ac:dyDescent="0.25">
      <c r="A683" s="74"/>
      <c r="B683" s="75"/>
      <c r="C683" s="100" t="s">
        <v>560</v>
      </c>
      <c r="D683" s="77"/>
      <c r="E683" s="141">
        <v>25.777139999999999</v>
      </c>
      <c r="F683" s="345"/>
      <c r="G683" s="76"/>
      <c r="H683" s="345"/>
      <c r="I683" s="345"/>
      <c r="J683" s="345"/>
    </row>
    <row r="684" spans="1:10" outlineLevel="1" x14ac:dyDescent="0.25">
      <c r="A684" s="74"/>
      <c r="B684" s="75"/>
      <c r="C684" s="100" t="s">
        <v>561</v>
      </c>
      <c r="D684" s="77"/>
      <c r="E684" s="141">
        <v>15.198880000000001</v>
      </c>
      <c r="F684" s="345"/>
      <c r="G684" s="76"/>
      <c r="H684" s="345"/>
      <c r="I684" s="345"/>
      <c r="J684" s="345"/>
    </row>
    <row r="685" spans="1:10" outlineLevel="1" x14ac:dyDescent="0.25">
      <c r="A685" s="74"/>
      <c r="B685" s="75"/>
      <c r="C685" s="100" t="s">
        <v>562</v>
      </c>
      <c r="D685" s="77"/>
      <c r="E685" s="141">
        <v>201.31598</v>
      </c>
      <c r="F685" s="345"/>
      <c r="G685" s="76"/>
      <c r="H685" s="345"/>
      <c r="I685" s="345"/>
      <c r="J685" s="345"/>
    </row>
    <row r="686" spans="1:10" outlineLevel="1" x14ac:dyDescent="0.25">
      <c r="A686" s="74"/>
      <c r="B686" s="75"/>
      <c r="C686" s="100" t="s">
        <v>563</v>
      </c>
      <c r="D686" s="77"/>
      <c r="E686" s="141">
        <v>458.33069999999998</v>
      </c>
      <c r="F686" s="345"/>
      <c r="G686" s="76"/>
      <c r="H686" s="345"/>
      <c r="I686" s="345"/>
      <c r="J686" s="345"/>
    </row>
    <row r="687" spans="1:10" outlineLevel="1" x14ac:dyDescent="0.25">
      <c r="A687" s="74"/>
      <c r="B687" s="75"/>
      <c r="C687" s="100" t="s">
        <v>564</v>
      </c>
      <c r="D687" s="77"/>
      <c r="E687" s="141">
        <v>41.989719999999998</v>
      </c>
      <c r="F687" s="345"/>
      <c r="G687" s="76"/>
      <c r="H687" s="345"/>
      <c r="I687" s="345"/>
      <c r="J687" s="345"/>
    </row>
    <row r="688" spans="1:10" outlineLevel="1" x14ac:dyDescent="0.25">
      <c r="A688" s="74"/>
      <c r="B688" s="75"/>
      <c r="C688" s="100" t="s">
        <v>565</v>
      </c>
      <c r="D688" s="77"/>
      <c r="E688" s="141">
        <v>716.89901999999995</v>
      </c>
      <c r="F688" s="345"/>
      <c r="G688" s="76"/>
      <c r="H688" s="345"/>
      <c r="I688" s="345"/>
      <c r="J688" s="345"/>
    </row>
    <row r="689" spans="1:10" outlineLevel="1" x14ac:dyDescent="0.25">
      <c r="A689" s="74"/>
      <c r="B689" s="75"/>
      <c r="C689" s="100" t="s">
        <v>566</v>
      </c>
      <c r="D689" s="77"/>
      <c r="E689" s="141">
        <v>98.252700000000004</v>
      </c>
      <c r="F689" s="345"/>
      <c r="G689" s="76"/>
      <c r="H689" s="345"/>
      <c r="I689" s="345"/>
      <c r="J689" s="345"/>
    </row>
    <row r="690" spans="1:10" outlineLevel="1" x14ac:dyDescent="0.25">
      <c r="A690" s="74"/>
      <c r="B690" s="75"/>
      <c r="C690" s="100" t="s">
        <v>567</v>
      </c>
      <c r="D690" s="77"/>
      <c r="E690" s="141">
        <v>167.24064999999999</v>
      </c>
      <c r="F690" s="345"/>
      <c r="G690" s="76"/>
      <c r="H690" s="345"/>
      <c r="I690" s="345"/>
      <c r="J690" s="345"/>
    </row>
    <row r="691" spans="1:10" outlineLevel="1" x14ac:dyDescent="0.25">
      <c r="A691" s="74"/>
      <c r="B691" s="75"/>
      <c r="C691" s="100" t="s">
        <v>568</v>
      </c>
      <c r="D691" s="77"/>
      <c r="E691" s="141">
        <v>1189.0847699999999</v>
      </c>
      <c r="F691" s="345"/>
      <c r="G691" s="76"/>
      <c r="H691" s="345"/>
      <c r="I691" s="345"/>
      <c r="J691" s="345"/>
    </row>
    <row r="692" spans="1:10" outlineLevel="1" x14ac:dyDescent="0.25">
      <c r="A692" s="74"/>
      <c r="B692" s="75"/>
      <c r="C692" s="100" t="s">
        <v>569</v>
      </c>
      <c r="D692" s="77"/>
      <c r="E692" s="141">
        <v>19.763449999999999</v>
      </c>
      <c r="F692" s="345"/>
      <c r="G692" s="76"/>
      <c r="H692" s="345"/>
      <c r="I692" s="345"/>
      <c r="J692" s="345"/>
    </row>
    <row r="693" spans="1:10" outlineLevel="1" x14ac:dyDescent="0.25">
      <c r="A693" s="88">
        <v>52</v>
      </c>
      <c r="B693" s="89" t="s">
        <v>570</v>
      </c>
      <c r="C693" s="99" t="s">
        <v>571</v>
      </c>
      <c r="D693" s="90" t="s">
        <v>281</v>
      </c>
      <c r="E693" s="142">
        <v>1903.2448999999999</v>
      </c>
      <c r="F693" s="91"/>
      <c r="G693" s="92">
        <f>ROUND(E693*F693,2)</f>
        <v>0</v>
      </c>
      <c r="H693" s="345"/>
      <c r="I693" s="345" t="s">
        <v>166</v>
      </c>
      <c r="J693" s="345" t="s">
        <v>166</v>
      </c>
    </row>
    <row r="694" spans="1:10" outlineLevel="1" x14ac:dyDescent="0.25">
      <c r="A694" s="74"/>
      <c r="B694" s="75"/>
      <c r="C694" s="100" t="s">
        <v>572</v>
      </c>
      <c r="D694" s="77"/>
      <c r="E694" s="141"/>
      <c r="F694" s="345"/>
      <c r="G694" s="76"/>
      <c r="H694" s="345"/>
      <c r="I694" s="345"/>
      <c r="J694" s="345"/>
    </row>
    <row r="695" spans="1:10" outlineLevel="1" x14ac:dyDescent="0.25">
      <c r="A695" s="74"/>
      <c r="B695" s="75"/>
      <c r="C695" s="100" t="s">
        <v>573</v>
      </c>
      <c r="D695" s="77"/>
      <c r="E695" s="141">
        <v>537.37779</v>
      </c>
      <c r="F695" s="345"/>
      <c r="G695" s="76"/>
      <c r="H695" s="345"/>
      <c r="I695" s="345"/>
      <c r="J695" s="345"/>
    </row>
    <row r="696" spans="1:10" outlineLevel="1" x14ac:dyDescent="0.25">
      <c r="A696" s="74"/>
      <c r="B696" s="75"/>
      <c r="C696" s="100" t="s">
        <v>574</v>
      </c>
      <c r="D696" s="77"/>
      <c r="E696" s="141">
        <v>10.68525</v>
      </c>
      <c r="F696" s="345"/>
      <c r="G696" s="76"/>
      <c r="H696" s="345"/>
      <c r="I696" s="345"/>
      <c r="J696" s="345"/>
    </row>
    <row r="697" spans="1:10" outlineLevel="1" x14ac:dyDescent="0.25">
      <c r="A697" s="74"/>
      <c r="B697" s="75"/>
      <c r="C697" s="100" t="s">
        <v>575</v>
      </c>
      <c r="D697" s="77"/>
      <c r="E697" s="141">
        <v>49.935090000000002</v>
      </c>
      <c r="F697" s="345"/>
      <c r="G697" s="76"/>
      <c r="H697" s="345"/>
      <c r="I697" s="345"/>
      <c r="J697" s="345"/>
    </row>
    <row r="698" spans="1:10" outlineLevel="1" x14ac:dyDescent="0.25">
      <c r="A698" s="74"/>
      <c r="B698" s="75"/>
      <c r="C698" s="100" t="s">
        <v>576</v>
      </c>
      <c r="D698" s="77"/>
      <c r="E698" s="141">
        <v>12.56405</v>
      </c>
      <c r="F698" s="345"/>
      <c r="G698" s="76"/>
      <c r="H698" s="345"/>
      <c r="I698" s="345"/>
      <c r="J698" s="345"/>
    </row>
    <row r="699" spans="1:10" outlineLevel="1" x14ac:dyDescent="0.25">
      <c r="A699" s="74"/>
      <c r="B699" s="75"/>
      <c r="C699" s="100" t="s">
        <v>577</v>
      </c>
      <c r="D699" s="77"/>
      <c r="E699" s="141">
        <v>17.96133</v>
      </c>
      <c r="F699" s="345"/>
      <c r="G699" s="76"/>
      <c r="H699" s="345"/>
      <c r="I699" s="345"/>
      <c r="J699" s="345"/>
    </row>
    <row r="700" spans="1:10" outlineLevel="1" x14ac:dyDescent="0.25">
      <c r="A700" s="74"/>
      <c r="B700" s="75"/>
      <c r="C700" s="100" t="s">
        <v>578</v>
      </c>
      <c r="D700" s="77"/>
      <c r="E700" s="141">
        <v>42.932290000000002</v>
      </c>
      <c r="F700" s="345"/>
      <c r="G700" s="76"/>
      <c r="H700" s="345"/>
      <c r="I700" s="345"/>
      <c r="J700" s="345"/>
    </row>
    <row r="701" spans="1:10" outlineLevel="1" x14ac:dyDescent="0.25">
      <c r="A701" s="74"/>
      <c r="B701" s="75"/>
      <c r="C701" s="100" t="s">
        <v>579</v>
      </c>
      <c r="D701" s="77"/>
      <c r="E701" s="141">
        <v>16.294319999999999</v>
      </c>
      <c r="F701" s="345"/>
      <c r="G701" s="76"/>
      <c r="H701" s="345"/>
      <c r="I701" s="345"/>
      <c r="J701" s="345"/>
    </row>
    <row r="702" spans="1:10" outlineLevel="1" x14ac:dyDescent="0.25">
      <c r="A702" s="74"/>
      <c r="B702" s="75"/>
      <c r="C702" s="100" t="s">
        <v>580</v>
      </c>
      <c r="D702" s="77"/>
      <c r="E702" s="141">
        <v>160.81845000000001</v>
      </c>
      <c r="F702" s="345"/>
      <c r="G702" s="76"/>
      <c r="H702" s="345"/>
      <c r="I702" s="345"/>
      <c r="J702" s="345"/>
    </row>
    <row r="703" spans="1:10" outlineLevel="1" x14ac:dyDescent="0.25">
      <c r="A703" s="74"/>
      <c r="B703" s="75"/>
      <c r="C703" s="100" t="s">
        <v>581</v>
      </c>
      <c r="D703" s="77"/>
      <c r="E703" s="141">
        <v>8.4170200000000008</v>
      </c>
      <c r="F703" s="345"/>
      <c r="G703" s="76"/>
      <c r="H703" s="345"/>
      <c r="I703" s="345"/>
      <c r="J703" s="345"/>
    </row>
    <row r="704" spans="1:10" outlineLevel="1" x14ac:dyDescent="0.25">
      <c r="A704" s="74"/>
      <c r="B704" s="75"/>
      <c r="C704" s="100" t="s">
        <v>582</v>
      </c>
      <c r="D704" s="77"/>
      <c r="E704" s="141">
        <v>4.3314899999999996</v>
      </c>
      <c r="F704" s="345"/>
      <c r="G704" s="76"/>
      <c r="H704" s="345"/>
      <c r="I704" s="345"/>
      <c r="J704" s="345"/>
    </row>
    <row r="705" spans="1:10" outlineLevel="1" x14ac:dyDescent="0.25">
      <c r="A705" s="74"/>
      <c r="B705" s="75"/>
      <c r="C705" s="100" t="s">
        <v>583</v>
      </c>
      <c r="D705" s="77"/>
      <c r="E705" s="141">
        <v>62.21219</v>
      </c>
      <c r="F705" s="345"/>
      <c r="G705" s="76"/>
      <c r="H705" s="345"/>
      <c r="I705" s="345"/>
      <c r="J705" s="345"/>
    </row>
    <row r="706" spans="1:10" outlineLevel="1" x14ac:dyDescent="0.25">
      <c r="A706" s="74"/>
      <c r="B706" s="75"/>
      <c r="C706" s="100" t="s">
        <v>584</v>
      </c>
      <c r="D706" s="77"/>
      <c r="E706" s="141">
        <v>134.73387</v>
      </c>
      <c r="F706" s="345"/>
      <c r="G706" s="76"/>
      <c r="H706" s="345"/>
      <c r="I706" s="345"/>
      <c r="J706" s="345"/>
    </row>
    <row r="707" spans="1:10" outlineLevel="1" x14ac:dyDescent="0.25">
      <c r="A707" s="74"/>
      <c r="B707" s="75"/>
      <c r="C707" s="100" t="s">
        <v>585</v>
      </c>
      <c r="D707" s="77"/>
      <c r="E707" s="141">
        <v>15.21486</v>
      </c>
      <c r="F707" s="345"/>
      <c r="G707" s="76"/>
      <c r="H707" s="345"/>
      <c r="I707" s="345"/>
      <c r="J707" s="345"/>
    </row>
    <row r="708" spans="1:10" outlineLevel="1" x14ac:dyDescent="0.25">
      <c r="A708" s="74"/>
      <c r="B708" s="75"/>
      <c r="C708" s="100" t="s">
        <v>586</v>
      </c>
      <c r="D708" s="77"/>
      <c r="E708" s="141">
        <v>161.12589</v>
      </c>
      <c r="F708" s="345"/>
      <c r="G708" s="76"/>
      <c r="H708" s="345"/>
      <c r="I708" s="345"/>
      <c r="J708" s="345"/>
    </row>
    <row r="709" spans="1:10" outlineLevel="1" x14ac:dyDescent="0.25">
      <c r="A709" s="74"/>
      <c r="B709" s="75"/>
      <c r="C709" s="100" t="s">
        <v>587</v>
      </c>
      <c r="D709" s="77"/>
      <c r="E709" s="141">
        <v>31.085599999999999</v>
      </c>
      <c r="F709" s="345"/>
      <c r="G709" s="76"/>
      <c r="H709" s="345"/>
      <c r="I709" s="345"/>
      <c r="J709" s="345"/>
    </row>
    <row r="710" spans="1:10" outlineLevel="1" x14ac:dyDescent="0.25">
      <c r="A710" s="74"/>
      <c r="B710" s="75"/>
      <c r="C710" s="100" t="s">
        <v>588</v>
      </c>
      <c r="D710" s="77"/>
      <c r="E710" s="141">
        <v>137.44618</v>
      </c>
      <c r="F710" s="345"/>
      <c r="G710" s="76"/>
      <c r="H710" s="345"/>
      <c r="I710" s="345"/>
      <c r="J710" s="345"/>
    </row>
    <row r="711" spans="1:10" outlineLevel="1" x14ac:dyDescent="0.25">
      <c r="A711" s="74"/>
      <c r="B711" s="75"/>
      <c r="C711" s="100" t="s">
        <v>589</v>
      </c>
      <c r="D711" s="77"/>
      <c r="E711" s="141">
        <v>483.25468999999998</v>
      </c>
      <c r="F711" s="345"/>
      <c r="G711" s="76"/>
      <c r="H711" s="345"/>
      <c r="I711" s="345"/>
      <c r="J711" s="345"/>
    </row>
    <row r="712" spans="1:10" outlineLevel="1" x14ac:dyDescent="0.25">
      <c r="A712" s="74"/>
      <c r="B712" s="75"/>
      <c r="C712" s="100" t="s">
        <v>590</v>
      </c>
      <c r="D712" s="77"/>
      <c r="E712" s="141">
        <v>16.85454</v>
      </c>
      <c r="F712" s="345"/>
      <c r="G712" s="76"/>
      <c r="H712" s="345"/>
      <c r="I712" s="345"/>
      <c r="J712" s="345"/>
    </row>
    <row r="713" spans="1:10" outlineLevel="1" x14ac:dyDescent="0.25">
      <c r="A713" s="88">
        <v>53</v>
      </c>
      <c r="B713" s="89" t="s">
        <v>591</v>
      </c>
      <c r="C713" s="99" t="s">
        <v>592</v>
      </c>
      <c r="D713" s="90" t="s">
        <v>281</v>
      </c>
      <c r="E713" s="142">
        <v>2048.1139800000001</v>
      </c>
      <c r="F713" s="91"/>
      <c r="G713" s="92">
        <f>ROUND(E713*F713,2)</f>
        <v>0</v>
      </c>
      <c r="H713" s="345"/>
      <c r="I713" s="345" t="s">
        <v>166</v>
      </c>
      <c r="J713" s="345" t="s">
        <v>166</v>
      </c>
    </row>
    <row r="714" spans="1:10" outlineLevel="1" x14ac:dyDescent="0.25">
      <c r="A714" s="74"/>
      <c r="B714" s="75"/>
      <c r="C714" s="100" t="s">
        <v>593</v>
      </c>
      <c r="D714" s="77"/>
      <c r="E714" s="141"/>
      <c r="F714" s="345"/>
      <c r="G714" s="76"/>
      <c r="H714" s="345"/>
      <c r="I714" s="345"/>
      <c r="J714" s="345"/>
    </row>
    <row r="715" spans="1:10" outlineLevel="1" x14ac:dyDescent="0.25">
      <c r="A715" s="74"/>
      <c r="B715" s="75"/>
      <c r="C715" s="100" t="s">
        <v>594</v>
      </c>
      <c r="D715" s="77"/>
      <c r="E715" s="141">
        <v>628.83524</v>
      </c>
      <c r="F715" s="345"/>
      <c r="G715" s="76"/>
      <c r="H715" s="345"/>
      <c r="I715" s="345"/>
      <c r="J715" s="345"/>
    </row>
    <row r="716" spans="1:10" outlineLevel="1" x14ac:dyDescent="0.25">
      <c r="A716" s="74"/>
      <c r="B716" s="75"/>
      <c r="C716" s="100" t="s">
        <v>595</v>
      </c>
      <c r="D716" s="77"/>
      <c r="E716" s="141">
        <v>17.51492</v>
      </c>
      <c r="F716" s="345"/>
      <c r="G716" s="76"/>
      <c r="H716" s="345"/>
      <c r="I716" s="345"/>
      <c r="J716" s="345"/>
    </row>
    <row r="717" spans="1:10" outlineLevel="1" x14ac:dyDescent="0.25">
      <c r="A717" s="74"/>
      <c r="B717" s="75"/>
      <c r="C717" s="100" t="s">
        <v>596</v>
      </c>
      <c r="D717" s="77"/>
      <c r="E717" s="141">
        <v>103.19924</v>
      </c>
      <c r="F717" s="345"/>
      <c r="G717" s="76"/>
      <c r="H717" s="345"/>
      <c r="I717" s="345"/>
      <c r="J717" s="345"/>
    </row>
    <row r="718" spans="1:10" outlineLevel="1" x14ac:dyDescent="0.25">
      <c r="A718" s="74"/>
      <c r="B718" s="75"/>
      <c r="C718" s="100" t="s">
        <v>597</v>
      </c>
      <c r="D718" s="77"/>
      <c r="E718" s="141">
        <v>18.350159999999999</v>
      </c>
      <c r="F718" s="345"/>
      <c r="G718" s="76"/>
      <c r="H718" s="345"/>
      <c r="I718" s="345"/>
      <c r="J718" s="345"/>
    </row>
    <row r="719" spans="1:10" outlineLevel="1" x14ac:dyDescent="0.25">
      <c r="A719" s="74"/>
      <c r="B719" s="75"/>
      <c r="C719" s="100" t="s">
        <v>598</v>
      </c>
      <c r="D719" s="77"/>
      <c r="E719" s="141">
        <v>28.473520000000001</v>
      </c>
      <c r="F719" s="345"/>
      <c r="G719" s="76"/>
      <c r="H719" s="345"/>
      <c r="I719" s="345"/>
      <c r="J719" s="345"/>
    </row>
    <row r="720" spans="1:10" outlineLevel="1" x14ac:dyDescent="0.25">
      <c r="A720" s="74"/>
      <c r="B720" s="75"/>
      <c r="C720" s="100" t="s">
        <v>599</v>
      </c>
      <c r="D720" s="77"/>
      <c r="E720" s="141">
        <v>59.817</v>
      </c>
      <c r="F720" s="345"/>
      <c r="G720" s="76"/>
      <c r="H720" s="345"/>
      <c r="I720" s="345"/>
      <c r="J720" s="345"/>
    </row>
    <row r="721" spans="1:10" outlineLevel="1" x14ac:dyDescent="0.25">
      <c r="A721" s="74"/>
      <c r="B721" s="75"/>
      <c r="C721" s="100" t="s">
        <v>600</v>
      </c>
      <c r="D721" s="77"/>
      <c r="E721" s="141">
        <v>22.532640000000001</v>
      </c>
      <c r="F721" s="345"/>
      <c r="G721" s="76"/>
      <c r="H721" s="345"/>
      <c r="I721" s="345"/>
      <c r="J721" s="345"/>
    </row>
    <row r="722" spans="1:10" outlineLevel="1" x14ac:dyDescent="0.25">
      <c r="A722" s="74"/>
      <c r="B722" s="75"/>
      <c r="C722" s="100" t="s">
        <v>601</v>
      </c>
      <c r="D722" s="77"/>
      <c r="E722" s="141">
        <v>172.29965000000001</v>
      </c>
      <c r="F722" s="345"/>
      <c r="G722" s="76"/>
      <c r="H722" s="345"/>
      <c r="I722" s="345"/>
      <c r="J722" s="345"/>
    </row>
    <row r="723" spans="1:10" outlineLevel="1" x14ac:dyDescent="0.25">
      <c r="A723" s="74"/>
      <c r="B723" s="75"/>
      <c r="C723" s="100" t="s">
        <v>602</v>
      </c>
      <c r="D723" s="77"/>
      <c r="E723" s="141">
        <v>9.7528400000000008</v>
      </c>
      <c r="F723" s="345"/>
      <c r="G723" s="76"/>
      <c r="H723" s="345"/>
      <c r="I723" s="345"/>
      <c r="J723" s="345"/>
    </row>
    <row r="724" spans="1:10" outlineLevel="1" x14ac:dyDescent="0.25">
      <c r="A724" s="74"/>
      <c r="B724" s="75"/>
      <c r="C724" s="100" t="s">
        <v>603</v>
      </c>
      <c r="D724" s="77"/>
      <c r="E724" s="141">
        <v>11.712199999999999</v>
      </c>
      <c r="F724" s="345"/>
      <c r="G724" s="76"/>
      <c r="H724" s="345"/>
      <c r="I724" s="345"/>
      <c r="J724" s="345"/>
    </row>
    <row r="725" spans="1:10" outlineLevel="1" x14ac:dyDescent="0.25">
      <c r="A725" s="74"/>
      <c r="B725" s="75"/>
      <c r="C725" s="100" t="s">
        <v>604</v>
      </c>
      <c r="D725" s="77"/>
      <c r="E725" s="141">
        <v>69.368880000000004</v>
      </c>
      <c r="F725" s="345"/>
      <c r="G725" s="76"/>
      <c r="H725" s="345"/>
      <c r="I725" s="345"/>
      <c r="J725" s="345"/>
    </row>
    <row r="726" spans="1:10" outlineLevel="1" x14ac:dyDescent="0.25">
      <c r="A726" s="74"/>
      <c r="B726" s="75"/>
      <c r="C726" s="100" t="s">
        <v>605</v>
      </c>
      <c r="D726" s="77"/>
      <c r="E726" s="141">
        <v>125.24204</v>
      </c>
      <c r="F726" s="345"/>
      <c r="G726" s="76"/>
      <c r="H726" s="345"/>
      <c r="I726" s="345"/>
      <c r="J726" s="345"/>
    </row>
    <row r="727" spans="1:10" outlineLevel="1" x14ac:dyDescent="0.25">
      <c r="A727" s="74"/>
      <c r="B727" s="75"/>
      <c r="C727" s="100" t="s">
        <v>606</v>
      </c>
      <c r="D727" s="77"/>
      <c r="E727" s="141">
        <v>25.421749999999999</v>
      </c>
      <c r="F727" s="345"/>
      <c r="G727" s="76"/>
      <c r="H727" s="345"/>
      <c r="I727" s="345"/>
      <c r="J727" s="345"/>
    </row>
    <row r="728" spans="1:10" outlineLevel="1" x14ac:dyDescent="0.25">
      <c r="A728" s="74"/>
      <c r="B728" s="75"/>
      <c r="C728" s="100" t="s">
        <v>607</v>
      </c>
      <c r="D728" s="77"/>
      <c r="E728" s="141">
        <v>278.05955999999998</v>
      </c>
      <c r="F728" s="345"/>
      <c r="G728" s="76"/>
      <c r="H728" s="345"/>
      <c r="I728" s="345"/>
      <c r="J728" s="345"/>
    </row>
    <row r="729" spans="1:10" outlineLevel="1" x14ac:dyDescent="0.25">
      <c r="A729" s="74"/>
      <c r="B729" s="75"/>
      <c r="C729" s="100" t="s">
        <v>608</v>
      </c>
      <c r="D729" s="77"/>
      <c r="E729" s="141">
        <v>34.025039999999997</v>
      </c>
      <c r="F729" s="345"/>
      <c r="G729" s="76"/>
      <c r="H729" s="345"/>
      <c r="I729" s="345"/>
      <c r="J729" s="345"/>
    </row>
    <row r="730" spans="1:10" outlineLevel="1" x14ac:dyDescent="0.25">
      <c r="A730" s="74"/>
      <c r="B730" s="75"/>
      <c r="C730" s="100" t="s">
        <v>609</v>
      </c>
      <c r="D730" s="77"/>
      <c r="E730" s="141">
        <v>124.5638</v>
      </c>
      <c r="F730" s="345"/>
      <c r="G730" s="76"/>
      <c r="H730" s="345"/>
      <c r="I730" s="345"/>
      <c r="J730" s="345"/>
    </row>
    <row r="731" spans="1:10" outlineLevel="1" x14ac:dyDescent="0.25">
      <c r="A731" s="74"/>
      <c r="B731" s="75"/>
      <c r="C731" s="100" t="s">
        <v>610</v>
      </c>
      <c r="D731" s="77"/>
      <c r="E731" s="141">
        <v>296.31866000000002</v>
      </c>
      <c r="F731" s="345"/>
      <c r="G731" s="76"/>
      <c r="H731" s="345"/>
      <c r="I731" s="345"/>
      <c r="J731" s="345"/>
    </row>
    <row r="732" spans="1:10" outlineLevel="1" x14ac:dyDescent="0.25">
      <c r="A732" s="74"/>
      <c r="B732" s="75"/>
      <c r="C732" s="100" t="s">
        <v>611</v>
      </c>
      <c r="D732" s="77"/>
      <c r="E732" s="141">
        <v>22.626840000000001</v>
      </c>
      <c r="F732" s="345"/>
      <c r="G732" s="76"/>
      <c r="H732" s="345"/>
      <c r="I732" s="345"/>
      <c r="J732" s="345"/>
    </row>
    <row r="733" spans="1:10" outlineLevel="1" x14ac:dyDescent="0.25">
      <c r="A733" s="88">
        <v>54</v>
      </c>
      <c r="B733" s="89" t="s">
        <v>612</v>
      </c>
      <c r="C733" s="99" t="s">
        <v>613</v>
      </c>
      <c r="D733" s="90" t="s">
        <v>614</v>
      </c>
      <c r="E733" s="142">
        <v>7507.58187</v>
      </c>
      <c r="F733" s="91"/>
      <c r="G733" s="92">
        <f>ROUND(E733*F733,2)</f>
        <v>0</v>
      </c>
      <c r="H733" s="345" t="s">
        <v>615</v>
      </c>
      <c r="I733" s="345" t="s">
        <v>166</v>
      </c>
      <c r="J733" s="345" t="s">
        <v>166</v>
      </c>
    </row>
    <row r="734" spans="1:10" outlineLevel="1" x14ac:dyDescent="0.25">
      <c r="A734" s="74"/>
      <c r="B734" s="75"/>
      <c r="C734" s="100" t="s">
        <v>616</v>
      </c>
      <c r="D734" s="77"/>
      <c r="E734" s="141">
        <v>3616.1653099999999</v>
      </c>
      <c r="F734" s="345"/>
      <c r="G734" s="76"/>
      <c r="H734" s="345"/>
      <c r="I734" s="345"/>
      <c r="J734" s="345"/>
    </row>
    <row r="735" spans="1:10" outlineLevel="1" x14ac:dyDescent="0.25">
      <c r="A735" s="74"/>
      <c r="B735" s="75"/>
      <c r="C735" s="100" t="s">
        <v>617</v>
      </c>
      <c r="D735" s="77"/>
      <c r="E735" s="141">
        <v>3891.4165600000001</v>
      </c>
      <c r="F735" s="345"/>
      <c r="G735" s="76"/>
      <c r="H735" s="345"/>
      <c r="I735" s="345"/>
      <c r="J735" s="345"/>
    </row>
    <row r="736" spans="1:10" outlineLevel="1" x14ac:dyDescent="0.25">
      <c r="A736" s="88">
        <v>55</v>
      </c>
      <c r="B736" s="89" t="s">
        <v>618</v>
      </c>
      <c r="C736" s="99" t="s">
        <v>619</v>
      </c>
      <c r="D736" s="90" t="s">
        <v>614</v>
      </c>
      <c r="E736" s="142">
        <v>10042.46478</v>
      </c>
      <c r="F736" s="91"/>
      <c r="G736" s="92">
        <f>ROUND(E736*F736,2)</f>
        <v>0</v>
      </c>
      <c r="H736" s="345" t="s">
        <v>615</v>
      </c>
      <c r="I736" s="345" t="s">
        <v>166</v>
      </c>
      <c r="J736" s="345" t="s">
        <v>166</v>
      </c>
    </row>
    <row r="737" spans="1:10" outlineLevel="1" x14ac:dyDescent="0.25">
      <c r="A737" s="74"/>
      <c r="B737" s="75"/>
      <c r="C737" s="100" t="s">
        <v>620</v>
      </c>
      <c r="D737" s="77"/>
      <c r="E737" s="141"/>
      <c r="F737" s="345"/>
      <c r="G737" s="76"/>
      <c r="H737" s="345"/>
      <c r="I737" s="345"/>
      <c r="J737" s="345"/>
    </row>
    <row r="738" spans="1:10" outlineLevel="1" x14ac:dyDescent="0.25">
      <c r="A738" s="74"/>
      <c r="B738" s="75"/>
      <c r="C738" s="100" t="s">
        <v>621</v>
      </c>
      <c r="D738" s="77"/>
      <c r="E738" s="141">
        <v>3680.1771100000001</v>
      </c>
      <c r="F738" s="345"/>
      <c r="G738" s="76"/>
      <c r="H738" s="345"/>
      <c r="I738" s="345"/>
      <c r="J738" s="345"/>
    </row>
    <row r="739" spans="1:10" outlineLevel="1" x14ac:dyDescent="0.25">
      <c r="A739" s="74"/>
      <c r="B739" s="75"/>
      <c r="C739" s="100" t="s">
        <v>622</v>
      </c>
      <c r="D739" s="77"/>
      <c r="E739" s="141">
        <v>66.887749999999997</v>
      </c>
      <c r="F739" s="345"/>
      <c r="G739" s="76"/>
      <c r="H739" s="345"/>
      <c r="I739" s="345"/>
      <c r="J739" s="345"/>
    </row>
    <row r="740" spans="1:10" outlineLevel="1" x14ac:dyDescent="0.25">
      <c r="A740" s="74"/>
      <c r="B740" s="75"/>
      <c r="C740" s="100" t="s">
        <v>623</v>
      </c>
      <c r="D740" s="77"/>
      <c r="E740" s="141">
        <v>340.82238000000001</v>
      </c>
      <c r="F740" s="345"/>
      <c r="G740" s="76"/>
      <c r="H740" s="345"/>
      <c r="I740" s="345"/>
      <c r="J740" s="345"/>
    </row>
    <row r="741" spans="1:10" outlineLevel="1" x14ac:dyDescent="0.25">
      <c r="A741" s="74"/>
      <c r="B741" s="75"/>
      <c r="C741" s="100" t="s">
        <v>624</v>
      </c>
      <c r="D741" s="77"/>
      <c r="E741" s="141">
        <v>68.545919999999995</v>
      </c>
      <c r="F741" s="345"/>
      <c r="G741" s="76"/>
      <c r="H741" s="345"/>
      <c r="I741" s="345"/>
      <c r="J741" s="345"/>
    </row>
    <row r="742" spans="1:10" outlineLevel="1" x14ac:dyDescent="0.25">
      <c r="A742" s="74"/>
      <c r="B742" s="75"/>
      <c r="C742" s="100" t="s">
        <v>625</v>
      </c>
      <c r="D742" s="77"/>
      <c r="E742" s="141">
        <v>119.13536000000001</v>
      </c>
      <c r="F742" s="345"/>
      <c r="G742" s="76"/>
      <c r="H742" s="345"/>
      <c r="I742" s="345"/>
      <c r="J742" s="345"/>
    </row>
    <row r="743" spans="1:10" outlineLevel="1" x14ac:dyDescent="0.25">
      <c r="A743" s="74"/>
      <c r="B743" s="75"/>
      <c r="C743" s="100" t="s">
        <v>626</v>
      </c>
      <c r="D743" s="77"/>
      <c r="E743" s="141">
        <v>232.58614</v>
      </c>
      <c r="F743" s="345"/>
      <c r="G743" s="76"/>
      <c r="H743" s="345"/>
      <c r="I743" s="345"/>
      <c r="J743" s="345"/>
    </row>
    <row r="744" spans="1:10" outlineLevel="1" x14ac:dyDescent="0.25">
      <c r="A744" s="74"/>
      <c r="B744" s="75"/>
      <c r="C744" s="100" t="s">
        <v>627</v>
      </c>
      <c r="D744" s="77"/>
      <c r="E744" s="141">
        <v>85.442639999999997</v>
      </c>
      <c r="F744" s="345"/>
      <c r="G744" s="76"/>
      <c r="H744" s="345"/>
      <c r="I744" s="345"/>
      <c r="J744" s="345"/>
    </row>
    <row r="745" spans="1:10" outlineLevel="1" x14ac:dyDescent="0.25">
      <c r="A745" s="74"/>
      <c r="B745" s="75"/>
      <c r="C745" s="100" t="s">
        <v>628</v>
      </c>
      <c r="D745" s="77"/>
      <c r="E745" s="141">
        <v>1252.6960099999999</v>
      </c>
      <c r="F745" s="345"/>
      <c r="G745" s="76"/>
      <c r="H745" s="345"/>
      <c r="I745" s="345"/>
      <c r="J745" s="345"/>
    </row>
    <row r="746" spans="1:10" outlineLevel="1" x14ac:dyDescent="0.25">
      <c r="A746" s="74"/>
      <c r="B746" s="75"/>
      <c r="C746" s="100" t="s">
        <v>629</v>
      </c>
      <c r="D746" s="77"/>
      <c r="E746" s="141">
        <v>48.976570000000002</v>
      </c>
      <c r="F746" s="345"/>
      <c r="G746" s="76"/>
      <c r="H746" s="345"/>
      <c r="I746" s="345"/>
      <c r="J746" s="345"/>
    </row>
    <row r="747" spans="1:10" outlineLevel="1" x14ac:dyDescent="0.25">
      <c r="A747" s="74"/>
      <c r="B747" s="75"/>
      <c r="C747" s="100" t="s">
        <v>630</v>
      </c>
      <c r="D747" s="77"/>
      <c r="E747" s="141">
        <v>28.877870000000001</v>
      </c>
      <c r="F747" s="345"/>
      <c r="G747" s="76"/>
      <c r="H747" s="345"/>
      <c r="I747" s="345"/>
      <c r="J747" s="345"/>
    </row>
    <row r="748" spans="1:10" outlineLevel="1" x14ac:dyDescent="0.25">
      <c r="A748" s="74"/>
      <c r="B748" s="75"/>
      <c r="C748" s="100" t="s">
        <v>631</v>
      </c>
      <c r="D748" s="77"/>
      <c r="E748" s="141">
        <v>382.50036</v>
      </c>
      <c r="F748" s="345"/>
      <c r="G748" s="76"/>
      <c r="H748" s="345"/>
      <c r="I748" s="345"/>
      <c r="J748" s="345"/>
    </row>
    <row r="749" spans="1:10" outlineLevel="1" x14ac:dyDescent="0.25">
      <c r="A749" s="74"/>
      <c r="B749" s="75"/>
      <c r="C749" s="100" t="s">
        <v>632</v>
      </c>
      <c r="D749" s="77"/>
      <c r="E749" s="141">
        <v>870.82833000000005</v>
      </c>
      <c r="F749" s="345"/>
      <c r="G749" s="76"/>
      <c r="H749" s="345"/>
      <c r="I749" s="345"/>
      <c r="J749" s="345"/>
    </row>
    <row r="750" spans="1:10" outlineLevel="1" x14ac:dyDescent="0.25">
      <c r="A750" s="74"/>
      <c r="B750" s="75"/>
      <c r="C750" s="100" t="s">
        <v>633</v>
      </c>
      <c r="D750" s="77"/>
      <c r="E750" s="141">
        <v>79.780469999999994</v>
      </c>
      <c r="F750" s="345"/>
      <c r="G750" s="76"/>
      <c r="H750" s="345"/>
      <c r="I750" s="345"/>
      <c r="J750" s="345"/>
    </row>
    <row r="751" spans="1:10" outlineLevel="1" x14ac:dyDescent="0.25">
      <c r="A751" s="74"/>
      <c r="B751" s="75"/>
      <c r="C751" s="100" t="s">
        <v>634</v>
      </c>
      <c r="D751" s="77"/>
      <c r="E751" s="141">
        <v>1362.10814</v>
      </c>
      <c r="F751" s="345"/>
      <c r="G751" s="76"/>
      <c r="H751" s="345"/>
      <c r="I751" s="345"/>
      <c r="J751" s="345"/>
    </row>
    <row r="752" spans="1:10" outlineLevel="1" x14ac:dyDescent="0.25">
      <c r="A752" s="74"/>
      <c r="B752" s="75"/>
      <c r="C752" s="100" t="s">
        <v>635</v>
      </c>
      <c r="D752" s="77"/>
      <c r="E752" s="141">
        <v>186.68012999999999</v>
      </c>
      <c r="F752" s="345"/>
      <c r="G752" s="76"/>
      <c r="H752" s="345"/>
      <c r="I752" s="345"/>
      <c r="J752" s="345"/>
    </row>
    <row r="753" spans="1:10" outlineLevel="1" x14ac:dyDescent="0.25">
      <c r="A753" s="74"/>
      <c r="B753" s="75"/>
      <c r="C753" s="100" t="s">
        <v>636</v>
      </c>
      <c r="D753" s="77"/>
      <c r="E753" s="141">
        <v>317.75724000000002</v>
      </c>
      <c r="F753" s="345"/>
      <c r="G753" s="76"/>
      <c r="H753" s="345"/>
      <c r="I753" s="345"/>
      <c r="J753" s="345"/>
    </row>
    <row r="754" spans="1:10" outlineLevel="1" x14ac:dyDescent="0.25">
      <c r="A754" s="74"/>
      <c r="B754" s="75"/>
      <c r="C754" s="100" t="s">
        <v>637</v>
      </c>
      <c r="D754" s="77"/>
      <c r="E754" s="141">
        <v>881.11180999999999</v>
      </c>
      <c r="F754" s="345"/>
      <c r="G754" s="76"/>
      <c r="H754" s="345"/>
      <c r="I754" s="345"/>
      <c r="J754" s="345"/>
    </row>
    <row r="755" spans="1:10" outlineLevel="1" x14ac:dyDescent="0.25">
      <c r="A755" s="74"/>
      <c r="B755" s="75"/>
      <c r="C755" s="100" t="s">
        <v>638</v>
      </c>
      <c r="D755" s="77"/>
      <c r="E755" s="141">
        <v>37.550559999999997</v>
      </c>
      <c r="F755" s="345"/>
      <c r="G755" s="76"/>
      <c r="H755" s="345"/>
      <c r="I755" s="345"/>
      <c r="J755" s="345"/>
    </row>
    <row r="756" spans="1:10" x14ac:dyDescent="0.25">
      <c r="A756" s="82" t="s">
        <v>162</v>
      </c>
      <c r="B756" s="83" t="s">
        <v>87</v>
      </c>
      <c r="C756" s="98" t="s">
        <v>88</v>
      </c>
      <c r="D756" s="84"/>
      <c r="E756" s="86"/>
      <c r="F756" s="86"/>
      <c r="G756" s="346">
        <f>SUM(G757:G764)</f>
        <v>0</v>
      </c>
      <c r="H756" s="347"/>
      <c r="I756" s="347"/>
      <c r="J756" s="347"/>
    </row>
    <row r="757" spans="1:10" outlineLevel="1" x14ac:dyDescent="0.25">
      <c r="A757" s="88">
        <v>56</v>
      </c>
      <c r="B757" s="89" t="s">
        <v>639</v>
      </c>
      <c r="C757" s="99" t="s">
        <v>640</v>
      </c>
      <c r="D757" s="90" t="s">
        <v>189</v>
      </c>
      <c r="E757" s="142">
        <v>951.18</v>
      </c>
      <c r="F757" s="91"/>
      <c r="G757" s="92">
        <f>ROUND(E757*F757,2)</f>
        <v>0</v>
      </c>
      <c r="H757" s="345"/>
      <c r="I757" s="345" t="s">
        <v>166</v>
      </c>
      <c r="J757" s="345" t="s">
        <v>166</v>
      </c>
    </row>
    <row r="758" spans="1:10" outlineLevel="1" x14ac:dyDescent="0.25">
      <c r="A758" s="74"/>
      <c r="B758" s="75"/>
      <c r="C758" s="100" t="s">
        <v>641</v>
      </c>
      <c r="D758" s="77"/>
      <c r="E758" s="141"/>
      <c r="F758" s="345"/>
      <c r="G758" s="76"/>
      <c r="H758" s="345"/>
      <c r="I758" s="345"/>
      <c r="J758" s="345"/>
    </row>
    <row r="759" spans="1:10" outlineLevel="1" x14ac:dyDescent="0.25">
      <c r="A759" s="74"/>
      <c r="B759" s="75"/>
      <c r="C759" s="100" t="s">
        <v>642</v>
      </c>
      <c r="D759" s="77"/>
      <c r="E759" s="141">
        <v>1.02</v>
      </c>
      <c r="F759" s="345"/>
      <c r="G759" s="76"/>
      <c r="H759" s="345"/>
      <c r="I759" s="345"/>
      <c r="J759" s="345"/>
    </row>
    <row r="760" spans="1:10" outlineLevel="1" x14ac:dyDescent="0.25">
      <c r="A760" s="74"/>
      <c r="B760" s="75"/>
      <c r="C760" s="100" t="s">
        <v>643</v>
      </c>
      <c r="D760" s="77"/>
      <c r="E760" s="141">
        <v>7.14</v>
      </c>
      <c r="F760" s="345"/>
      <c r="G760" s="76"/>
      <c r="H760" s="345"/>
      <c r="I760" s="345"/>
      <c r="J760" s="345"/>
    </row>
    <row r="761" spans="1:10" outlineLevel="1" x14ac:dyDescent="0.25">
      <c r="A761" s="74"/>
      <c r="B761" s="75"/>
      <c r="C761" s="100" t="s">
        <v>644</v>
      </c>
      <c r="D761" s="77"/>
      <c r="E761" s="141">
        <v>2.96</v>
      </c>
      <c r="F761" s="345"/>
      <c r="G761" s="76"/>
      <c r="H761" s="345"/>
      <c r="I761" s="345"/>
      <c r="J761" s="345"/>
    </row>
    <row r="762" spans="1:10" outlineLevel="1" x14ac:dyDescent="0.25">
      <c r="A762" s="74"/>
      <c r="B762" s="75"/>
      <c r="C762" s="100" t="s">
        <v>645</v>
      </c>
      <c r="D762" s="77"/>
      <c r="E762" s="141">
        <v>55.29</v>
      </c>
      <c r="F762" s="345"/>
      <c r="G762" s="76"/>
      <c r="H762" s="345"/>
      <c r="I762" s="345"/>
      <c r="J762" s="345"/>
    </row>
    <row r="763" spans="1:10" outlineLevel="1" x14ac:dyDescent="0.25">
      <c r="A763" s="74"/>
      <c r="B763" s="75"/>
      <c r="C763" s="100" t="s">
        <v>646</v>
      </c>
      <c r="D763" s="77"/>
      <c r="E763" s="141">
        <v>884.77</v>
      </c>
      <c r="F763" s="345"/>
      <c r="G763" s="76"/>
      <c r="H763" s="345"/>
      <c r="I763" s="345"/>
      <c r="J763" s="345"/>
    </row>
    <row r="764" spans="1:10" outlineLevel="1" x14ac:dyDescent="0.25">
      <c r="A764" s="93">
        <v>57</v>
      </c>
      <c r="B764" s="94" t="s">
        <v>647</v>
      </c>
      <c r="C764" s="101" t="s">
        <v>648</v>
      </c>
      <c r="D764" s="95" t="s">
        <v>189</v>
      </c>
      <c r="E764" s="143">
        <v>951.18</v>
      </c>
      <c r="F764" s="91"/>
      <c r="G764" s="96">
        <f>ROUND(E764*F764,2)</f>
        <v>0</v>
      </c>
      <c r="H764" s="345"/>
      <c r="I764" s="345" t="s">
        <v>166</v>
      </c>
      <c r="J764" s="345" t="s">
        <v>166</v>
      </c>
    </row>
    <row r="765" spans="1:10" x14ac:dyDescent="0.25">
      <c r="A765" s="82" t="s">
        <v>162</v>
      </c>
      <c r="B765" s="83" t="s">
        <v>89</v>
      </c>
      <c r="C765" s="98" t="s">
        <v>90</v>
      </c>
      <c r="D765" s="84"/>
      <c r="E765" s="86"/>
      <c r="F765" s="86"/>
      <c r="G765" s="346">
        <f>SUM(G766:G769)</f>
        <v>0</v>
      </c>
      <c r="H765" s="347"/>
      <c r="I765" s="347"/>
      <c r="J765" s="347"/>
    </row>
    <row r="766" spans="1:10" ht="40.799999999999997" outlineLevel="1" x14ac:dyDescent="0.25">
      <c r="A766" s="93">
        <v>58</v>
      </c>
      <c r="B766" s="94" t="s">
        <v>649</v>
      </c>
      <c r="C766" s="101" t="s">
        <v>650</v>
      </c>
      <c r="D766" s="95" t="s">
        <v>651</v>
      </c>
      <c r="E766" s="143">
        <v>1</v>
      </c>
      <c r="F766" s="91"/>
      <c r="G766" s="96">
        <f>ROUND(E766*F766,2)</f>
        <v>0</v>
      </c>
      <c r="H766" s="345"/>
      <c r="I766" s="345" t="s">
        <v>178</v>
      </c>
      <c r="J766" s="345" t="s">
        <v>179</v>
      </c>
    </row>
    <row r="767" spans="1:10" ht="20.399999999999999" outlineLevel="1" x14ac:dyDescent="0.25">
      <c r="A767" s="88">
        <v>59</v>
      </c>
      <c r="B767" s="89" t="s">
        <v>652</v>
      </c>
      <c r="C767" s="99" t="s">
        <v>653</v>
      </c>
      <c r="D767" s="90" t="s">
        <v>228</v>
      </c>
      <c r="E767" s="142">
        <v>1385.56</v>
      </c>
      <c r="F767" s="91"/>
      <c r="G767" s="92">
        <f>ROUND(E767*F767,2)</f>
        <v>0</v>
      </c>
      <c r="H767" s="345"/>
      <c r="I767" s="345" t="s">
        <v>166</v>
      </c>
      <c r="J767" s="345" t="s">
        <v>166</v>
      </c>
    </row>
    <row r="768" spans="1:10" ht="30.6" outlineLevel="1" x14ac:dyDescent="0.25">
      <c r="A768" s="74"/>
      <c r="B768" s="75"/>
      <c r="C768" s="100" t="s">
        <v>654</v>
      </c>
      <c r="D768" s="77"/>
      <c r="E768" s="141"/>
      <c r="F768" s="345"/>
      <c r="G768" s="76"/>
      <c r="H768" s="345"/>
      <c r="I768" s="345"/>
      <c r="J768" s="345"/>
    </row>
    <row r="769" spans="1:10" outlineLevel="1" x14ac:dyDescent="0.25">
      <c r="A769" s="74"/>
      <c r="B769" s="75"/>
      <c r="C769" s="100" t="s">
        <v>655</v>
      </c>
      <c r="D769" s="77"/>
      <c r="E769" s="141">
        <v>1385.56</v>
      </c>
      <c r="F769" s="345"/>
      <c r="G769" s="76"/>
      <c r="H769" s="345"/>
      <c r="I769" s="345"/>
      <c r="J769" s="345"/>
    </row>
    <row r="770" spans="1:10" x14ac:dyDescent="0.25">
      <c r="A770" s="82" t="s">
        <v>162</v>
      </c>
      <c r="B770" s="83" t="s">
        <v>91</v>
      </c>
      <c r="C770" s="98" t="s">
        <v>92</v>
      </c>
      <c r="D770" s="84"/>
      <c r="E770" s="86"/>
      <c r="F770" s="86"/>
      <c r="G770" s="346">
        <f>SUM(G771:G780)</f>
        <v>0</v>
      </c>
      <c r="H770" s="347"/>
      <c r="I770" s="347"/>
      <c r="J770" s="347"/>
    </row>
    <row r="771" spans="1:10" outlineLevel="1" x14ac:dyDescent="0.25">
      <c r="A771" s="88">
        <v>60</v>
      </c>
      <c r="B771" s="89" t="s">
        <v>656</v>
      </c>
      <c r="C771" s="99" t="s">
        <v>657</v>
      </c>
      <c r="D771" s="90" t="s">
        <v>228</v>
      </c>
      <c r="E771" s="142">
        <v>300</v>
      </c>
      <c r="F771" s="91"/>
      <c r="G771" s="92">
        <f>ROUND(E771*F771,2)</f>
        <v>0</v>
      </c>
      <c r="H771" s="345"/>
      <c r="I771" s="345" t="s">
        <v>166</v>
      </c>
      <c r="J771" s="345" t="s">
        <v>166</v>
      </c>
    </row>
    <row r="772" spans="1:10" outlineLevel="1" x14ac:dyDescent="0.25">
      <c r="A772" s="74"/>
      <c r="B772" s="75"/>
      <c r="C772" s="100" t="s">
        <v>658</v>
      </c>
      <c r="D772" s="77"/>
      <c r="E772" s="141">
        <v>200</v>
      </c>
      <c r="F772" s="345"/>
      <c r="G772" s="76"/>
      <c r="H772" s="345"/>
      <c r="I772" s="345"/>
      <c r="J772" s="345"/>
    </row>
    <row r="773" spans="1:10" outlineLevel="1" x14ac:dyDescent="0.25">
      <c r="A773" s="74"/>
      <c r="B773" s="75"/>
      <c r="C773" s="100" t="s">
        <v>659</v>
      </c>
      <c r="D773" s="77"/>
      <c r="E773" s="141">
        <v>50</v>
      </c>
      <c r="F773" s="345"/>
      <c r="G773" s="76"/>
      <c r="H773" s="345"/>
      <c r="I773" s="345"/>
      <c r="J773" s="345"/>
    </row>
    <row r="774" spans="1:10" outlineLevel="1" x14ac:dyDescent="0.25">
      <c r="A774" s="74"/>
      <c r="B774" s="75"/>
      <c r="C774" s="100" t="s">
        <v>660</v>
      </c>
      <c r="D774" s="77"/>
      <c r="E774" s="141">
        <v>50</v>
      </c>
      <c r="F774" s="345"/>
      <c r="G774" s="76"/>
      <c r="H774" s="345"/>
      <c r="I774" s="345"/>
      <c r="J774" s="345"/>
    </row>
    <row r="775" spans="1:10" outlineLevel="1" x14ac:dyDescent="0.25">
      <c r="A775" s="88">
        <v>61</v>
      </c>
      <c r="B775" s="89" t="s">
        <v>661</v>
      </c>
      <c r="C775" s="99" t="s">
        <v>662</v>
      </c>
      <c r="D775" s="90" t="s">
        <v>165</v>
      </c>
      <c r="E775" s="142">
        <v>60</v>
      </c>
      <c r="F775" s="91"/>
      <c r="G775" s="92">
        <f>ROUND(E775*F775,2)</f>
        <v>0</v>
      </c>
      <c r="H775" s="345"/>
      <c r="I775" s="345" t="s">
        <v>166</v>
      </c>
      <c r="J775" s="345" t="s">
        <v>166</v>
      </c>
    </row>
    <row r="776" spans="1:10" outlineLevel="1" x14ac:dyDescent="0.25">
      <c r="A776" s="74"/>
      <c r="B776" s="75"/>
      <c r="C776" s="100" t="s">
        <v>663</v>
      </c>
      <c r="D776" s="77"/>
      <c r="E776" s="141">
        <v>40</v>
      </c>
      <c r="F776" s="345"/>
      <c r="G776" s="76"/>
      <c r="H776" s="345"/>
      <c r="I776" s="345"/>
      <c r="J776" s="345"/>
    </row>
    <row r="777" spans="1:10" outlineLevel="1" x14ac:dyDescent="0.25">
      <c r="A777" s="74"/>
      <c r="B777" s="75"/>
      <c r="C777" s="100" t="s">
        <v>664</v>
      </c>
      <c r="D777" s="77"/>
      <c r="E777" s="141">
        <v>10</v>
      </c>
      <c r="F777" s="345"/>
      <c r="G777" s="76"/>
      <c r="H777" s="345"/>
      <c r="I777" s="345"/>
      <c r="J777" s="345"/>
    </row>
    <row r="778" spans="1:10" outlineLevel="1" x14ac:dyDescent="0.25">
      <c r="A778" s="74"/>
      <c r="B778" s="75"/>
      <c r="C778" s="100" t="s">
        <v>665</v>
      </c>
      <c r="D778" s="77"/>
      <c r="E778" s="141">
        <v>10</v>
      </c>
      <c r="F778" s="345"/>
      <c r="G778" s="76"/>
      <c r="H778" s="345"/>
      <c r="I778" s="345"/>
      <c r="J778" s="345"/>
    </row>
    <row r="779" spans="1:10" ht="20.399999999999999" outlineLevel="1" x14ac:dyDescent="0.25">
      <c r="A779" s="88">
        <v>62</v>
      </c>
      <c r="B779" s="89" t="s">
        <v>666</v>
      </c>
      <c r="C779" s="99" t="s">
        <v>2430</v>
      </c>
      <c r="D779" s="90" t="s">
        <v>667</v>
      </c>
      <c r="E779" s="142">
        <v>1</v>
      </c>
      <c r="F779" s="91"/>
      <c r="G779" s="92">
        <f>ROUND(E779*F779,2)</f>
        <v>0</v>
      </c>
      <c r="H779" s="345"/>
      <c r="I779" s="345" t="s">
        <v>178</v>
      </c>
      <c r="J779" s="345" t="s">
        <v>179</v>
      </c>
    </row>
    <row r="780" spans="1:10" ht="20.399999999999999" outlineLevel="1" x14ac:dyDescent="0.25">
      <c r="A780" s="74"/>
      <c r="B780" s="75"/>
      <c r="C780" s="100" t="s">
        <v>668</v>
      </c>
      <c r="D780" s="77"/>
      <c r="E780" s="141">
        <v>1</v>
      </c>
      <c r="F780" s="345"/>
      <c r="G780" s="76"/>
      <c r="H780" s="345"/>
      <c r="I780" s="345"/>
      <c r="J780" s="345"/>
    </row>
    <row r="781" spans="1:10" x14ac:dyDescent="0.25">
      <c r="A781" s="82" t="s">
        <v>162</v>
      </c>
      <c r="B781" s="83" t="s">
        <v>95</v>
      </c>
      <c r="C781" s="98" t="s">
        <v>96</v>
      </c>
      <c r="D781" s="84"/>
      <c r="E781" s="86"/>
      <c r="F781" s="86"/>
      <c r="G781" s="346">
        <f>SUM(G782:G785)</f>
        <v>0</v>
      </c>
      <c r="H781" s="347"/>
      <c r="I781" s="347"/>
      <c r="J781" s="347"/>
    </row>
    <row r="782" spans="1:10" outlineLevel="1" x14ac:dyDescent="0.25">
      <c r="A782" s="88">
        <v>63</v>
      </c>
      <c r="B782" s="89" t="s">
        <v>669</v>
      </c>
      <c r="C782" s="99" t="s">
        <v>670</v>
      </c>
      <c r="D782" s="90" t="s">
        <v>281</v>
      </c>
      <c r="E782" s="142">
        <v>6</v>
      </c>
      <c r="F782" s="91"/>
      <c r="G782" s="92">
        <f>ROUND(E782*F782,2)</f>
        <v>0</v>
      </c>
      <c r="H782" s="345"/>
      <c r="I782" s="345" t="s">
        <v>166</v>
      </c>
      <c r="J782" s="345" t="s">
        <v>166</v>
      </c>
    </row>
    <row r="783" spans="1:10" ht="20.399999999999999" outlineLevel="1" x14ac:dyDescent="0.25">
      <c r="A783" s="74"/>
      <c r="B783" s="75"/>
      <c r="C783" s="100" t="s">
        <v>671</v>
      </c>
      <c r="D783" s="77"/>
      <c r="E783" s="141">
        <v>6</v>
      </c>
      <c r="F783" s="345"/>
      <c r="G783" s="76"/>
      <c r="H783" s="345"/>
      <c r="I783" s="345"/>
      <c r="J783" s="345"/>
    </row>
    <row r="784" spans="1:10" ht="20.399999999999999" outlineLevel="1" x14ac:dyDescent="0.25">
      <c r="A784" s="88">
        <v>64</v>
      </c>
      <c r="B784" s="89" t="s">
        <v>672</v>
      </c>
      <c r="C784" s="99" t="s">
        <v>673</v>
      </c>
      <c r="D784" s="90" t="s">
        <v>281</v>
      </c>
      <c r="E784" s="142">
        <v>3.2</v>
      </c>
      <c r="F784" s="91"/>
      <c r="G784" s="92">
        <f>ROUND(E784*F784,2)</f>
        <v>0</v>
      </c>
      <c r="H784" s="345"/>
      <c r="I784" s="345" t="s">
        <v>166</v>
      </c>
      <c r="J784" s="345" t="s">
        <v>166</v>
      </c>
    </row>
    <row r="785" spans="1:10" ht="20.399999999999999" outlineLevel="1" x14ac:dyDescent="0.25">
      <c r="A785" s="74"/>
      <c r="B785" s="75"/>
      <c r="C785" s="100" t="s">
        <v>674</v>
      </c>
      <c r="D785" s="77"/>
      <c r="E785" s="141">
        <v>3.2</v>
      </c>
      <c r="F785" s="345"/>
      <c r="G785" s="76"/>
      <c r="H785" s="345"/>
      <c r="I785" s="345"/>
      <c r="J785" s="345"/>
    </row>
    <row r="786" spans="1:10" x14ac:dyDescent="0.25">
      <c r="A786" s="82" t="s">
        <v>162</v>
      </c>
      <c r="B786" s="83" t="s">
        <v>97</v>
      </c>
      <c r="C786" s="98" t="s">
        <v>98</v>
      </c>
      <c r="D786" s="84"/>
      <c r="E786" s="86"/>
      <c r="F786" s="86"/>
      <c r="G786" s="346">
        <f>SUM(G787:G798)</f>
        <v>0</v>
      </c>
      <c r="H786" s="347"/>
      <c r="I786" s="347"/>
      <c r="J786" s="347"/>
    </row>
    <row r="787" spans="1:10" outlineLevel="1" x14ac:dyDescent="0.25">
      <c r="A787" s="88">
        <v>65</v>
      </c>
      <c r="B787" s="89" t="s">
        <v>675</v>
      </c>
      <c r="C787" s="99" t="s">
        <v>676</v>
      </c>
      <c r="D787" s="90" t="s">
        <v>165</v>
      </c>
      <c r="E787" s="142">
        <v>2</v>
      </c>
      <c r="F787" s="91"/>
      <c r="G787" s="92">
        <f>ROUND(E787*F787,2)</f>
        <v>0</v>
      </c>
      <c r="H787" s="345"/>
      <c r="I787" s="345" t="s">
        <v>166</v>
      </c>
      <c r="J787" s="345" t="s">
        <v>166</v>
      </c>
    </row>
    <row r="788" spans="1:10" outlineLevel="1" x14ac:dyDescent="0.25">
      <c r="A788" s="74"/>
      <c r="B788" s="75"/>
      <c r="C788" s="100" t="s">
        <v>677</v>
      </c>
      <c r="D788" s="77"/>
      <c r="E788" s="141">
        <v>2</v>
      </c>
      <c r="F788" s="345"/>
      <c r="G788" s="76"/>
      <c r="H788" s="345"/>
      <c r="I788" s="345"/>
      <c r="J788" s="345"/>
    </row>
    <row r="789" spans="1:10" outlineLevel="1" x14ac:dyDescent="0.25">
      <c r="A789" s="88">
        <v>66</v>
      </c>
      <c r="B789" s="89" t="s">
        <v>678</v>
      </c>
      <c r="C789" s="99" t="s">
        <v>679</v>
      </c>
      <c r="D789" s="90" t="s">
        <v>281</v>
      </c>
      <c r="E789" s="142">
        <v>2.9672999999999998</v>
      </c>
      <c r="F789" s="91"/>
      <c r="G789" s="92">
        <f>ROUND(E789*F789,2)</f>
        <v>0</v>
      </c>
      <c r="H789" s="345"/>
      <c r="I789" s="345" t="s">
        <v>166</v>
      </c>
      <c r="J789" s="345" t="s">
        <v>179</v>
      </c>
    </row>
    <row r="790" spans="1:10" outlineLevel="1" x14ac:dyDescent="0.25">
      <c r="A790" s="74"/>
      <c r="B790" s="75"/>
      <c r="C790" s="100" t="s">
        <v>680</v>
      </c>
      <c r="D790" s="77"/>
      <c r="E790" s="141">
        <v>2.9672999999999998</v>
      </c>
      <c r="F790" s="345"/>
      <c r="G790" s="76"/>
      <c r="H790" s="345"/>
      <c r="I790" s="345"/>
      <c r="J790" s="345"/>
    </row>
    <row r="791" spans="1:10" outlineLevel="1" x14ac:dyDescent="0.25">
      <c r="A791" s="88">
        <v>67</v>
      </c>
      <c r="B791" s="89" t="s">
        <v>681</v>
      </c>
      <c r="C791" s="99" t="s">
        <v>682</v>
      </c>
      <c r="D791" s="90" t="s">
        <v>228</v>
      </c>
      <c r="E791" s="142">
        <v>21</v>
      </c>
      <c r="F791" s="91"/>
      <c r="G791" s="92">
        <f>ROUND(E791*F791,2)</f>
        <v>0</v>
      </c>
      <c r="H791" s="345"/>
      <c r="I791" s="345" t="s">
        <v>166</v>
      </c>
      <c r="J791" s="345" t="s">
        <v>166</v>
      </c>
    </row>
    <row r="792" spans="1:10" outlineLevel="1" x14ac:dyDescent="0.25">
      <c r="A792" s="74"/>
      <c r="B792" s="75"/>
      <c r="C792" s="100" t="s">
        <v>683</v>
      </c>
      <c r="D792" s="77"/>
      <c r="E792" s="141">
        <v>21</v>
      </c>
      <c r="F792" s="345"/>
      <c r="G792" s="76"/>
      <c r="H792" s="345"/>
      <c r="I792" s="345"/>
      <c r="J792" s="345"/>
    </row>
    <row r="793" spans="1:10" ht="20.399999999999999" outlineLevel="1" x14ac:dyDescent="0.25">
      <c r="A793" s="88">
        <v>68</v>
      </c>
      <c r="B793" s="89" t="s">
        <v>684</v>
      </c>
      <c r="C793" s="99" t="s">
        <v>685</v>
      </c>
      <c r="D793" s="90" t="s">
        <v>614</v>
      </c>
      <c r="E793" s="142">
        <v>0.15628</v>
      </c>
      <c r="F793" s="91"/>
      <c r="G793" s="92">
        <f>ROUND(E793*F793,2)</f>
        <v>0</v>
      </c>
      <c r="H793" s="345"/>
      <c r="I793" s="345" t="s">
        <v>178</v>
      </c>
      <c r="J793" s="345" t="s">
        <v>166</v>
      </c>
    </row>
    <row r="794" spans="1:10" outlineLevel="1" x14ac:dyDescent="0.25">
      <c r="A794" s="74"/>
      <c r="B794" s="75"/>
      <c r="C794" s="100" t="s">
        <v>686</v>
      </c>
      <c r="D794" s="77"/>
      <c r="E794" s="141">
        <v>0.15628</v>
      </c>
      <c r="F794" s="345"/>
      <c r="G794" s="76"/>
      <c r="H794" s="345"/>
      <c r="I794" s="345"/>
      <c r="J794" s="345"/>
    </row>
    <row r="795" spans="1:10" outlineLevel="1" x14ac:dyDescent="0.25">
      <c r="A795" s="88">
        <v>69</v>
      </c>
      <c r="B795" s="89" t="s">
        <v>687</v>
      </c>
      <c r="C795" s="99" t="s">
        <v>688</v>
      </c>
      <c r="D795" s="90" t="s">
        <v>165</v>
      </c>
      <c r="E795" s="142">
        <v>9</v>
      </c>
      <c r="F795" s="91"/>
      <c r="G795" s="92">
        <f>ROUND(E795*F795,2)</f>
        <v>0</v>
      </c>
      <c r="H795" s="345" t="s">
        <v>615</v>
      </c>
      <c r="I795" s="345" t="s">
        <v>166</v>
      </c>
      <c r="J795" s="345" t="s">
        <v>166</v>
      </c>
    </row>
    <row r="796" spans="1:10" outlineLevel="1" x14ac:dyDescent="0.25">
      <c r="A796" s="74"/>
      <c r="B796" s="75"/>
      <c r="C796" s="100" t="s">
        <v>689</v>
      </c>
      <c r="D796" s="77"/>
      <c r="E796" s="141">
        <v>9</v>
      </c>
      <c r="F796" s="345"/>
      <c r="G796" s="76"/>
      <c r="H796" s="345"/>
      <c r="I796" s="345"/>
      <c r="J796" s="345"/>
    </row>
    <row r="797" spans="1:10" outlineLevel="1" x14ac:dyDescent="0.25">
      <c r="A797" s="88">
        <v>70</v>
      </c>
      <c r="B797" s="89" t="s">
        <v>690</v>
      </c>
      <c r="C797" s="99" t="s">
        <v>691</v>
      </c>
      <c r="D797" s="90" t="s">
        <v>228</v>
      </c>
      <c r="E797" s="142">
        <v>21</v>
      </c>
      <c r="F797" s="91"/>
      <c r="G797" s="92">
        <f>ROUND(E797*F797,2)</f>
        <v>0</v>
      </c>
      <c r="H797" s="345"/>
      <c r="I797" s="345" t="s">
        <v>178</v>
      </c>
      <c r="J797" s="345" t="s">
        <v>179</v>
      </c>
    </row>
    <row r="798" spans="1:10" outlineLevel="1" x14ac:dyDescent="0.25">
      <c r="A798" s="74"/>
      <c r="B798" s="75"/>
      <c r="C798" s="100" t="s">
        <v>683</v>
      </c>
      <c r="D798" s="77"/>
      <c r="E798" s="141">
        <v>21</v>
      </c>
      <c r="F798" s="345"/>
      <c r="G798" s="76"/>
      <c r="H798" s="345"/>
      <c r="I798" s="345"/>
      <c r="J798" s="345"/>
    </row>
    <row r="799" spans="1:10" x14ac:dyDescent="0.25">
      <c r="A799" s="82" t="s">
        <v>162</v>
      </c>
      <c r="B799" s="83" t="s">
        <v>99</v>
      </c>
      <c r="C799" s="98" t="s">
        <v>100</v>
      </c>
      <c r="D799" s="84"/>
      <c r="E799" s="86"/>
      <c r="F799" s="86"/>
      <c r="G799" s="346">
        <f>SUM(G800:G867)</f>
        <v>0</v>
      </c>
      <c r="H799" s="347"/>
      <c r="I799" s="347"/>
      <c r="J799" s="347"/>
    </row>
    <row r="800" spans="1:10" outlineLevel="1" x14ac:dyDescent="0.25">
      <c r="A800" s="88">
        <v>71</v>
      </c>
      <c r="B800" s="89" t="s">
        <v>692</v>
      </c>
      <c r="C800" s="99" t="s">
        <v>693</v>
      </c>
      <c r="D800" s="90" t="s">
        <v>281</v>
      </c>
      <c r="E800" s="142">
        <v>348.07697999999999</v>
      </c>
      <c r="F800" s="91"/>
      <c r="G800" s="92">
        <f>ROUND(E800*F800,2)</f>
        <v>0</v>
      </c>
      <c r="H800" s="345"/>
      <c r="I800" s="345" t="s">
        <v>166</v>
      </c>
      <c r="J800" s="345" t="s">
        <v>166</v>
      </c>
    </row>
    <row r="801" spans="1:10" outlineLevel="1" x14ac:dyDescent="0.25">
      <c r="A801" s="74"/>
      <c r="B801" s="75"/>
      <c r="C801" s="100" t="s">
        <v>694</v>
      </c>
      <c r="D801" s="77"/>
      <c r="E801" s="141"/>
      <c r="F801" s="345"/>
      <c r="G801" s="76"/>
      <c r="H801" s="345"/>
      <c r="I801" s="345"/>
      <c r="J801" s="345"/>
    </row>
    <row r="802" spans="1:10" outlineLevel="1" x14ac:dyDescent="0.25">
      <c r="A802" s="74"/>
      <c r="B802" s="75"/>
      <c r="C802" s="100" t="s">
        <v>695</v>
      </c>
      <c r="D802" s="77"/>
      <c r="E802" s="141">
        <v>104.17214</v>
      </c>
      <c r="F802" s="345"/>
      <c r="G802" s="76"/>
      <c r="H802" s="345"/>
      <c r="I802" s="345"/>
      <c r="J802" s="345"/>
    </row>
    <row r="803" spans="1:10" outlineLevel="1" x14ac:dyDescent="0.25">
      <c r="A803" s="74"/>
      <c r="B803" s="75"/>
      <c r="C803" s="100" t="s">
        <v>696</v>
      </c>
      <c r="D803" s="77"/>
      <c r="E803" s="141">
        <v>1.90808</v>
      </c>
      <c r="F803" s="345"/>
      <c r="G803" s="76"/>
      <c r="H803" s="345"/>
      <c r="I803" s="345"/>
      <c r="J803" s="345"/>
    </row>
    <row r="804" spans="1:10" outlineLevel="1" x14ac:dyDescent="0.25">
      <c r="A804" s="74"/>
      <c r="B804" s="75"/>
      <c r="C804" s="100" t="s">
        <v>697</v>
      </c>
      <c r="D804" s="77"/>
      <c r="E804" s="141">
        <v>8.9169800000000006</v>
      </c>
      <c r="F804" s="345"/>
      <c r="G804" s="76"/>
      <c r="H804" s="345"/>
      <c r="I804" s="345"/>
      <c r="J804" s="345"/>
    </row>
    <row r="805" spans="1:10" outlineLevel="1" x14ac:dyDescent="0.25">
      <c r="A805" s="74"/>
      <c r="B805" s="75"/>
      <c r="C805" s="100" t="s">
        <v>698</v>
      </c>
      <c r="D805" s="77"/>
      <c r="E805" s="141">
        <v>2.2435800000000001</v>
      </c>
      <c r="F805" s="345"/>
      <c r="G805" s="76"/>
      <c r="H805" s="345"/>
      <c r="I805" s="345"/>
      <c r="J805" s="345"/>
    </row>
    <row r="806" spans="1:10" outlineLevel="1" x14ac:dyDescent="0.25">
      <c r="A806" s="74"/>
      <c r="B806" s="75"/>
      <c r="C806" s="100" t="s">
        <v>699</v>
      </c>
      <c r="D806" s="77"/>
      <c r="E806" s="141">
        <v>3.2073800000000001</v>
      </c>
      <c r="F806" s="345"/>
      <c r="G806" s="76"/>
      <c r="H806" s="345"/>
      <c r="I806" s="345"/>
      <c r="J806" s="345"/>
    </row>
    <row r="807" spans="1:10" outlineLevel="1" x14ac:dyDescent="0.25">
      <c r="A807" s="74"/>
      <c r="B807" s="75"/>
      <c r="C807" s="100" t="s">
        <v>700</v>
      </c>
      <c r="D807" s="77"/>
      <c r="E807" s="141">
        <v>7.66648</v>
      </c>
      <c r="F807" s="345"/>
      <c r="G807" s="76"/>
      <c r="H807" s="345"/>
      <c r="I807" s="345"/>
      <c r="J807" s="345"/>
    </row>
    <row r="808" spans="1:10" outlineLevel="1" x14ac:dyDescent="0.25">
      <c r="A808" s="74"/>
      <c r="B808" s="75"/>
      <c r="C808" s="100" t="s">
        <v>701</v>
      </c>
      <c r="D808" s="77"/>
      <c r="E808" s="141">
        <v>2.9097</v>
      </c>
      <c r="F808" s="345"/>
      <c r="G808" s="76"/>
      <c r="H808" s="345"/>
      <c r="I808" s="345"/>
      <c r="J808" s="345"/>
    </row>
    <row r="809" spans="1:10" outlineLevel="1" x14ac:dyDescent="0.25">
      <c r="A809" s="74"/>
      <c r="B809" s="75"/>
      <c r="C809" s="100" t="s">
        <v>702</v>
      </c>
      <c r="D809" s="77"/>
      <c r="E809" s="141">
        <v>28.717580000000002</v>
      </c>
      <c r="F809" s="345"/>
      <c r="G809" s="76"/>
      <c r="H809" s="345"/>
      <c r="I809" s="345"/>
      <c r="J809" s="345"/>
    </row>
    <row r="810" spans="1:10" outlineLevel="1" x14ac:dyDescent="0.25">
      <c r="A810" s="74"/>
      <c r="B810" s="75"/>
      <c r="C810" s="100" t="s">
        <v>703</v>
      </c>
      <c r="D810" s="77"/>
      <c r="E810" s="141">
        <v>1.5030399999999999</v>
      </c>
      <c r="F810" s="345"/>
      <c r="G810" s="76"/>
      <c r="H810" s="345"/>
      <c r="I810" s="345"/>
      <c r="J810" s="345"/>
    </row>
    <row r="811" spans="1:10" outlineLevel="1" x14ac:dyDescent="0.25">
      <c r="A811" s="74"/>
      <c r="B811" s="75"/>
      <c r="C811" s="100" t="s">
        <v>704</v>
      </c>
      <c r="D811" s="77"/>
      <c r="E811" s="141">
        <v>0.77347999999999995</v>
      </c>
      <c r="F811" s="345"/>
      <c r="G811" s="76"/>
      <c r="H811" s="345"/>
      <c r="I811" s="345"/>
      <c r="J811" s="345"/>
    </row>
    <row r="812" spans="1:10" outlineLevel="1" x14ac:dyDescent="0.25">
      <c r="A812" s="74"/>
      <c r="B812" s="75"/>
      <c r="C812" s="100" t="s">
        <v>705</v>
      </c>
      <c r="D812" s="77"/>
      <c r="E812" s="141">
        <v>11.10932</v>
      </c>
      <c r="F812" s="345"/>
      <c r="G812" s="76"/>
      <c r="H812" s="345"/>
      <c r="I812" s="345"/>
      <c r="J812" s="345"/>
    </row>
    <row r="813" spans="1:10" outlineLevel="1" x14ac:dyDescent="0.25">
      <c r="A813" s="74"/>
      <c r="B813" s="75"/>
      <c r="C813" s="100" t="s">
        <v>706</v>
      </c>
      <c r="D813" s="77"/>
      <c r="E813" s="141">
        <v>24.059619999999999</v>
      </c>
      <c r="F813" s="345"/>
      <c r="G813" s="76"/>
      <c r="H813" s="345"/>
      <c r="I813" s="345"/>
      <c r="J813" s="345"/>
    </row>
    <row r="814" spans="1:10" outlineLevel="1" x14ac:dyDescent="0.25">
      <c r="A814" s="74"/>
      <c r="B814" s="75"/>
      <c r="C814" s="100" t="s">
        <v>707</v>
      </c>
      <c r="D814" s="77"/>
      <c r="E814" s="141">
        <v>2.7169400000000001</v>
      </c>
      <c r="F814" s="345"/>
      <c r="G814" s="76"/>
      <c r="H814" s="345"/>
      <c r="I814" s="345"/>
      <c r="J814" s="345"/>
    </row>
    <row r="815" spans="1:10" outlineLevel="1" x14ac:dyDescent="0.25">
      <c r="A815" s="74"/>
      <c r="B815" s="75"/>
      <c r="C815" s="100" t="s">
        <v>708</v>
      </c>
      <c r="D815" s="77"/>
      <c r="E815" s="141">
        <v>28.772480000000002</v>
      </c>
      <c r="F815" s="345"/>
      <c r="G815" s="76"/>
      <c r="H815" s="345"/>
      <c r="I815" s="345"/>
      <c r="J815" s="345"/>
    </row>
    <row r="816" spans="1:10" outlineLevel="1" x14ac:dyDescent="0.25">
      <c r="A816" s="74"/>
      <c r="B816" s="75"/>
      <c r="C816" s="100" t="s">
        <v>709</v>
      </c>
      <c r="D816" s="77"/>
      <c r="E816" s="141">
        <v>5.5510000000000002</v>
      </c>
      <c r="F816" s="345"/>
      <c r="G816" s="76"/>
      <c r="H816" s="345"/>
      <c r="I816" s="345"/>
      <c r="J816" s="345"/>
    </row>
    <row r="817" spans="1:10" outlineLevel="1" x14ac:dyDescent="0.25">
      <c r="A817" s="74"/>
      <c r="B817" s="75"/>
      <c r="C817" s="100" t="s">
        <v>710</v>
      </c>
      <c r="D817" s="77"/>
      <c r="E817" s="141">
        <v>24.543959999999998</v>
      </c>
      <c r="F817" s="345"/>
      <c r="G817" s="76"/>
      <c r="H817" s="345"/>
      <c r="I817" s="345"/>
      <c r="J817" s="345"/>
    </row>
    <row r="818" spans="1:10" outlineLevel="1" x14ac:dyDescent="0.25">
      <c r="A818" s="74"/>
      <c r="B818" s="75"/>
      <c r="C818" s="100" t="s">
        <v>711</v>
      </c>
      <c r="D818" s="77"/>
      <c r="E818" s="141">
        <v>86.295479999999998</v>
      </c>
      <c r="F818" s="345"/>
      <c r="G818" s="76"/>
      <c r="H818" s="345"/>
      <c r="I818" s="345"/>
      <c r="J818" s="345"/>
    </row>
    <row r="819" spans="1:10" outlineLevel="1" x14ac:dyDescent="0.25">
      <c r="A819" s="74"/>
      <c r="B819" s="75"/>
      <c r="C819" s="100" t="s">
        <v>712</v>
      </c>
      <c r="D819" s="77"/>
      <c r="E819" s="141">
        <v>3.0097399999999999</v>
      </c>
      <c r="F819" s="345"/>
      <c r="G819" s="76"/>
      <c r="H819" s="345"/>
      <c r="I819" s="345"/>
      <c r="J819" s="345"/>
    </row>
    <row r="820" spans="1:10" outlineLevel="1" x14ac:dyDescent="0.25">
      <c r="A820" s="88">
        <v>72</v>
      </c>
      <c r="B820" s="89" t="s">
        <v>713</v>
      </c>
      <c r="C820" s="99" t="s">
        <v>714</v>
      </c>
      <c r="D820" s="90" t="s">
        <v>281</v>
      </c>
      <c r="E820" s="142">
        <v>253.47336000000001</v>
      </c>
      <c r="F820" s="91"/>
      <c r="G820" s="92">
        <f>ROUND(E820*F820,2)</f>
        <v>0</v>
      </c>
      <c r="H820" s="345"/>
      <c r="I820" s="345" t="s">
        <v>166</v>
      </c>
      <c r="J820" s="345" t="s">
        <v>166</v>
      </c>
    </row>
    <row r="821" spans="1:10" outlineLevel="1" x14ac:dyDescent="0.25">
      <c r="A821" s="74"/>
      <c r="B821" s="75"/>
      <c r="C821" s="100" t="s">
        <v>715</v>
      </c>
      <c r="D821" s="77"/>
      <c r="E821" s="141"/>
      <c r="F821" s="345"/>
      <c r="G821" s="76"/>
      <c r="H821" s="345"/>
      <c r="I821" s="345"/>
      <c r="J821" s="345"/>
    </row>
    <row r="822" spans="1:10" outlineLevel="1" x14ac:dyDescent="0.25">
      <c r="A822" s="74"/>
      <c r="B822" s="75"/>
      <c r="C822" s="100" t="s">
        <v>716</v>
      </c>
      <c r="D822" s="77"/>
      <c r="E822" s="141">
        <v>0.33911999999999998</v>
      </c>
      <c r="F822" s="345"/>
      <c r="G822" s="76"/>
      <c r="H822" s="345"/>
      <c r="I822" s="345"/>
      <c r="J822" s="345"/>
    </row>
    <row r="823" spans="1:10" outlineLevel="1" x14ac:dyDescent="0.25">
      <c r="A823" s="74"/>
      <c r="B823" s="75"/>
      <c r="C823" s="100" t="s">
        <v>717</v>
      </c>
      <c r="D823" s="77"/>
      <c r="E823" s="141">
        <v>0.11304</v>
      </c>
      <c r="F823" s="345"/>
      <c r="G823" s="76"/>
      <c r="H823" s="345"/>
      <c r="I823" s="345"/>
      <c r="J823" s="345"/>
    </row>
    <row r="824" spans="1:10" outlineLevel="1" x14ac:dyDescent="0.25">
      <c r="A824" s="74"/>
      <c r="B824" s="75"/>
      <c r="C824" s="100" t="s">
        <v>718</v>
      </c>
      <c r="D824" s="77"/>
      <c r="E824" s="141">
        <v>0.11304</v>
      </c>
      <c r="F824" s="345"/>
      <c r="G824" s="76"/>
      <c r="H824" s="345"/>
      <c r="I824" s="345"/>
      <c r="J824" s="345"/>
    </row>
    <row r="825" spans="1:10" outlineLevel="1" x14ac:dyDescent="0.25">
      <c r="A825" s="74"/>
      <c r="B825" s="75"/>
      <c r="C825" s="100" t="s">
        <v>719</v>
      </c>
      <c r="D825" s="77"/>
      <c r="E825" s="141">
        <v>0.11304</v>
      </c>
      <c r="F825" s="345"/>
      <c r="G825" s="76"/>
      <c r="H825" s="345"/>
      <c r="I825" s="345"/>
      <c r="J825" s="345"/>
    </row>
    <row r="826" spans="1:10" outlineLevel="1" x14ac:dyDescent="0.25">
      <c r="A826" s="74"/>
      <c r="B826" s="75"/>
      <c r="C826" s="102" t="s">
        <v>286</v>
      </c>
      <c r="D826" s="78"/>
      <c r="E826" s="144">
        <v>0.67823999999999995</v>
      </c>
      <c r="F826" s="345"/>
      <c r="G826" s="76"/>
      <c r="H826" s="345"/>
      <c r="I826" s="345"/>
      <c r="J826" s="345"/>
    </row>
    <row r="827" spans="1:10" outlineLevel="1" x14ac:dyDescent="0.25">
      <c r="A827" s="74"/>
      <c r="B827" s="75"/>
      <c r="C827" s="100" t="s">
        <v>720</v>
      </c>
      <c r="D827" s="77"/>
      <c r="E827" s="141"/>
      <c r="F827" s="345"/>
      <c r="G827" s="76"/>
      <c r="H827" s="345"/>
      <c r="I827" s="345"/>
      <c r="J827" s="345"/>
    </row>
    <row r="828" spans="1:10" outlineLevel="1" x14ac:dyDescent="0.25">
      <c r="A828" s="74"/>
      <c r="B828" s="75"/>
      <c r="C828" s="100" t="s">
        <v>721</v>
      </c>
      <c r="D828" s="77"/>
      <c r="E828" s="141">
        <v>69.415980000000005</v>
      </c>
      <c r="F828" s="345"/>
      <c r="G828" s="76"/>
      <c r="H828" s="345"/>
      <c r="I828" s="345"/>
      <c r="J828" s="345"/>
    </row>
    <row r="829" spans="1:10" outlineLevel="1" x14ac:dyDescent="0.25">
      <c r="A829" s="74"/>
      <c r="B829" s="75"/>
      <c r="C829" s="100" t="s">
        <v>722</v>
      </c>
      <c r="D829" s="77"/>
      <c r="E829" s="141">
        <v>2.1194999999999999</v>
      </c>
      <c r="F829" s="345"/>
      <c r="G829" s="76"/>
      <c r="H829" s="345"/>
      <c r="I829" s="345"/>
      <c r="J829" s="345"/>
    </row>
    <row r="830" spans="1:10" outlineLevel="1" x14ac:dyDescent="0.25">
      <c r="A830" s="74"/>
      <c r="B830" s="75"/>
      <c r="C830" s="100" t="s">
        <v>723</v>
      </c>
      <c r="D830" s="77"/>
      <c r="E830" s="141">
        <v>13.25394</v>
      </c>
      <c r="F830" s="345"/>
      <c r="G830" s="76"/>
      <c r="H830" s="345"/>
      <c r="I830" s="345"/>
      <c r="J830" s="345"/>
    </row>
    <row r="831" spans="1:10" outlineLevel="1" x14ac:dyDescent="0.25">
      <c r="A831" s="74"/>
      <c r="B831" s="75"/>
      <c r="C831" s="100" t="s">
        <v>724</v>
      </c>
      <c r="D831" s="77"/>
      <c r="E831" s="141">
        <v>3.1839599999999999</v>
      </c>
      <c r="F831" s="345"/>
      <c r="G831" s="76"/>
      <c r="H831" s="345"/>
      <c r="I831" s="345"/>
      <c r="J831" s="345"/>
    </row>
    <row r="832" spans="1:10" outlineLevel="1" x14ac:dyDescent="0.25">
      <c r="A832" s="74"/>
      <c r="B832" s="75"/>
      <c r="C832" s="100" t="s">
        <v>725</v>
      </c>
      <c r="D832" s="77"/>
      <c r="E832" s="141">
        <v>3.7114799999999999</v>
      </c>
      <c r="F832" s="345"/>
      <c r="G832" s="76"/>
      <c r="H832" s="345"/>
      <c r="I832" s="345"/>
      <c r="J832" s="345"/>
    </row>
    <row r="833" spans="1:10" outlineLevel="1" x14ac:dyDescent="0.25">
      <c r="A833" s="74"/>
      <c r="B833" s="75"/>
      <c r="C833" s="100" t="s">
        <v>726</v>
      </c>
      <c r="D833" s="77"/>
      <c r="E833" s="141">
        <v>10.5975</v>
      </c>
      <c r="F833" s="345"/>
      <c r="G833" s="76"/>
      <c r="H833" s="345"/>
      <c r="I833" s="345"/>
      <c r="J833" s="345"/>
    </row>
    <row r="834" spans="1:10" outlineLevel="1" x14ac:dyDescent="0.25">
      <c r="A834" s="74"/>
      <c r="B834" s="75"/>
      <c r="C834" s="100" t="s">
        <v>727</v>
      </c>
      <c r="D834" s="77"/>
      <c r="E834" s="141">
        <v>4.2389999999999999</v>
      </c>
      <c r="F834" s="345"/>
      <c r="G834" s="76"/>
      <c r="H834" s="345"/>
      <c r="I834" s="345"/>
      <c r="J834" s="345"/>
    </row>
    <row r="835" spans="1:10" outlineLevel="1" x14ac:dyDescent="0.25">
      <c r="A835" s="74"/>
      <c r="B835" s="75"/>
      <c r="C835" s="100" t="s">
        <v>728</v>
      </c>
      <c r="D835" s="77"/>
      <c r="E835" s="141">
        <v>21.195</v>
      </c>
      <c r="F835" s="345"/>
      <c r="G835" s="76"/>
      <c r="H835" s="345"/>
      <c r="I835" s="345"/>
      <c r="J835" s="345"/>
    </row>
    <row r="836" spans="1:10" outlineLevel="1" x14ac:dyDescent="0.25">
      <c r="A836" s="74"/>
      <c r="B836" s="75"/>
      <c r="C836" s="100" t="s">
        <v>729</v>
      </c>
      <c r="D836" s="77"/>
      <c r="E836" s="141">
        <v>1.59198</v>
      </c>
      <c r="F836" s="345"/>
      <c r="G836" s="76"/>
      <c r="H836" s="345"/>
      <c r="I836" s="345"/>
      <c r="J836" s="345"/>
    </row>
    <row r="837" spans="1:10" outlineLevel="1" x14ac:dyDescent="0.25">
      <c r="A837" s="74"/>
      <c r="B837" s="75"/>
      <c r="C837" s="100" t="s">
        <v>730</v>
      </c>
      <c r="D837" s="77"/>
      <c r="E837" s="141">
        <v>1.59198</v>
      </c>
      <c r="F837" s="345"/>
      <c r="G837" s="76"/>
      <c r="H837" s="345"/>
      <c r="I837" s="345"/>
      <c r="J837" s="345"/>
    </row>
    <row r="838" spans="1:10" outlineLevel="1" x14ac:dyDescent="0.25">
      <c r="A838" s="74"/>
      <c r="B838" s="75"/>
      <c r="C838" s="100" t="s">
        <v>731</v>
      </c>
      <c r="D838" s="77"/>
      <c r="E838" s="141">
        <v>8.4779999999999998</v>
      </c>
      <c r="F838" s="345"/>
      <c r="G838" s="76"/>
      <c r="H838" s="345"/>
      <c r="I838" s="345"/>
      <c r="J838" s="345"/>
    </row>
    <row r="839" spans="1:10" outlineLevel="1" x14ac:dyDescent="0.25">
      <c r="A839" s="74"/>
      <c r="B839" s="75"/>
      <c r="C839" s="100" t="s">
        <v>732</v>
      </c>
      <c r="D839" s="77"/>
      <c r="E839" s="141">
        <v>14.836499999999999</v>
      </c>
      <c r="F839" s="345"/>
      <c r="G839" s="76"/>
      <c r="H839" s="345"/>
      <c r="I839" s="345"/>
      <c r="J839" s="345"/>
    </row>
    <row r="840" spans="1:10" outlineLevel="1" x14ac:dyDescent="0.25">
      <c r="A840" s="74"/>
      <c r="B840" s="75"/>
      <c r="C840" s="100" t="s">
        <v>733</v>
      </c>
      <c r="D840" s="77"/>
      <c r="E840" s="141">
        <v>3.7114799999999999</v>
      </c>
      <c r="F840" s="345"/>
      <c r="G840" s="76"/>
      <c r="H840" s="345"/>
      <c r="I840" s="345"/>
      <c r="J840" s="345"/>
    </row>
    <row r="841" spans="1:10" outlineLevel="1" x14ac:dyDescent="0.25">
      <c r="A841" s="74"/>
      <c r="B841" s="75"/>
      <c r="C841" s="100" t="s">
        <v>734</v>
      </c>
      <c r="D841" s="77"/>
      <c r="E841" s="141">
        <v>27.025980000000001</v>
      </c>
      <c r="F841" s="345"/>
      <c r="G841" s="76"/>
      <c r="H841" s="345"/>
      <c r="I841" s="345"/>
      <c r="J841" s="345"/>
    </row>
    <row r="842" spans="1:10" outlineLevel="1" x14ac:dyDescent="0.25">
      <c r="A842" s="74"/>
      <c r="B842" s="75"/>
      <c r="C842" s="100" t="s">
        <v>735</v>
      </c>
      <c r="D842" s="77"/>
      <c r="E842" s="141">
        <v>4.2389999999999999</v>
      </c>
      <c r="F842" s="345"/>
      <c r="G842" s="76"/>
      <c r="H842" s="345"/>
      <c r="I842" s="345"/>
      <c r="J842" s="345"/>
    </row>
    <row r="843" spans="1:10" outlineLevel="1" x14ac:dyDescent="0.25">
      <c r="A843" s="74"/>
      <c r="B843" s="75"/>
      <c r="C843" s="100" t="s">
        <v>736</v>
      </c>
      <c r="D843" s="77"/>
      <c r="E843" s="141">
        <v>20.149380000000001</v>
      </c>
      <c r="F843" s="345"/>
      <c r="G843" s="76"/>
      <c r="H843" s="345"/>
      <c r="I843" s="345"/>
      <c r="J843" s="345"/>
    </row>
    <row r="844" spans="1:10" outlineLevel="1" x14ac:dyDescent="0.25">
      <c r="A844" s="74"/>
      <c r="B844" s="75"/>
      <c r="C844" s="100" t="s">
        <v>737</v>
      </c>
      <c r="D844" s="77"/>
      <c r="E844" s="141">
        <v>38.151000000000003</v>
      </c>
      <c r="F844" s="345"/>
      <c r="G844" s="76"/>
      <c r="H844" s="345"/>
      <c r="I844" s="345"/>
      <c r="J844" s="345"/>
    </row>
    <row r="845" spans="1:10" outlineLevel="1" x14ac:dyDescent="0.25">
      <c r="A845" s="74"/>
      <c r="B845" s="75"/>
      <c r="C845" s="100" t="s">
        <v>738</v>
      </c>
      <c r="D845" s="77"/>
      <c r="E845" s="141">
        <v>5.3034600000000003</v>
      </c>
      <c r="F845" s="345"/>
      <c r="G845" s="76"/>
      <c r="H845" s="345"/>
      <c r="I845" s="345"/>
      <c r="J845" s="345"/>
    </row>
    <row r="846" spans="1:10" outlineLevel="1" x14ac:dyDescent="0.25">
      <c r="A846" s="74"/>
      <c r="B846" s="75"/>
      <c r="C846" s="102" t="s">
        <v>286</v>
      </c>
      <c r="D846" s="78"/>
      <c r="E846" s="144">
        <v>252.79512</v>
      </c>
      <c r="F846" s="345"/>
      <c r="G846" s="76"/>
      <c r="H846" s="345"/>
      <c r="I846" s="345"/>
      <c r="J846" s="345"/>
    </row>
    <row r="847" spans="1:10" outlineLevel="1" x14ac:dyDescent="0.25">
      <c r="A847" s="88">
        <v>73</v>
      </c>
      <c r="B847" s="89" t="s">
        <v>739</v>
      </c>
      <c r="C847" s="99" t="s">
        <v>740</v>
      </c>
      <c r="D847" s="90" t="s">
        <v>281</v>
      </c>
      <c r="E847" s="142">
        <v>27.540939999999999</v>
      </c>
      <c r="F847" s="91"/>
      <c r="G847" s="92">
        <f>ROUND(E847*F847,2)</f>
        <v>0</v>
      </c>
      <c r="H847" s="345"/>
      <c r="I847" s="345" t="s">
        <v>166</v>
      </c>
      <c r="J847" s="345" t="s">
        <v>166</v>
      </c>
    </row>
    <row r="848" spans="1:10" outlineLevel="1" x14ac:dyDescent="0.25">
      <c r="A848" s="74"/>
      <c r="B848" s="75"/>
      <c r="C848" s="100" t="s">
        <v>741</v>
      </c>
      <c r="D848" s="77"/>
      <c r="E848" s="141"/>
      <c r="F848" s="345"/>
      <c r="G848" s="76"/>
      <c r="H848" s="345"/>
      <c r="I848" s="345"/>
      <c r="J848" s="345"/>
    </row>
    <row r="849" spans="1:10" outlineLevel="1" x14ac:dyDescent="0.25">
      <c r="A849" s="74"/>
      <c r="B849" s="75"/>
      <c r="C849" s="100" t="s">
        <v>742</v>
      </c>
      <c r="D849" s="77"/>
      <c r="E849" s="141">
        <v>7.3350400000000002</v>
      </c>
      <c r="F849" s="345"/>
      <c r="G849" s="76"/>
      <c r="H849" s="345"/>
      <c r="I849" s="345"/>
      <c r="J849" s="345"/>
    </row>
    <row r="850" spans="1:10" outlineLevel="1" x14ac:dyDescent="0.25">
      <c r="A850" s="74"/>
      <c r="B850" s="75"/>
      <c r="C850" s="100" t="s">
        <v>743</v>
      </c>
      <c r="D850" s="77"/>
      <c r="E850" s="141">
        <v>0.22608</v>
      </c>
      <c r="F850" s="345"/>
      <c r="G850" s="76"/>
      <c r="H850" s="345"/>
      <c r="I850" s="345"/>
      <c r="J850" s="345"/>
    </row>
    <row r="851" spans="1:10" outlineLevel="1" x14ac:dyDescent="0.25">
      <c r="A851" s="74"/>
      <c r="B851" s="75"/>
      <c r="C851" s="100" t="s">
        <v>744</v>
      </c>
      <c r="D851" s="77"/>
      <c r="E851" s="141">
        <v>3.09918</v>
      </c>
      <c r="F851" s="345"/>
      <c r="G851" s="76"/>
      <c r="H851" s="345"/>
      <c r="I851" s="345"/>
      <c r="J851" s="345"/>
    </row>
    <row r="852" spans="1:10" outlineLevel="1" x14ac:dyDescent="0.25">
      <c r="A852" s="74"/>
      <c r="B852" s="75"/>
      <c r="C852" s="100" t="s">
        <v>745</v>
      </c>
      <c r="D852" s="77"/>
      <c r="E852" s="141">
        <v>0.20096</v>
      </c>
      <c r="F852" s="345"/>
      <c r="G852" s="76"/>
      <c r="H852" s="345"/>
      <c r="I852" s="345"/>
      <c r="J852" s="345"/>
    </row>
    <row r="853" spans="1:10" outlineLevel="1" x14ac:dyDescent="0.25">
      <c r="A853" s="74"/>
      <c r="B853" s="75"/>
      <c r="C853" s="100" t="s">
        <v>746</v>
      </c>
      <c r="D853" s="77"/>
      <c r="E853" s="141">
        <v>0.32656000000000002</v>
      </c>
      <c r="F853" s="345"/>
      <c r="G853" s="76"/>
      <c r="H853" s="345"/>
      <c r="I853" s="345"/>
      <c r="J853" s="345"/>
    </row>
    <row r="854" spans="1:10" outlineLevel="1" x14ac:dyDescent="0.25">
      <c r="A854" s="74"/>
      <c r="B854" s="75"/>
      <c r="C854" s="100" t="s">
        <v>747</v>
      </c>
      <c r="D854" s="77"/>
      <c r="E854" s="141">
        <v>1.1304000000000001</v>
      </c>
      <c r="F854" s="345"/>
      <c r="G854" s="76"/>
      <c r="H854" s="345"/>
      <c r="I854" s="345"/>
      <c r="J854" s="345"/>
    </row>
    <row r="855" spans="1:10" outlineLevel="1" x14ac:dyDescent="0.25">
      <c r="A855" s="74"/>
      <c r="B855" s="75"/>
      <c r="C855" s="100" t="s">
        <v>748</v>
      </c>
      <c r="D855" s="77"/>
      <c r="E855" s="141">
        <v>0.45216000000000001</v>
      </c>
      <c r="F855" s="345"/>
      <c r="G855" s="76"/>
      <c r="H855" s="345"/>
      <c r="I855" s="345"/>
      <c r="J855" s="345"/>
    </row>
    <row r="856" spans="1:10" outlineLevel="1" x14ac:dyDescent="0.25">
      <c r="A856" s="74"/>
      <c r="B856" s="75"/>
      <c r="C856" s="100" t="s">
        <v>749</v>
      </c>
      <c r="D856" s="77"/>
      <c r="E856" s="141">
        <v>2.2608000000000001</v>
      </c>
      <c r="F856" s="345"/>
      <c r="G856" s="76"/>
      <c r="H856" s="345"/>
      <c r="I856" s="345"/>
      <c r="J856" s="345"/>
    </row>
    <row r="857" spans="1:10" outlineLevel="1" x14ac:dyDescent="0.25">
      <c r="A857" s="74"/>
      <c r="B857" s="75"/>
      <c r="C857" s="100" t="s">
        <v>750</v>
      </c>
      <c r="D857" s="77"/>
      <c r="E857" s="141">
        <v>0.10048</v>
      </c>
      <c r="F857" s="345"/>
      <c r="G857" s="76"/>
      <c r="H857" s="345"/>
      <c r="I857" s="345"/>
      <c r="J857" s="345"/>
    </row>
    <row r="858" spans="1:10" outlineLevel="1" x14ac:dyDescent="0.25">
      <c r="A858" s="74"/>
      <c r="B858" s="75"/>
      <c r="C858" s="100" t="s">
        <v>751</v>
      </c>
      <c r="D858" s="77"/>
      <c r="E858" s="141">
        <v>0.10048</v>
      </c>
      <c r="F858" s="345"/>
      <c r="G858" s="76"/>
      <c r="H858" s="345"/>
      <c r="I858" s="345"/>
      <c r="J858" s="345"/>
    </row>
    <row r="859" spans="1:10" outlineLevel="1" x14ac:dyDescent="0.25">
      <c r="A859" s="74"/>
      <c r="B859" s="75"/>
      <c r="C859" s="100" t="s">
        <v>752</v>
      </c>
      <c r="D859" s="77"/>
      <c r="E859" s="141">
        <v>0.90432000000000001</v>
      </c>
      <c r="F859" s="345"/>
      <c r="G859" s="76"/>
      <c r="H859" s="345"/>
      <c r="I859" s="345"/>
      <c r="J859" s="345"/>
    </row>
    <row r="860" spans="1:10" outlineLevel="1" x14ac:dyDescent="0.25">
      <c r="A860" s="74"/>
      <c r="B860" s="75"/>
      <c r="C860" s="100" t="s">
        <v>753</v>
      </c>
      <c r="D860" s="77"/>
      <c r="E860" s="141">
        <v>1.58256</v>
      </c>
      <c r="F860" s="345"/>
      <c r="G860" s="76"/>
      <c r="H860" s="345"/>
      <c r="I860" s="345"/>
      <c r="J860" s="345"/>
    </row>
    <row r="861" spans="1:10" outlineLevel="1" x14ac:dyDescent="0.25">
      <c r="A861" s="74"/>
      <c r="B861" s="75"/>
      <c r="C861" s="100" t="s">
        <v>754</v>
      </c>
      <c r="D861" s="77"/>
      <c r="E861" s="141">
        <v>0.32656000000000002</v>
      </c>
      <c r="F861" s="345"/>
      <c r="G861" s="76"/>
      <c r="H861" s="345"/>
      <c r="I861" s="345"/>
      <c r="J861" s="345"/>
    </row>
    <row r="862" spans="1:10" outlineLevel="1" x14ac:dyDescent="0.25">
      <c r="A862" s="74"/>
      <c r="B862" s="75"/>
      <c r="C862" s="100" t="s">
        <v>755</v>
      </c>
      <c r="D862" s="77"/>
      <c r="E862" s="141">
        <v>2.8134399999999999</v>
      </c>
      <c r="F862" s="345"/>
      <c r="G862" s="76"/>
      <c r="H862" s="345"/>
      <c r="I862" s="345"/>
      <c r="J862" s="345"/>
    </row>
    <row r="863" spans="1:10" outlineLevel="1" x14ac:dyDescent="0.25">
      <c r="A863" s="74"/>
      <c r="B863" s="75"/>
      <c r="C863" s="100" t="s">
        <v>756</v>
      </c>
      <c r="D863" s="77"/>
      <c r="E863" s="141">
        <v>0.45216000000000001</v>
      </c>
      <c r="F863" s="345"/>
      <c r="G863" s="76"/>
      <c r="H863" s="345"/>
      <c r="I863" s="345"/>
      <c r="J863" s="345"/>
    </row>
    <row r="864" spans="1:10" outlineLevel="1" x14ac:dyDescent="0.25">
      <c r="A864" s="74"/>
      <c r="B864" s="75"/>
      <c r="C864" s="100" t="s">
        <v>757</v>
      </c>
      <c r="D864" s="77"/>
      <c r="E864" s="141">
        <v>1.7332799999999999</v>
      </c>
      <c r="F864" s="345"/>
      <c r="G864" s="76"/>
      <c r="H864" s="345"/>
      <c r="I864" s="345"/>
      <c r="J864" s="345"/>
    </row>
    <row r="865" spans="1:10" outlineLevel="1" x14ac:dyDescent="0.25">
      <c r="A865" s="74"/>
      <c r="B865" s="75"/>
      <c r="C865" s="100" t="s">
        <v>758</v>
      </c>
      <c r="D865" s="77"/>
      <c r="E865" s="141">
        <v>4.0694400000000002</v>
      </c>
      <c r="F865" s="345"/>
      <c r="G865" s="76"/>
      <c r="H865" s="345"/>
      <c r="I865" s="345"/>
      <c r="J865" s="345"/>
    </row>
    <row r="866" spans="1:10" outlineLevel="1" x14ac:dyDescent="0.25">
      <c r="A866" s="74"/>
      <c r="B866" s="75"/>
      <c r="C866" s="100" t="s">
        <v>759</v>
      </c>
      <c r="D866" s="77"/>
      <c r="E866" s="141">
        <v>0.42703999999999998</v>
      </c>
      <c r="F866" s="345"/>
      <c r="G866" s="76"/>
      <c r="H866" s="345"/>
      <c r="I866" s="345"/>
      <c r="J866" s="345"/>
    </row>
    <row r="867" spans="1:10" outlineLevel="1" x14ac:dyDescent="0.25">
      <c r="A867" s="74"/>
      <c r="B867" s="75"/>
      <c r="C867" s="102" t="s">
        <v>286</v>
      </c>
      <c r="D867" s="78"/>
      <c r="E867" s="144">
        <v>27.540939999999999</v>
      </c>
      <c r="F867" s="345"/>
      <c r="G867" s="76"/>
      <c r="H867" s="345"/>
      <c r="I867" s="345"/>
      <c r="J867" s="345"/>
    </row>
    <row r="868" spans="1:10" ht="26.4" x14ac:dyDescent="0.25">
      <c r="A868" s="82" t="s">
        <v>162</v>
      </c>
      <c r="B868" s="83" t="s">
        <v>103</v>
      </c>
      <c r="C868" s="98" t="s">
        <v>104</v>
      </c>
      <c r="D868" s="84"/>
      <c r="E868" s="86"/>
      <c r="F868" s="86"/>
      <c r="G868" s="346">
        <f>SUM(G869:G926)</f>
        <v>0</v>
      </c>
      <c r="H868" s="347"/>
      <c r="I868" s="347"/>
      <c r="J868" s="347"/>
    </row>
    <row r="869" spans="1:10" outlineLevel="1" x14ac:dyDescent="0.25">
      <c r="A869" s="88">
        <v>74</v>
      </c>
      <c r="B869" s="89" t="s">
        <v>760</v>
      </c>
      <c r="C869" s="99" t="s">
        <v>761</v>
      </c>
      <c r="D869" s="90" t="s">
        <v>228</v>
      </c>
      <c r="E869" s="142">
        <v>40</v>
      </c>
      <c r="F869" s="91"/>
      <c r="G869" s="92">
        <f>ROUND(E869*F869,2)</f>
        <v>0</v>
      </c>
      <c r="H869" s="345"/>
      <c r="I869" s="345" t="s">
        <v>166</v>
      </c>
      <c r="J869" s="345" t="s">
        <v>166</v>
      </c>
    </row>
    <row r="870" spans="1:10" outlineLevel="1" x14ac:dyDescent="0.25">
      <c r="A870" s="74"/>
      <c r="B870" s="75"/>
      <c r="C870" s="100" t="s">
        <v>762</v>
      </c>
      <c r="D870" s="77"/>
      <c r="E870" s="141">
        <v>30</v>
      </c>
      <c r="F870" s="345"/>
      <c r="G870" s="76"/>
      <c r="H870" s="345"/>
      <c r="I870" s="345"/>
      <c r="J870" s="345"/>
    </row>
    <row r="871" spans="1:10" outlineLevel="1" x14ac:dyDescent="0.25">
      <c r="A871" s="74"/>
      <c r="B871" s="75"/>
      <c r="C871" s="100" t="s">
        <v>763</v>
      </c>
      <c r="D871" s="77"/>
      <c r="E871" s="141">
        <v>10</v>
      </c>
      <c r="F871" s="345"/>
      <c r="G871" s="76"/>
      <c r="H871" s="345"/>
      <c r="I871" s="345"/>
      <c r="J871" s="345"/>
    </row>
    <row r="872" spans="1:10" outlineLevel="1" x14ac:dyDescent="0.25">
      <c r="A872" s="88">
        <v>75</v>
      </c>
      <c r="B872" s="89" t="s">
        <v>764</v>
      </c>
      <c r="C872" s="99" t="s">
        <v>765</v>
      </c>
      <c r="D872" s="90" t="s">
        <v>165</v>
      </c>
      <c r="E872" s="142">
        <v>36</v>
      </c>
      <c r="F872" s="91"/>
      <c r="G872" s="92">
        <f>ROUND(E872*F872,2)</f>
        <v>0</v>
      </c>
      <c r="H872" s="345"/>
      <c r="I872" s="345" t="s">
        <v>166</v>
      </c>
      <c r="J872" s="345" t="s">
        <v>166</v>
      </c>
    </row>
    <row r="873" spans="1:10" outlineLevel="1" x14ac:dyDescent="0.25">
      <c r="A873" s="74"/>
      <c r="B873" s="75"/>
      <c r="C873" s="100" t="s">
        <v>766</v>
      </c>
      <c r="D873" s="77"/>
      <c r="E873" s="141">
        <v>12</v>
      </c>
      <c r="F873" s="345"/>
      <c r="G873" s="76"/>
      <c r="H873" s="345"/>
      <c r="I873" s="345"/>
      <c r="J873" s="345"/>
    </row>
    <row r="874" spans="1:10" outlineLevel="1" x14ac:dyDescent="0.25">
      <c r="A874" s="74"/>
      <c r="B874" s="75"/>
      <c r="C874" s="100" t="s">
        <v>767</v>
      </c>
      <c r="D874" s="77"/>
      <c r="E874" s="141">
        <v>18</v>
      </c>
      <c r="F874" s="345"/>
      <c r="G874" s="76"/>
      <c r="H874" s="345"/>
      <c r="I874" s="345"/>
      <c r="J874" s="345"/>
    </row>
    <row r="875" spans="1:10" outlineLevel="1" x14ac:dyDescent="0.25">
      <c r="A875" s="74"/>
      <c r="B875" s="75"/>
      <c r="C875" s="100" t="s">
        <v>768</v>
      </c>
      <c r="D875" s="77"/>
      <c r="E875" s="141">
        <v>6</v>
      </c>
      <c r="F875" s="345"/>
      <c r="G875" s="76"/>
      <c r="H875" s="345"/>
      <c r="I875" s="345"/>
      <c r="J875" s="345"/>
    </row>
    <row r="876" spans="1:10" outlineLevel="1" x14ac:dyDescent="0.25">
      <c r="A876" s="88">
        <v>76</v>
      </c>
      <c r="B876" s="89" t="s">
        <v>769</v>
      </c>
      <c r="C876" s="99" t="s">
        <v>770</v>
      </c>
      <c r="D876" s="90" t="s">
        <v>165</v>
      </c>
      <c r="E876" s="142">
        <v>6</v>
      </c>
      <c r="F876" s="91"/>
      <c r="G876" s="92">
        <f>ROUND(E876*F876,2)</f>
        <v>0</v>
      </c>
      <c r="H876" s="345"/>
      <c r="I876" s="345" t="s">
        <v>166</v>
      </c>
      <c r="J876" s="345" t="s">
        <v>166</v>
      </c>
    </row>
    <row r="877" spans="1:10" outlineLevel="1" x14ac:dyDescent="0.25">
      <c r="A877" s="74"/>
      <c r="B877" s="75"/>
      <c r="C877" s="100" t="s">
        <v>168</v>
      </c>
      <c r="D877" s="77"/>
      <c r="E877" s="141">
        <v>3</v>
      </c>
      <c r="F877" s="345"/>
      <c r="G877" s="76"/>
      <c r="H877" s="345"/>
      <c r="I877" s="345"/>
      <c r="J877" s="345"/>
    </row>
    <row r="878" spans="1:10" outlineLevel="1" x14ac:dyDescent="0.25">
      <c r="A878" s="74"/>
      <c r="B878" s="75"/>
      <c r="C878" s="100" t="s">
        <v>771</v>
      </c>
      <c r="D878" s="77"/>
      <c r="E878" s="141">
        <v>1</v>
      </c>
      <c r="F878" s="345"/>
      <c r="G878" s="76"/>
      <c r="H878" s="345"/>
      <c r="I878" s="345"/>
      <c r="J878" s="345"/>
    </row>
    <row r="879" spans="1:10" outlineLevel="1" x14ac:dyDescent="0.25">
      <c r="A879" s="74"/>
      <c r="B879" s="75"/>
      <c r="C879" s="100" t="s">
        <v>772</v>
      </c>
      <c r="D879" s="77"/>
      <c r="E879" s="141">
        <v>1</v>
      </c>
      <c r="F879" s="345"/>
      <c r="G879" s="76"/>
      <c r="H879" s="345"/>
      <c r="I879" s="345"/>
      <c r="J879" s="345"/>
    </row>
    <row r="880" spans="1:10" outlineLevel="1" x14ac:dyDescent="0.25">
      <c r="A880" s="74"/>
      <c r="B880" s="75"/>
      <c r="C880" s="100" t="s">
        <v>185</v>
      </c>
      <c r="D880" s="77"/>
      <c r="E880" s="141">
        <v>1</v>
      </c>
      <c r="F880" s="345"/>
      <c r="G880" s="76"/>
      <c r="H880" s="345"/>
      <c r="I880" s="345"/>
      <c r="J880" s="345"/>
    </row>
    <row r="881" spans="1:10" outlineLevel="1" x14ac:dyDescent="0.25">
      <c r="A881" s="88">
        <v>77</v>
      </c>
      <c r="B881" s="89" t="s">
        <v>773</v>
      </c>
      <c r="C881" s="99" t="s">
        <v>774</v>
      </c>
      <c r="D881" s="90" t="s">
        <v>165</v>
      </c>
      <c r="E881" s="142">
        <v>102</v>
      </c>
      <c r="F881" s="91"/>
      <c r="G881" s="92">
        <f>ROUND(E881*F881,2)</f>
        <v>0</v>
      </c>
      <c r="H881" s="345"/>
      <c r="I881" s="345" t="s">
        <v>166</v>
      </c>
      <c r="J881" s="345" t="s">
        <v>166</v>
      </c>
    </row>
    <row r="882" spans="1:10" outlineLevel="1" x14ac:dyDescent="0.25">
      <c r="A882" s="74"/>
      <c r="B882" s="75"/>
      <c r="C882" s="100" t="s">
        <v>775</v>
      </c>
      <c r="D882" s="77"/>
      <c r="E882" s="141">
        <v>102</v>
      </c>
      <c r="F882" s="345"/>
      <c r="G882" s="76"/>
      <c r="H882" s="345"/>
      <c r="I882" s="345"/>
      <c r="J882" s="345"/>
    </row>
    <row r="883" spans="1:10" outlineLevel="1" x14ac:dyDescent="0.25">
      <c r="A883" s="88">
        <v>78</v>
      </c>
      <c r="B883" s="89" t="s">
        <v>776</v>
      </c>
      <c r="C883" s="99" t="s">
        <v>777</v>
      </c>
      <c r="D883" s="90" t="s">
        <v>281</v>
      </c>
      <c r="E883" s="142">
        <v>3</v>
      </c>
      <c r="F883" s="91"/>
      <c r="G883" s="92">
        <f>ROUND(E883*F883,2)</f>
        <v>0</v>
      </c>
      <c r="H883" s="345"/>
      <c r="I883" s="345" t="s">
        <v>166</v>
      </c>
      <c r="J883" s="345" t="s">
        <v>166</v>
      </c>
    </row>
    <row r="884" spans="1:10" outlineLevel="1" x14ac:dyDescent="0.25">
      <c r="A884" s="74"/>
      <c r="B884" s="75"/>
      <c r="C884" s="100" t="s">
        <v>778</v>
      </c>
      <c r="D884" s="77"/>
      <c r="E884" s="141">
        <v>3</v>
      </c>
      <c r="F884" s="345"/>
      <c r="G884" s="76"/>
      <c r="H884" s="345"/>
      <c r="I884" s="345"/>
      <c r="J884" s="345"/>
    </row>
    <row r="885" spans="1:10" ht="20.399999999999999" outlineLevel="1" x14ac:dyDescent="0.25">
      <c r="A885" s="88">
        <v>79</v>
      </c>
      <c r="B885" s="89" t="s">
        <v>779</v>
      </c>
      <c r="C885" s="99" t="s">
        <v>780</v>
      </c>
      <c r="D885" s="90" t="s">
        <v>228</v>
      </c>
      <c r="E885" s="142">
        <v>8</v>
      </c>
      <c r="F885" s="91"/>
      <c r="G885" s="92">
        <f>ROUND(E885*F885,2)</f>
        <v>0</v>
      </c>
      <c r="H885" s="345"/>
      <c r="I885" s="345" t="s">
        <v>166</v>
      </c>
      <c r="J885" s="345" t="s">
        <v>166</v>
      </c>
    </row>
    <row r="886" spans="1:10" outlineLevel="1" x14ac:dyDescent="0.25">
      <c r="A886" s="74"/>
      <c r="B886" s="75"/>
      <c r="C886" s="100" t="s">
        <v>781</v>
      </c>
      <c r="D886" s="77"/>
      <c r="E886" s="141">
        <v>8</v>
      </c>
      <c r="F886" s="345"/>
      <c r="G886" s="76"/>
      <c r="H886" s="345"/>
      <c r="I886" s="345"/>
      <c r="J886" s="345"/>
    </row>
    <row r="887" spans="1:10" outlineLevel="1" x14ac:dyDescent="0.25">
      <c r="A887" s="88">
        <v>80</v>
      </c>
      <c r="B887" s="89" t="s">
        <v>782</v>
      </c>
      <c r="C887" s="99" t="s">
        <v>783</v>
      </c>
      <c r="D887" s="90" t="s">
        <v>165</v>
      </c>
      <c r="E887" s="142">
        <v>6</v>
      </c>
      <c r="F887" s="91"/>
      <c r="G887" s="92">
        <f>ROUND(E887*F887,2)</f>
        <v>0</v>
      </c>
      <c r="H887" s="345" t="s">
        <v>615</v>
      </c>
      <c r="I887" s="345" t="s">
        <v>166</v>
      </c>
      <c r="J887" s="345" t="s">
        <v>166</v>
      </c>
    </row>
    <row r="888" spans="1:10" outlineLevel="1" x14ac:dyDescent="0.25">
      <c r="A888" s="74"/>
      <c r="B888" s="75"/>
      <c r="C888" s="100" t="s">
        <v>168</v>
      </c>
      <c r="D888" s="77"/>
      <c r="E888" s="141">
        <v>3</v>
      </c>
      <c r="F888" s="345"/>
      <c r="G888" s="76"/>
      <c r="H888" s="345"/>
      <c r="I888" s="345"/>
      <c r="J888" s="345"/>
    </row>
    <row r="889" spans="1:10" outlineLevel="1" x14ac:dyDescent="0.25">
      <c r="A889" s="74"/>
      <c r="B889" s="75"/>
      <c r="C889" s="100" t="s">
        <v>771</v>
      </c>
      <c r="D889" s="77"/>
      <c r="E889" s="141">
        <v>1</v>
      </c>
      <c r="F889" s="345"/>
      <c r="G889" s="76"/>
      <c r="H889" s="345"/>
      <c r="I889" s="345"/>
      <c r="J889" s="345"/>
    </row>
    <row r="890" spans="1:10" outlineLevel="1" x14ac:dyDescent="0.25">
      <c r="A890" s="74"/>
      <c r="B890" s="75"/>
      <c r="C890" s="100" t="s">
        <v>772</v>
      </c>
      <c r="D890" s="77"/>
      <c r="E890" s="141">
        <v>1</v>
      </c>
      <c r="F890" s="345"/>
      <c r="G890" s="76"/>
      <c r="H890" s="345"/>
      <c r="I890" s="345"/>
      <c r="J890" s="345"/>
    </row>
    <row r="891" spans="1:10" outlineLevel="1" x14ac:dyDescent="0.25">
      <c r="A891" s="74"/>
      <c r="B891" s="75"/>
      <c r="C891" s="100" t="s">
        <v>185</v>
      </c>
      <c r="D891" s="77"/>
      <c r="E891" s="141">
        <v>1</v>
      </c>
      <c r="F891" s="345"/>
      <c r="G891" s="76"/>
      <c r="H891" s="345"/>
      <c r="I891" s="345"/>
      <c r="J891" s="345"/>
    </row>
    <row r="892" spans="1:10" ht="20.399999999999999" outlineLevel="1" x14ac:dyDescent="0.25">
      <c r="A892" s="88">
        <v>81</v>
      </c>
      <c r="B892" s="89" t="s">
        <v>784</v>
      </c>
      <c r="C892" s="99" t="s">
        <v>785</v>
      </c>
      <c r="D892" s="90" t="s">
        <v>165</v>
      </c>
      <c r="E892" s="142">
        <v>6</v>
      </c>
      <c r="F892" s="91"/>
      <c r="G892" s="92">
        <f>ROUND(E892*F892,2)</f>
        <v>0</v>
      </c>
      <c r="H892" s="345" t="s">
        <v>615</v>
      </c>
      <c r="I892" s="345" t="s">
        <v>166</v>
      </c>
      <c r="J892" s="345" t="s">
        <v>166</v>
      </c>
    </row>
    <row r="893" spans="1:10" outlineLevel="1" x14ac:dyDescent="0.25">
      <c r="A893" s="74"/>
      <c r="B893" s="75"/>
      <c r="C893" s="100" t="s">
        <v>168</v>
      </c>
      <c r="D893" s="77"/>
      <c r="E893" s="141">
        <v>3</v>
      </c>
      <c r="F893" s="345"/>
      <c r="G893" s="76"/>
      <c r="H893" s="345"/>
      <c r="I893" s="345"/>
      <c r="J893" s="345"/>
    </row>
    <row r="894" spans="1:10" outlineLevel="1" x14ac:dyDescent="0.25">
      <c r="A894" s="74"/>
      <c r="B894" s="75"/>
      <c r="C894" s="100" t="s">
        <v>771</v>
      </c>
      <c r="D894" s="77"/>
      <c r="E894" s="141">
        <v>1</v>
      </c>
      <c r="F894" s="345"/>
      <c r="G894" s="76"/>
      <c r="H894" s="345"/>
      <c r="I894" s="345"/>
      <c r="J894" s="345"/>
    </row>
    <row r="895" spans="1:10" outlineLevel="1" x14ac:dyDescent="0.25">
      <c r="A895" s="74"/>
      <c r="B895" s="75"/>
      <c r="C895" s="100" t="s">
        <v>772</v>
      </c>
      <c r="D895" s="77"/>
      <c r="E895" s="141">
        <v>1</v>
      </c>
      <c r="F895" s="345"/>
      <c r="G895" s="76"/>
      <c r="H895" s="345"/>
      <c r="I895" s="345"/>
      <c r="J895" s="345"/>
    </row>
    <row r="896" spans="1:10" outlineLevel="1" x14ac:dyDescent="0.25">
      <c r="A896" s="74"/>
      <c r="B896" s="75"/>
      <c r="C896" s="100" t="s">
        <v>185</v>
      </c>
      <c r="D896" s="77"/>
      <c r="E896" s="141">
        <v>1</v>
      </c>
      <c r="F896" s="345"/>
      <c r="G896" s="76"/>
      <c r="H896" s="345"/>
      <c r="I896" s="345"/>
      <c r="J896" s="345"/>
    </row>
    <row r="897" spans="1:10" ht="20.399999999999999" outlineLevel="1" x14ac:dyDescent="0.25">
      <c r="A897" s="88">
        <v>82</v>
      </c>
      <c r="B897" s="89" t="s">
        <v>786</v>
      </c>
      <c r="C897" s="99" t="s">
        <v>787</v>
      </c>
      <c r="D897" s="90" t="s">
        <v>165</v>
      </c>
      <c r="E897" s="142">
        <v>6</v>
      </c>
      <c r="F897" s="91"/>
      <c r="G897" s="92">
        <f>ROUND(E897*F897,2)</f>
        <v>0</v>
      </c>
      <c r="H897" s="345" t="s">
        <v>615</v>
      </c>
      <c r="I897" s="345" t="s">
        <v>166</v>
      </c>
      <c r="J897" s="345" t="s">
        <v>166</v>
      </c>
    </row>
    <row r="898" spans="1:10" outlineLevel="1" x14ac:dyDescent="0.25">
      <c r="A898" s="74"/>
      <c r="B898" s="75"/>
      <c r="C898" s="100" t="s">
        <v>168</v>
      </c>
      <c r="D898" s="77"/>
      <c r="E898" s="141">
        <v>3</v>
      </c>
      <c r="F898" s="345"/>
      <c r="G898" s="76"/>
      <c r="H898" s="345"/>
      <c r="I898" s="345"/>
      <c r="J898" s="345"/>
    </row>
    <row r="899" spans="1:10" outlineLevel="1" x14ac:dyDescent="0.25">
      <c r="A899" s="74"/>
      <c r="B899" s="75"/>
      <c r="C899" s="100" t="s">
        <v>771</v>
      </c>
      <c r="D899" s="77"/>
      <c r="E899" s="141">
        <v>1</v>
      </c>
      <c r="F899" s="345"/>
      <c r="G899" s="76"/>
      <c r="H899" s="345"/>
      <c r="I899" s="345"/>
      <c r="J899" s="345"/>
    </row>
    <row r="900" spans="1:10" outlineLevel="1" x14ac:dyDescent="0.25">
      <c r="A900" s="74"/>
      <c r="B900" s="75"/>
      <c r="C900" s="100" t="s">
        <v>772</v>
      </c>
      <c r="D900" s="77"/>
      <c r="E900" s="141">
        <v>1</v>
      </c>
      <c r="F900" s="345"/>
      <c r="G900" s="76"/>
      <c r="H900" s="345"/>
      <c r="I900" s="345"/>
      <c r="J900" s="345"/>
    </row>
    <row r="901" spans="1:10" outlineLevel="1" x14ac:dyDescent="0.25">
      <c r="A901" s="74"/>
      <c r="B901" s="75"/>
      <c r="C901" s="100" t="s">
        <v>185</v>
      </c>
      <c r="D901" s="77"/>
      <c r="E901" s="141">
        <v>1</v>
      </c>
      <c r="F901" s="345"/>
      <c r="G901" s="76"/>
      <c r="H901" s="345"/>
      <c r="I901" s="345"/>
      <c r="J901" s="345"/>
    </row>
    <row r="902" spans="1:10" ht="20.399999999999999" outlineLevel="1" x14ac:dyDescent="0.25">
      <c r="A902" s="88">
        <v>83</v>
      </c>
      <c r="B902" s="89" t="s">
        <v>788</v>
      </c>
      <c r="C902" s="99" t="s">
        <v>789</v>
      </c>
      <c r="D902" s="90" t="s">
        <v>165</v>
      </c>
      <c r="E902" s="142">
        <v>6</v>
      </c>
      <c r="F902" s="91"/>
      <c r="G902" s="92">
        <f>ROUND(E902*F902,2)</f>
        <v>0</v>
      </c>
      <c r="H902" s="345" t="s">
        <v>615</v>
      </c>
      <c r="I902" s="345" t="s">
        <v>166</v>
      </c>
      <c r="J902" s="345" t="s">
        <v>166</v>
      </c>
    </row>
    <row r="903" spans="1:10" outlineLevel="1" x14ac:dyDescent="0.25">
      <c r="A903" s="74"/>
      <c r="B903" s="75"/>
      <c r="C903" s="100" t="s">
        <v>168</v>
      </c>
      <c r="D903" s="77"/>
      <c r="E903" s="141">
        <v>3</v>
      </c>
      <c r="F903" s="345"/>
      <c r="G903" s="76"/>
      <c r="H903" s="345"/>
      <c r="I903" s="345"/>
      <c r="J903" s="345"/>
    </row>
    <row r="904" spans="1:10" outlineLevel="1" x14ac:dyDescent="0.25">
      <c r="A904" s="74"/>
      <c r="B904" s="75"/>
      <c r="C904" s="100" t="s">
        <v>771</v>
      </c>
      <c r="D904" s="77"/>
      <c r="E904" s="141">
        <v>1</v>
      </c>
      <c r="F904" s="345"/>
      <c r="G904" s="76"/>
      <c r="H904" s="345"/>
      <c r="I904" s="345"/>
      <c r="J904" s="345"/>
    </row>
    <row r="905" spans="1:10" outlineLevel="1" x14ac:dyDescent="0.25">
      <c r="A905" s="74"/>
      <c r="B905" s="75"/>
      <c r="C905" s="100" t="s">
        <v>772</v>
      </c>
      <c r="D905" s="77"/>
      <c r="E905" s="141">
        <v>1</v>
      </c>
      <c r="F905" s="345"/>
      <c r="G905" s="76"/>
      <c r="H905" s="345"/>
      <c r="I905" s="345"/>
      <c r="J905" s="345"/>
    </row>
    <row r="906" spans="1:10" outlineLevel="1" x14ac:dyDescent="0.25">
      <c r="A906" s="74"/>
      <c r="B906" s="75"/>
      <c r="C906" s="100" t="s">
        <v>185</v>
      </c>
      <c r="D906" s="77"/>
      <c r="E906" s="141">
        <v>1</v>
      </c>
      <c r="F906" s="345"/>
      <c r="G906" s="76"/>
      <c r="H906" s="345"/>
      <c r="I906" s="345"/>
      <c r="J906" s="345"/>
    </row>
    <row r="907" spans="1:10" ht="20.399999999999999" outlineLevel="1" x14ac:dyDescent="0.25">
      <c r="A907" s="88">
        <v>84</v>
      </c>
      <c r="B907" s="89" t="s">
        <v>790</v>
      </c>
      <c r="C907" s="99" t="s">
        <v>791</v>
      </c>
      <c r="D907" s="90" t="s">
        <v>165</v>
      </c>
      <c r="E907" s="142">
        <v>6</v>
      </c>
      <c r="F907" s="91"/>
      <c r="G907" s="92">
        <f>ROUND(E907*F907,2)</f>
        <v>0</v>
      </c>
      <c r="H907" s="345" t="s">
        <v>615</v>
      </c>
      <c r="I907" s="345" t="s">
        <v>166</v>
      </c>
      <c r="J907" s="345" t="s">
        <v>166</v>
      </c>
    </row>
    <row r="908" spans="1:10" outlineLevel="1" x14ac:dyDescent="0.25">
      <c r="A908" s="74"/>
      <c r="B908" s="75"/>
      <c r="C908" s="100" t="s">
        <v>168</v>
      </c>
      <c r="D908" s="77"/>
      <c r="E908" s="141">
        <v>3</v>
      </c>
      <c r="F908" s="345"/>
      <c r="G908" s="76"/>
      <c r="H908" s="345"/>
      <c r="I908" s="345"/>
      <c r="J908" s="345"/>
    </row>
    <row r="909" spans="1:10" outlineLevel="1" x14ac:dyDescent="0.25">
      <c r="A909" s="74"/>
      <c r="B909" s="75"/>
      <c r="C909" s="100" t="s">
        <v>771</v>
      </c>
      <c r="D909" s="77"/>
      <c r="E909" s="141">
        <v>1</v>
      </c>
      <c r="F909" s="345"/>
      <c r="G909" s="76"/>
      <c r="H909" s="345"/>
      <c r="I909" s="345"/>
      <c r="J909" s="345"/>
    </row>
    <row r="910" spans="1:10" outlineLevel="1" x14ac:dyDescent="0.25">
      <c r="A910" s="74"/>
      <c r="B910" s="75"/>
      <c r="C910" s="100" t="s">
        <v>772</v>
      </c>
      <c r="D910" s="77"/>
      <c r="E910" s="141">
        <v>1</v>
      </c>
      <c r="F910" s="345"/>
      <c r="G910" s="76"/>
      <c r="H910" s="345"/>
      <c r="I910" s="345"/>
      <c r="J910" s="345"/>
    </row>
    <row r="911" spans="1:10" outlineLevel="1" x14ac:dyDescent="0.25">
      <c r="A911" s="74"/>
      <c r="B911" s="75"/>
      <c r="C911" s="100" t="s">
        <v>185</v>
      </c>
      <c r="D911" s="77"/>
      <c r="E911" s="141">
        <v>1</v>
      </c>
      <c r="F911" s="345"/>
      <c r="G911" s="76"/>
      <c r="H911" s="345"/>
      <c r="I911" s="345"/>
      <c r="J911" s="345"/>
    </row>
    <row r="912" spans="1:10" ht="20.399999999999999" outlineLevel="1" x14ac:dyDescent="0.25">
      <c r="A912" s="88">
        <v>85</v>
      </c>
      <c r="B912" s="89" t="s">
        <v>792</v>
      </c>
      <c r="C912" s="99" t="s">
        <v>793</v>
      </c>
      <c r="D912" s="90" t="s">
        <v>165</v>
      </c>
      <c r="E912" s="142">
        <v>6</v>
      </c>
      <c r="F912" s="91"/>
      <c r="G912" s="92">
        <f>ROUND(E912*F912,2)</f>
        <v>0</v>
      </c>
      <c r="H912" s="345" t="s">
        <v>615</v>
      </c>
      <c r="I912" s="345" t="s">
        <v>166</v>
      </c>
      <c r="J912" s="345" t="s">
        <v>166</v>
      </c>
    </row>
    <row r="913" spans="1:10" outlineLevel="1" x14ac:dyDescent="0.25">
      <c r="A913" s="74"/>
      <c r="B913" s="75"/>
      <c r="C913" s="100" t="s">
        <v>168</v>
      </c>
      <c r="D913" s="77"/>
      <c r="E913" s="141">
        <v>3</v>
      </c>
      <c r="F913" s="345"/>
      <c r="G913" s="76"/>
      <c r="H913" s="345"/>
      <c r="I913" s="345"/>
      <c r="J913" s="345"/>
    </row>
    <row r="914" spans="1:10" outlineLevel="1" x14ac:dyDescent="0.25">
      <c r="A914" s="74"/>
      <c r="B914" s="75"/>
      <c r="C914" s="100" t="s">
        <v>771</v>
      </c>
      <c r="D914" s="77"/>
      <c r="E914" s="141">
        <v>1</v>
      </c>
      <c r="F914" s="345"/>
      <c r="G914" s="76"/>
      <c r="H914" s="345"/>
      <c r="I914" s="345"/>
      <c r="J914" s="345"/>
    </row>
    <row r="915" spans="1:10" outlineLevel="1" x14ac:dyDescent="0.25">
      <c r="A915" s="74"/>
      <c r="B915" s="75"/>
      <c r="C915" s="100" t="s">
        <v>772</v>
      </c>
      <c r="D915" s="77"/>
      <c r="E915" s="141">
        <v>1</v>
      </c>
      <c r="F915" s="345"/>
      <c r="G915" s="76"/>
      <c r="H915" s="345"/>
      <c r="I915" s="345"/>
      <c r="J915" s="345"/>
    </row>
    <row r="916" spans="1:10" outlineLevel="1" x14ac:dyDescent="0.25">
      <c r="A916" s="74"/>
      <c r="B916" s="75"/>
      <c r="C916" s="100" t="s">
        <v>185</v>
      </c>
      <c r="D916" s="77"/>
      <c r="E916" s="141">
        <v>1</v>
      </c>
      <c r="F916" s="345"/>
      <c r="G916" s="76"/>
      <c r="H916" s="345"/>
      <c r="I916" s="345"/>
      <c r="J916" s="345"/>
    </row>
    <row r="917" spans="1:10" outlineLevel="1" x14ac:dyDescent="0.25">
      <c r="A917" s="88">
        <v>86</v>
      </c>
      <c r="B917" s="89" t="s">
        <v>794</v>
      </c>
      <c r="C917" s="99" t="s">
        <v>795</v>
      </c>
      <c r="D917" s="90" t="s">
        <v>228</v>
      </c>
      <c r="E917" s="142">
        <v>40</v>
      </c>
      <c r="F917" s="91"/>
      <c r="G917" s="92">
        <f>ROUND(E917*F917,2)</f>
        <v>0</v>
      </c>
      <c r="H917" s="345"/>
      <c r="I917" s="345" t="s">
        <v>178</v>
      </c>
      <c r="J917" s="345" t="s">
        <v>179</v>
      </c>
    </row>
    <row r="918" spans="1:10" outlineLevel="1" x14ac:dyDescent="0.25">
      <c r="A918" s="74"/>
      <c r="B918" s="75"/>
      <c r="C918" s="100" t="s">
        <v>796</v>
      </c>
      <c r="D918" s="77"/>
      <c r="E918" s="141">
        <v>30</v>
      </c>
      <c r="F918" s="345"/>
      <c r="G918" s="76"/>
      <c r="H918" s="345"/>
      <c r="I918" s="345"/>
      <c r="J918" s="345"/>
    </row>
    <row r="919" spans="1:10" outlineLevel="1" x14ac:dyDescent="0.25">
      <c r="A919" s="74"/>
      <c r="B919" s="75"/>
      <c r="C919" s="100" t="s">
        <v>797</v>
      </c>
      <c r="D919" s="77"/>
      <c r="E919" s="141">
        <v>10</v>
      </c>
      <c r="F919" s="345"/>
      <c r="G919" s="76"/>
      <c r="H919" s="345"/>
      <c r="I919" s="345"/>
      <c r="J919" s="345"/>
    </row>
    <row r="920" spans="1:10" outlineLevel="1" x14ac:dyDescent="0.25">
      <c r="A920" s="88">
        <v>87</v>
      </c>
      <c r="B920" s="89" t="s">
        <v>798</v>
      </c>
      <c r="C920" s="99" t="s">
        <v>799</v>
      </c>
      <c r="D920" s="90" t="s">
        <v>165</v>
      </c>
      <c r="E920" s="142">
        <v>24</v>
      </c>
      <c r="F920" s="91"/>
      <c r="G920" s="92">
        <f>ROUND(E920*F920,2)</f>
        <v>0</v>
      </c>
      <c r="H920" s="345"/>
      <c r="I920" s="345" t="s">
        <v>178</v>
      </c>
      <c r="J920" s="345" t="s">
        <v>179</v>
      </c>
    </row>
    <row r="921" spans="1:10" outlineLevel="1" x14ac:dyDescent="0.25">
      <c r="A921" s="74"/>
      <c r="B921" s="75"/>
      <c r="C921" s="100" t="s">
        <v>800</v>
      </c>
      <c r="D921" s="77"/>
      <c r="E921" s="141">
        <v>18</v>
      </c>
      <c r="F921" s="345"/>
      <c r="G921" s="76"/>
      <c r="H921" s="345"/>
      <c r="I921" s="345"/>
      <c r="J921" s="345"/>
    </row>
    <row r="922" spans="1:10" outlineLevel="1" x14ac:dyDescent="0.25">
      <c r="A922" s="74"/>
      <c r="B922" s="75"/>
      <c r="C922" s="100" t="s">
        <v>801</v>
      </c>
      <c r="D922" s="77"/>
      <c r="E922" s="141">
        <v>6</v>
      </c>
      <c r="F922" s="345"/>
      <c r="G922" s="76"/>
      <c r="H922" s="345"/>
      <c r="I922" s="345"/>
      <c r="J922" s="345"/>
    </row>
    <row r="923" spans="1:10" outlineLevel="1" x14ac:dyDescent="0.25">
      <c r="A923" s="88">
        <v>88</v>
      </c>
      <c r="B923" s="89" t="s">
        <v>802</v>
      </c>
      <c r="C923" s="99" t="s">
        <v>803</v>
      </c>
      <c r="D923" s="90" t="s">
        <v>165</v>
      </c>
      <c r="E923" s="142">
        <v>6</v>
      </c>
      <c r="F923" s="91"/>
      <c r="G923" s="92">
        <f>ROUND(E923*F923,2)</f>
        <v>0</v>
      </c>
      <c r="H923" s="345"/>
      <c r="I923" s="345" t="s">
        <v>178</v>
      </c>
      <c r="J923" s="345" t="s">
        <v>179</v>
      </c>
    </row>
    <row r="924" spans="1:10" outlineLevel="1" x14ac:dyDescent="0.25">
      <c r="A924" s="74"/>
      <c r="B924" s="75"/>
      <c r="C924" s="100" t="s">
        <v>804</v>
      </c>
      <c r="D924" s="77"/>
      <c r="E924" s="141">
        <v>6</v>
      </c>
      <c r="F924" s="345"/>
      <c r="G924" s="76"/>
      <c r="H924" s="345"/>
      <c r="I924" s="345"/>
      <c r="J924" s="345"/>
    </row>
    <row r="925" spans="1:10" outlineLevel="1" x14ac:dyDescent="0.25">
      <c r="A925" s="88">
        <v>89</v>
      </c>
      <c r="B925" s="89" t="s">
        <v>805</v>
      </c>
      <c r="C925" s="99" t="s">
        <v>806</v>
      </c>
      <c r="D925" s="90" t="s">
        <v>165</v>
      </c>
      <c r="E925" s="142">
        <v>6</v>
      </c>
      <c r="F925" s="91"/>
      <c r="G925" s="92">
        <f>ROUND(E925*F925,2)</f>
        <v>0</v>
      </c>
      <c r="H925" s="345"/>
      <c r="I925" s="345" t="s">
        <v>178</v>
      </c>
      <c r="J925" s="345" t="s">
        <v>179</v>
      </c>
    </row>
    <row r="926" spans="1:10" outlineLevel="1" x14ac:dyDescent="0.25">
      <c r="A926" s="74"/>
      <c r="B926" s="75"/>
      <c r="C926" s="100" t="s">
        <v>804</v>
      </c>
      <c r="D926" s="77"/>
      <c r="E926" s="141">
        <v>6</v>
      </c>
      <c r="F926" s="345"/>
      <c r="G926" s="76"/>
      <c r="H926" s="345"/>
      <c r="I926" s="345"/>
      <c r="J926" s="345"/>
    </row>
    <row r="927" spans="1:10" x14ac:dyDescent="0.25">
      <c r="A927" s="82" t="s">
        <v>162</v>
      </c>
      <c r="B927" s="83" t="s">
        <v>109</v>
      </c>
      <c r="C927" s="98" t="s">
        <v>110</v>
      </c>
      <c r="D927" s="84"/>
      <c r="E927" s="86"/>
      <c r="F927" s="86"/>
      <c r="G927" s="346">
        <f>SUM(G928:G969)</f>
        <v>0</v>
      </c>
      <c r="H927" s="347"/>
      <c r="I927" s="347"/>
      <c r="J927" s="347"/>
    </row>
    <row r="928" spans="1:10" outlineLevel="1" x14ac:dyDescent="0.25">
      <c r="A928" s="88">
        <v>90</v>
      </c>
      <c r="B928" s="89" t="s">
        <v>807</v>
      </c>
      <c r="C928" s="99" t="s">
        <v>808</v>
      </c>
      <c r="D928" s="90" t="s">
        <v>228</v>
      </c>
      <c r="E928" s="142">
        <v>2771.12</v>
      </c>
      <c r="F928" s="91"/>
      <c r="G928" s="92">
        <f>ROUND(E928*F928,2)</f>
        <v>0</v>
      </c>
      <c r="H928" s="345"/>
      <c r="I928" s="345" t="s">
        <v>166</v>
      </c>
      <c r="J928" s="345" t="s">
        <v>166</v>
      </c>
    </row>
    <row r="929" spans="1:10" outlineLevel="1" x14ac:dyDescent="0.25">
      <c r="A929" s="74"/>
      <c r="B929" s="75"/>
      <c r="C929" s="100" t="s">
        <v>809</v>
      </c>
      <c r="D929" s="77"/>
      <c r="E929" s="141"/>
      <c r="F929" s="345"/>
      <c r="G929" s="76"/>
      <c r="H929" s="345"/>
      <c r="I929" s="345"/>
      <c r="J929" s="345"/>
    </row>
    <row r="930" spans="1:10" outlineLevel="1" x14ac:dyDescent="0.25">
      <c r="A930" s="74"/>
      <c r="B930" s="75"/>
      <c r="C930" s="100" t="s">
        <v>810</v>
      </c>
      <c r="D930" s="77"/>
      <c r="E930" s="141">
        <v>796.56</v>
      </c>
      <c r="F930" s="345"/>
      <c r="G930" s="76"/>
      <c r="H930" s="345"/>
      <c r="I930" s="345"/>
      <c r="J930" s="345"/>
    </row>
    <row r="931" spans="1:10" outlineLevel="1" x14ac:dyDescent="0.25">
      <c r="A931" s="74"/>
      <c r="B931" s="75"/>
      <c r="C931" s="100" t="s">
        <v>811</v>
      </c>
      <c r="D931" s="77"/>
      <c r="E931" s="141">
        <v>15.64</v>
      </c>
      <c r="F931" s="345"/>
      <c r="G931" s="76"/>
      <c r="H931" s="345"/>
      <c r="I931" s="345"/>
      <c r="J931" s="345"/>
    </row>
    <row r="932" spans="1:10" outlineLevel="1" x14ac:dyDescent="0.25">
      <c r="A932" s="74"/>
      <c r="B932" s="75"/>
      <c r="C932" s="100" t="s">
        <v>812</v>
      </c>
      <c r="D932" s="77"/>
      <c r="E932" s="141">
        <v>73.09</v>
      </c>
      <c r="F932" s="345"/>
      <c r="G932" s="76"/>
      <c r="H932" s="345"/>
      <c r="I932" s="345"/>
      <c r="J932" s="345"/>
    </row>
    <row r="933" spans="1:10" outlineLevel="1" x14ac:dyDescent="0.25">
      <c r="A933" s="74"/>
      <c r="B933" s="75"/>
      <c r="C933" s="100" t="s">
        <v>813</v>
      </c>
      <c r="D933" s="77"/>
      <c r="E933" s="141">
        <v>18.39</v>
      </c>
      <c r="F933" s="345"/>
      <c r="G933" s="76"/>
      <c r="H933" s="345"/>
      <c r="I933" s="345"/>
      <c r="J933" s="345"/>
    </row>
    <row r="934" spans="1:10" outlineLevel="1" x14ac:dyDescent="0.25">
      <c r="A934" s="74"/>
      <c r="B934" s="75"/>
      <c r="C934" s="100" t="s">
        <v>814</v>
      </c>
      <c r="D934" s="77"/>
      <c r="E934" s="141">
        <v>26.29</v>
      </c>
      <c r="F934" s="345"/>
      <c r="G934" s="76"/>
      <c r="H934" s="345"/>
      <c r="I934" s="345"/>
      <c r="J934" s="345"/>
    </row>
    <row r="935" spans="1:10" outlineLevel="1" x14ac:dyDescent="0.25">
      <c r="A935" s="74"/>
      <c r="B935" s="75"/>
      <c r="C935" s="100" t="s">
        <v>815</v>
      </c>
      <c r="D935" s="77"/>
      <c r="E935" s="141">
        <v>62.84</v>
      </c>
      <c r="F935" s="345"/>
      <c r="G935" s="76"/>
      <c r="H935" s="345"/>
      <c r="I935" s="345"/>
      <c r="J935" s="345"/>
    </row>
    <row r="936" spans="1:10" outlineLevel="1" x14ac:dyDescent="0.25">
      <c r="A936" s="74"/>
      <c r="B936" s="75"/>
      <c r="C936" s="100" t="s">
        <v>816</v>
      </c>
      <c r="D936" s="77"/>
      <c r="E936" s="141">
        <v>23.85</v>
      </c>
      <c r="F936" s="345"/>
      <c r="G936" s="76"/>
      <c r="H936" s="345"/>
      <c r="I936" s="345"/>
      <c r="J936" s="345"/>
    </row>
    <row r="937" spans="1:10" outlineLevel="1" x14ac:dyDescent="0.25">
      <c r="A937" s="74"/>
      <c r="B937" s="75"/>
      <c r="C937" s="100" t="s">
        <v>817</v>
      </c>
      <c r="D937" s="77"/>
      <c r="E937" s="141">
        <v>235.4</v>
      </c>
      <c r="F937" s="345"/>
      <c r="G937" s="76"/>
      <c r="H937" s="345"/>
      <c r="I937" s="345"/>
      <c r="J937" s="345"/>
    </row>
    <row r="938" spans="1:10" outlineLevel="1" x14ac:dyDescent="0.25">
      <c r="A938" s="74"/>
      <c r="B938" s="75"/>
      <c r="C938" s="100" t="s">
        <v>818</v>
      </c>
      <c r="D938" s="77"/>
      <c r="E938" s="141">
        <v>12.32</v>
      </c>
      <c r="F938" s="345"/>
      <c r="G938" s="76"/>
      <c r="H938" s="345"/>
      <c r="I938" s="345"/>
      <c r="J938" s="345"/>
    </row>
    <row r="939" spans="1:10" outlineLevel="1" x14ac:dyDescent="0.25">
      <c r="A939" s="74"/>
      <c r="B939" s="75"/>
      <c r="C939" s="100" t="s">
        <v>819</v>
      </c>
      <c r="D939" s="77"/>
      <c r="E939" s="141">
        <v>6.34</v>
      </c>
      <c r="F939" s="345"/>
      <c r="G939" s="76"/>
      <c r="H939" s="345"/>
      <c r="I939" s="345"/>
      <c r="J939" s="345"/>
    </row>
    <row r="940" spans="1:10" outlineLevel="1" x14ac:dyDescent="0.25">
      <c r="A940" s="74"/>
      <c r="B940" s="75"/>
      <c r="C940" s="100" t="s">
        <v>820</v>
      </c>
      <c r="D940" s="77"/>
      <c r="E940" s="141">
        <v>91.06</v>
      </c>
      <c r="F940" s="345"/>
      <c r="G940" s="76"/>
      <c r="H940" s="345"/>
      <c r="I940" s="345"/>
      <c r="J940" s="345"/>
    </row>
    <row r="941" spans="1:10" outlineLevel="1" x14ac:dyDescent="0.25">
      <c r="A941" s="74"/>
      <c r="B941" s="75"/>
      <c r="C941" s="100" t="s">
        <v>821</v>
      </c>
      <c r="D941" s="77"/>
      <c r="E941" s="141">
        <v>197.21</v>
      </c>
      <c r="F941" s="345"/>
      <c r="G941" s="76"/>
      <c r="H941" s="345"/>
      <c r="I941" s="345"/>
      <c r="J941" s="345"/>
    </row>
    <row r="942" spans="1:10" outlineLevel="1" x14ac:dyDescent="0.25">
      <c r="A942" s="74"/>
      <c r="B942" s="75"/>
      <c r="C942" s="100" t="s">
        <v>822</v>
      </c>
      <c r="D942" s="77"/>
      <c r="E942" s="141">
        <v>22.27</v>
      </c>
      <c r="F942" s="345"/>
      <c r="G942" s="76"/>
      <c r="H942" s="345"/>
      <c r="I942" s="345"/>
      <c r="J942" s="345"/>
    </row>
    <row r="943" spans="1:10" outlineLevel="1" x14ac:dyDescent="0.25">
      <c r="A943" s="74"/>
      <c r="B943" s="75"/>
      <c r="C943" s="100" t="s">
        <v>823</v>
      </c>
      <c r="D943" s="77"/>
      <c r="E943" s="141">
        <v>235.84</v>
      </c>
      <c r="F943" s="345"/>
      <c r="G943" s="76"/>
      <c r="H943" s="345"/>
      <c r="I943" s="345"/>
      <c r="J943" s="345"/>
    </row>
    <row r="944" spans="1:10" outlineLevel="1" x14ac:dyDescent="0.25">
      <c r="A944" s="74"/>
      <c r="B944" s="75"/>
      <c r="C944" s="100" t="s">
        <v>824</v>
      </c>
      <c r="D944" s="77"/>
      <c r="E944" s="141">
        <v>45.5</v>
      </c>
      <c r="F944" s="345"/>
      <c r="G944" s="76"/>
      <c r="H944" s="345"/>
      <c r="I944" s="345"/>
      <c r="J944" s="345"/>
    </row>
    <row r="945" spans="1:10" outlineLevel="1" x14ac:dyDescent="0.25">
      <c r="A945" s="74"/>
      <c r="B945" s="75"/>
      <c r="C945" s="100" t="s">
        <v>825</v>
      </c>
      <c r="D945" s="77"/>
      <c r="E945" s="141">
        <v>201.18</v>
      </c>
      <c r="F945" s="345"/>
      <c r="G945" s="76"/>
      <c r="H945" s="345"/>
      <c r="I945" s="345"/>
      <c r="J945" s="345"/>
    </row>
    <row r="946" spans="1:10" outlineLevel="1" x14ac:dyDescent="0.25">
      <c r="A946" s="74"/>
      <c r="B946" s="75"/>
      <c r="C946" s="100" t="s">
        <v>826</v>
      </c>
      <c r="D946" s="77"/>
      <c r="E946" s="141">
        <v>707.34</v>
      </c>
      <c r="F946" s="345"/>
      <c r="G946" s="76"/>
      <c r="H946" s="345"/>
      <c r="I946" s="345"/>
      <c r="J946" s="345"/>
    </row>
    <row r="947" spans="1:10" outlineLevel="1" x14ac:dyDescent="0.25">
      <c r="A947" s="88">
        <v>91</v>
      </c>
      <c r="B947" s="89" t="s">
        <v>827</v>
      </c>
      <c r="C947" s="99" t="s">
        <v>828</v>
      </c>
      <c r="D947" s="90" t="s">
        <v>829</v>
      </c>
      <c r="E947" s="142">
        <v>124</v>
      </c>
      <c r="F947" s="91"/>
      <c r="G947" s="92">
        <f>ROUND(E947*F947,2)</f>
        <v>0</v>
      </c>
      <c r="H947" s="345"/>
      <c r="I947" s="345" t="s">
        <v>166</v>
      </c>
      <c r="J947" s="345" t="s">
        <v>166</v>
      </c>
    </row>
    <row r="948" spans="1:10" outlineLevel="1" x14ac:dyDescent="0.25">
      <c r="A948" s="74"/>
      <c r="B948" s="75"/>
      <c r="C948" s="100" t="s">
        <v>830</v>
      </c>
      <c r="D948" s="77"/>
      <c r="E948" s="141">
        <v>33</v>
      </c>
      <c r="F948" s="345"/>
      <c r="G948" s="76"/>
      <c r="H948" s="345"/>
      <c r="I948" s="345"/>
      <c r="J948" s="345"/>
    </row>
    <row r="949" spans="1:10" outlineLevel="1" x14ac:dyDescent="0.25">
      <c r="A949" s="74"/>
      <c r="B949" s="75"/>
      <c r="C949" s="100" t="s">
        <v>193</v>
      </c>
      <c r="D949" s="77"/>
      <c r="E949" s="141">
        <v>1</v>
      </c>
      <c r="F949" s="345"/>
      <c r="G949" s="76"/>
      <c r="H949" s="345"/>
      <c r="I949" s="345"/>
      <c r="J949" s="345"/>
    </row>
    <row r="950" spans="1:10" outlineLevel="1" x14ac:dyDescent="0.25">
      <c r="A950" s="74"/>
      <c r="B950" s="75"/>
      <c r="C950" s="100" t="s">
        <v>831</v>
      </c>
      <c r="D950" s="77"/>
      <c r="E950" s="141">
        <v>7</v>
      </c>
      <c r="F950" s="345"/>
      <c r="G950" s="76"/>
      <c r="H950" s="345"/>
      <c r="I950" s="345"/>
      <c r="J950" s="345"/>
    </row>
    <row r="951" spans="1:10" outlineLevel="1" x14ac:dyDescent="0.25">
      <c r="A951" s="74"/>
      <c r="B951" s="75"/>
      <c r="C951" s="100" t="s">
        <v>170</v>
      </c>
      <c r="D951" s="77"/>
      <c r="E951" s="141">
        <v>2</v>
      </c>
      <c r="F951" s="345"/>
      <c r="G951" s="76"/>
      <c r="H951" s="345"/>
      <c r="I951" s="345"/>
      <c r="J951" s="345"/>
    </row>
    <row r="952" spans="1:10" outlineLevel="1" x14ac:dyDescent="0.25">
      <c r="A952" s="74"/>
      <c r="B952" s="75"/>
      <c r="C952" s="100" t="s">
        <v>171</v>
      </c>
      <c r="D952" s="77"/>
      <c r="E952" s="141">
        <v>2</v>
      </c>
      <c r="F952" s="345"/>
      <c r="G952" s="76"/>
      <c r="H952" s="345"/>
      <c r="I952" s="345"/>
      <c r="J952" s="345"/>
    </row>
    <row r="953" spans="1:10" outlineLevel="1" x14ac:dyDescent="0.25">
      <c r="A953" s="74"/>
      <c r="B953" s="75"/>
      <c r="C953" s="100" t="s">
        <v>832</v>
      </c>
      <c r="D953" s="77"/>
      <c r="E953" s="141">
        <v>5</v>
      </c>
      <c r="F953" s="345"/>
      <c r="G953" s="76"/>
      <c r="H953" s="345"/>
      <c r="I953" s="345"/>
      <c r="J953" s="345"/>
    </row>
    <row r="954" spans="1:10" outlineLevel="1" x14ac:dyDescent="0.25">
      <c r="A954" s="74"/>
      <c r="B954" s="75"/>
      <c r="C954" s="100" t="s">
        <v>172</v>
      </c>
      <c r="D954" s="77"/>
      <c r="E954" s="141">
        <v>2</v>
      </c>
      <c r="F954" s="345"/>
      <c r="G954" s="76"/>
      <c r="H954" s="345"/>
      <c r="I954" s="345"/>
      <c r="J954" s="345"/>
    </row>
    <row r="955" spans="1:10" outlineLevel="1" x14ac:dyDescent="0.25">
      <c r="A955" s="74"/>
      <c r="B955" s="75"/>
      <c r="C955" s="100" t="s">
        <v>833</v>
      </c>
      <c r="D955" s="77"/>
      <c r="E955" s="141">
        <v>10</v>
      </c>
      <c r="F955" s="345"/>
      <c r="G955" s="76"/>
      <c r="H955" s="345"/>
      <c r="I955" s="345"/>
      <c r="J955" s="345"/>
    </row>
    <row r="956" spans="1:10" outlineLevel="1" x14ac:dyDescent="0.25">
      <c r="A956" s="74"/>
      <c r="B956" s="75"/>
      <c r="C956" s="100" t="s">
        <v>771</v>
      </c>
      <c r="D956" s="77"/>
      <c r="E956" s="141">
        <v>1</v>
      </c>
      <c r="F956" s="345"/>
      <c r="G956" s="76"/>
      <c r="H956" s="345"/>
      <c r="I956" s="345"/>
      <c r="J956" s="345"/>
    </row>
    <row r="957" spans="1:10" outlineLevel="1" x14ac:dyDescent="0.25">
      <c r="A957" s="74"/>
      <c r="B957" s="75"/>
      <c r="C957" s="100" t="s">
        <v>772</v>
      </c>
      <c r="D957" s="77"/>
      <c r="E957" s="141">
        <v>1</v>
      </c>
      <c r="F957" s="345"/>
      <c r="G957" s="76"/>
      <c r="H957" s="345"/>
      <c r="I957" s="345"/>
      <c r="J957" s="345"/>
    </row>
    <row r="958" spans="1:10" outlineLevel="1" x14ac:dyDescent="0.25">
      <c r="A958" s="74"/>
      <c r="B958" s="75"/>
      <c r="C958" s="100" t="s">
        <v>834</v>
      </c>
      <c r="D958" s="77"/>
      <c r="E958" s="141">
        <v>4</v>
      </c>
      <c r="F958" s="345"/>
      <c r="G958" s="76"/>
      <c r="H958" s="345"/>
      <c r="I958" s="345"/>
      <c r="J958" s="345"/>
    </row>
    <row r="959" spans="1:10" outlineLevel="1" x14ac:dyDescent="0.25">
      <c r="A959" s="74"/>
      <c r="B959" s="75"/>
      <c r="C959" s="100" t="s">
        <v>835</v>
      </c>
      <c r="D959" s="77"/>
      <c r="E959" s="141">
        <v>7</v>
      </c>
      <c r="F959" s="345"/>
      <c r="G959" s="76"/>
      <c r="H959" s="345"/>
      <c r="I959" s="345"/>
      <c r="J959" s="345"/>
    </row>
    <row r="960" spans="1:10" outlineLevel="1" x14ac:dyDescent="0.25">
      <c r="A960" s="74"/>
      <c r="B960" s="75"/>
      <c r="C960" s="100" t="s">
        <v>836</v>
      </c>
      <c r="D960" s="77"/>
      <c r="E960" s="141">
        <v>2</v>
      </c>
      <c r="F960" s="345"/>
      <c r="G960" s="76"/>
      <c r="H960" s="345"/>
      <c r="I960" s="345"/>
      <c r="J960" s="345"/>
    </row>
    <row r="961" spans="1:10" outlineLevel="1" x14ac:dyDescent="0.25">
      <c r="A961" s="74"/>
      <c r="B961" s="75"/>
      <c r="C961" s="100" t="s">
        <v>837</v>
      </c>
      <c r="D961" s="77"/>
      <c r="E961" s="141">
        <v>14</v>
      </c>
      <c r="F961" s="345"/>
      <c r="G961" s="76"/>
      <c r="H961" s="345"/>
      <c r="I961" s="345"/>
      <c r="J961" s="345"/>
    </row>
    <row r="962" spans="1:10" outlineLevel="1" x14ac:dyDescent="0.25">
      <c r="A962" s="74"/>
      <c r="B962" s="75"/>
      <c r="C962" s="100" t="s">
        <v>838</v>
      </c>
      <c r="D962" s="77"/>
      <c r="E962" s="141">
        <v>2</v>
      </c>
      <c r="F962" s="345"/>
      <c r="G962" s="76"/>
      <c r="H962" s="345"/>
      <c r="I962" s="345"/>
      <c r="J962" s="345"/>
    </row>
    <row r="963" spans="1:10" outlineLevel="1" x14ac:dyDescent="0.25">
      <c r="A963" s="74"/>
      <c r="B963" s="75"/>
      <c r="C963" s="100" t="s">
        <v>839</v>
      </c>
      <c r="D963" s="77"/>
      <c r="E963" s="141">
        <v>10</v>
      </c>
      <c r="F963" s="345"/>
      <c r="G963" s="76"/>
      <c r="H963" s="345"/>
      <c r="I963" s="345"/>
      <c r="J963" s="345"/>
    </row>
    <row r="964" spans="1:10" outlineLevel="1" x14ac:dyDescent="0.25">
      <c r="A964" s="74"/>
      <c r="B964" s="75"/>
      <c r="C964" s="100" t="s">
        <v>840</v>
      </c>
      <c r="D964" s="77"/>
      <c r="E964" s="141">
        <v>18</v>
      </c>
      <c r="F964" s="345"/>
      <c r="G964" s="76"/>
      <c r="H964" s="345"/>
      <c r="I964" s="345"/>
      <c r="J964" s="345"/>
    </row>
    <row r="965" spans="1:10" outlineLevel="1" x14ac:dyDescent="0.25">
      <c r="A965" s="74"/>
      <c r="B965" s="75"/>
      <c r="C965" s="100" t="s">
        <v>841</v>
      </c>
      <c r="D965" s="77"/>
      <c r="E965" s="141">
        <v>3</v>
      </c>
      <c r="F965" s="345"/>
      <c r="G965" s="76"/>
      <c r="H965" s="345"/>
      <c r="I965" s="345"/>
      <c r="J965" s="345"/>
    </row>
    <row r="966" spans="1:10" outlineLevel="1" x14ac:dyDescent="0.25">
      <c r="A966" s="93">
        <v>92</v>
      </c>
      <c r="B966" s="94" t="s">
        <v>842</v>
      </c>
      <c r="C966" s="101" t="s">
        <v>843</v>
      </c>
      <c r="D966" s="95" t="s">
        <v>228</v>
      </c>
      <c r="E966" s="143">
        <v>2771.12</v>
      </c>
      <c r="F966" s="91"/>
      <c r="G966" s="96">
        <f>ROUND(E966*F966,2)</f>
        <v>0</v>
      </c>
      <c r="H966" s="345"/>
      <c r="I966" s="345" t="s">
        <v>166</v>
      </c>
      <c r="J966" s="345" t="s">
        <v>166</v>
      </c>
    </row>
    <row r="967" spans="1:10" outlineLevel="1" x14ac:dyDescent="0.25">
      <c r="A967" s="93">
        <v>93</v>
      </c>
      <c r="B967" s="94" t="s">
        <v>844</v>
      </c>
      <c r="C967" s="101" t="s">
        <v>845</v>
      </c>
      <c r="D967" s="95" t="s">
        <v>228</v>
      </c>
      <c r="E967" s="143">
        <v>2771.12</v>
      </c>
      <c r="F967" s="91"/>
      <c r="G967" s="96">
        <f>ROUND(E967*F967,2)</f>
        <v>0</v>
      </c>
      <c r="H967" s="345"/>
      <c r="I967" s="345" t="s">
        <v>166</v>
      </c>
      <c r="J967" s="345" t="s">
        <v>166</v>
      </c>
    </row>
    <row r="968" spans="1:10" ht="20.399999999999999" outlineLevel="1" x14ac:dyDescent="0.25">
      <c r="A968" s="88">
        <v>94</v>
      </c>
      <c r="B968" s="89" t="s">
        <v>846</v>
      </c>
      <c r="C968" s="99" t="s">
        <v>847</v>
      </c>
      <c r="D968" s="90" t="s">
        <v>165</v>
      </c>
      <c r="E968" s="142">
        <v>1</v>
      </c>
      <c r="F968" s="91"/>
      <c r="G968" s="92">
        <f>ROUND(E968*F968,2)</f>
        <v>0</v>
      </c>
      <c r="H968" s="345"/>
      <c r="I968" s="345" t="s">
        <v>178</v>
      </c>
      <c r="J968" s="345" t="s">
        <v>179</v>
      </c>
    </row>
    <row r="969" spans="1:10" outlineLevel="1" x14ac:dyDescent="0.25">
      <c r="A969" s="74"/>
      <c r="B969" s="75"/>
      <c r="C969" s="100" t="s">
        <v>848</v>
      </c>
      <c r="D969" s="77"/>
      <c r="E969" s="141">
        <v>1</v>
      </c>
      <c r="F969" s="345"/>
      <c r="G969" s="76"/>
      <c r="H969" s="345"/>
      <c r="I969" s="345"/>
      <c r="J969" s="345"/>
    </row>
    <row r="970" spans="1:10" x14ac:dyDescent="0.25">
      <c r="A970" s="82" t="s">
        <v>162</v>
      </c>
      <c r="B970" s="83" t="s">
        <v>111</v>
      </c>
      <c r="C970" s="98" t="s">
        <v>112</v>
      </c>
      <c r="D970" s="84"/>
      <c r="E970" s="86"/>
      <c r="F970" s="86"/>
      <c r="G970" s="346">
        <f>SUM(G971:G1229)</f>
        <v>0</v>
      </c>
      <c r="H970" s="347"/>
      <c r="I970" s="347"/>
      <c r="J970" s="347"/>
    </row>
    <row r="971" spans="1:10" ht="20.399999999999999" outlineLevel="1" x14ac:dyDescent="0.25">
      <c r="A971" s="88">
        <v>95</v>
      </c>
      <c r="B971" s="89" t="s">
        <v>849</v>
      </c>
      <c r="C971" s="99" t="s">
        <v>850</v>
      </c>
      <c r="D971" s="90" t="s">
        <v>165</v>
      </c>
      <c r="E971" s="142">
        <v>431</v>
      </c>
      <c r="F971" s="91"/>
      <c r="G971" s="92">
        <f>ROUND(E971*F971,2)</f>
        <v>0</v>
      </c>
      <c r="H971" s="345"/>
      <c r="I971" s="345" t="s">
        <v>166</v>
      </c>
      <c r="J971" s="345" t="s">
        <v>166</v>
      </c>
    </row>
    <row r="972" spans="1:10" outlineLevel="1" x14ac:dyDescent="0.25">
      <c r="A972" s="74"/>
      <c r="B972" s="75"/>
      <c r="C972" s="100" t="s">
        <v>851</v>
      </c>
      <c r="D972" s="77"/>
      <c r="E972" s="141">
        <v>66</v>
      </c>
      <c r="F972" s="345"/>
      <c r="G972" s="76"/>
      <c r="H972" s="345"/>
      <c r="I972" s="345"/>
      <c r="J972" s="345"/>
    </row>
    <row r="973" spans="1:10" outlineLevel="1" x14ac:dyDescent="0.25">
      <c r="A973" s="74"/>
      <c r="B973" s="75"/>
      <c r="C973" s="100" t="s">
        <v>852</v>
      </c>
      <c r="D973" s="77"/>
      <c r="E973" s="141">
        <v>64</v>
      </c>
      <c r="F973" s="345"/>
      <c r="G973" s="76"/>
      <c r="H973" s="345"/>
      <c r="I973" s="345"/>
      <c r="J973" s="345"/>
    </row>
    <row r="974" spans="1:10" outlineLevel="1" x14ac:dyDescent="0.25">
      <c r="A974" s="74"/>
      <c r="B974" s="75"/>
      <c r="C974" s="100" t="s">
        <v>853</v>
      </c>
      <c r="D974" s="77"/>
      <c r="E974" s="141">
        <v>21</v>
      </c>
      <c r="F974" s="345"/>
      <c r="G974" s="76"/>
      <c r="H974" s="345"/>
      <c r="I974" s="345"/>
      <c r="J974" s="345"/>
    </row>
    <row r="975" spans="1:10" outlineLevel="1" x14ac:dyDescent="0.25">
      <c r="A975" s="74"/>
      <c r="B975" s="75"/>
      <c r="C975" s="100" t="s">
        <v>854</v>
      </c>
      <c r="D975" s="77"/>
      <c r="E975" s="141">
        <v>16</v>
      </c>
      <c r="F975" s="345"/>
      <c r="G975" s="76"/>
      <c r="H975" s="345"/>
      <c r="I975" s="345"/>
      <c r="J975" s="345"/>
    </row>
    <row r="976" spans="1:10" outlineLevel="1" x14ac:dyDescent="0.25">
      <c r="A976" s="74"/>
      <c r="B976" s="75"/>
      <c r="C976" s="100" t="s">
        <v>855</v>
      </c>
      <c r="D976" s="77"/>
      <c r="E976" s="141">
        <v>7</v>
      </c>
      <c r="F976" s="345"/>
      <c r="G976" s="76"/>
      <c r="H976" s="345"/>
      <c r="I976" s="345"/>
      <c r="J976" s="345"/>
    </row>
    <row r="977" spans="1:10" outlineLevel="1" x14ac:dyDescent="0.25">
      <c r="A977" s="74"/>
      <c r="B977" s="75"/>
      <c r="C977" s="100" t="s">
        <v>856</v>
      </c>
      <c r="D977" s="77"/>
      <c r="E977" s="141">
        <v>202</v>
      </c>
      <c r="F977" s="345"/>
      <c r="G977" s="76"/>
      <c r="H977" s="345"/>
      <c r="I977" s="345"/>
      <c r="J977" s="345"/>
    </row>
    <row r="978" spans="1:10" outlineLevel="1" x14ac:dyDescent="0.25">
      <c r="A978" s="74"/>
      <c r="B978" s="75"/>
      <c r="C978" s="100" t="s">
        <v>857</v>
      </c>
      <c r="D978" s="77"/>
      <c r="E978" s="141">
        <v>55</v>
      </c>
      <c r="F978" s="345"/>
      <c r="G978" s="76"/>
      <c r="H978" s="345"/>
      <c r="I978" s="345"/>
      <c r="J978" s="345"/>
    </row>
    <row r="979" spans="1:10" ht="20.399999999999999" outlineLevel="1" x14ac:dyDescent="0.25">
      <c r="A979" s="88">
        <v>96</v>
      </c>
      <c r="B979" s="89" t="s">
        <v>858</v>
      </c>
      <c r="C979" s="99" t="s">
        <v>859</v>
      </c>
      <c r="D979" s="90" t="s">
        <v>165</v>
      </c>
      <c r="E979" s="142">
        <v>33</v>
      </c>
      <c r="F979" s="91"/>
      <c r="G979" s="92">
        <f>ROUND(E979*F979,2)</f>
        <v>0</v>
      </c>
      <c r="H979" s="345"/>
      <c r="I979" s="345" t="s">
        <v>166</v>
      </c>
      <c r="J979" s="345" t="s">
        <v>166</v>
      </c>
    </row>
    <row r="980" spans="1:10" outlineLevel="1" x14ac:dyDescent="0.25">
      <c r="A980" s="74"/>
      <c r="B980" s="75"/>
      <c r="C980" s="100" t="s">
        <v>860</v>
      </c>
      <c r="D980" s="77"/>
      <c r="E980" s="141">
        <v>33</v>
      </c>
      <c r="F980" s="345"/>
      <c r="G980" s="76"/>
      <c r="H980" s="345"/>
      <c r="I980" s="345"/>
      <c r="J980" s="345"/>
    </row>
    <row r="981" spans="1:10" ht="20.399999999999999" outlineLevel="1" x14ac:dyDescent="0.25">
      <c r="A981" s="88">
        <v>97</v>
      </c>
      <c r="B981" s="89" t="s">
        <v>861</v>
      </c>
      <c r="C981" s="99" t="s">
        <v>862</v>
      </c>
      <c r="D981" s="90" t="s">
        <v>165</v>
      </c>
      <c r="E981" s="142">
        <v>101</v>
      </c>
      <c r="F981" s="91"/>
      <c r="G981" s="92">
        <f>ROUND(E981*F981,2)</f>
        <v>0</v>
      </c>
      <c r="H981" s="345"/>
      <c r="I981" s="345" t="s">
        <v>166</v>
      </c>
      <c r="J981" s="345" t="s">
        <v>166</v>
      </c>
    </row>
    <row r="982" spans="1:10" outlineLevel="1" x14ac:dyDescent="0.25">
      <c r="A982" s="74"/>
      <c r="B982" s="75"/>
      <c r="C982" s="100" t="s">
        <v>863</v>
      </c>
      <c r="D982" s="77"/>
      <c r="E982" s="141">
        <v>101</v>
      </c>
      <c r="F982" s="345"/>
      <c r="G982" s="76"/>
      <c r="H982" s="345"/>
      <c r="I982" s="345"/>
      <c r="J982" s="345"/>
    </row>
    <row r="983" spans="1:10" ht="20.399999999999999" outlineLevel="1" x14ac:dyDescent="0.25">
      <c r="A983" s="88">
        <v>98</v>
      </c>
      <c r="B983" s="89" t="s">
        <v>864</v>
      </c>
      <c r="C983" s="99" t="s">
        <v>865</v>
      </c>
      <c r="D983" s="90" t="s">
        <v>165</v>
      </c>
      <c r="E983" s="142">
        <v>101</v>
      </c>
      <c r="F983" s="91"/>
      <c r="G983" s="92">
        <f>ROUND(E983*F983,2)</f>
        <v>0</v>
      </c>
      <c r="H983" s="345"/>
      <c r="I983" s="345" t="s">
        <v>166</v>
      </c>
      <c r="J983" s="345" t="s">
        <v>166</v>
      </c>
    </row>
    <row r="984" spans="1:10" outlineLevel="1" x14ac:dyDescent="0.25">
      <c r="A984" s="74"/>
      <c r="B984" s="75"/>
      <c r="C984" s="100" t="s">
        <v>866</v>
      </c>
      <c r="D984" s="77"/>
      <c r="E984" s="141">
        <v>101</v>
      </c>
      <c r="F984" s="345"/>
      <c r="G984" s="76"/>
      <c r="H984" s="345"/>
      <c r="I984" s="345"/>
      <c r="J984" s="345"/>
    </row>
    <row r="985" spans="1:10" ht="20.399999999999999" outlineLevel="1" x14ac:dyDescent="0.25">
      <c r="A985" s="88">
        <v>99</v>
      </c>
      <c r="B985" s="89" t="s">
        <v>867</v>
      </c>
      <c r="C985" s="99" t="s">
        <v>868</v>
      </c>
      <c r="D985" s="90" t="s">
        <v>165</v>
      </c>
      <c r="E985" s="142">
        <v>1</v>
      </c>
      <c r="F985" s="91"/>
      <c r="G985" s="92">
        <f>ROUND(E985*F985,2)</f>
        <v>0</v>
      </c>
      <c r="H985" s="345"/>
      <c r="I985" s="345" t="s">
        <v>166</v>
      </c>
      <c r="J985" s="345" t="s">
        <v>166</v>
      </c>
    </row>
    <row r="986" spans="1:10" outlineLevel="1" x14ac:dyDescent="0.25">
      <c r="A986" s="74"/>
      <c r="B986" s="75"/>
      <c r="C986" s="100" t="s">
        <v>869</v>
      </c>
      <c r="D986" s="77"/>
      <c r="E986" s="141">
        <v>1</v>
      </c>
      <c r="F986" s="345"/>
      <c r="G986" s="76"/>
      <c r="H986" s="345"/>
      <c r="I986" s="345"/>
      <c r="J986" s="345"/>
    </row>
    <row r="987" spans="1:10" outlineLevel="1" x14ac:dyDescent="0.25">
      <c r="A987" s="88">
        <v>100</v>
      </c>
      <c r="B987" s="89" t="s">
        <v>870</v>
      </c>
      <c r="C987" s="99" t="s">
        <v>871</v>
      </c>
      <c r="D987" s="90" t="s">
        <v>165</v>
      </c>
      <c r="E987" s="142">
        <v>6</v>
      </c>
      <c r="F987" s="91"/>
      <c r="G987" s="92">
        <f>ROUND(E987*F987,2)</f>
        <v>0</v>
      </c>
      <c r="H987" s="345"/>
      <c r="I987" s="345" t="s">
        <v>166</v>
      </c>
      <c r="J987" s="345" t="s">
        <v>166</v>
      </c>
    </row>
    <row r="988" spans="1:10" outlineLevel="1" x14ac:dyDescent="0.25">
      <c r="A988" s="74"/>
      <c r="B988" s="75"/>
      <c r="C988" s="100" t="s">
        <v>872</v>
      </c>
      <c r="D988" s="77"/>
      <c r="E988" s="141"/>
      <c r="F988" s="345"/>
      <c r="G988" s="76"/>
      <c r="H988" s="345"/>
      <c r="I988" s="345"/>
      <c r="J988" s="345"/>
    </row>
    <row r="989" spans="1:10" outlineLevel="1" x14ac:dyDescent="0.25">
      <c r="A989" s="74"/>
      <c r="B989" s="75"/>
      <c r="C989" s="100" t="s">
        <v>168</v>
      </c>
      <c r="D989" s="77"/>
      <c r="E989" s="141">
        <v>3</v>
      </c>
      <c r="F989" s="345"/>
      <c r="G989" s="76"/>
      <c r="H989" s="345"/>
      <c r="I989" s="345"/>
      <c r="J989" s="345"/>
    </row>
    <row r="990" spans="1:10" outlineLevel="1" x14ac:dyDescent="0.25">
      <c r="A990" s="74"/>
      <c r="B990" s="75"/>
      <c r="C990" s="100" t="s">
        <v>771</v>
      </c>
      <c r="D990" s="77"/>
      <c r="E990" s="141">
        <v>1</v>
      </c>
      <c r="F990" s="345"/>
      <c r="G990" s="76"/>
      <c r="H990" s="345"/>
      <c r="I990" s="345"/>
      <c r="J990" s="345"/>
    </row>
    <row r="991" spans="1:10" outlineLevel="1" x14ac:dyDescent="0.25">
      <c r="A991" s="74"/>
      <c r="B991" s="75"/>
      <c r="C991" s="100" t="s">
        <v>772</v>
      </c>
      <c r="D991" s="77"/>
      <c r="E991" s="141">
        <v>1</v>
      </c>
      <c r="F991" s="345"/>
      <c r="G991" s="76"/>
      <c r="H991" s="345"/>
      <c r="I991" s="345"/>
      <c r="J991" s="345"/>
    </row>
    <row r="992" spans="1:10" outlineLevel="1" x14ac:dyDescent="0.25">
      <c r="A992" s="74"/>
      <c r="B992" s="75"/>
      <c r="C992" s="100" t="s">
        <v>185</v>
      </c>
      <c r="D992" s="77"/>
      <c r="E992" s="141">
        <v>1</v>
      </c>
      <c r="F992" s="345"/>
      <c r="G992" s="76"/>
      <c r="H992" s="345"/>
      <c r="I992" s="345"/>
      <c r="J992" s="345"/>
    </row>
    <row r="993" spans="1:10" outlineLevel="1" x14ac:dyDescent="0.25">
      <c r="A993" s="88">
        <v>101</v>
      </c>
      <c r="B993" s="89" t="s">
        <v>776</v>
      </c>
      <c r="C993" s="99" t="s">
        <v>777</v>
      </c>
      <c r="D993" s="90" t="s">
        <v>281</v>
      </c>
      <c r="E993" s="142">
        <v>0.54</v>
      </c>
      <c r="F993" s="91"/>
      <c r="G993" s="92">
        <f>ROUND(E993*F993,2)</f>
        <v>0</v>
      </c>
      <c r="H993" s="345"/>
      <c r="I993" s="345" t="s">
        <v>166</v>
      </c>
      <c r="J993" s="345" t="s">
        <v>166</v>
      </c>
    </row>
    <row r="994" spans="1:10" outlineLevel="1" x14ac:dyDescent="0.25">
      <c r="A994" s="74"/>
      <c r="B994" s="75"/>
      <c r="C994" s="100" t="s">
        <v>873</v>
      </c>
      <c r="D994" s="77"/>
      <c r="E994" s="141"/>
      <c r="F994" s="345"/>
      <c r="G994" s="76"/>
      <c r="H994" s="345"/>
      <c r="I994" s="345"/>
      <c r="J994" s="345"/>
    </row>
    <row r="995" spans="1:10" outlineLevel="1" x14ac:dyDescent="0.25">
      <c r="A995" s="74"/>
      <c r="B995" s="75"/>
      <c r="C995" s="100" t="s">
        <v>874</v>
      </c>
      <c r="D995" s="77"/>
      <c r="E995" s="141">
        <v>0.23</v>
      </c>
      <c r="F995" s="345"/>
      <c r="G995" s="76"/>
      <c r="H995" s="345"/>
      <c r="I995" s="345"/>
      <c r="J995" s="345"/>
    </row>
    <row r="996" spans="1:10" outlineLevel="1" x14ac:dyDescent="0.25">
      <c r="A996" s="74"/>
      <c r="B996" s="75"/>
      <c r="C996" s="100" t="s">
        <v>875</v>
      </c>
      <c r="D996" s="77"/>
      <c r="E996" s="141"/>
      <c r="F996" s="345"/>
      <c r="G996" s="76"/>
      <c r="H996" s="345"/>
      <c r="I996" s="345"/>
      <c r="J996" s="345"/>
    </row>
    <row r="997" spans="1:10" outlineLevel="1" x14ac:dyDescent="0.25">
      <c r="A997" s="74"/>
      <c r="B997" s="75"/>
      <c r="C997" s="100" t="s">
        <v>876</v>
      </c>
      <c r="D997" s="77"/>
      <c r="E997" s="141"/>
      <c r="F997" s="345"/>
      <c r="G997" s="76"/>
      <c r="H997" s="345"/>
      <c r="I997" s="345"/>
      <c r="J997" s="345"/>
    </row>
    <row r="998" spans="1:10" outlineLevel="1" x14ac:dyDescent="0.25">
      <c r="A998" s="74"/>
      <c r="B998" s="75"/>
      <c r="C998" s="100" t="s">
        <v>877</v>
      </c>
      <c r="D998" s="77"/>
      <c r="E998" s="141"/>
      <c r="F998" s="345"/>
      <c r="G998" s="76"/>
      <c r="H998" s="345"/>
      <c r="I998" s="345"/>
      <c r="J998" s="345"/>
    </row>
    <row r="999" spans="1:10" outlineLevel="1" x14ac:dyDescent="0.25">
      <c r="A999" s="74"/>
      <c r="B999" s="75"/>
      <c r="C999" s="100" t="s">
        <v>878</v>
      </c>
      <c r="D999" s="77"/>
      <c r="E999" s="141">
        <v>0.01</v>
      </c>
      <c r="F999" s="345"/>
      <c r="G999" s="76"/>
      <c r="H999" s="345"/>
      <c r="I999" s="345"/>
      <c r="J999" s="345"/>
    </row>
    <row r="1000" spans="1:10" outlineLevel="1" x14ac:dyDescent="0.25">
      <c r="A1000" s="74"/>
      <c r="B1000" s="75"/>
      <c r="C1000" s="100" t="s">
        <v>879</v>
      </c>
      <c r="D1000" s="77"/>
      <c r="E1000" s="141">
        <v>0.06</v>
      </c>
      <c r="F1000" s="345"/>
      <c r="G1000" s="76"/>
      <c r="H1000" s="345"/>
      <c r="I1000" s="345"/>
      <c r="J1000" s="345"/>
    </row>
    <row r="1001" spans="1:10" outlineLevel="1" x14ac:dyDescent="0.25">
      <c r="A1001" s="74"/>
      <c r="B1001" s="75"/>
      <c r="C1001" s="100" t="s">
        <v>880</v>
      </c>
      <c r="D1001" s="77"/>
      <c r="E1001" s="141">
        <v>0.04</v>
      </c>
      <c r="F1001" s="345"/>
      <c r="G1001" s="76"/>
      <c r="H1001" s="345"/>
      <c r="I1001" s="345"/>
      <c r="J1001" s="345"/>
    </row>
    <row r="1002" spans="1:10" outlineLevel="1" x14ac:dyDescent="0.25">
      <c r="A1002" s="74"/>
      <c r="B1002" s="75"/>
      <c r="C1002" s="100" t="s">
        <v>881</v>
      </c>
      <c r="D1002" s="77"/>
      <c r="E1002" s="141">
        <v>0.03</v>
      </c>
      <c r="F1002" s="345"/>
      <c r="G1002" s="76"/>
      <c r="H1002" s="345"/>
      <c r="I1002" s="345"/>
      <c r="J1002" s="345"/>
    </row>
    <row r="1003" spans="1:10" outlineLevel="1" x14ac:dyDescent="0.25">
      <c r="A1003" s="74"/>
      <c r="B1003" s="75"/>
      <c r="C1003" s="100" t="s">
        <v>882</v>
      </c>
      <c r="D1003" s="77"/>
      <c r="E1003" s="141"/>
      <c r="F1003" s="345"/>
      <c r="G1003" s="76"/>
      <c r="H1003" s="345"/>
      <c r="I1003" s="345"/>
      <c r="J1003" s="345"/>
    </row>
    <row r="1004" spans="1:10" outlineLevel="1" x14ac:dyDescent="0.25">
      <c r="A1004" s="74"/>
      <c r="B1004" s="75"/>
      <c r="C1004" s="100" t="s">
        <v>883</v>
      </c>
      <c r="D1004" s="77"/>
      <c r="E1004" s="141">
        <v>0.06</v>
      </c>
      <c r="F1004" s="345"/>
      <c r="G1004" s="76"/>
      <c r="H1004" s="345"/>
      <c r="I1004" s="345"/>
      <c r="J1004" s="345"/>
    </row>
    <row r="1005" spans="1:10" outlineLevel="1" x14ac:dyDescent="0.25">
      <c r="A1005" s="74"/>
      <c r="B1005" s="75"/>
      <c r="C1005" s="100" t="s">
        <v>884</v>
      </c>
      <c r="D1005" s="77"/>
      <c r="E1005" s="141">
        <v>0.01</v>
      </c>
      <c r="F1005" s="345"/>
      <c r="G1005" s="76"/>
      <c r="H1005" s="345"/>
      <c r="I1005" s="345"/>
      <c r="J1005" s="345"/>
    </row>
    <row r="1006" spans="1:10" outlineLevel="1" x14ac:dyDescent="0.25">
      <c r="A1006" s="74"/>
      <c r="B1006" s="75"/>
      <c r="C1006" s="100" t="s">
        <v>885</v>
      </c>
      <c r="D1006" s="77"/>
      <c r="E1006" s="141">
        <v>7.0000000000000007E-2</v>
      </c>
      <c r="F1006" s="345"/>
      <c r="G1006" s="76"/>
      <c r="H1006" s="345"/>
      <c r="I1006" s="345"/>
      <c r="J1006" s="345"/>
    </row>
    <row r="1007" spans="1:10" outlineLevel="1" x14ac:dyDescent="0.25">
      <c r="A1007" s="74"/>
      <c r="B1007" s="75"/>
      <c r="C1007" s="100" t="s">
        <v>886</v>
      </c>
      <c r="D1007" s="77"/>
      <c r="E1007" s="141">
        <v>0.02</v>
      </c>
      <c r="F1007" s="345"/>
      <c r="G1007" s="76"/>
      <c r="H1007" s="345"/>
      <c r="I1007" s="345"/>
      <c r="J1007" s="345"/>
    </row>
    <row r="1008" spans="1:10" outlineLevel="1" x14ac:dyDescent="0.25">
      <c r="A1008" s="74"/>
      <c r="B1008" s="75"/>
      <c r="C1008" s="100" t="s">
        <v>887</v>
      </c>
      <c r="D1008" s="77"/>
      <c r="E1008" s="141">
        <v>0.01</v>
      </c>
      <c r="F1008" s="345"/>
      <c r="G1008" s="76"/>
      <c r="H1008" s="345"/>
      <c r="I1008" s="345"/>
      <c r="J1008" s="345"/>
    </row>
    <row r="1009" spans="1:10" ht="20.399999999999999" outlineLevel="1" x14ac:dyDescent="0.25">
      <c r="A1009" s="88">
        <v>102</v>
      </c>
      <c r="B1009" s="89" t="s">
        <v>888</v>
      </c>
      <c r="C1009" s="99" t="s">
        <v>889</v>
      </c>
      <c r="D1009" s="90" t="s">
        <v>165</v>
      </c>
      <c r="E1009" s="142">
        <v>102</v>
      </c>
      <c r="F1009" s="91"/>
      <c r="G1009" s="92">
        <f>ROUND(E1009*F1009,2)</f>
        <v>0</v>
      </c>
      <c r="H1009" s="345"/>
      <c r="I1009" s="345" t="s">
        <v>178</v>
      </c>
      <c r="J1009" s="345" t="s">
        <v>166</v>
      </c>
    </row>
    <row r="1010" spans="1:10" outlineLevel="1" x14ac:dyDescent="0.25">
      <c r="A1010" s="74"/>
      <c r="B1010" s="75"/>
      <c r="C1010" s="100" t="s">
        <v>890</v>
      </c>
      <c r="D1010" s="77"/>
      <c r="E1010" s="141"/>
      <c r="F1010" s="345"/>
      <c r="G1010" s="76"/>
      <c r="H1010" s="345"/>
      <c r="I1010" s="345"/>
      <c r="J1010" s="345"/>
    </row>
    <row r="1011" spans="1:10" outlineLevel="1" x14ac:dyDescent="0.25">
      <c r="A1011" s="74"/>
      <c r="B1011" s="75"/>
      <c r="C1011" s="100" t="s">
        <v>891</v>
      </c>
      <c r="D1011" s="77"/>
      <c r="E1011" s="141">
        <v>32</v>
      </c>
      <c r="F1011" s="345"/>
      <c r="G1011" s="76"/>
      <c r="H1011" s="345"/>
      <c r="I1011" s="345"/>
      <c r="J1011" s="345"/>
    </row>
    <row r="1012" spans="1:10" outlineLevel="1" x14ac:dyDescent="0.25">
      <c r="A1012" s="74"/>
      <c r="B1012" s="75"/>
      <c r="C1012" s="100" t="s">
        <v>193</v>
      </c>
      <c r="D1012" s="77"/>
      <c r="E1012" s="141">
        <v>1</v>
      </c>
      <c r="F1012" s="345"/>
      <c r="G1012" s="76"/>
      <c r="H1012" s="345"/>
      <c r="I1012" s="345"/>
      <c r="J1012" s="345"/>
    </row>
    <row r="1013" spans="1:10" outlineLevel="1" x14ac:dyDescent="0.25">
      <c r="A1013" s="74"/>
      <c r="B1013" s="75"/>
      <c r="C1013" s="100" t="s">
        <v>169</v>
      </c>
      <c r="D1013" s="77"/>
      <c r="E1013" s="141">
        <v>4</v>
      </c>
      <c r="F1013" s="345"/>
      <c r="G1013" s="76"/>
      <c r="H1013" s="345"/>
      <c r="I1013" s="345"/>
      <c r="J1013" s="345"/>
    </row>
    <row r="1014" spans="1:10" outlineLevel="1" x14ac:dyDescent="0.25">
      <c r="A1014" s="74"/>
      <c r="B1014" s="75"/>
      <c r="C1014" s="100" t="s">
        <v>892</v>
      </c>
      <c r="D1014" s="77"/>
      <c r="E1014" s="141">
        <v>1</v>
      </c>
      <c r="F1014" s="345"/>
      <c r="G1014" s="76"/>
      <c r="H1014" s="345"/>
      <c r="I1014" s="345"/>
      <c r="J1014" s="345"/>
    </row>
    <row r="1015" spans="1:10" outlineLevel="1" x14ac:dyDescent="0.25">
      <c r="A1015" s="74"/>
      <c r="B1015" s="75"/>
      <c r="C1015" s="100" t="s">
        <v>893</v>
      </c>
      <c r="D1015" s="77"/>
      <c r="E1015" s="141">
        <v>4</v>
      </c>
      <c r="F1015" s="345"/>
      <c r="G1015" s="76"/>
      <c r="H1015" s="345"/>
      <c r="I1015" s="345"/>
      <c r="J1015" s="345"/>
    </row>
    <row r="1016" spans="1:10" outlineLevel="1" x14ac:dyDescent="0.25">
      <c r="A1016" s="74"/>
      <c r="B1016" s="75"/>
      <c r="C1016" s="100" t="s">
        <v>833</v>
      </c>
      <c r="D1016" s="77"/>
      <c r="E1016" s="141">
        <v>10</v>
      </c>
      <c r="F1016" s="345"/>
      <c r="G1016" s="76"/>
      <c r="H1016" s="345"/>
      <c r="I1016" s="345"/>
      <c r="J1016" s="345"/>
    </row>
    <row r="1017" spans="1:10" outlineLevel="1" x14ac:dyDescent="0.25">
      <c r="A1017" s="74"/>
      <c r="B1017" s="75"/>
      <c r="C1017" s="100" t="s">
        <v>834</v>
      </c>
      <c r="D1017" s="77"/>
      <c r="E1017" s="141">
        <v>4</v>
      </c>
      <c r="F1017" s="345"/>
      <c r="G1017" s="76"/>
      <c r="H1017" s="345"/>
      <c r="I1017" s="345"/>
      <c r="J1017" s="345"/>
    </row>
    <row r="1018" spans="1:10" outlineLevel="1" x14ac:dyDescent="0.25">
      <c r="A1018" s="74"/>
      <c r="B1018" s="75"/>
      <c r="C1018" s="100" t="s">
        <v>835</v>
      </c>
      <c r="D1018" s="77"/>
      <c r="E1018" s="141">
        <v>7</v>
      </c>
      <c r="F1018" s="345"/>
      <c r="G1018" s="76"/>
      <c r="H1018" s="345"/>
      <c r="I1018" s="345"/>
      <c r="J1018" s="345"/>
    </row>
    <row r="1019" spans="1:10" outlineLevel="1" x14ac:dyDescent="0.25">
      <c r="A1019" s="74"/>
      <c r="B1019" s="75"/>
      <c r="C1019" s="100" t="s">
        <v>219</v>
      </c>
      <c r="D1019" s="77"/>
      <c r="E1019" s="141">
        <v>1</v>
      </c>
      <c r="F1019" s="345"/>
      <c r="G1019" s="76"/>
      <c r="H1019" s="345"/>
      <c r="I1019" s="345"/>
      <c r="J1019" s="345"/>
    </row>
    <row r="1020" spans="1:10" outlineLevel="1" x14ac:dyDescent="0.25">
      <c r="A1020" s="74"/>
      <c r="B1020" s="75"/>
      <c r="C1020" s="100" t="s">
        <v>894</v>
      </c>
      <c r="D1020" s="77"/>
      <c r="E1020" s="141">
        <v>12</v>
      </c>
      <c r="F1020" s="345"/>
      <c r="G1020" s="76"/>
      <c r="H1020" s="345"/>
      <c r="I1020" s="345"/>
      <c r="J1020" s="345"/>
    </row>
    <row r="1021" spans="1:10" outlineLevel="1" x14ac:dyDescent="0.25">
      <c r="A1021" s="74"/>
      <c r="B1021" s="75"/>
      <c r="C1021" s="100" t="s">
        <v>838</v>
      </c>
      <c r="D1021" s="77"/>
      <c r="E1021" s="141">
        <v>2</v>
      </c>
      <c r="F1021" s="345"/>
      <c r="G1021" s="76"/>
      <c r="H1021" s="345"/>
      <c r="I1021" s="345"/>
      <c r="J1021" s="345"/>
    </row>
    <row r="1022" spans="1:10" outlineLevel="1" x14ac:dyDescent="0.25">
      <c r="A1022" s="74"/>
      <c r="B1022" s="75"/>
      <c r="C1022" s="100" t="s">
        <v>840</v>
      </c>
      <c r="D1022" s="77"/>
      <c r="E1022" s="141">
        <v>18</v>
      </c>
      <c r="F1022" s="345"/>
      <c r="G1022" s="76"/>
      <c r="H1022" s="345"/>
      <c r="I1022" s="345"/>
      <c r="J1022" s="345"/>
    </row>
    <row r="1023" spans="1:10" outlineLevel="1" x14ac:dyDescent="0.25">
      <c r="A1023" s="74"/>
      <c r="B1023" s="75"/>
      <c r="C1023" s="100" t="s">
        <v>895</v>
      </c>
      <c r="D1023" s="77"/>
      <c r="E1023" s="141">
        <v>5</v>
      </c>
      <c r="F1023" s="345"/>
      <c r="G1023" s="76"/>
      <c r="H1023" s="345"/>
      <c r="I1023" s="345"/>
      <c r="J1023" s="345"/>
    </row>
    <row r="1024" spans="1:10" outlineLevel="1" x14ac:dyDescent="0.25">
      <c r="A1024" s="74"/>
      <c r="B1024" s="75"/>
      <c r="C1024" s="100" t="s">
        <v>896</v>
      </c>
      <c r="D1024" s="77"/>
      <c r="E1024" s="141">
        <v>1</v>
      </c>
      <c r="F1024" s="345"/>
      <c r="G1024" s="76"/>
      <c r="H1024" s="345"/>
      <c r="I1024" s="345"/>
      <c r="J1024" s="345"/>
    </row>
    <row r="1025" spans="1:10" outlineLevel="1" x14ac:dyDescent="0.25">
      <c r="A1025" s="88">
        <v>103</v>
      </c>
      <c r="B1025" s="89" t="s">
        <v>897</v>
      </c>
      <c r="C1025" s="99" t="s">
        <v>898</v>
      </c>
      <c r="D1025" s="90" t="s">
        <v>165</v>
      </c>
      <c r="E1025" s="142">
        <v>749</v>
      </c>
      <c r="F1025" s="91"/>
      <c r="G1025" s="92">
        <f>ROUND(E1025*F1025,2)</f>
        <v>0</v>
      </c>
      <c r="H1025" s="345" t="s">
        <v>615</v>
      </c>
      <c r="I1025" s="345" t="s">
        <v>166</v>
      </c>
      <c r="J1025" s="345" t="s">
        <v>166</v>
      </c>
    </row>
    <row r="1026" spans="1:10" outlineLevel="1" x14ac:dyDescent="0.25">
      <c r="A1026" s="74"/>
      <c r="B1026" s="75"/>
      <c r="C1026" s="100" t="s">
        <v>899</v>
      </c>
      <c r="D1026" s="77"/>
      <c r="E1026" s="141">
        <v>257</v>
      </c>
      <c r="F1026" s="345"/>
      <c r="G1026" s="76"/>
      <c r="H1026" s="345"/>
      <c r="I1026" s="345"/>
      <c r="J1026" s="345"/>
    </row>
    <row r="1027" spans="1:10" outlineLevel="1" x14ac:dyDescent="0.25">
      <c r="A1027" s="74"/>
      <c r="B1027" s="75"/>
      <c r="C1027" s="100" t="s">
        <v>900</v>
      </c>
      <c r="D1027" s="77"/>
      <c r="E1027" s="141">
        <v>7</v>
      </c>
      <c r="F1027" s="345"/>
      <c r="G1027" s="76"/>
      <c r="H1027" s="345"/>
      <c r="I1027" s="345"/>
      <c r="J1027" s="345"/>
    </row>
    <row r="1028" spans="1:10" outlineLevel="1" x14ac:dyDescent="0.25">
      <c r="A1028" s="74"/>
      <c r="B1028" s="75"/>
      <c r="C1028" s="100" t="s">
        <v>901</v>
      </c>
      <c r="D1028" s="77"/>
      <c r="E1028" s="141">
        <v>33</v>
      </c>
      <c r="F1028" s="345"/>
      <c r="G1028" s="76"/>
      <c r="H1028" s="345"/>
      <c r="I1028" s="345"/>
      <c r="J1028" s="345"/>
    </row>
    <row r="1029" spans="1:10" outlineLevel="1" x14ac:dyDescent="0.25">
      <c r="A1029" s="74"/>
      <c r="B1029" s="75"/>
      <c r="C1029" s="100" t="s">
        <v>902</v>
      </c>
      <c r="D1029" s="77"/>
      <c r="E1029" s="141">
        <v>7</v>
      </c>
      <c r="F1029" s="345"/>
      <c r="G1029" s="76"/>
      <c r="H1029" s="345"/>
      <c r="I1029" s="345"/>
      <c r="J1029" s="345"/>
    </row>
    <row r="1030" spans="1:10" outlineLevel="1" x14ac:dyDescent="0.25">
      <c r="A1030" s="74"/>
      <c r="B1030" s="75"/>
      <c r="C1030" s="100" t="s">
        <v>903</v>
      </c>
      <c r="D1030" s="77"/>
      <c r="E1030" s="141">
        <v>22</v>
      </c>
      <c r="F1030" s="345"/>
      <c r="G1030" s="76"/>
      <c r="H1030" s="345"/>
      <c r="I1030" s="345"/>
      <c r="J1030" s="345"/>
    </row>
    <row r="1031" spans="1:10" outlineLevel="1" x14ac:dyDescent="0.25">
      <c r="A1031" s="74"/>
      <c r="B1031" s="75"/>
      <c r="C1031" s="100" t="s">
        <v>904</v>
      </c>
      <c r="D1031" s="77"/>
      <c r="E1031" s="141">
        <v>65</v>
      </c>
      <c r="F1031" s="345"/>
      <c r="G1031" s="76"/>
      <c r="H1031" s="345"/>
      <c r="I1031" s="345"/>
      <c r="J1031" s="345"/>
    </row>
    <row r="1032" spans="1:10" outlineLevel="1" x14ac:dyDescent="0.25">
      <c r="A1032" s="74"/>
      <c r="B1032" s="75"/>
      <c r="C1032" s="100" t="s">
        <v>905</v>
      </c>
      <c r="D1032" s="77"/>
      <c r="E1032" s="141">
        <v>27</v>
      </c>
      <c r="F1032" s="345"/>
      <c r="G1032" s="76"/>
      <c r="H1032" s="345"/>
      <c r="I1032" s="345"/>
      <c r="J1032" s="345"/>
    </row>
    <row r="1033" spans="1:10" outlineLevel="1" x14ac:dyDescent="0.25">
      <c r="A1033" s="74"/>
      <c r="B1033" s="75"/>
      <c r="C1033" s="100" t="s">
        <v>906</v>
      </c>
      <c r="D1033" s="77"/>
      <c r="E1033" s="141">
        <v>50</v>
      </c>
      <c r="F1033" s="345"/>
      <c r="G1033" s="76"/>
      <c r="H1033" s="345"/>
      <c r="I1033" s="345"/>
      <c r="J1033" s="345"/>
    </row>
    <row r="1034" spans="1:10" outlineLevel="1" x14ac:dyDescent="0.25">
      <c r="A1034" s="74"/>
      <c r="B1034" s="75"/>
      <c r="C1034" s="100" t="s">
        <v>907</v>
      </c>
      <c r="D1034" s="77"/>
      <c r="E1034" s="141">
        <v>7</v>
      </c>
      <c r="F1034" s="345"/>
      <c r="G1034" s="76"/>
      <c r="H1034" s="345"/>
      <c r="I1034" s="345"/>
      <c r="J1034" s="345"/>
    </row>
    <row r="1035" spans="1:10" outlineLevel="1" x14ac:dyDescent="0.25">
      <c r="A1035" s="74"/>
      <c r="B1035" s="75"/>
      <c r="C1035" s="100" t="s">
        <v>908</v>
      </c>
      <c r="D1035" s="77"/>
      <c r="E1035" s="141">
        <v>112</v>
      </c>
      <c r="F1035" s="345"/>
      <c r="G1035" s="76"/>
      <c r="H1035" s="345"/>
      <c r="I1035" s="345"/>
      <c r="J1035" s="345"/>
    </row>
    <row r="1036" spans="1:10" outlineLevel="1" x14ac:dyDescent="0.25">
      <c r="A1036" s="74"/>
      <c r="B1036" s="75"/>
      <c r="C1036" s="100" t="s">
        <v>909</v>
      </c>
      <c r="D1036" s="77"/>
      <c r="E1036" s="141">
        <v>13</v>
      </c>
      <c r="F1036" s="345"/>
      <c r="G1036" s="76"/>
      <c r="H1036" s="345"/>
      <c r="I1036" s="345"/>
      <c r="J1036" s="345"/>
    </row>
    <row r="1037" spans="1:10" outlineLevel="1" x14ac:dyDescent="0.25">
      <c r="A1037" s="74"/>
      <c r="B1037" s="75"/>
      <c r="C1037" s="100" t="s">
        <v>910</v>
      </c>
      <c r="D1037" s="77"/>
      <c r="E1037" s="141">
        <v>111</v>
      </c>
      <c r="F1037" s="345"/>
      <c r="G1037" s="76"/>
      <c r="H1037" s="345"/>
      <c r="I1037" s="345"/>
      <c r="J1037" s="345"/>
    </row>
    <row r="1038" spans="1:10" outlineLevel="1" x14ac:dyDescent="0.25">
      <c r="A1038" s="74"/>
      <c r="B1038" s="75"/>
      <c r="C1038" s="100" t="s">
        <v>911</v>
      </c>
      <c r="D1038" s="77"/>
      <c r="E1038" s="141">
        <v>35</v>
      </c>
      <c r="F1038" s="345"/>
      <c r="G1038" s="76"/>
      <c r="H1038" s="345"/>
      <c r="I1038" s="345"/>
      <c r="J1038" s="345"/>
    </row>
    <row r="1039" spans="1:10" outlineLevel="1" x14ac:dyDescent="0.25">
      <c r="A1039" s="74"/>
      <c r="B1039" s="75"/>
      <c r="C1039" s="100" t="s">
        <v>912</v>
      </c>
      <c r="D1039" s="77"/>
      <c r="E1039" s="141">
        <v>3</v>
      </c>
      <c r="F1039" s="345"/>
      <c r="G1039" s="76"/>
      <c r="H1039" s="345"/>
      <c r="I1039" s="345"/>
      <c r="J1039" s="345"/>
    </row>
    <row r="1040" spans="1:10" outlineLevel="1" x14ac:dyDescent="0.25">
      <c r="A1040" s="88">
        <v>104</v>
      </c>
      <c r="B1040" s="89" t="s">
        <v>913</v>
      </c>
      <c r="C1040" s="99" t="s">
        <v>914</v>
      </c>
      <c r="D1040" s="90" t="s">
        <v>165</v>
      </c>
      <c r="E1040" s="142">
        <v>97</v>
      </c>
      <c r="F1040" s="91"/>
      <c r="G1040" s="92">
        <f>ROUND(E1040*F1040,2)</f>
        <v>0</v>
      </c>
      <c r="H1040" s="345" t="s">
        <v>615</v>
      </c>
      <c r="I1040" s="345" t="s">
        <v>166</v>
      </c>
      <c r="J1040" s="345" t="s">
        <v>166</v>
      </c>
    </row>
    <row r="1041" spans="1:10" outlineLevel="1" x14ac:dyDescent="0.25">
      <c r="A1041" s="74"/>
      <c r="B1041" s="75"/>
      <c r="C1041" s="100" t="s">
        <v>915</v>
      </c>
      <c r="D1041" s="77"/>
      <c r="E1041" s="141">
        <v>31</v>
      </c>
      <c r="F1041" s="345"/>
      <c r="G1041" s="76"/>
      <c r="H1041" s="345"/>
      <c r="I1041" s="345"/>
      <c r="J1041" s="345"/>
    </row>
    <row r="1042" spans="1:10" outlineLevel="1" x14ac:dyDescent="0.25">
      <c r="A1042" s="74"/>
      <c r="B1042" s="75"/>
      <c r="C1042" s="100" t="s">
        <v>193</v>
      </c>
      <c r="D1042" s="77"/>
      <c r="E1042" s="141">
        <v>1</v>
      </c>
      <c r="F1042" s="345"/>
      <c r="G1042" s="76"/>
      <c r="H1042" s="345"/>
      <c r="I1042" s="345"/>
      <c r="J1042" s="345"/>
    </row>
    <row r="1043" spans="1:10" outlineLevel="1" x14ac:dyDescent="0.25">
      <c r="A1043" s="74"/>
      <c r="B1043" s="75"/>
      <c r="C1043" s="100" t="s">
        <v>169</v>
      </c>
      <c r="D1043" s="77"/>
      <c r="E1043" s="141">
        <v>4</v>
      </c>
      <c r="F1043" s="345"/>
      <c r="G1043" s="76"/>
      <c r="H1043" s="345"/>
      <c r="I1043" s="345"/>
      <c r="J1043" s="345"/>
    </row>
    <row r="1044" spans="1:10" outlineLevel="1" x14ac:dyDescent="0.25">
      <c r="A1044" s="74"/>
      <c r="B1044" s="75"/>
      <c r="C1044" s="100" t="s">
        <v>892</v>
      </c>
      <c r="D1044" s="77"/>
      <c r="E1044" s="141">
        <v>1</v>
      </c>
      <c r="F1044" s="345"/>
      <c r="G1044" s="76"/>
      <c r="H1044" s="345"/>
      <c r="I1044" s="345"/>
      <c r="J1044" s="345"/>
    </row>
    <row r="1045" spans="1:10" outlineLevel="1" x14ac:dyDescent="0.25">
      <c r="A1045" s="74"/>
      <c r="B1045" s="75"/>
      <c r="C1045" s="100" t="s">
        <v>916</v>
      </c>
      <c r="D1045" s="77"/>
      <c r="E1045" s="141"/>
      <c r="F1045" s="345"/>
      <c r="G1045" s="76"/>
      <c r="H1045" s="345"/>
      <c r="I1045" s="345"/>
      <c r="J1045" s="345"/>
    </row>
    <row r="1046" spans="1:10" outlineLevel="1" x14ac:dyDescent="0.25">
      <c r="A1046" s="74"/>
      <c r="B1046" s="75"/>
      <c r="C1046" s="100" t="s">
        <v>833</v>
      </c>
      <c r="D1046" s="77"/>
      <c r="E1046" s="141">
        <v>10</v>
      </c>
      <c r="F1046" s="345"/>
      <c r="G1046" s="76"/>
      <c r="H1046" s="345"/>
      <c r="I1046" s="345"/>
      <c r="J1046" s="345"/>
    </row>
    <row r="1047" spans="1:10" outlineLevel="1" x14ac:dyDescent="0.25">
      <c r="A1047" s="74"/>
      <c r="B1047" s="75"/>
      <c r="C1047" s="100" t="s">
        <v>834</v>
      </c>
      <c r="D1047" s="77"/>
      <c r="E1047" s="141">
        <v>4</v>
      </c>
      <c r="F1047" s="345"/>
      <c r="G1047" s="76"/>
      <c r="H1047" s="345"/>
      <c r="I1047" s="345"/>
      <c r="J1047" s="345"/>
    </row>
    <row r="1048" spans="1:10" outlineLevel="1" x14ac:dyDescent="0.25">
      <c r="A1048" s="74"/>
      <c r="B1048" s="75"/>
      <c r="C1048" s="100" t="s">
        <v>835</v>
      </c>
      <c r="D1048" s="77"/>
      <c r="E1048" s="141">
        <v>7</v>
      </c>
      <c r="F1048" s="345"/>
      <c r="G1048" s="76"/>
      <c r="H1048" s="345"/>
      <c r="I1048" s="345"/>
      <c r="J1048" s="345"/>
    </row>
    <row r="1049" spans="1:10" outlineLevel="1" x14ac:dyDescent="0.25">
      <c r="A1049" s="74"/>
      <c r="B1049" s="75"/>
      <c r="C1049" s="100" t="s">
        <v>219</v>
      </c>
      <c r="D1049" s="77"/>
      <c r="E1049" s="141">
        <v>1</v>
      </c>
      <c r="F1049" s="345"/>
      <c r="G1049" s="76"/>
      <c r="H1049" s="345"/>
      <c r="I1049" s="345"/>
      <c r="J1049" s="345"/>
    </row>
    <row r="1050" spans="1:10" outlineLevel="1" x14ac:dyDescent="0.25">
      <c r="A1050" s="74"/>
      <c r="B1050" s="75"/>
      <c r="C1050" s="100" t="s">
        <v>894</v>
      </c>
      <c r="D1050" s="77"/>
      <c r="E1050" s="141">
        <v>12</v>
      </c>
      <c r="F1050" s="345"/>
      <c r="G1050" s="76"/>
      <c r="H1050" s="345"/>
      <c r="I1050" s="345"/>
      <c r="J1050" s="345"/>
    </row>
    <row r="1051" spans="1:10" outlineLevel="1" x14ac:dyDescent="0.25">
      <c r="A1051" s="74"/>
      <c r="B1051" s="75"/>
      <c r="C1051" s="100" t="s">
        <v>838</v>
      </c>
      <c r="D1051" s="77"/>
      <c r="E1051" s="141">
        <v>2</v>
      </c>
      <c r="F1051" s="345"/>
      <c r="G1051" s="76"/>
      <c r="H1051" s="345"/>
      <c r="I1051" s="345"/>
      <c r="J1051" s="345"/>
    </row>
    <row r="1052" spans="1:10" outlineLevel="1" x14ac:dyDescent="0.25">
      <c r="A1052" s="74"/>
      <c r="B1052" s="75"/>
      <c r="C1052" s="100" t="s">
        <v>840</v>
      </c>
      <c r="D1052" s="77"/>
      <c r="E1052" s="141">
        <v>18</v>
      </c>
      <c r="F1052" s="345"/>
      <c r="G1052" s="76"/>
      <c r="H1052" s="345"/>
      <c r="I1052" s="345"/>
      <c r="J1052" s="345"/>
    </row>
    <row r="1053" spans="1:10" outlineLevel="1" x14ac:dyDescent="0.25">
      <c r="A1053" s="74"/>
      <c r="B1053" s="75"/>
      <c r="C1053" s="100" t="s">
        <v>895</v>
      </c>
      <c r="D1053" s="77"/>
      <c r="E1053" s="141">
        <v>5</v>
      </c>
      <c r="F1053" s="345"/>
      <c r="G1053" s="76"/>
      <c r="H1053" s="345"/>
      <c r="I1053" s="345"/>
      <c r="J1053" s="345"/>
    </row>
    <row r="1054" spans="1:10" outlineLevel="1" x14ac:dyDescent="0.25">
      <c r="A1054" s="74"/>
      <c r="B1054" s="75"/>
      <c r="C1054" s="100" t="s">
        <v>896</v>
      </c>
      <c r="D1054" s="77"/>
      <c r="E1054" s="141">
        <v>1</v>
      </c>
      <c r="F1054" s="345"/>
      <c r="G1054" s="76"/>
      <c r="H1054" s="345"/>
      <c r="I1054" s="345"/>
      <c r="J1054" s="345"/>
    </row>
    <row r="1055" spans="1:10" outlineLevel="1" x14ac:dyDescent="0.25">
      <c r="A1055" s="88">
        <v>105</v>
      </c>
      <c r="B1055" s="89" t="s">
        <v>917</v>
      </c>
      <c r="C1055" s="99" t="s">
        <v>918</v>
      </c>
      <c r="D1055" s="90" t="s">
        <v>165</v>
      </c>
      <c r="E1055" s="142">
        <v>66</v>
      </c>
      <c r="F1055" s="91"/>
      <c r="G1055" s="92">
        <f>ROUND(E1055*F1055,2)</f>
        <v>0</v>
      </c>
      <c r="H1055" s="345" t="s">
        <v>615</v>
      </c>
      <c r="I1055" s="345" t="s">
        <v>166</v>
      </c>
      <c r="J1055" s="345" t="s">
        <v>166</v>
      </c>
    </row>
    <row r="1056" spans="1:10" outlineLevel="1" x14ac:dyDescent="0.25">
      <c r="A1056" s="74"/>
      <c r="B1056" s="75"/>
      <c r="C1056" s="100" t="s">
        <v>919</v>
      </c>
      <c r="D1056" s="77"/>
      <c r="E1056" s="141">
        <v>29</v>
      </c>
      <c r="F1056" s="345"/>
      <c r="G1056" s="76"/>
      <c r="H1056" s="345"/>
      <c r="I1056" s="345"/>
      <c r="J1056" s="345"/>
    </row>
    <row r="1057" spans="1:10" outlineLevel="1" x14ac:dyDescent="0.25">
      <c r="A1057" s="74"/>
      <c r="B1057" s="75"/>
      <c r="C1057" s="100" t="s">
        <v>875</v>
      </c>
      <c r="D1057" s="77"/>
      <c r="E1057" s="141"/>
      <c r="F1057" s="345"/>
      <c r="G1057" s="76"/>
      <c r="H1057" s="345"/>
      <c r="I1057" s="345"/>
      <c r="J1057" s="345"/>
    </row>
    <row r="1058" spans="1:10" outlineLevel="1" x14ac:dyDescent="0.25">
      <c r="A1058" s="74"/>
      <c r="B1058" s="75"/>
      <c r="C1058" s="100" t="s">
        <v>920</v>
      </c>
      <c r="D1058" s="77"/>
      <c r="E1058" s="141">
        <v>2</v>
      </c>
      <c r="F1058" s="345"/>
      <c r="G1058" s="76"/>
      <c r="H1058" s="345"/>
      <c r="I1058" s="345"/>
      <c r="J1058" s="345"/>
    </row>
    <row r="1059" spans="1:10" outlineLevel="1" x14ac:dyDescent="0.25">
      <c r="A1059" s="74"/>
      <c r="B1059" s="75"/>
      <c r="C1059" s="100" t="s">
        <v>877</v>
      </c>
      <c r="D1059" s="77"/>
      <c r="E1059" s="141"/>
      <c r="F1059" s="345"/>
      <c r="G1059" s="76"/>
      <c r="H1059" s="345"/>
      <c r="I1059" s="345"/>
      <c r="J1059" s="345"/>
    </row>
    <row r="1060" spans="1:10" outlineLevel="1" x14ac:dyDescent="0.25">
      <c r="A1060" s="74"/>
      <c r="B1060" s="75"/>
      <c r="C1060" s="100" t="s">
        <v>921</v>
      </c>
      <c r="D1060" s="77"/>
      <c r="E1060" s="141">
        <v>7</v>
      </c>
      <c r="F1060" s="345"/>
      <c r="G1060" s="76"/>
      <c r="H1060" s="345"/>
      <c r="I1060" s="345"/>
      <c r="J1060" s="345"/>
    </row>
    <row r="1061" spans="1:10" outlineLevel="1" x14ac:dyDescent="0.25">
      <c r="A1061" s="74"/>
      <c r="B1061" s="75"/>
      <c r="C1061" s="100" t="s">
        <v>922</v>
      </c>
      <c r="D1061" s="77"/>
      <c r="E1061" s="141">
        <v>7</v>
      </c>
      <c r="F1061" s="345"/>
      <c r="G1061" s="76"/>
      <c r="H1061" s="345"/>
      <c r="I1061" s="345"/>
      <c r="J1061" s="345"/>
    </row>
    <row r="1062" spans="1:10" outlineLevel="1" x14ac:dyDescent="0.25">
      <c r="A1062" s="74"/>
      <c r="B1062" s="75"/>
      <c r="C1062" s="100" t="s">
        <v>201</v>
      </c>
      <c r="D1062" s="77"/>
      <c r="E1062" s="141">
        <v>2</v>
      </c>
      <c r="F1062" s="345"/>
      <c r="G1062" s="76"/>
      <c r="H1062" s="345"/>
      <c r="I1062" s="345"/>
      <c r="J1062" s="345"/>
    </row>
    <row r="1063" spans="1:10" outlineLevel="1" x14ac:dyDescent="0.25">
      <c r="A1063" s="74"/>
      <c r="B1063" s="75"/>
      <c r="C1063" s="100" t="s">
        <v>923</v>
      </c>
      <c r="D1063" s="77"/>
      <c r="E1063" s="141">
        <v>5</v>
      </c>
      <c r="F1063" s="345"/>
      <c r="G1063" s="76"/>
      <c r="H1063" s="345"/>
      <c r="I1063" s="345"/>
      <c r="J1063" s="345"/>
    </row>
    <row r="1064" spans="1:10" outlineLevel="1" x14ac:dyDescent="0.25">
      <c r="A1064" s="74"/>
      <c r="B1064" s="75"/>
      <c r="C1064" s="100" t="s">
        <v>882</v>
      </c>
      <c r="D1064" s="77"/>
      <c r="E1064" s="141"/>
      <c r="F1064" s="345"/>
      <c r="G1064" s="76"/>
      <c r="H1064" s="345"/>
      <c r="I1064" s="345"/>
      <c r="J1064" s="345"/>
    </row>
    <row r="1065" spans="1:10" outlineLevel="1" x14ac:dyDescent="0.25">
      <c r="A1065" s="74"/>
      <c r="B1065" s="75"/>
      <c r="C1065" s="100" t="s">
        <v>924</v>
      </c>
      <c r="D1065" s="77"/>
      <c r="E1065" s="141">
        <v>5</v>
      </c>
      <c r="F1065" s="345"/>
      <c r="G1065" s="76"/>
      <c r="H1065" s="345"/>
      <c r="I1065" s="345"/>
      <c r="J1065" s="345"/>
    </row>
    <row r="1066" spans="1:10" outlineLevel="1" x14ac:dyDescent="0.25">
      <c r="A1066" s="74"/>
      <c r="B1066" s="75"/>
      <c r="C1066" s="100" t="s">
        <v>925</v>
      </c>
      <c r="D1066" s="77"/>
      <c r="E1066" s="141">
        <v>1</v>
      </c>
      <c r="F1066" s="345"/>
      <c r="G1066" s="76"/>
      <c r="H1066" s="345"/>
      <c r="I1066" s="345"/>
      <c r="J1066" s="345"/>
    </row>
    <row r="1067" spans="1:10" outlineLevel="1" x14ac:dyDescent="0.25">
      <c r="A1067" s="74"/>
      <c r="B1067" s="75"/>
      <c r="C1067" s="100" t="s">
        <v>175</v>
      </c>
      <c r="D1067" s="77"/>
      <c r="E1067" s="141">
        <v>5</v>
      </c>
      <c r="F1067" s="345"/>
      <c r="G1067" s="76"/>
      <c r="H1067" s="345"/>
      <c r="I1067" s="345"/>
      <c r="J1067" s="345"/>
    </row>
    <row r="1068" spans="1:10" outlineLevel="1" x14ac:dyDescent="0.25">
      <c r="A1068" s="74"/>
      <c r="B1068" s="75"/>
      <c r="C1068" s="100" t="s">
        <v>926</v>
      </c>
      <c r="D1068" s="77"/>
      <c r="E1068" s="141">
        <v>1</v>
      </c>
      <c r="F1068" s="345"/>
      <c r="G1068" s="76"/>
      <c r="H1068" s="345"/>
      <c r="I1068" s="345"/>
      <c r="J1068" s="345"/>
    </row>
    <row r="1069" spans="1:10" outlineLevel="1" x14ac:dyDescent="0.25">
      <c r="A1069" s="74"/>
      <c r="B1069" s="75"/>
      <c r="C1069" s="100" t="s">
        <v>927</v>
      </c>
      <c r="D1069" s="77"/>
      <c r="E1069" s="141">
        <v>2</v>
      </c>
      <c r="F1069" s="345"/>
      <c r="G1069" s="76"/>
      <c r="H1069" s="345"/>
      <c r="I1069" s="345"/>
      <c r="J1069" s="345"/>
    </row>
    <row r="1070" spans="1:10" outlineLevel="1" x14ac:dyDescent="0.25">
      <c r="A1070" s="88">
        <v>106</v>
      </c>
      <c r="B1070" s="89" t="s">
        <v>928</v>
      </c>
      <c r="C1070" s="99" t="s">
        <v>929</v>
      </c>
      <c r="D1070" s="90" t="s">
        <v>165</v>
      </c>
      <c r="E1070" s="142">
        <v>64</v>
      </c>
      <c r="F1070" s="91"/>
      <c r="G1070" s="92">
        <f>ROUND(E1070*F1070,2)</f>
        <v>0</v>
      </c>
      <c r="H1070" s="345" t="s">
        <v>615</v>
      </c>
      <c r="I1070" s="345" t="s">
        <v>166</v>
      </c>
      <c r="J1070" s="345" t="s">
        <v>166</v>
      </c>
    </row>
    <row r="1071" spans="1:10" outlineLevel="1" x14ac:dyDescent="0.25">
      <c r="A1071" s="74"/>
      <c r="B1071" s="75"/>
      <c r="C1071" s="100" t="s">
        <v>930</v>
      </c>
      <c r="D1071" s="77"/>
      <c r="E1071" s="141">
        <v>19</v>
      </c>
      <c r="F1071" s="345"/>
      <c r="G1071" s="76"/>
      <c r="H1071" s="345"/>
      <c r="I1071" s="345"/>
      <c r="J1071" s="345"/>
    </row>
    <row r="1072" spans="1:10" outlineLevel="1" x14ac:dyDescent="0.25">
      <c r="A1072" s="74"/>
      <c r="B1072" s="75"/>
      <c r="C1072" s="100" t="s">
        <v>875</v>
      </c>
      <c r="D1072" s="77"/>
      <c r="E1072" s="141"/>
      <c r="F1072" s="345"/>
      <c r="G1072" s="76"/>
      <c r="H1072" s="345"/>
      <c r="I1072" s="345"/>
      <c r="J1072" s="345"/>
    </row>
    <row r="1073" spans="1:10" outlineLevel="1" x14ac:dyDescent="0.25">
      <c r="A1073" s="74"/>
      <c r="B1073" s="75"/>
      <c r="C1073" s="100" t="s">
        <v>920</v>
      </c>
      <c r="D1073" s="77"/>
      <c r="E1073" s="141">
        <v>2</v>
      </c>
      <c r="F1073" s="345"/>
      <c r="G1073" s="76"/>
      <c r="H1073" s="345"/>
      <c r="I1073" s="345"/>
      <c r="J1073" s="345"/>
    </row>
    <row r="1074" spans="1:10" outlineLevel="1" x14ac:dyDescent="0.25">
      <c r="A1074" s="74"/>
      <c r="B1074" s="75"/>
      <c r="C1074" s="100" t="s">
        <v>892</v>
      </c>
      <c r="D1074" s="77"/>
      <c r="E1074" s="141">
        <v>1</v>
      </c>
      <c r="F1074" s="345"/>
      <c r="G1074" s="76"/>
      <c r="H1074" s="345"/>
      <c r="I1074" s="345"/>
      <c r="J1074" s="345"/>
    </row>
    <row r="1075" spans="1:10" outlineLevel="1" x14ac:dyDescent="0.25">
      <c r="A1075" s="74"/>
      <c r="B1075" s="75"/>
      <c r="C1075" s="100" t="s">
        <v>195</v>
      </c>
      <c r="D1075" s="77"/>
      <c r="E1075" s="141">
        <v>2</v>
      </c>
      <c r="F1075" s="345"/>
      <c r="G1075" s="76"/>
      <c r="H1075" s="345"/>
      <c r="I1075" s="345"/>
      <c r="J1075" s="345"/>
    </row>
    <row r="1076" spans="1:10" outlineLevel="1" x14ac:dyDescent="0.25">
      <c r="A1076" s="74"/>
      <c r="B1076" s="75"/>
      <c r="C1076" s="100" t="s">
        <v>931</v>
      </c>
      <c r="D1076" s="77"/>
      <c r="E1076" s="141">
        <v>6</v>
      </c>
      <c r="F1076" s="345"/>
      <c r="G1076" s="76"/>
      <c r="H1076" s="345"/>
      <c r="I1076" s="345"/>
      <c r="J1076" s="345"/>
    </row>
    <row r="1077" spans="1:10" outlineLevel="1" x14ac:dyDescent="0.25">
      <c r="A1077" s="74"/>
      <c r="B1077" s="75"/>
      <c r="C1077" s="100" t="s">
        <v>932</v>
      </c>
      <c r="D1077" s="77"/>
      <c r="E1077" s="141">
        <v>3</v>
      </c>
      <c r="F1077" s="345"/>
      <c r="G1077" s="76"/>
      <c r="H1077" s="345"/>
      <c r="I1077" s="345"/>
      <c r="J1077" s="345"/>
    </row>
    <row r="1078" spans="1:10" outlineLevel="1" x14ac:dyDescent="0.25">
      <c r="A1078" s="74"/>
      <c r="B1078" s="75"/>
      <c r="C1078" s="100" t="s">
        <v>933</v>
      </c>
      <c r="D1078" s="77"/>
      <c r="E1078" s="141">
        <v>6</v>
      </c>
      <c r="F1078" s="345"/>
      <c r="G1078" s="76"/>
      <c r="H1078" s="345"/>
      <c r="I1078" s="345"/>
      <c r="J1078" s="345"/>
    </row>
    <row r="1079" spans="1:10" outlineLevel="1" x14ac:dyDescent="0.25">
      <c r="A1079" s="74"/>
      <c r="B1079" s="75"/>
      <c r="C1079" s="100" t="s">
        <v>219</v>
      </c>
      <c r="D1079" s="77"/>
      <c r="E1079" s="141">
        <v>1</v>
      </c>
      <c r="F1079" s="345"/>
      <c r="G1079" s="76"/>
      <c r="H1079" s="345"/>
      <c r="I1079" s="345"/>
      <c r="J1079" s="345"/>
    </row>
    <row r="1080" spans="1:10" outlineLevel="1" x14ac:dyDescent="0.25">
      <c r="A1080" s="74"/>
      <c r="B1080" s="75"/>
      <c r="C1080" s="100" t="s">
        <v>924</v>
      </c>
      <c r="D1080" s="77"/>
      <c r="E1080" s="141">
        <v>5</v>
      </c>
      <c r="F1080" s="345"/>
      <c r="G1080" s="76"/>
      <c r="H1080" s="345"/>
      <c r="I1080" s="345"/>
      <c r="J1080" s="345"/>
    </row>
    <row r="1081" spans="1:10" outlineLevel="1" x14ac:dyDescent="0.25">
      <c r="A1081" s="74"/>
      <c r="B1081" s="75"/>
      <c r="C1081" s="100" t="s">
        <v>925</v>
      </c>
      <c r="D1081" s="77"/>
      <c r="E1081" s="141">
        <v>1</v>
      </c>
      <c r="F1081" s="345"/>
      <c r="G1081" s="76"/>
      <c r="H1081" s="345"/>
      <c r="I1081" s="345"/>
      <c r="J1081" s="345"/>
    </row>
    <row r="1082" spans="1:10" outlineLevel="1" x14ac:dyDescent="0.25">
      <c r="A1082" s="74"/>
      <c r="B1082" s="75"/>
      <c r="C1082" s="100" t="s">
        <v>934</v>
      </c>
      <c r="D1082" s="77"/>
      <c r="E1082" s="141">
        <v>12</v>
      </c>
      <c r="F1082" s="345"/>
      <c r="G1082" s="76"/>
      <c r="H1082" s="345"/>
      <c r="I1082" s="345"/>
      <c r="J1082" s="345"/>
    </row>
    <row r="1083" spans="1:10" outlineLevel="1" x14ac:dyDescent="0.25">
      <c r="A1083" s="74"/>
      <c r="B1083" s="75"/>
      <c r="C1083" s="100" t="s">
        <v>935</v>
      </c>
      <c r="D1083" s="77"/>
      <c r="E1083" s="141">
        <v>6</v>
      </c>
      <c r="F1083" s="345"/>
      <c r="G1083" s="76"/>
      <c r="H1083" s="345"/>
      <c r="I1083" s="345"/>
      <c r="J1083" s="345"/>
    </row>
    <row r="1084" spans="1:10" outlineLevel="1" x14ac:dyDescent="0.25">
      <c r="A1084" s="74"/>
      <c r="B1084" s="75"/>
      <c r="C1084" s="100" t="s">
        <v>936</v>
      </c>
      <c r="D1084" s="77"/>
      <c r="E1084" s="141"/>
      <c r="F1084" s="345"/>
      <c r="G1084" s="76"/>
      <c r="H1084" s="345"/>
      <c r="I1084" s="345"/>
      <c r="J1084" s="345"/>
    </row>
    <row r="1085" spans="1:10" outlineLevel="1" x14ac:dyDescent="0.25">
      <c r="A1085" s="88">
        <v>107</v>
      </c>
      <c r="B1085" s="89" t="s">
        <v>937</v>
      </c>
      <c r="C1085" s="99" t="s">
        <v>938</v>
      </c>
      <c r="D1085" s="90" t="s">
        <v>165</v>
      </c>
      <c r="E1085" s="142">
        <v>21</v>
      </c>
      <c r="F1085" s="91"/>
      <c r="G1085" s="92">
        <f>ROUND(E1085*F1085,2)</f>
        <v>0</v>
      </c>
      <c r="H1085" s="345" t="s">
        <v>615</v>
      </c>
      <c r="I1085" s="345" t="s">
        <v>166</v>
      </c>
      <c r="J1085" s="345" t="s">
        <v>166</v>
      </c>
    </row>
    <row r="1086" spans="1:10" outlineLevel="1" x14ac:dyDescent="0.25">
      <c r="A1086" s="74"/>
      <c r="B1086" s="75"/>
      <c r="C1086" s="100" t="s">
        <v>168</v>
      </c>
      <c r="D1086" s="77"/>
      <c r="E1086" s="141">
        <v>3</v>
      </c>
      <c r="F1086" s="345"/>
      <c r="G1086" s="76"/>
      <c r="H1086" s="345"/>
      <c r="I1086" s="345"/>
      <c r="J1086" s="345"/>
    </row>
    <row r="1087" spans="1:10" outlineLevel="1" x14ac:dyDescent="0.25">
      <c r="A1087" s="74"/>
      <c r="B1087" s="75"/>
      <c r="C1087" s="100" t="s">
        <v>875</v>
      </c>
      <c r="D1087" s="77"/>
      <c r="E1087" s="141"/>
      <c r="F1087" s="345"/>
      <c r="G1087" s="76"/>
      <c r="H1087" s="345"/>
      <c r="I1087" s="345"/>
      <c r="J1087" s="345"/>
    </row>
    <row r="1088" spans="1:10" outlineLevel="1" x14ac:dyDescent="0.25">
      <c r="A1088" s="74"/>
      <c r="B1088" s="75"/>
      <c r="C1088" s="100" t="s">
        <v>876</v>
      </c>
      <c r="D1088" s="77"/>
      <c r="E1088" s="141"/>
      <c r="F1088" s="345"/>
      <c r="G1088" s="76"/>
      <c r="H1088" s="345"/>
      <c r="I1088" s="345"/>
      <c r="J1088" s="345"/>
    </row>
    <row r="1089" spans="1:10" outlineLevel="1" x14ac:dyDescent="0.25">
      <c r="A1089" s="74"/>
      <c r="B1089" s="75"/>
      <c r="C1089" s="100" t="s">
        <v>877</v>
      </c>
      <c r="D1089" s="77"/>
      <c r="E1089" s="141"/>
      <c r="F1089" s="345"/>
      <c r="G1089" s="76"/>
      <c r="H1089" s="345"/>
      <c r="I1089" s="345"/>
      <c r="J1089" s="345"/>
    </row>
    <row r="1090" spans="1:10" outlineLevel="1" x14ac:dyDescent="0.25">
      <c r="A1090" s="74"/>
      <c r="B1090" s="75"/>
      <c r="C1090" s="100" t="s">
        <v>916</v>
      </c>
      <c r="D1090" s="77"/>
      <c r="E1090" s="141"/>
      <c r="F1090" s="345"/>
      <c r="G1090" s="76"/>
      <c r="H1090" s="345"/>
      <c r="I1090" s="345"/>
      <c r="J1090" s="345"/>
    </row>
    <row r="1091" spans="1:10" outlineLevel="1" x14ac:dyDescent="0.25">
      <c r="A1091" s="74"/>
      <c r="B1091" s="75"/>
      <c r="C1091" s="100" t="s">
        <v>939</v>
      </c>
      <c r="D1091" s="77"/>
      <c r="E1091" s="141">
        <v>5</v>
      </c>
      <c r="F1091" s="345"/>
      <c r="G1091" s="76"/>
      <c r="H1091" s="345"/>
      <c r="I1091" s="345"/>
      <c r="J1091" s="345"/>
    </row>
    <row r="1092" spans="1:10" outlineLevel="1" x14ac:dyDescent="0.25">
      <c r="A1092" s="74"/>
      <c r="B1092" s="75"/>
      <c r="C1092" s="100" t="s">
        <v>940</v>
      </c>
      <c r="D1092" s="77"/>
      <c r="E1092" s="141">
        <v>1</v>
      </c>
      <c r="F1092" s="345"/>
      <c r="G1092" s="76"/>
      <c r="H1092" s="345"/>
      <c r="I1092" s="345"/>
      <c r="J1092" s="345"/>
    </row>
    <row r="1093" spans="1:10" outlineLevel="1" x14ac:dyDescent="0.25">
      <c r="A1093" s="74"/>
      <c r="B1093" s="75"/>
      <c r="C1093" s="100" t="s">
        <v>941</v>
      </c>
      <c r="D1093" s="77"/>
      <c r="E1093" s="141"/>
      <c r="F1093" s="345"/>
      <c r="G1093" s="76"/>
      <c r="H1093" s="345"/>
      <c r="I1093" s="345"/>
      <c r="J1093" s="345"/>
    </row>
    <row r="1094" spans="1:10" outlineLevel="1" x14ac:dyDescent="0.25">
      <c r="A1094" s="74"/>
      <c r="B1094" s="75"/>
      <c r="C1094" s="100" t="s">
        <v>882</v>
      </c>
      <c r="D1094" s="77"/>
      <c r="E1094" s="141"/>
      <c r="F1094" s="345"/>
      <c r="G1094" s="76"/>
      <c r="H1094" s="345"/>
      <c r="I1094" s="345"/>
      <c r="J1094" s="345"/>
    </row>
    <row r="1095" spans="1:10" outlineLevel="1" x14ac:dyDescent="0.25">
      <c r="A1095" s="74"/>
      <c r="B1095" s="75"/>
      <c r="C1095" s="100" t="s">
        <v>942</v>
      </c>
      <c r="D1095" s="77"/>
      <c r="E1095" s="141">
        <v>7</v>
      </c>
      <c r="F1095" s="345"/>
      <c r="G1095" s="76"/>
      <c r="H1095" s="345"/>
      <c r="I1095" s="345"/>
      <c r="J1095" s="345"/>
    </row>
    <row r="1096" spans="1:10" outlineLevel="1" x14ac:dyDescent="0.25">
      <c r="A1096" s="74"/>
      <c r="B1096" s="75"/>
      <c r="C1096" s="100" t="s">
        <v>943</v>
      </c>
      <c r="D1096" s="77"/>
      <c r="E1096" s="141"/>
      <c r="F1096" s="345"/>
      <c r="G1096" s="76"/>
      <c r="H1096" s="345"/>
      <c r="I1096" s="345"/>
      <c r="J1096" s="345"/>
    </row>
    <row r="1097" spans="1:10" outlineLevel="1" x14ac:dyDescent="0.25">
      <c r="A1097" s="74"/>
      <c r="B1097" s="75"/>
      <c r="C1097" s="100" t="s">
        <v>944</v>
      </c>
      <c r="D1097" s="77"/>
      <c r="E1097" s="141">
        <v>3</v>
      </c>
      <c r="F1097" s="345"/>
      <c r="G1097" s="76"/>
      <c r="H1097" s="345"/>
      <c r="I1097" s="345"/>
      <c r="J1097" s="345"/>
    </row>
    <row r="1098" spans="1:10" outlineLevel="1" x14ac:dyDescent="0.25">
      <c r="A1098" s="74"/>
      <c r="B1098" s="75"/>
      <c r="C1098" s="100" t="s">
        <v>945</v>
      </c>
      <c r="D1098" s="77"/>
      <c r="E1098" s="141">
        <v>2</v>
      </c>
      <c r="F1098" s="345"/>
      <c r="G1098" s="76"/>
      <c r="H1098" s="345"/>
      <c r="I1098" s="345"/>
      <c r="J1098" s="345"/>
    </row>
    <row r="1099" spans="1:10" outlineLevel="1" x14ac:dyDescent="0.25">
      <c r="A1099" s="74"/>
      <c r="B1099" s="75"/>
      <c r="C1099" s="100" t="s">
        <v>936</v>
      </c>
      <c r="D1099" s="77"/>
      <c r="E1099" s="141"/>
      <c r="F1099" s="345"/>
      <c r="G1099" s="76"/>
      <c r="H1099" s="345"/>
      <c r="I1099" s="345"/>
      <c r="J1099" s="345"/>
    </row>
    <row r="1100" spans="1:10" outlineLevel="1" x14ac:dyDescent="0.25">
      <c r="A1100" s="88">
        <v>108</v>
      </c>
      <c r="B1100" s="89" t="s">
        <v>946</v>
      </c>
      <c r="C1100" s="99" t="s">
        <v>947</v>
      </c>
      <c r="D1100" s="90" t="s">
        <v>165</v>
      </c>
      <c r="E1100" s="142">
        <v>7</v>
      </c>
      <c r="F1100" s="91"/>
      <c r="G1100" s="92">
        <f>ROUND(E1100*F1100,2)</f>
        <v>0</v>
      </c>
      <c r="H1100" s="345" t="s">
        <v>615</v>
      </c>
      <c r="I1100" s="345" t="s">
        <v>166</v>
      </c>
      <c r="J1100" s="345" t="s">
        <v>166</v>
      </c>
    </row>
    <row r="1101" spans="1:10" outlineLevel="1" x14ac:dyDescent="0.25">
      <c r="A1101" s="74"/>
      <c r="B1101" s="75"/>
      <c r="C1101" s="100" t="s">
        <v>948</v>
      </c>
      <c r="D1101" s="77"/>
      <c r="E1101" s="141">
        <v>1</v>
      </c>
      <c r="F1101" s="345"/>
      <c r="G1101" s="76"/>
      <c r="H1101" s="345"/>
      <c r="I1101" s="345"/>
      <c r="J1101" s="345"/>
    </row>
    <row r="1102" spans="1:10" outlineLevel="1" x14ac:dyDescent="0.25">
      <c r="A1102" s="74"/>
      <c r="B1102" s="75"/>
      <c r="C1102" s="100" t="s">
        <v>875</v>
      </c>
      <c r="D1102" s="77"/>
      <c r="E1102" s="141"/>
      <c r="F1102" s="345"/>
      <c r="G1102" s="76"/>
      <c r="H1102" s="345"/>
      <c r="I1102" s="345"/>
      <c r="J1102" s="345"/>
    </row>
    <row r="1103" spans="1:10" outlineLevel="1" x14ac:dyDescent="0.25">
      <c r="A1103" s="74"/>
      <c r="B1103" s="75"/>
      <c r="C1103" s="100" t="s">
        <v>876</v>
      </c>
      <c r="D1103" s="77"/>
      <c r="E1103" s="141"/>
      <c r="F1103" s="345"/>
      <c r="G1103" s="76"/>
      <c r="H1103" s="345"/>
      <c r="I1103" s="345"/>
      <c r="J1103" s="345"/>
    </row>
    <row r="1104" spans="1:10" outlineLevel="1" x14ac:dyDescent="0.25">
      <c r="A1104" s="74"/>
      <c r="B1104" s="75"/>
      <c r="C1104" s="100" t="s">
        <v>877</v>
      </c>
      <c r="D1104" s="77"/>
      <c r="E1104" s="141"/>
      <c r="F1104" s="345"/>
      <c r="G1104" s="76"/>
      <c r="H1104" s="345"/>
      <c r="I1104" s="345"/>
      <c r="J1104" s="345"/>
    </row>
    <row r="1105" spans="1:10" outlineLevel="1" x14ac:dyDescent="0.25">
      <c r="A1105" s="74"/>
      <c r="B1105" s="75"/>
      <c r="C1105" s="100" t="s">
        <v>916</v>
      </c>
      <c r="D1105" s="77"/>
      <c r="E1105" s="141"/>
      <c r="F1105" s="345"/>
      <c r="G1105" s="76"/>
      <c r="H1105" s="345"/>
      <c r="I1105" s="345"/>
      <c r="J1105" s="345"/>
    </row>
    <row r="1106" spans="1:10" outlineLevel="1" x14ac:dyDescent="0.25">
      <c r="A1106" s="74"/>
      <c r="B1106" s="75"/>
      <c r="C1106" s="100" t="s">
        <v>949</v>
      </c>
      <c r="D1106" s="77"/>
      <c r="E1106" s="141"/>
      <c r="F1106" s="345"/>
      <c r="G1106" s="76"/>
      <c r="H1106" s="345"/>
      <c r="I1106" s="345"/>
      <c r="J1106" s="345"/>
    </row>
    <row r="1107" spans="1:10" outlineLevel="1" x14ac:dyDescent="0.25">
      <c r="A1107" s="74"/>
      <c r="B1107" s="75"/>
      <c r="C1107" s="100" t="s">
        <v>950</v>
      </c>
      <c r="D1107" s="77"/>
      <c r="E1107" s="141"/>
      <c r="F1107" s="345"/>
      <c r="G1107" s="76"/>
      <c r="H1107" s="345"/>
      <c r="I1107" s="345"/>
      <c r="J1107" s="345"/>
    </row>
    <row r="1108" spans="1:10" outlineLevel="1" x14ac:dyDescent="0.25">
      <c r="A1108" s="74"/>
      <c r="B1108" s="75"/>
      <c r="C1108" s="100" t="s">
        <v>941</v>
      </c>
      <c r="D1108" s="77"/>
      <c r="E1108" s="141"/>
      <c r="F1108" s="345"/>
      <c r="G1108" s="76"/>
      <c r="H1108" s="345"/>
      <c r="I1108" s="345"/>
      <c r="J1108" s="345"/>
    </row>
    <row r="1109" spans="1:10" outlineLevel="1" x14ac:dyDescent="0.25">
      <c r="A1109" s="74"/>
      <c r="B1109" s="75"/>
      <c r="C1109" s="100" t="s">
        <v>882</v>
      </c>
      <c r="D1109" s="77"/>
      <c r="E1109" s="141"/>
      <c r="F1109" s="345"/>
      <c r="G1109" s="76"/>
      <c r="H1109" s="345"/>
      <c r="I1109" s="345"/>
      <c r="J1109" s="345"/>
    </row>
    <row r="1110" spans="1:10" outlineLevel="1" x14ac:dyDescent="0.25">
      <c r="A1110" s="74"/>
      <c r="B1110" s="75"/>
      <c r="C1110" s="100" t="s">
        <v>951</v>
      </c>
      <c r="D1110" s="77"/>
      <c r="E1110" s="141">
        <v>3</v>
      </c>
      <c r="F1110" s="345"/>
      <c r="G1110" s="76"/>
      <c r="H1110" s="345"/>
      <c r="I1110" s="345"/>
      <c r="J1110" s="345"/>
    </row>
    <row r="1111" spans="1:10" outlineLevel="1" x14ac:dyDescent="0.25">
      <c r="A1111" s="74"/>
      <c r="B1111" s="75"/>
      <c r="C1111" s="100" t="s">
        <v>943</v>
      </c>
      <c r="D1111" s="77"/>
      <c r="E1111" s="141"/>
      <c r="F1111" s="345"/>
      <c r="G1111" s="76"/>
      <c r="H1111" s="345"/>
      <c r="I1111" s="345"/>
      <c r="J1111" s="345"/>
    </row>
    <row r="1112" spans="1:10" outlineLevel="1" x14ac:dyDescent="0.25">
      <c r="A1112" s="74"/>
      <c r="B1112" s="75"/>
      <c r="C1112" s="100" t="s">
        <v>944</v>
      </c>
      <c r="D1112" s="77"/>
      <c r="E1112" s="141">
        <v>3</v>
      </c>
      <c r="F1112" s="345"/>
      <c r="G1112" s="76"/>
      <c r="H1112" s="345"/>
      <c r="I1112" s="345"/>
      <c r="J1112" s="345"/>
    </row>
    <row r="1113" spans="1:10" outlineLevel="1" x14ac:dyDescent="0.25">
      <c r="A1113" s="74"/>
      <c r="B1113" s="75"/>
      <c r="C1113" s="100" t="s">
        <v>952</v>
      </c>
      <c r="D1113" s="77"/>
      <c r="E1113" s="141"/>
      <c r="F1113" s="345"/>
      <c r="G1113" s="76"/>
      <c r="H1113" s="345"/>
      <c r="I1113" s="345"/>
      <c r="J1113" s="345"/>
    </row>
    <row r="1114" spans="1:10" outlineLevel="1" x14ac:dyDescent="0.25">
      <c r="A1114" s="74"/>
      <c r="B1114" s="75"/>
      <c r="C1114" s="100" t="s">
        <v>936</v>
      </c>
      <c r="D1114" s="77"/>
      <c r="E1114" s="141"/>
      <c r="F1114" s="345"/>
      <c r="G1114" s="76"/>
      <c r="H1114" s="345"/>
      <c r="I1114" s="345"/>
      <c r="J1114" s="345"/>
    </row>
    <row r="1115" spans="1:10" outlineLevel="1" x14ac:dyDescent="0.25">
      <c r="A1115" s="88">
        <v>109</v>
      </c>
      <c r="B1115" s="89" t="s">
        <v>953</v>
      </c>
      <c r="C1115" s="99" t="s">
        <v>954</v>
      </c>
      <c r="D1115" s="90" t="s">
        <v>165</v>
      </c>
      <c r="E1115" s="142">
        <v>16</v>
      </c>
      <c r="F1115" s="91"/>
      <c r="G1115" s="92">
        <f>ROUND(E1115*F1115,2)</f>
        <v>0</v>
      </c>
      <c r="H1115" s="345" t="s">
        <v>615</v>
      </c>
      <c r="I1115" s="345" t="s">
        <v>166</v>
      </c>
      <c r="J1115" s="345" t="s">
        <v>166</v>
      </c>
    </row>
    <row r="1116" spans="1:10" outlineLevel="1" x14ac:dyDescent="0.25">
      <c r="A1116" s="74"/>
      <c r="B1116" s="75"/>
      <c r="C1116" s="100" t="s">
        <v>955</v>
      </c>
      <c r="D1116" s="77"/>
      <c r="E1116" s="141">
        <v>6</v>
      </c>
      <c r="F1116" s="345"/>
      <c r="G1116" s="76"/>
      <c r="H1116" s="345"/>
      <c r="I1116" s="345"/>
      <c r="J1116" s="345"/>
    </row>
    <row r="1117" spans="1:10" outlineLevel="1" x14ac:dyDescent="0.25">
      <c r="A1117" s="74"/>
      <c r="B1117" s="75"/>
      <c r="C1117" s="100" t="s">
        <v>875</v>
      </c>
      <c r="D1117" s="77"/>
      <c r="E1117" s="141"/>
      <c r="F1117" s="345"/>
      <c r="G1117" s="76"/>
      <c r="H1117" s="345"/>
      <c r="I1117" s="345"/>
      <c r="J1117" s="345"/>
    </row>
    <row r="1118" spans="1:10" outlineLevel="1" x14ac:dyDescent="0.25">
      <c r="A1118" s="74"/>
      <c r="B1118" s="75"/>
      <c r="C1118" s="100" t="s">
        <v>876</v>
      </c>
      <c r="D1118" s="77"/>
      <c r="E1118" s="141"/>
      <c r="F1118" s="345"/>
      <c r="G1118" s="76"/>
      <c r="H1118" s="345"/>
      <c r="I1118" s="345"/>
      <c r="J1118" s="345"/>
    </row>
    <row r="1119" spans="1:10" outlineLevel="1" x14ac:dyDescent="0.25">
      <c r="A1119" s="74"/>
      <c r="B1119" s="75"/>
      <c r="C1119" s="100" t="s">
        <v>877</v>
      </c>
      <c r="D1119" s="77"/>
      <c r="E1119" s="141"/>
      <c r="F1119" s="345"/>
      <c r="G1119" s="76"/>
      <c r="H1119" s="345"/>
      <c r="I1119" s="345"/>
      <c r="J1119" s="345"/>
    </row>
    <row r="1120" spans="1:10" outlineLevel="1" x14ac:dyDescent="0.25">
      <c r="A1120" s="74"/>
      <c r="B1120" s="75"/>
      <c r="C1120" s="100" t="s">
        <v>916</v>
      </c>
      <c r="D1120" s="77"/>
      <c r="E1120" s="141"/>
      <c r="F1120" s="345"/>
      <c r="G1120" s="76"/>
      <c r="H1120" s="345"/>
      <c r="I1120" s="345"/>
      <c r="J1120" s="345"/>
    </row>
    <row r="1121" spans="1:10" outlineLevel="1" x14ac:dyDescent="0.25">
      <c r="A1121" s="74"/>
      <c r="B1121" s="75"/>
      <c r="C1121" s="100" t="s">
        <v>956</v>
      </c>
      <c r="D1121" s="77"/>
      <c r="E1121" s="141">
        <v>3</v>
      </c>
      <c r="F1121" s="345"/>
      <c r="G1121" s="76"/>
      <c r="H1121" s="345"/>
      <c r="I1121" s="345"/>
      <c r="J1121" s="345"/>
    </row>
    <row r="1122" spans="1:10" outlineLevel="1" x14ac:dyDescent="0.25">
      <c r="A1122" s="74"/>
      <c r="B1122" s="75"/>
      <c r="C1122" s="100" t="s">
        <v>950</v>
      </c>
      <c r="D1122" s="77"/>
      <c r="E1122" s="141"/>
      <c r="F1122" s="345"/>
      <c r="G1122" s="76"/>
      <c r="H1122" s="345"/>
      <c r="I1122" s="345"/>
      <c r="J1122" s="345"/>
    </row>
    <row r="1123" spans="1:10" outlineLevel="1" x14ac:dyDescent="0.25">
      <c r="A1123" s="74"/>
      <c r="B1123" s="75"/>
      <c r="C1123" s="100" t="s">
        <v>941</v>
      </c>
      <c r="D1123" s="77"/>
      <c r="E1123" s="141"/>
      <c r="F1123" s="345"/>
      <c r="G1123" s="76"/>
      <c r="H1123" s="345"/>
      <c r="I1123" s="345"/>
      <c r="J1123" s="345"/>
    </row>
    <row r="1124" spans="1:10" outlineLevel="1" x14ac:dyDescent="0.25">
      <c r="A1124" s="74"/>
      <c r="B1124" s="75"/>
      <c r="C1124" s="100" t="s">
        <v>882</v>
      </c>
      <c r="D1124" s="77"/>
      <c r="E1124" s="141"/>
      <c r="F1124" s="345"/>
      <c r="G1124" s="76"/>
      <c r="H1124" s="345"/>
      <c r="I1124" s="345"/>
      <c r="J1124" s="345"/>
    </row>
    <row r="1125" spans="1:10" outlineLevel="1" x14ac:dyDescent="0.25">
      <c r="A1125" s="74"/>
      <c r="B1125" s="75"/>
      <c r="C1125" s="100" t="s">
        <v>957</v>
      </c>
      <c r="D1125" s="77"/>
      <c r="E1125" s="141">
        <v>2</v>
      </c>
      <c r="F1125" s="345"/>
      <c r="G1125" s="76"/>
      <c r="H1125" s="345"/>
      <c r="I1125" s="345"/>
      <c r="J1125" s="345"/>
    </row>
    <row r="1126" spans="1:10" outlineLevel="1" x14ac:dyDescent="0.25">
      <c r="A1126" s="74"/>
      <c r="B1126" s="75"/>
      <c r="C1126" s="100" t="s">
        <v>925</v>
      </c>
      <c r="D1126" s="77"/>
      <c r="E1126" s="141">
        <v>1</v>
      </c>
      <c r="F1126" s="345"/>
      <c r="G1126" s="76"/>
      <c r="H1126" s="345"/>
      <c r="I1126" s="345"/>
      <c r="J1126" s="345"/>
    </row>
    <row r="1127" spans="1:10" outlineLevel="1" x14ac:dyDescent="0.25">
      <c r="A1127" s="74"/>
      <c r="B1127" s="75"/>
      <c r="C1127" s="100" t="s">
        <v>944</v>
      </c>
      <c r="D1127" s="77"/>
      <c r="E1127" s="141">
        <v>3</v>
      </c>
      <c r="F1127" s="345"/>
      <c r="G1127" s="76"/>
      <c r="H1127" s="345"/>
      <c r="I1127" s="345"/>
      <c r="J1127" s="345"/>
    </row>
    <row r="1128" spans="1:10" outlineLevel="1" x14ac:dyDescent="0.25">
      <c r="A1128" s="74"/>
      <c r="B1128" s="75"/>
      <c r="C1128" s="100" t="s">
        <v>926</v>
      </c>
      <c r="D1128" s="77"/>
      <c r="E1128" s="141">
        <v>1</v>
      </c>
      <c r="F1128" s="345"/>
      <c r="G1128" s="76"/>
      <c r="H1128" s="345"/>
      <c r="I1128" s="345"/>
      <c r="J1128" s="345"/>
    </row>
    <row r="1129" spans="1:10" outlineLevel="1" x14ac:dyDescent="0.25">
      <c r="A1129" s="74"/>
      <c r="B1129" s="75"/>
      <c r="C1129" s="100" t="s">
        <v>936</v>
      </c>
      <c r="D1129" s="77"/>
      <c r="E1129" s="141"/>
      <c r="F1129" s="345"/>
      <c r="G1129" s="76"/>
      <c r="H1129" s="345"/>
      <c r="I1129" s="345"/>
      <c r="J1129" s="345"/>
    </row>
    <row r="1130" spans="1:10" outlineLevel="1" x14ac:dyDescent="0.25">
      <c r="A1130" s="88">
        <v>110</v>
      </c>
      <c r="B1130" s="89" t="s">
        <v>958</v>
      </c>
      <c r="C1130" s="99" t="s">
        <v>959</v>
      </c>
      <c r="D1130" s="90" t="s">
        <v>165</v>
      </c>
      <c r="E1130" s="142">
        <v>102</v>
      </c>
      <c r="F1130" s="91"/>
      <c r="G1130" s="92">
        <f>ROUND(E1130*F1130,2)</f>
        <v>0</v>
      </c>
      <c r="H1130" s="345" t="s">
        <v>615</v>
      </c>
      <c r="I1130" s="345" t="s">
        <v>166</v>
      </c>
      <c r="J1130" s="345" t="s">
        <v>166</v>
      </c>
    </row>
    <row r="1131" spans="1:10" outlineLevel="1" x14ac:dyDescent="0.25">
      <c r="A1131" s="74"/>
      <c r="B1131" s="75"/>
      <c r="C1131" s="100" t="s">
        <v>891</v>
      </c>
      <c r="D1131" s="77"/>
      <c r="E1131" s="141">
        <v>32</v>
      </c>
      <c r="F1131" s="345"/>
      <c r="G1131" s="76"/>
      <c r="H1131" s="345"/>
      <c r="I1131" s="345"/>
      <c r="J1131" s="345"/>
    </row>
    <row r="1132" spans="1:10" outlineLevel="1" x14ac:dyDescent="0.25">
      <c r="A1132" s="74"/>
      <c r="B1132" s="75"/>
      <c r="C1132" s="100" t="s">
        <v>193</v>
      </c>
      <c r="D1132" s="77"/>
      <c r="E1132" s="141">
        <v>1</v>
      </c>
      <c r="F1132" s="345"/>
      <c r="G1132" s="76"/>
      <c r="H1132" s="345"/>
      <c r="I1132" s="345"/>
      <c r="J1132" s="345"/>
    </row>
    <row r="1133" spans="1:10" outlineLevel="1" x14ac:dyDescent="0.25">
      <c r="A1133" s="74"/>
      <c r="B1133" s="75"/>
      <c r="C1133" s="100" t="s">
        <v>169</v>
      </c>
      <c r="D1133" s="77"/>
      <c r="E1133" s="141">
        <v>4</v>
      </c>
      <c r="F1133" s="345"/>
      <c r="G1133" s="76"/>
      <c r="H1133" s="345"/>
      <c r="I1133" s="345"/>
      <c r="J1133" s="345"/>
    </row>
    <row r="1134" spans="1:10" outlineLevel="1" x14ac:dyDescent="0.25">
      <c r="A1134" s="74"/>
      <c r="B1134" s="75"/>
      <c r="C1134" s="100" t="s">
        <v>892</v>
      </c>
      <c r="D1134" s="77"/>
      <c r="E1134" s="141">
        <v>1</v>
      </c>
      <c r="F1134" s="345"/>
      <c r="G1134" s="76"/>
      <c r="H1134" s="345"/>
      <c r="I1134" s="345"/>
      <c r="J1134" s="345"/>
    </row>
    <row r="1135" spans="1:10" outlineLevel="1" x14ac:dyDescent="0.25">
      <c r="A1135" s="74"/>
      <c r="B1135" s="75"/>
      <c r="C1135" s="100" t="s">
        <v>893</v>
      </c>
      <c r="D1135" s="77"/>
      <c r="E1135" s="141">
        <v>4</v>
      </c>
      <c r="F1135" s="345"/>
      <c r="G1135" s="76"/>
      <c r="H1135" s="345"/>
      <c r="I1135" s="345"/>
      <c r="J1135" s="345"/>
    </row>
    <row r="1136" spans="1:10" outlineLevel="1" x14ac:dyDescent="0.25">
      <c r="A1136" s="74"/>
      <c r="B1136" s="75"/>
      <c r="C1136" s="100" t="s">
        <v>833</v>
      </c>
      <c r="D1136" s="77"/>
      <c r="E1136" s="141">
        <v>10</v>
      </c>
      <c r="F1136" s="345"/>
      <c r="G1136" s="76"/>
      <c r="H1136" s="345"/>
      <c r="I1136" s="345"/>
      <c r="J1136" s="345"/>
    </row>
    <row r="1137" spans="1:10" outlineLevel="1" x14ac:dyDescent="0.25">
      <c r="A1137" s="74"/>
      <c r="B1137" s="75"/>
      <c r="C1137" s="100" t="s">
        <v>834</v>
      </c>
      <c r="D1137" s="77"/>
      <c r="E1137" s="141">
        <v>4</v>
      </c>
      <c r="F1137" s="345"/>
      <c r="G1137" s="76"/>
      <c r="H1137" s="345"/>
      <c r="I1137" s="345"/>
      <c r="J1137" s="345"/>
    </row>
    <row r="1138" spans="1:10" outlineLevel="1" x14ac:dyDescent="0.25">
      <c r="A1138" s="74"/>
      <c r="B1138" s="75"/>
      <c r="C1138" s="100" t="s">
        <v>835</v>
      </c>
      <c r="D1138" s="77"/>
      <c r="E1138" s="141">
        <v>7</v>
      </c>
      <c r="F1138" s="345"/>
      <c r="G1138" s="76"/>
      <c r="H1138" s="345"/>
      <c r="I1138" s="345"/>
      <c r="J1138" s="345"/>
    </row>
    <row r="1139" spans="1:10" outlineLevel="1" x14ac:dyDescent="0.25">
      <c r="A1139" s="74"/>
      <c r="B1139" s="75"/>
      <c r="C1139" s="100" t="s">
        <v>219</v>
      </c>
      <c r="D1139" s="77"/>
      <c r="E1139" s="141">
        <v>1</v>
      </c>
      <c r="F1139" s="345"/>
      <c r="G1139" s="76"/>
      <c r="H1139" s="345"/>
      <c r="I1139" s="345"/>
      <c r="J1139" s="345"/>
    </row>
    <row r="1140" spans="1:10" outlineLevel="1" x14ac:dyDescent="0.25">
      <c r="A1140" s="74"/>
      <c r="B1140" s="75"/>
      <c r="C1140" s="100" t="s">
        <v>894</v>
      </c>
      <c r="D1140" s="77"/>
      <c r="E1140" s="141">
        <v>12</v>
      </c>
      <c r="F1140" s="345"/>
      <c r="G1140" s="76"/>
      <c r="H1140" s="345"/>
      <c r="I1140" s="345"/>
      <c r="J1140" s="345"/>
    </row>
    <row r="1141" spans="1:10" outlineLevel="1" x14ac:dyDescent="0.25">
      <c r="A1141" s="74"/>
      <c r="B1141" s="75"/>
      <c r="C1141" s="100" t="s">
        <v>838</v>
      </c>
      <c r="D1141" s="77"/>
      <c r="E1141" s="141">
        <v>2</v>
      </c>
      <c r="F1141" s="345"/>
      <c r="G1141" s="76"/>
      <c r="H1141" s="345"/>
      <c r="I1141" s="345"/>
      <c r="J1141" s="345"/>
    </row>
    <row r="1142" spans="1:10" outlineLevel="1" x14ac:dyDescent="0.25">
      <c r="A1142" s="74"/>
      <c r="B1142" s="75"/>
      <c r="C1142" s="100" t="s">
        <v>840</v>
      </c>
      <c r="D1142" s="77"/>
      <c r="E1142" s="141">
        <v>18</v>
      </c>
      <c r="F1142" s="345"/>
      <c r="G1142" s="76"/>
      <c r="H1142" s="345"/>
      <c r="I1142" s="345"/>
      <c r="J1142" s="345"/>
    </row>
    <row r="1143" spans="1:10" outlineLevel="1" x14ac:dyDescent="0.25">
      <c r="A1143" s="74"/>
      <c r="B1143" s="75"/>
      <c r="C1143" s="100" t="s">
        <v>895</v>
      </c>
      <c r="D1143" s="77"/>
      <c r="E1143" s="141">
        <v>5</v>
      </c>
      <c r="F1143" s="345"/>
      <c r="G1143" s="76"/>
      <c r="H1143" s="345"/>
      <c r="I1143" s="345"/>
      <c r="J1143" s="345"/>
    </row>
    <row r="1144" spans="1:10" outlineLevel="1" x14ac:dyDescent="0.25">
      <c r="A1144" s="74"/>
      <c r="B1144" s="75"/>
      <c r="C1144" s="100" t="s">
        <v>896</v>
      </c>
      <c r="D1144" s="77"/>
      <c r="E1144" s="141">
        <v>1</v>
      </c>
      <c r="F1144" s="345"/>
      <c r="G1144" s="76"/>
      <c r="H1144" s="345"/>
      <c r="I1144" s="345"/>
      <c r="J1144" s="345"/>
    </row>
    <row r="1145" spans="1:10" outlineLevel="1" x14ac:dyDescent="0.25">
      <c r="A1145" s="88">
        <v>111</v>
      </c>
      <c r="B1145" s="89" t="s">
        <v>960</v>
      </c>
      <c r="C1145" s="99" t="s">
        <v>961</v>
      </c>
      <c r="D1145" s="90" t="s">
        <v>165</v>
      </c>
      <c r="E1145" s="142">
        <v>202</v>
      </c>
      <c r="F1145" s="91"/>
      <c r="G1145" s="92">
        <f>ROUND(E1145*F1145,2)</f>
        <v>0</v>
      </c>
      <c r="H1145" s="345" t="s">
        <v>615</v>
      </c>
      <c r="I1145" s="345" t="s">
        <v>166</v>
      </c>
      <c r="J1145" s="345" t="s">
        <v>166</v>
      </c>
    </row>
    <row r="1146" spans="1:10" outlineLevel="1" x14ac:dyDescent="0.25">
      <c r="A1146" s="74"/>
      <c r="B1146" s="75"/>
      <c r="C1146" s="100" t="s">
        <v>962</v>
      </c>
      <c r="D1146" s="77"/>
      <c r="E1146" s="141">
        <v>113</v>
      </c>
      <c r="F1146" s="345"/>
      <c r="G1146" s="76"/>
      <c r="H1146" s="345"/>
      <c r="I1146" s="345"/>
      <c r="J1146" s="345"/>
    </row>
    <row r="1147" spans="1:10" outlineLevel="1" x14ac:dyDescent="0.25">
      <c r="A1147" s="74"/>
      <c r="B1147" s="75"/>
      <c r="C1147" s="100" t="s">
        <v>963</v>
      </c>
      <c r="D1147" s="77"/>
      <c r="E1147" s="141">
        <v>4</v>
      </c>
      <c r="F1147" s="345"/>
      <c r="G1147" s="76"/>
      <c r="H1147" s="345"/>
      <c r="I1147" s="345"/>
      <c r="J1147" s="345"/>
    </row>
    <row r="1148" spans="1:10" outlineLevel="1" x14ac:dyDescent="0.25">
      <c r="A1148" s="74"/>
      <c r="B1148" s="75"/>
      <c r="C1148" s="100" t="s">
        <v>964</v>
      </c>
      <c r="D1148" s="77"/>
      <c r="E1148" s="141">
        <v>15</v>
      </c>
      <c r="F1148" s="345"/>
      <c r="G1148" s="76"/>
      <c r="H1148" s="345"/>
      <c r="I1148" s="345"/>
      <c r="J1148" s="345"/>
    </row>
    <row r="1149" spans="1:10" outlineLevel="1" x14ac:dyDescent="0.25">
      <c r="A1149" s="74"/>
      <c r="B1149" s="75"/>
      <c r="C1149" s="100" t="s">
        <v>965</v>
      </c>
      <c r="D1149" s="77"/>
      <c r="E1149" s="141">
        <v>4</v>
      </c>
      <c r="F1149" s="345"/>
      <c r="G1149" s="76"/>
      <c r="H1149" s="345"/>
      <c r="I1149" s="345"/>
      <c r="J1149" s="345"/>
    </row>
    <row r="1150" spans="1:10" outlineLevel="1" x14ac:dyDescent="0.25">
      <c r="A1150" s="74"/>
      <c r="B1150" s="75"/>
      <c r="C1150" s="100" t="s">
        <v>966</v>
      </c>
      <c r="D1150" s="77"/>
      <c r="E1150" s="141">
        <v>8</v>
      </c>
      <c r="F1150" s="345"/>
      <c r="G1150" s="76"/>
      <c r="H1150" s="345"/>
      <c r="I1150" s="345"/>
      <c r="J1150" s="345"/>
    </row>
    <row r="1151" spans="1:10" outlineLevel="1" x14ac:dyDescent="0.25">
      <c r="A1151" s="74"/>
      <c r="B1151" s="75"/>
      <c r="C1151" s="100" t="s">
        <v>967</v>
      </c>
      <c r="D1151" s="77"/>
      <c r="E1151" s="141">
        <v>13</v>
      </c>
      <c r="F1151" s="345"/>
      <c r="G1151" s="76"/>
      <c r="H1151" s="345"/>
      <c r="I1151" s="345"/>
      <c r="J1151" s="345"/>
    </row>
    <row r="1152" spans="1:10" outlineLevel="1" x14ac:dyDescent="0.25">
      <c r="A1152" s="74"/>
      <c r="B1152" s="75"/>
      <c r="C1152" s="100" t="s">
        <v>932</v>
      </c>
      <c r="D1152" s="77"/>
      <c r="E1152" s="141">
        <v>3</v>
      </c>
      <c r="F1152" s="345"/>
      <c r="G1152" s="76"/>
      <c r="H1152" s="345"/>
      <c r="I1152" s="345"/>
      <c r="J1152" s="345"/>
    </row>
    <row r="1153" spans="1:10" outlineLevel="1" x14ac:dyDescent="0.25">
      <c r="A1153" s="74"/>
      <c r="B1153" s="75"/>
      <c r="C1153" s="100" t="s">
        <v>968</v>
      </c>
      <c r="D1153" s="77"/>
      <c r="E1153" s="141">
        <v>3</v>
      </c>
      <c r="F1153" s="345"/>
      <c r="G1153" s="76"/>
      <c r="H1153" s="345"/>
      <c r="I1153" s="345"/>
      <c r="J1153" s="345"/>
    </row>
    <row r="1154" spans="1:10" outlineLevel="1" x14ac:dyDescent="0.25">
      <c r="A1154" s="74"/>
      <c r="B1154" s="75"/>
      <c r="C1154" s="100" t="s">
        <v>836</v>
      </c>
      <c r="D1154" s="77"/>
      <c r="E1154" s="141">
        <v>2</v>
      </c>
      <c r="F1154" s="345"/>
      <c r="G1154" s="76"/>
      <c r="H1154" s="345"/>
      <c r="I1154" s="345"/>
      <c r="J1154" s="345"/>
    </row>
    <row r="1155" spans="1:10" outlineLevel="1" x14ac:dyDescent="0.25">
      <c r="A1155" s="74"/>
      <c r="B1155" s="75"/>
      <c r="C1155" s="100" t="s">
        <v>969</v>
      </c>
      <c r="D1155" s="77"/>
      <c r="E1155" s="141">
        <v>16</v>
      </c>
      <c r="F1155" s="345"/>
      <c r="G1155" s="76"/>
      <c r="H1155" s="345"/>
      <c r="I1155" s="345"/>
      <c r="J1155" s="345"/>
    </row>
    <row r="1156" spans="1:10" outlineLevel="1" x14ac:dyDescent="0.25">
      <c r="A1156" s="74"/>
      <c r="B1156" s="75"/>
      <c r="C1156" s="100" t="s">
        <v>925</v>
      </c>
      <c r="D1156" s="77"/>
      <c r="E1156" s="141">
        <v>1</v>
      </c>
      <c r="F1156" s="345"/>
      <c r="G1156" s="76"/>
      <c r="H1156" s="345"/>
      <c r="I1156" s="345"/>
      <c r="J1156" s="345"/>
    </row>
    <row r="1157" spans="1:10" outlineLevel="1" x14ac:dyDescent="0.25">
      <c r="A1157" s="74"/>
      <c r="B1157" s="75"/>
      <c r="C1157" s="100" t="s">
        <v>970</v>
      </c>
      <c r="D1157" s="77"/>
      <c r="E1157" s="141">
        <v>17</v>
      </c>
      <c r="F1157" s="345"/>
      <c r="G1157" s="76"/>
      <c r="H1157" s="345"/>
      <c r="I1157" s="345"/>
      <c r="J1157" s="345"/>
    </row>
    <row r="1158" spans="1:10" outlineLevel="1" x14ac:dyDescent="0.25">
      <c r="A1158" s="74"/>
      <c r="B1158" s="75"/>
      <c r="C1158" s="100" t="s">
        <v>945</v>
      </c>
      <c r="D1158" s="77"/>
      <c r="E1158" s="141">
        <v>2</v>
      </c>
      <c r="F1158" s="345"/>
      <c r="G1158" s="76"/>
      <c r="H1158" s="345"/>
      <c r="I1158" s="345"/>
      <c r="J1158" s="345"/>
    </row>
    <row r="1159" spans="1:10" outlineLevel="1" x14ac:dyDescent="0.25">
      <c r="A1159" s="74"/>
      <c r="B1159" s="75"/>
      <c r="C1159" s="100" t="s">
        <v>896</v>
      </c>
      <c r="D1159" s="77"/>
      <c r="E1159" s="141">
        <v>1</v>
      </c>
      <c r="F1159" s="345"/>
      <c r="G1159" s="76"/>
      <c r="H1159" s="345"/>
      <c r="I1159" s="345"/>
      <c r="J1159" s="345"/>
    </row>
    <row r="1160" spans="1:10" outlineLevel="1" x14ac:dyDescent="0.25">
      <c r="A1160" s="88">
        <v>112</v>
      </c>
      <c r="B1160" s="89" t="s">
        <v>971</v>
      </c>
      <c r="C1160" s="99" t="s">
        <v>972</v>
      </c>
      <c r="D1160" s="90" t="s">
        <v>165</v>
      </c>
      <c r="E1160" s="142">
        <v>55</v>
      </c>
      <c r="F1160" s="91"/>
      <c r="G1160" s="92">
        <f>ROUND(E1160*F1160,2)</f>
        <v>0</v>
      </c>
      <c r="H1160" s="345" t="s">
        <v>615</v>
      </c>
      <c r="I1160" s="345" t="s">
        <v>166</v>
      </c>
      <c r="J1160" s="345" t="s">
        <v>166</v>
      </c>
    </row>
    <row r="1161" spans="1:10" outlineLevel="1" x14ac:dyDescent="0.25">
      <c r="A1161" s="74"/>
      <c r="B1161" s="75"/>
      <c r="C1161" s="100" t="s">
        <v>955</v>
      </c>
      <c r="D1161" s="77"/>
      <c r="E1161" s="141">
        <v>6</v>
      </c>
      <c r="F1161" s="345"/>
      <c r="G1161" s="76"/>
      <c r="H1161" s="345"/>
      <c r="I1161" s="345"/>
      <c r="J1161" s="345"/>
    </row>
    <row r="1162" spans="1:10" outlineLevel="1" x14ac:dyDescent="0.25">
      <c r="A1162" s="74"/>
      <c r="B1162" s="75"/>
      <c r="C1162" s="100" t="s">
        <v>875</v>
      </c>
      <c r="D1162" s="77"/>
      <c r="E1162" s="141"/>
      <c r="F1162" s="345"/>
      <c r="G1162" s="76"/>
      <c r="H1162" s="345"/>
      <c r="I1162" s="345"/>
      <c r="J1162" s="345"/>
    </row>
    <row r="1163" spans="1:10" outlineLevel="1" x14ac:dyDescent="0.25">
      <c r="A1163" s="74"/>
      <c r="B1163" s="75"/>
      <c r="C1163" s="100" t="s">
        <v>973</v>
      </c>
      <c r="D1163" s="77"/>
      <c r="E1163" s="141">
        <v>1</v>
      </c>
      <c r="F1163" s="345"/>
      <c r="G1163" s="76"/>
      <c r="H1163" s="345"/>
      <c r="I1163" s="345"/>
      <c r="J1163" s="345"/>
    </row>
    <row r="1164" spans="1:10" outlineLevel="1" x14ac:dyDescent="0.25">
      <c r="A1164" s="74"/>
      <c r="B1164" s="75"/>
      <c r="C1164" s="100" t="s">
        <v>877</v>
      </c>
      <c r="D1164" s="77"/>
      <c r="E1164" s="141"/>
      <c r="F1164" s="345"/>
      <c r="G1164" s="76"/>
      <c r="H1164" s="345"/>
      <c r="I1164" s="345"/>
      <c r="J1164" s="345"/>
    </row>
    <row r="1165" spans="1:10" outlineLevel="1" x14ac:dyDescent="0.25">
      <c r="A1165" s="74"/>
      <c r="B1165" s="75"/>
      <c r="C1165" s="100" t="s">
        <v>182</v>
      </c>
      <c r="D1165" s="77"/>
      <c r="E1165" s="141">
        <v>1</v>
      </c>
      <c r="F1165" s="345"/>
      <c r="G1165" s="76"/>
      <c r="H1165" s="345"/>
      <c r="I1165" s="345"/>
      <c r="J1165" s="345"/>
    </row>
    <row r="1166" spans="1:10" outlineLevel="1" x14ac:dyDescent="0.25">
      <c r="A1166" s="74"/>
      <c r="B1166" s="75"/>
      <c r="C1166" s="100" t="s">
        <v>922</v>
      </c>
      <c r="D1166" s="77"/>
      <c r="E1166" s="141">
        <v>7</v>
      </c>
      <c r="F1166" s="345"/>
      <c r="G1166" s="76"/>
      <c r="H1166" s="345"/>
      <c r="I1166" s="345"/>
      <c r="J1166" s="345"/>
    </row>
    <row r="1167" spans="1:10" outlineLevel="1" x14ac:dyDescent="0.25">
      <c r="A1167" s="74"/>
      <c r="B1167" s="75"/>
      <c r="C1167" s="100" t="s">
        <v>201</v>
      </c>
      <c r="D1167" s="77"/>
      <c r="E1167" s="141">
        <v>2</v>
      </c>
      <c r="F1167" s="345"/>
      <c r="G1167" s="76"/>
      <c r="H1167" s="345"/>
      <c r="I1167" s="345"/>
      <c r="J1167" s="345"/>
    </row>
    <row r="1168" spans="1:10" outlineLevel="1" x14ac:dyDescent="0.25">
      <c r="A1168" s="74"/>
      <c r="B1168" s="75"/>
      <c r="C1168" s="100" t="s">
        <v>835</v>
      </c>
      <c r="D1168" s="77"/>
      <c r="E1168" s="141">
        <v>7</v>
      </c>
      <c r="F1168" s="345"/>
      <c r="G1168" s="76"/>
      <c r="H1168" s="345"/>
      <c r="I1168" s="345"/>
      <c r="J1168" s="345"/>
    </row>
    <row r="1169" spans="1:10" outlineLevel="1" x14ac:dyDescent="0.25">
      <c r="A1169" s="74"/>
      <c r="B1169" s="75"/>
      <c r="C1169" s="100" t="s">
        <v>219</v>
      </c>
      <c r="D1169" s="77"/>
      <c r="E1169" s="141">
        <v>1</v>
      </c>
      <c r="F1169" s="345"/>
      <c r="G1169" s="76"/>
      <c r="H1169" s="345"/>
      <c r="I1169" s="345"/>
      <c r="J1169" s="345"/>
    </row>
    <row r="1170" spans="1:10" outlineLevel="1" x14ac:dyDescent="0.25">
      <c r="A1170" s="74"/>
      <c r="B1170" s="75"/>
      <c r="C1170" s="100" t="s">
        <v>969</v>
      </c>
      <c r="D1170" s="77"/>
      <c r="E1170" s="141">
        <v>16</v>
      </c>
      <c r="F1170" s="345"/>
      <c r="G1170" s="76"/>
      <c r="H1170" s="345"/>
      <c r="I1170" s="345"/>
      <c r="J1170" s="345"/>
    </row>
    <row r="1171" spans="1:10" outlineLevel="1" x14ac:dyDescent="0.25">
      <c r="A1171" s="74"/>
      <c r="B1171" s="75"/>
      <c r="C1171" s="100" t="s">
        <v>925</v>
      </c>
      <c r="D1171" s="77"/>
      <c r="E1171" s="141">
        <v>1</v>
      </c>
      <c r="F1171" s="345"/>
      <c r="G1171" s="76"/>
      <c r="H1171" s="345"/>
      <c r="I1171" s="345"/>
      <c r="J1171" s="345"/>
    </row>
    <row r="1172" spans="1:10" outlineLevel="1" x14ac:dyDescent="0.25">
      <c r="A1172" s="74"/>
      <c r="B1172" s="75"/>
      <c r="C1172" s="100" t="s">
        <v>974</v>
      </c>
      <c r="D1172" s="77"/>
      <c r="E1172" s="141">
        <v>8</v>
      </c>
      <c r="F1172" s="345"/>
      <c r="G1172" s="76"/>
      <c r="H1172" s="345"/>
      <c r="I1172" s="345"/>
      <c r="J1172" s="345"/>
    </row>
    <row r="1173" spans="1:10" outlineLevel="1" x14ac:dyDescent="0.25">
      <c r="A1173" s="74"/>
      <c r="B1173" s="75"/>
      <c r="C1173" s="100" t="s">
        <v>895</v>
      </c>
      <c r="D1173" s="77"/>
      <c r="E1173" s="141">
        <v>5</v>
      </c>
      <c r="F1173" s="345"/>
      <c r="G1173" s="76"/>
      <c r="H1173" s="345"/>
      <c r="I1173" s="345"/>
      <c r="J1173" s="345"/>
    </row>
    <row r="1174" spans="1:10" outlineLevel="1" x14ac:dyDescent="0.25">
      <c r="A1174" s="74"/>
      <c r="B1174" s="75"/>
      <c r="C1174" s="100" t="s">
        <v>936</v>
      </c>
      <c r="D1174" s="77"/>
      <c r="E1174" s="141"/>
      <c r="F1174" s="345"/>
      <c r="G1174" s="76"/>
      <c r="H1174" s="345"/>
      <c r="I1174" s="345"/>
      <c r="J1174" s="345"/>
    </row>
    <row r="1175" spans="1:10" outlineLevel="1" x14ac:dyDescent="0.25">
      <c r="A1175" s="88">
        <v>113</v>
      </c>
      <c r="B1175" s="89" t="s">
        <v>975</v>
      </c>
      <c r="C1175" s="99" t="s">
        <v>976</v>
      </c>
      <c r="D1175" s="90" t="s">
        <v>165</v>
      </c>
      <c r="E1175" s="142">
        <v>33</v>
      </c>
      <c r="F1175" s="91"/>
      <c r="G1175" s="92">
        <f>ROUND(E1175*F1175,2)</f>
        <v>0</v>
      </c>
      <c r="H1175" s="345" t="s">
        <v>615</v>
      </c>
      <c r="I1175" s="345" t="s">
        <v>166</v>
      </c>
      <c r="J1175" s="345" t="s">
        <v>166</v>
      </c>
    </row>
    <row r="1176" spans="1:10" outlineLevel="1" x14ac:dyDescent="0.25">
      <c r="A1176" s="74"/>
      <c r="B1176" s="75"/>
      <c r="C1176" s="100" t="s">
        <v>977</v>
      </c>
      <c r="D1176" s="77"/>
      <c r="E1176" s="141">
        <v>9</v>
      </c>
      <c r="F1176" s="345"/>
      <c r="G1176" s="76"/>
      <c r="H1176" s="345"/>
      <c r="I1176" s="345"/>
      <c r="J1176" s="345"/>
    </row>
    <row r="1177" spans="1:10" outlineLevel="1" x14ac:dyDescent="0.25">
      <c r="A1177" s="74"/>
      <c r="B1177" s="75"/>
      <c r="C1177" s="100" t="s">
        <v>875</v>
      </c>
      <c r="D1177" s="77"/>
      <c r="E1177" s="141"/>
      <c r="F1177" s="345"/>
      <c r="G1177" s="76"/>
      <c r="H1177" s="345"/>
      <c r="I1177" s="345"/>
      <c r="J1177" s="345"/>
    </row>
    <row r="1178" spans="1:10" outlineLevel="1" x14ac:dyDescent="0.25">
      <c r="A1178" s="74"/>
      <c r="B1178" s="75"/>
      <c r="C1178" s="100" t="s">
        <v>973</v>
      </c>
      <c r="D1178" s="77"/>
      <c r="E1178" s="141">
        <v>1</v>
      </c>
      <c r="F1178" s="345"/>
      <c r="G1178" s="76"/>
      <c r="H1178" s="345"/>
      <c r="I1178" s="345"/>
      <c r="J1178" s="345"/>
    </row>
    <row r="1179" spans="1:10" outlineLevel="1" x14ac:dyDescent="0.25">
      <c r="A1179" s="74"/>
      <c r="B1179" s="75"/>
      <c r="C1179" s="100" t="s">
        <v>877</v>
      </c>
      <c r="D1179" s="77"/>
      <c r="E1179" s="141"/>
      <c r="F1179" s="345"/>
      <c r="G1179" s="76"/>
      <c r="H1179" s="345"/>
      <c r="I1179" s="345"/>
      <c r="J1179" s="345"/>
    </row>
    <row r="1180" spans="1:10" outlineLevel="1" x14ac:dyDescent="0.25">
      <c r="A1180" s="74"/>
      <c r="B1180" s="75"/>
      <c r="C1180" s="100" t="s">
        <v>916</v>
      </c>
      <c r="D1180" s="77"/>
      <c r="E1180" s="141"/>
      <c r="F1180" s="345"/>
      <c r="G1180" s="76"/>
      <c r="H1180" s="345"/>
      <c r="I1180" s="345"/>
      <c r="J1180" s="345"/>
    </row>
    <row r="1181" spans="1:10" outlineLevel="1" x14ac:dyDescent="0.25">
      <c r="A1181" s="74"/>
      <c r="B1181" s="75"/>
      <c r="C1181" s="100" t="s">
        <v>978</v>
      </c>
      <c r="D1181" s="77"/>
      <c r="E1181" s="141">
        <v>2</v>
      </c>
      <c r="F1181" s="345"/>
      <c r="G1181" s="76"/>
      <c r="H1181" s="345"/>
      <c r="I1181" s="345"/>
      <c r="J1181" s="345"/>
    </row>
    <row r="1182" spans="1:10" outlineLevel="1" x14ac:dyDescent="0.25">
      <c r="A1182" s="74"/>
      <c r="B1182" s="75"/>
      <c r="C1182" s="100" t="s">
        <v>201</v>
      </c>
      <c r="D1182" s="77"/>
      <c r="E1182" s="141">
        <v>2</v>
      </c>
      <c r="F1182" s="345"/>
      <c r="G1182" s="76"/>
      <c r="H1182" s="345"/>
      <c r="I1182" s="345"/>
      <c r="J1182" s="345"/>
    </row>
    <row r="1183" spans="1:10" outlineLevel="1" x14ac:dyDescent="0.25">
      <c r="A1183" s="74"/>
      <c r="B1183" s="75"/>
      <c r="C1183" s="100" t="s">
        <v>968</v>
      </c>
      <c r="D1183" s="77"/>
      <c r="E1183" s="141">
        <v>3</v>
      </c>
      <c r="F1183" s="345"/>
      <c r="G1183" s="76"/>
      <c r="H1183" s="345"/>
      <c r="I1183" s="345"/>
      <c r="J1183" s="345"/>
    </row>
    <row r="1184" spans="1:10" outlineLevel="1" x14ac:dyDescent="0.25">
      <c r="A1184" s="74"/>
      <c r="B1184" s="75"/>
      <c r="C1184" s="100" t="s">
        <v>882</v>
      </c>
      <c r="D1184" s="77"/>
      <c r="E1184" s="141"/>
      <c r="F1184" s="345"/>
      <c r="G1184" s="76"/>
      <c r="H1184" s="345"/>
      <c r="I1184" s="345"/>
      <c r="J1184" s="345"/>
    </row>
    <row r="1185" spans="1:10" outlineLevel="1" x14ac:dyDescent="0.25">
      <c r="A1185" s="74"/>
      <c r="B1185" s="75"/>
      <c r="C1185" s="100" t="s">
        <v>942</v>
      </c>
      <c r="D1185" s="77"/>
      <c r="E1185" s="141">
        <v>7</v>
      </c>
      <c r="F1185" s="345"/>
      <c r="G1185" s="76"/>
      <c r="H1185" s="345"/>
      <c r="I1185" s="345"/>
      <c r="J1185" s="345"/>
    </row>
    <row r="1186" spans="1:10" outlineLevel="1" x14ac:dyDescent="0.25">
      <c r="A1186" s="74"/>
      <c r="B1186" s="75"/>
      <c r="C1186" s="100" t="s">
        <v>925</v>
      </c>
      <c r="D1186" s="77"/>
      <c r="E1186" s="141">
        <v>1</v>
      </c>
      <c r="F1186" s="345"/>
      <c r="G1186" s="76"/>
      <c r="H1186" s="345"/>
      <c r="I1186" s="345"/>
      <c r="J1186" s="345"/>
    </row>
    <row r="1187" spans="1:10" outlineLevel="1" x14ac:dyDescent="0.25">
      <c r="A1187" s="74"/>
      <c r="B1187" s="75"/>
      <c r="C1187" s="100" t="s">
        <v>979</v>
      </c>
      <c r="D1187" s="77"/>
      <c r="E1187" s="141">
        <v>6</v>
      </c>
      <c r="F1187" s="345"/>
      <c r="G1187" s="76"/>
      <c r="H1187" s="345"/>
      <c r="I1187" s="345"/>
      <c r="J1187" s="345"/>
    </row>
    <row r="1188" spans="1:10" outlineLevel="1" x14ac:dyDescent="0.25">
      <c r="A1188" s="74"/>
      <c r="B1188" s="75"/>
      <c r="C1188" s="100" t="s">
        <v>945</v>
      </c>
      <c r="D1188" s="77"/>
      <c r="E1188" s="141">
        <v>2</v>
      </c>
      <c r="F1188" s="345"/>
      <c r="G1188" s="76"/>
      <c r="H1188" s="345"/>
      <c r="I1188" s="345"/>
      <c r="J1188" s="345"/>
    </row>
    <row r="1189" spans="1:10" outlineLevel="1" x14ac:dyDescent="0.25">
      <c r="A1189" s="74"/>
      <c r="B1189" s="75"/>
      <c r="C1189" s="100" t="s">
        <v>936</v>
      </c>
      <c r="D1189" s="77"/>
      <c r="E1189" s="141"/>
      <c r="F1189" s="345"/>
      <c r="G1189" s="76"/>
      <c r="H1189" s="345"/>
      <c r="I1189" s="345"/>
      <c r="J1189" s="345"/>
    </row>
    <row r="1190" spans="1:10" outlineLevel="1" x14ac:dyDescent="0.25">
      <c r="A1190" s="88">
        <v>114</v>
      </c>
      <c r="B1190" s="89" t="s">
        <v>980</v>
      </c>
      <c r="C1190" s="99" t="s">
        <v>981</v>
      </c>
      <c r="D1190" s="90" t="s">
        <v>165</v>
      </c>
      <c r="E1190" s="142">
        <v>83</v>
      </c>
      <c r="F1190" s="91"/>
      <c r="G1190" s="92">
        <f>ROUND(E1190*F1190,2)</f>
        <v>0</v>
      </c>
      <c r="H1190" s="345" t="s">
        <v>615</v>
      </c>
      <c r="I1190" s="345" t="s">
        <v>166</v>
      </c>
      <c r="J1190" s="345" t="s">
        <v>166</v>
      </c>
    </row>
    <row r="1191" spans="1:10" outlineLevel="1" x14ac:dyDescent="0.25">
      <c r="A1191" s="74"/>
      <c r="B1191" s="75"/>
      <c r="C1191" s="100" t="s">
        <v>982</v>
      </c>
      <c r="D1191" s="77"/>
      <c r="E1191" s="141">
        <v>18</v>
      </c>
      <c r="F1191" s="345"/>
      <c r="G1191" s="76"/>
      <c r="H1191" s="345"/>
      <c r="I1191" s="345"/>
      <c r="J1191" s="345"/>
    </row>
    <row r="1192" spans="1:10" outlineLevel="1" x14ac:dyDescent="0.25">
      <c r="A1192" s="74"/>
      <c r="B1192" s="75"/>
      <c r="C1192" s="100" t="s">
        <v>193</v>
      </c>
      <c r="D1192" s="77"/>
      <c r="E1192" s="141">
        <v>1</v>
      </c>
      <c r="F1192" s="345"/>
      <c r="G1192" s="76"/>
      <c r="H1192" s="345"/>
      <c r="I1192" s="345"/>
      <c r="J1192" s="345"/>
    </row>
    <row r="1193" spans="1:10" outlineLevel="1" x14ac:dyDescent="0.25">
      <c r="A1193" s="74"/>
      <c r="B1193" s="75"/>
      <c r="C1193" s="100" t="s">
        <v>983</v>
      </c>
      <c r="D1193" s="77"/>
      <c r="E1193" s="141">
        <v>3</v>
      </c>
      <c r="F1193" s="345"/>
      <c r="G1193" s="76"/>
      <c r="H1193" s="345"/>
      <c r="I1193" s="345"/>
      <c r="J1193" s="345"/>
    </row>
    <row r="1194" spans="1:10" outlineLevel="1" x14ac:dyDescent="0.25">
      <c r="A1194" s="74"/>
      <c r="B1194" s="75"/>
      <c r="C1194" s="100" t="s">
        <v>892</v>
      </c>
      <c r="D1194" s="77"/>
      <c r="E1194" s="141">
        <v>1</v>
      </c>
      <c r="F1194" s="345"/>
      <c r="G1194" s="76"/>
      <c r="H1194" s="345"/>
      <c r="I1194" s="345"/>
      <c r="J1194" s="345"/>
    </row>
    <row r="1195" spans="1:10" outlineLevel="1" x14ac:dyDescent="0.25">
      <c r="A1195" s="74"/>
      <c r="B1195" s="75"/>
      <c r="C1195" s="100" t="s">
        <v>984</v>
      </c>
      <c r="D1195" s="77"/>
      <c r="E1195" s="141">
        <v>3</v>
      </c>
      <c r="F1195" s="345"/>
      <c r="G1195" s="76"/>
      <c r="H1195" s="345"/>
      <c r="I1195" s="345"/>
      <c r="J1195" s="345"/>
    </row>
    <row r="1196" spans="1:10" outlineLevel="1" x14ac:dyDescent="0.25">
      <c r="A1196" s="74"/>
      <c r="B1196" s="75"/>
      <c r="C1196" s="100" t="s">
        <v>985</v>
      </c>
      <c r="D1196" s="77"/>
      <c r="E1196" s="141">
        <v>8</v>
      </c>
      <c r="F1196" s="345"/>
      <c r="G1196" s="76"/>
      <c r="H1196" s="345"/>
      <c r="I1196" s="345"/>
      <c r="J1196" s="345"/>
    </row>
    <row r="1197" spans="1:10" outlineLevel="1" x14ac:dyDescent="0.25">
      <c r="A1197" s="74"/>
      <c r="B1197" s="75"/>
      <c r="C1197" s="100" t="s">
        <v>834</v>
      </c>
      <c r="D1197" s="77"/>
      <c r="E1197" s="141">
        <v>4</v>
      </c>
      <c r="F1197" s="345"/>
      <c r="G1197" s="76"/>
      <c r="H1197" s="345"/>
      <c r="I1197" s="345"/>
      <c r="J1197" s="345"/>
    </row>
    <row r="1198" spans="1:10" outlineLevel="1" x14ac:dyDescent="0.25">
      <c r="A1198" s="74"/>
      <c r="B1198" s="75"/>
      <c r="C1198" s="100" t="s">
        <v>986</v>
      </c>
      <c r="D1198" s="77"/>
      <c r="E1198" s="141">
        <v>6</v>
      </c>
      <c r="F1198" s="345"/>
      <c r="G1198" s="76"/>
      <c r="H1198" s="345"/>
      <c r="I1198" s="345"/>
      <c r="J1198" s="345"/>
    </row>
    <row r="1199" spans="1:10" outlineLevel="1" x14ac:dyDescent="0.25">
      <c r="A1199" s="74"/>
      <c r="B1199" s="75"/>
      <c r="C1199" s="100" t="s">
        <v>219</v>
      </c>
      <c r="D1199" s="77"/>
      <c r="E1199" s="141">
        <v>1</v>
      </c>
      <c r="F1199" s="345"/>
      <c r="G1199" s="76"/>
      <c r="H1199" s="345"/>
      <c r="I1199" s="345"/>
      <c r="J1199" s="345"/>
    </row>
    <row r="1200" spans="1:10" outlineLevel="1" x14ac:dyDescent="0.25">
      <c r="A1200" s="74"/>
      <c r="B1200" s="75"/>
      <c r="C1200" s="100" t="s">
        <v>894</v>
      </c>
      <c r="D1200" s="77"/>
      <c r="E1200" s="141">
        <v>12</v>
      </c>
      <c r="F1200" s="345"/>
      <c r="G1200" s="76"/>
      <c r="H1200" s="345"/>
      <c r="I1200" s="345"/>
      <c r="J1200" s="345"/>
    </row>
    <row r="1201" spans="1:10" outlineLevel="1" x14ac:dyDescent="0.25">
      <c r="A1201" s="74"/>
      <c r="B1201" s="75"/>
      <c r="C1201" s="100" t="s">
        <v>838</v>
      </c>
      <c r="D1201" s="77"/>
      <c r="E1201" s="141">
        <v>2</v>
      </c>
      <c r="F1201" s="345"/>
      <c r="G1201" s="76"/>
      <c r="H1201" s="345"/>
      <c r="I1201" s="345"/>
      <c r="J1201" s="345"/>
    </row>
    <row r="1202" spans="1:10" outlineLevel="1" x14ac:dyDescent="0.25">
      <c r="A1202" s="74"/>
      <c r="B1202" s="75"/>
      <c r="C1202" s="100" t="s">
        <v>840</v>
      </c>
      <c r="D1202" s="77"/>
      <c r="E1202" s="141">
        <v>18</v>
      </c>
      <c r="F1202" s="345"/>
      <c r="G1202" s="76"/>
      <c r="H1202" s="345"/>
      <c r="I1202" s="345"/>
      <c r="J1202" s="345"/>
    </row>
    <row r="1203" spans="1:10" outlineLevel="1" x14ac:dyDescent="0.25">
      <c r="A1203" s="74"/>
      <c r="B1203" s="75"/>
      <c r="C1203" s="100" t="s">
        <v>895</v>
      </c>
      <c r="D1203" s="77"/>
      <c r="E1203" s="141">
        <v>5</v>
      </c>
      <c r="F1203" s="345"/>
      <c r="G1203" s="76"/>
      <c r="H1203" s="345"/>
      <c r="I1203" s="345"/>
      <c r="J1203" s="345"/>
    </row>
    <row r="1204" spans="1:10" outlineLevel="1" x14ac:dyDescent="0.25">
      <c r="A1204" s="74"/>
      <c r="B1204" s="75"/>
      <c r="C1204" s="100" t="s">
        <v>896</v>
      </c>
      <c r="D1204" s="77"/>
      <c r="E1204" s="141">
        <v>1</v>
      </c>
      <c r="F1204" s="345"/>
      <c r="G1204" s="76"/>
      <c r="H1204" s="345"/>
      <c r="I1204" s="345"/>
      <c r="J1204" s="345"/>
    </row>
    <row r="1205" spans="1:10" outlineLevel="1" x14ac:dyDescent="0.25">
      <c r="A1205" s="88">
        <v>115</v>
      </c>
      <c r="B1205" s="89" t="s">
        <v>987</v>
      </c>
      <c r="C1205" s="99" t="s">
        <v>988</v>
      </c>
      <c r="D1205" s="90" t="s">
        <v>165</v>
      </c>
      <c r="E1205" s="142">
        <v>17</v>
      </c>
      <c r="F1205" s="91"/>
      <c r="G1205" s="92">
        <f>ROUND(E1205*F1205,2)</f>
        <v>0</v>
      </c>
      <c r="H1205" s="345"/>
      <c r="I1205" s="345" t="s">
        <v>178</v>
      </c>
      <c r="J1205" s="345" t="s">
        <v>179</v>
      </c>
    </row>
    <row r="1206" spans="1:10" outlineLevel="1" x14ac:dyDescent="0.25">
      <c r="A1206" s="74"/>
      <c r="B1206" s="75"/>
      <c r="C1206" s="100" t="s">
        <v>989</v>
      </c>
      <c r="D1206" s="77"/>
      <c r="E1206" s="141">
        <v>12</v>
      </c>
      <c r="F1206" s="345"/>
      <c r="G1206" s="76"/>
      <c r="H1206" s="345"/>
      <c r="I1206" s="345"/>
      <c r="J1206" s="345"/>
    </row>
    <row r="1207" spans="1:10" outlineLevel="1" x14ac:dyDescent="0.25">
      <c r="A1207" s="74"/>
      <c r="B1207" s="75"/>
      <c r="C1207" s="100" t="s">
        <v>875</v>
      </c>
      <c r="D1207" s="77"/>
      <c r="E1207" s="141"/>
      <c r="F1207" s="345"/>
      <c r="G1207" s="76"/>
      <c r="H1207" s="345"/>
      <c r="I1207" s="345"/>
      <c r="J1207" s="345"/>
    </row>
    <row r="1208" spans="1:10" outlineLevel="1" x14ac:dyDescent="0.25">
      <c r="A1208" s="74"/>
      <c r="B1208" s="75"/>
      <c r="C1208" s="100" t="s">
        <v>973</v>
      </c>
      <c r="D1208" s="77"/>
      <c r="E1208" s="141">
        <v>1</v>
      </c>
      <c r="F1208" s="345"/>
      <c r="G1208" s="76"/>
      <c r="H1208" s="345"/>
      <c r="I1208" s="345"/>
      <c r="J1208" s="345"/>
    </row>
    <row r="1209" spans="1:10" outlineLevel="1" x14ac:dyDescent="0.25">
      <c r="A1209" s="74"/>
      <c r="B1209" s="75"/>
      <c r="C1209" s="100" t="s">
        <v>877</v>
      </c>
      <c r="D1209" s="77"/>
      <c r="E1209" s="141"/>
      <c r="F1209" s="345"/>
      <c r="G1209" s="76"/>
      <c r="H1209" s="345"/>
      <c r="I1209" s="345"/>
      <c r="J1209" s="345"/>
    </row>
    <row r="1210" spans="1:10" outlineLevel="1" x14ac:dyDescent="0.25">
      <c r="A1210" s="74"/>
      <c r="B1210" s="75"/>
      <c r="C1210" s="100" t="s">
        <v>182</v>
      </c>
      <c r="D1210" s="77"/>
      <c r="E1210" s="141">
        <v>1</v>
      </c>
      <c r="F1210" s="345"/>
      <c r="G1210" s="76"/>
      <c r="H1210" s="345"/>
      <c r="I1210" s="345"/>
      <c r="J1210" s="345"/>
    </row>
    <row r="1211" spans="1:10" outlineLevel="1" x14ac:dyDescent="0.25">
      <c r="A1211" s="74"/>
      <c r="B1211" s="75"/>
      <c r="C1211" s="100" t="s">
        <v>978</v>
      </c>
      <c r="D1211" s="77"/>
      <c r="E1211" s="141">
        <v>2</v>
      </c>
      <c r="F1211" s="345"/>
      <c r="G1211" s="76"/>
      <c r="H1211" s="345"/>
      <c r="I1211" s="345"/>
      <c r="J1211" s="345"/>
    </row>
    <row r="1212" spans="1:10" outlineLevel="1" x14ac:dyDescent="0.25">
      <c r="A1212" s="74"/>
      <c r="B1212" s="75"/>
      <c r="C1212" s="100" t="s">
        <v>950</v>
      </c>
      <c r="D1212" s="77"/>
      <c r="E1212" s="141"/>
      <c r="F1212" s="345"/>
      <c r="G1212" s="76"/>
      <c r="H1212" s="345"/>
      <c r="I1212" s="345"/>
      <c r="J1212" s="345"/>
    </row>
    <row r="1213" spans="1:10" outlineLevel="1" x14ac:dyDescent="0.25">
      <c r="A1213" s="74"/>
      <c r="B1213" s="75"/>
      <c r="C1213" s="100" t="s">
        <v>208</v>
      </c>
      <c r="D1213" s="77"/>
      <c r="E1213" s="141">
        <v>1</v>
      </c>
      <c r="F1213" s="345"/>
      <c r="G1213" s="76"/>
      <c r="H1213" s="345"/>
      <c r="I1213" s="345"/>
      <c r="J1213" s="345"/>
    </row>
    <row r="1214" spans="1:10" outlineLevel="1" x14ac:dyDescent="0.25">
      <c r="A1214" s="74"/>
      <c r="B1214" s="75"/>
      <c r="C1214" s="100" t="s">
        <v>882</v>
      </c>
      <c r="D1214" s="77"/>
      <c r="E1214" s="141"/>
      <c r="F1214" s="345"/>
      <c r="G1214" s="76"/>
      <c r="H1214" s="345"/>
      <c r="I1214" s="345"/>
      <c r="J1214" s="345"/>
    </row>
    <row r="1215" spans="1:10" outlineLevel="1" x14ac:dyDescent="0.25">
      <c r="A1215" s="74"/>
      <c r="B1215" s="75"/>
      <c r="C1215" s="100" t="s">
        <v>990</v>
      </c>
      <c r="D1215" s="77"/>
      <c r="E1215" s="141"/>
      <c r="F1215" s="345"/>
      <c r="G1215" s="76"/>
      <c r="H1215" s="345"/>
      <c r="I1215" s="345"/>
      <c r="J1215" s="345"/>
    </row>
    <row r="1216" spans="1:10" outlineLevel="1" x14ac:dyDescent="0.25">
      <c r="A1216" s="74"/>
      <c r="B1216" s="75"/>
      <c r="C1216" s="100" t="s">
        <v>943</v>
      </c>
      <c r="D1216" s="77"/>
      <c r="E1216" s="141"/>
      <c r="F1216" s="345"/>
      <c r="G1216" s="76"/>
      <c r="H1216" s="345"/>
      <c r="I1216" s="345"/>
      <c r="J1216" s="345"/>
    </row>
    <row r="1217" spans="1:10" outlineLevel="1" x14ac:dyDescent="0.25">
      <c r="A1217" s="74"/>
      <c r="B1217" s="75"/>
      <c r="C1217" s="100" t="s">
        <v>991</v>
      </c>
      <c r="D1217" s="77"/>
      <c r="E1217" s="141"/>
      <c r="F1217" s="345"/>
      <c r="G1217" s="76"/>
      <c r="H1217" s="345"/>
      <c r="I1217" s="345"/>
      <c r="J1217" s="345"/>
    </row>
    <row r="1218" spans="1:10" outlineLevel="1" x14ac:dyDescent="0.25">
      <c r="A1218" s="74"/>
      <c r="B1218" s="75"/>
      <c r="C1218" s="100" t="s">
        <v>952</v>
      </c>
      <c r="D1218" s="77"/>
      <c r="E1218" s="141"/>
      <c r="F1218" s="345"/>
      <c r="G1218" s="76"/>
      <c r="H1218" s="345"/>
      <c r="I1218" s="345"/>
      <c r="J1218" s="345"/>
    </row>
    <row r="1219" spans="1:10" outlineLevel="1" x14ac:dyDescent="0.25">
      <c r="A1219" s="74"/>
      <c r="B1219" s="75"/>
      <c r="C1219" s="100" t="s">
        <v>936</v>
      </c>
      <c r="D1219" s="77"/>
      <c r="E1219" s="141"/>
      <c r="F1219" s="345"/>
      <c r="G1219" s="76"/>
      <c r="H1219" s="345"/>
      <c r="I1219" s="345"/>
      <c r="J1219" s="345"/>
    </row>
    <row r="1220" spans="1:10" outlineLevel="1" x14ac:dyDescent="0.25">
      <c r="A1220" s="88">
        <v>116</v>
      </c>
      <c r="B1220" s="89" t="s">
        <v>992</v>
      </c>
      <c r="C1220" s="99" t="s">
        <v>993</v>
      </c>
      <c r="D1220" s="90" t="s">
        <v>165</v>
      </c>
      <c r="E1220" s="142">
        <v>1</v>
      </c>
      <c r="F1220" s="91"/>
      <c r="G1220" s="92">
        <f>ROUND(E1220*F1220,2)</f>
        <v>0</v>
      </c>
      <c r="H1220" s="345"/>
      <c r="I1220" s="345" t="s">
        <v>178</v>
      </c>
      <c r="J1220" s="345" t="s">
        <v>179</v>
      </c>
    </row>
    <row r="1221" spans="1:10" outlineLevel="1" x14ac:dyDescent="0.25">
      <c r="A1221" s="74"/>
      <c r="B1221" s="75"/>
      <c r="C1221" s="100" t="s">
        <v>948</v>
      </c>
      <c r="D1221" s="77"/>
      <c r="E1221" s="141">
        <v>1</v>
      </c>
      <c r="F1221" s="345"/>
      <c r="G1221" s="76"/>
      <c r="H1221" s="345"/>
      <c r="I1221" s="345"/>
      <c r="J1221" s="345"/>
    </row>
    <row r="1222" spans="1:10" outlineLevel="1" x14ac:dyDescent="0.25">
      <c r="A1222" s="88">
        <v>117</v>
      </c>
      <c r="B1222" s="89" t="s">
        <v>994</v>
      </c>
      <c r="C1222" s="99" t="s">
        <v>995</v>
      </c>
      <c r="D1222" s="90" t="s">
        <v>165</v>
      </c>
      <c r="E1222" s="142">
        <v>1</v>
      </c>
      <c r="F1222" s="91"/>
      <c r="G1222" s="92">
        <f>ROUND(E1222*F1222,2)</f>
        <v>0</v>
      </c>
      <c r="H1222" s="345" t="s">
        <v>615</v>
      </c>
      <c r="I1222" s="345" t="s">
        <v>166</v>
      </c>
      <c r="J1222" s="345" t="s">
        <v>166</v>
      </c>
    </row>
    <row r="1223" spans="1:10" outlineLevel="1" x14ac:dyDescent="0.25">
      <c r="A1223" s="74"/>
      <c r="B1223" s="75"/>
      <c r="C1223" s="100" t="s">
        <v>948</v>
      </c>
      <c r="D1223" s="77"/>
      <c r="E1223" s="141">
        <v>1</v>
      </c>
      <c r="F1223" s="345"/>
      <c r="G1223" s="76"/>
      <c r="H1223" s="345"/>
      <c r="I1223" s="345"/>
      <c r="J1223" s="345"/>
    </row>
    <row r="1224" spans="1:10" outlineLevel="1" x14ac:dyDescent="0.25">
      <c r="A1224" s="88">
        <v>118</v>
      </c>
      <c r="B1224" s="89" t="s">
        <v>996</v>
      </c>
      <c r="C1224" s="99" t="s">
        <v>997</v>
      </c>
      <c r="D1224" s="90" t="s">
        <v>165</v>
      </c>
      <c r="E1224" s="142">
        <v>392</v>
      </c>
      <c r="F1224" s="91"/>
      <c r="G1224" s="92">
        <f>ROUND(E1224*F1224,2)</f>
        <v>0</v>
      </c>
      <c r="H1224" s="345" t="s">
        <v>615</v>
      </c>
      <c r="I1224" s="345" t="s">
        <v>166</v>
      </c>
      <c r="J1224" s="345" t="s">
        <v>166</v>
      </c>
    </row>
    <row r="1225" spans="1:10" outlineLevel="1" x14ac:dyDescent="0.25">
      <c r="A1225" s="74"/>
      <c r="B1225" s="75"/>
      <c r="C1225" s="100" t="s">
        <v>856</v>
      </c>
      <c r="D1225" s="77"/>
      <c r="E1225" s="141">
        <v>202</v>
      </c>
      <c r="F1225" s="345"/>
      <c r="G1225" s="76"/>
      <c r="H1225" s="345"/>
      <c r="I1225" s="345"/>
      <c r="J1225" s="345"/>
    </row>
    <row r="1226" spans="1:10" outlineLevel="1" x14ac:dyDescent="0.25">
      <c r="A1226" s="74"/>
      <c r="B1226" s="75"/>
      <c r="C1226" s="100" t="s">
        <v>857</v>
      </c>
      <c r="D1226" s="77"/>
      <c r="E1226" s="141">
        <v>55</v>
      </c>
      <c r="F1226" s="345"/>
      <c r="G1226" s="76"/>
      <c r="H1226" s="345"/>
      <c r="I1226" s="345"/>
      <c r="J1226" s="345"/>
    </row>
    <row r="1227" spans="1:10" outlineLevel="1" x14ac:dyDescent="0.25">
      <c r="A1227" s="74"/>
      <c r="B1227" s="75"/>
      <c r="C1227" s="100" t="s">
        <v>860</v>
      </c>
      <c r="D1227" s="77"/>
      <c r="E1227" s="141">
        <v>33</v>
      </c>
      <c r="F1227" s="345"/>
      <c r="G1227" s="76"/>
      <c r="H1227" s="345"/>
      <c r="I1227" s="345"/>
      <c r="J1227" s="345"/>
    </row>
    <row r="1228" spans="1:10" outlineLevel="1" x14ac:dyDescent="0.25">
      <c r="A1228" s="74"/>
      <c r="B1228" s="75"/>
      <c r="C1228" s="100" t="s">
        <v>866</v>
      </c>
      <c r="D1228" s="77"/>
      <c r="E1228" s="141">
        <v>101</v>
      </c>
      <c r="F1228" s="345"/>
      <c r="G1228" s="76"/>
      <c r="H1228" s="345"/>
      <c r="I1228" s="345"/>
      <c r="J1228" s="345"/>
    </row>
    <row r="1229" spans="1:10" outlineLevel="1" x14ac:dyDescent="0.25">
      <c r="A1229" s="74"/>
      <c r="B1229" s="75"/>
      <c r="C1229" s="100" t="s">
        <v>869</v>
      </c>
      <c r="D1229" s="77"/>
      <c r="E1229" s="141">
        <v>1</v>
      </c>
      <c r="F1229" s="345"/>
      <c r="G1229" s="76"/>
      <c r="H1229" s="345"/>
      <c r="I1229" s="345"/>
      <c r="J1229" s="345"/>
    </row>
    <row r="1230" spans="1:10" x14ac:dyDescent="0.25">
      <c r="A1230" s="82" t="s">
        <v>162</v>
      </c>
      <c r="B1230" s="83" t="s">
        <v>113</v>
      </c>
      <c r="C1230" s="98" t="s">
        <v>114</v>
      </c>
      <c r="D1230" s="84"/>
      <c r="E1230" s="86"/>
      <c r="F1230" s="86"/>
      <c r="G1230" s="346">
        <f>SUM(G1231:G1349)</f>
        <v>0</v>
      </c>
      <c r="H1230" s="347"/>
      <c r="I1230" s="347"/>
      <c r="J1230" s="347"/>
    </row>
    <row r="1231" spans="1:10" outlineLevel="1" x14ac:dyDescent="0.25">
      <c r="A1231" s="88">
        <v>119</v>
      </c>
      <c r="B1231" s="89" t="s">
        <v>998</v>
      </c>
      <c r="C1231" s="99" t="s">
        <v>999</v>
      </c>
      <c r="D1231" s="90" t="s">
        <v>228</v>
      </c>
      <c r="E1231" s="142">
        <v>2771.12</v>
      </c>
      <c r="F1231" s="91"/>
      <c r="G1231" s="92">
        <f>ROUND(E1231*F1231,2)</f>
        <v>0</v>
      </c>
      <c r="H1231" s="345"/>
      <c r="I1231" s="345" t="s">
        <v>166</v>
      </c>
      <c r="J1231" s="345" t="s">
        <v>166</v>
      </c>
    </row>
    <row r="1232" spans="1:10" outlineLevel="1" x14ac:dyDescent="0.25">
      <c r="A1232" s="74"/>
      <c r="B1232" s="75"/>
      <c r="C1232" s="100" t="s">
        <v>1000</v>
      </c>
      <c r="D1232" s="77"/>
      <c r="E1232" s="141"/>
      <c r="F1232" s="345"/>
      <c r="G1232" s="76"/>
      <c r="H1232" s="345"/>
      <c r="I1232" s="345"/>
      <c r="J1232" s="345"/>
    </row>
    <row r="1233" spans="1:10" outlineLevel="1" x14ac:dyDescent="0.25">
      <c r="A1233" s="74"/>
      <c r="B1233" s="75"/>
      <c r="C1233" s="100" t="s">
        <v>1001</v>
      </c>
      <c r="D1233" s="77"/>
      <c r="E1233" s="141">
        <v>348.21</v>
      </c>
      <c r="F1233" s="345"/>
      <c r="G1233" s="76"/>
      <c r="H1233" s="345"/>
      <c r="I1233" s="345"/>
      <c r="J1233" s="345"/>
    </row>
    <row r="1234" spans="1:10" outlineLevel="1" x14ac:dyDescent="0.25">
      <c r="A1234" s="74"/>
      <c r="B1234" s="75"/>
      <c r="C1234" s="100" t="s">
        <v>811</v>
      </c>
      <c r="D1234" s="77"/>
      <c r="E1234" s="141">
        <v>15.64</v>
      </c>
      <c r="F1234" s="345"/>
      <c r="G1234" s="76"/>
      <c r="H1234" s="345"/>
      <c r="I1234" s="345"/>
      <c r="J1234" s="345"/>
    </row>
    <row r="1235" spans="1:10" outlineLevel="1" x14ac:dyDescent="0.25">
      <c r="A1235" s="74"/>
      <c r="B1235" s="75"/>
      <c r="C1235" s="100" t="s">
        <v>812</v>
      </c>
      <c r="D1235" s="77"/>
      <c r="E1235" s="141">
        <v>73.09</v>
      </c>
      <c r="F1235" s="345"/>
      <c r="G1235" s="76"/>
      <c r="H1235" s="345"/>
      <c r="I1235" s="345"/>
      <c r="J1235" s="345"/>
    </row>
    <row r="1236" spans="1:10" outlineLevel="1" x14ac:dyDescent="0.25">
      <c r="A1236" s="74"/>
      <c r="B1236" s="75"/>
      <c r="C1236" s="100" t="s">
        <v>813</v>
      </c>
      <c r="D1236" s="77"/>
      <c r="E1236" s="141">
        <v>18.39</v>
      </c>
      <c r="F1236" s="345"/>
      <c r="G1236" s="76"/>
      <c r="H1236" s="345"/>
      <c r="I1236" s="345"/>
      <c r="J1236" s="345"/>
    </row>
    <row r="1237" spans="1:10" outlineLevel="1" x14ac:dyDescent="0.25">
      <c r="A1237" s="74"/>
      <c r="B1237" s="75"/>
      <c r="C1237" s="100" t="s">
        <v>814</v>
      </c>
      <c r="D1237" s="77"/>
      <c r="E1237" s="141">
        <v>26.29</v>
      </c>
      <c r="F1237" s="345"/>
      <c r="G1237" s="76"/>
      <c r="H1237" s="345"/>
      <c r="I1237" s="345"/>
      <c r="J1237" s="345"/>
    </row>
    <row r="1238" spans="1:10" outlineLevel="1" x14ac:dyDescent="0.25">
      <c r="A1238" s="74"/>
      <c r="B1238" s="75"/>
      <c r="C1238" s="100" t="s">
        <v>1002</v>
      </c>
      <c r="D1238" s="77"/>
      <c r="E1238" s="141">
        <v>31.27</v>
      </c>
      <c r="F1238" s="345"/>
      <c r="G1238" s="76"/>
      <c r="H1238" s="345"/>
      <c r="I1238" s="345"/>
      <c r="J1238" s="345"/>
    </row>
    <row r="1239" spans="1:10" outlineLevel="1" x14ac:dyDescent="0.25">
      <c r="A1239" s="74"/>
      <c r="B1239" s="75"/>
      <c r="C1239" s="100" t="s">
        <v>816</v>
      </c>
      <c r="D1239" s="77"/>
      <c r="E1239" s="141">
        <v>23.85</v>
      </c>
      <c r="F1239" s="345"/>
      <c r="G1239" s="76"/>
      <c r="H1239" s="345"/>
      <c r="I1239" s="345"/>
      <c r="J1239" s="345"/>
    </row>
    <row r="1240" spans="1:10" outlineLevel="1" x14ac:dyDescent="0.25">
      <c r="A1240" s="74"/>
      <c r="B1240" s="75"/>
      <c r="C1240" s="100" t="s">
        <v>1003</v>
      </c>
      <c r="D1240" s="77"/>
      <c r="E1240" s="141">
        <v>222.15</v>
      </c>
      <c r="F1240" s="345"/>
      <c r="G1240" s="76"/>
      <c r="H1240" s="345"/>
      <c r="I1240" s="345"/>
      <c r="J1240" s="345"/>
    </row>
    <row r="1241" spans="1:10" outlineLevel="1" x14ac:dyDescent="0.25">
      <c r="A1241" s="74"/>
      <c r="B1241" s="75"/>
      <c r="C1241" s="100" t="s">
        <v>818</v>
      </c>
      <c r="D1241" s="77"/>
      <c r="E1241" s="141">
        <v>12.32</v>
      </c>
      <c r="F1241" s="345"/>
      <c r="G1241" s="76"/>
      <c r="H1241" s="345"/>
      <c r="I1241" s="345"/>
      <c r="J1241" s="345"/>
    </row>
    <row r="1242" spans="1:10" outlineLevel="1" x14ac:dyDescent="0.25">
      <c r="A1242" s="74"/>
      <c r="B1242" s="75"/>
      <c r="C1242" s="100" t="s">
        <v>1004</v>
      </c>
      <c r="D1242" s="77"/>
      <c r="E1242" s="141"/>
      <c r="F1242" s="345"/>
      <c r="G1242" s="76"/>
      <c r="H1242" s="345"/>
      <c r="I1242" s="345"/>
      <c r="J1242" s="345"/>
    </row>
    <row r="1243" spans="1:10" outlineLevel="1" x14ac:dyDescent="0.25">
      <c r="A1243" s="74"/>
      <c r="B1243" s="75"/>
      <c r="C1243" s="100" t="s">
        <v>1005</v>
      </c>
      <c r="D1243" s="77"/>
      <c r="E1243" s="141">
        <v>19.059999999999999</v>
      </c>
      <c r="F1243" s="345"/>
      <c r="G1243" s="76"/>
      <c r="H1243" s="345"/>
      <c r="I1243" s="345"/>
      <c r="J1243" s="345"/>
    </row>
    <row r="1244" spans="1:10" outlineLevel="1" x14ac:dyDescent="0.25">
      <c r="A1244" s="74"/>
      <c r="B1244" s="75"/>
      <c r="C1244" s="100" t="s">
        <v>941</v>
      </c>
      <c r="D1244" s="77"/>
      <c r="E1244" s="141"/>
      <c r="F1244" s="345"/>
      <c r="G1244" s="76"/>
      <c r="H1244" s="345"/>
      <c r="I1244" s="345"/>
      <c r="J1244" s="345"/>
    </row>
    <row r="1245" spans="1:10" outlineLevel="1" x14ac:dyDescent="0.25">
      <c r="A1245" s="74"/>
      <c r="B1245" s="75"/>
      <c r="C1245" s="100" t="s">
        <v>1006</v>
      </c>
      <c r="D1245" s="77"/>
      <c r="E1245" s="141">
        <v>15.5</v>
      </c>
      <c r="F1245" s="345"/>
      <c r="G1245" s="76"/>
      <c r="H1245" s="345"/>
      <c r="I1245" s="345"/>
      <c r="J1245" s="345"/>
    </row>
    <row r="1246" spans="1:10" outlineLevel="1" x14ac:dyDescent="0.25">
      <c r="A1246" s="74"/>
      <c r="B1246" s="75"/>
      <c r="C1246" s="100" t="s">
        <v>1007</v>
      </c>
      <c r="D1246" s="77"/>
      <c r="E1246" s="141">
        <v>221.84</v>
      </c>
      <c r="F1246" s="345"/>
      <c r="G1246" s="76"/>
      <c r="H1246" s="345"/>
      <c r="I1246" s="345"/>
      <c r="J1246" s="345"/>
    </row>
    <row r="1247" spans="1:10" outlineLevel="1" x14ac:dyDescent="0.25">
      <c r="A1247" s="74"/>
      <c r="B1247" s="75"/>
      <c r="C1247" s="100" t="s">
        <v>824</v>
      </c>
      <c r="D1247" s="77"/>
      <c r="E1247" s="141">
        <v>45.5</v>
      </c>
      <c r="F1247" s="345"/>
      <c r="G1247" s="76"/>
      <c r="H1247" s="345"/>
      <c r="I1247" s="345"/>
      <c r="J1247" s="345"/>
    </row>
    <row r="1248" spans="1:10" outlineLevel="1" x14ac:dyDescent="0.25">
      <c r="A1248" s="74"/>
      <c r="B1248" s="75"/>
      <c r="C1248" s="100" t="s">
        <v>1008</v>
      </c>
      <c r="D1248" s="77"/>
      <c r="E1248" s="141">
        <v>120.61</v>
      </c>
      <c r="F1248" s="345"/>
      <c r="G1248" s="76"/>
      <c r="H1248" s="345"/>
      <c r="I1248" s="345"/>
      <c r="J1248" s="345"/>
    </row>
    <row r="1249" spans="1:10" outlineLevel="1" x14ac:dyDescent="0.25">
      <c r="A1249" s="74"/>
      <c r="B1249" s="75"/>
      <c r="C1249" s="100" t="s">
        <v>1009</v>
      </c>
      <c r="D1249" s="77"/>
      <c r="E1249" s="141">
        <v>406.06</v>
      </c>
      <c r="F1249" s="345"/>
      <c r="G1249" s="76"/>
      <c r="H1249" s="345"/>
      <c r="I1249" s="345"/>
      <c r="J1249" s="345"/>
    </row>
    <row r="1250" spans="1:10" outlineLevel="1" x14ac:dyDescent="0.25">
      <c r="A1250" s="74"/>
      <c r="B1250" s="75"/>
      <c r="C1250" s="102" t="s">
        <v>286</v>
      </c>
      <c r="D1250" s="78"/>
      <c r="E1250" s="144">
        <v>1599.78</v>
      </c>
      <c r="F1250" s="345"/>
      <c r="G1250" s="76"/>
      <c r="H1250" s="345"/>
      <c r="I1250" s="345"/>
      <c r="J1250" s="345"/>
    </row>
    <row r="1251" spans="1:10" outlineLevel="1" x14ac:dyDescent="0.25">
      <c r="A1251" s="74"/>
      <c r="B1251" s="75"/>
      <c r="C1251" s="100" t="s">
        <v>1010</v>
      </c>
      <c r="D1251" s="77"/>
      <c r="E1251" s="141"/>
      <c r="F1251" s="345"/>
      <c r="G1251" s="76"/>
      <c r="H1251" s="345"/>
      <c r="I1251" s="345"/>
      <c r="J1251" s="345"/>
    </row>
    <row r="1252" spans="1:10" outlineLevel="1" x14ac:dyDescent="0.25">
      <c r="A1252" s="74"/>
      <c r="B1252" s="75"/>
      <c r="C1252" s="100" t="s">
        <v>1011</v>
      </c>
      <c r="D1252" s="77"/>
      <c r="E1252" s="141">
        <v>448.35</v>
      </c>
      <c r="F1252" s="345"/>
      <c r="G1252" s="76"/>
      <c r="H1252" s="345"/>
      <c r="I1252" s="345"/>
      <c r="J1252" s="345"/>
    </row>
    <row r="1253" spans="1:10" outlineLevel="1" x14ac:dyDescent="0.25">
      <c r="A1253" s="74"/>
      <c r="B1253" s="75"/>
      <c r="C1253" s="100" t="s">
        <v>875</v>
      </c>
      <c r="D1253" s="77"/>
      <c r="E1253" s="141"/>
      <c r="F1253" s="345"/>
      <c r="G1253" s="76"/>
      <c r="H1253" s="345"/>
      <c r="I1253" s="345"/>
      <c r="J1253" s="345"/>
    </row>
    <row r="1254" spans="1:10" outlineLevel="1" x14ac:dyDescent="0.25">
      <c r="A1254" s="74"/>
      <c r="B1254" s="75"/>
      <c r="C1254" s="100" t="s">
        <v>876</v>
      </c>
      <c r="D1254" s="77"/>
      <c r="E1254" s="141"/>
      <c r="F1254" s="345"/>
      <c r="G1254" s="76"/>
      <c r="H1254" s="345"/>
      <c r="I1254" s="345"/>
      <c r="J1254" s="345"/>
    </row>
    <row r="1255" spans="1:10" outlineLevel="1" x14ac:dyDescent="0.25">
      <c r="A1255" s="74"/>
      <c r="B1255" s="75"/>
      <c r="C1255" s="100" t="s">
        <v>1012</v>
      </c>
      <c r="D1255" s="77"/>
      <c r="E1255" s="141"/>
      <c r="F1255" s="345"/>
      <c r="G1255" s="76"/>
      <c r="H1255" s="345"/>
      <c r="I1255" s="345"/>
      <c r="J1255" s="345"/>
    </row>
    <row r="1256" spans="1:10" outlineLevel="1" x14ac:dyDescent="0.25">
      <c r="A1256" s="74"/>
      <c r="B1256" s="75"/>
      <c r="C1256" s="100" t="s">
        <v>877</v>
      </c>
      <c r="D1256" s="77"/>
      <c r="E1256" s="141"/>
      <c r="F1256" s="345"/>
      <c r="G1256" s="76"/>
      <c r="H1256" s="345"/>
      <c r="I1256" s="345"/>
      <c r="J1256" s="345"/>
    </row>
    <row r="1257" spans="1:10" outlineLevel="1" x14ac:dyDescent="0.25">
      <c r="A1257" s="74"/>
      <c r="B1257" s="75"/>
      <c r="C1257" s="100" t="s">
        <v>1013</v>
      </c>
      <c r="D1257" s="77"/>
      <c r="E1257" s="141">
        <v>31.57</v>
      </c>
      <c r="F1257" s="345"/>
      <c r="G1257" s="76"/>
      <c r="H1257" s="345"/>
      <c r="I1257" s="345"/>
      <c r="J1257" s="345"/>
    </row>
    <row r="1258" spans="1:10" outlineLevel="1" x14ac:dyDescent="0.25">
      <c r="A1258" s="74"/>
      <c r="B1258" s="75"/>
      <c r="C1258" s="100" t="s">
        <v>1014</v>
      </c>
      <c r="D1258" s="77"/>
      <c r="E1258" s="141"/>
      <c r="F1258" s="345"/>
      <c r="G1258" s="76"/>
      <c r="H1258" s="345"/>
      <c r="I1258" s="345"/>
      <c r="J1258" s="345"/>
    </row>
    <row r="1259" spans="1:10" outlineLevel="1" x14ac:dyDescent="0.25">
      <c r="A1259" s="74"/>
      <c r="B1259" s="75"/>
      <c r="C1259" s="100" t="s">
        <v>1015</v>
      </c>
      <c r="D1259" s="77"/>
      <c r="E1259" s="141">
        <v>13.25</v>
      </c>
      <c r="F1259" s="345"/>
      <c r="G1259" s="76"/>
      <c r="H1259" s="345"/>
      <c r="I1259" s="345"/>
      <c r="J1259" s="345"/>
    </row>
    <row r="1260" spans="1:10" outlineLevel="1" x14ac:dyDescent="0.25">
      <c r="A1260" s="74"/>
      <c r="B1260" s="75"/>
      <c r="C1260" s="100" t="s">
        <v>1016</v>
      </c>
      <c r="D1260" s="77"/>
      <c r="E1260" s="141"/>
      <c r="F1260" s="345"/>
      <c r="G1260" s="76"/>
      <c r="H1260" s="345"/>
      <c r="I1260" s="345"/>
      <c r="J1260" s="345"/>
    </row>
    <row r="1261" spans="1:10" outlineLevel="1" x14ac:dyDescent="0.25">
      <c r="A1261" s="74"/>
      <c r="B1261" s="75"/>
      <c r="C1261" s="100" t="s">
        <v>819</v>
      </c>
      <c r="D1261" s="77"/>
      <c r="E1261" s="141">
        <v>6.34</v>
      </c>
      <c r="F1261" s="345"/>
      <c r="G1261" s="76"/>
      <c r="H1261" s="345"/>
      <c r="I1261" s="345"/>
      <c r="J1261" s="345"/>
    </row>
    <row r="1262" spans="1:10" outlineLevel="1" x14ac:dyDescent="0.25">
      <c r="A1262" s="74"/>
      <c r="B1262" s="75"/>
      <c r="C1262" s="100" t="s">
        <v>1017</v>
      </c>
      <c r="D1262" s="77"/>
      <c r="E1262" s="141">
        <v>72</v>
      </c>
      <c r="F1262" s="345"/>
      <c r="G1262" s="76"/>
      <c r="H1262" s="345"/>
      <c r="I1262" s="345"/>
      <c r="J1262" s="345"/>
    </row>
    <row r="1263" spans="1:10" outlineLevel="1" x14ac:dyDescent="0.25">
      <c r="A1263" s="74"/>
      <c r="B1263" s="75"/>
      <c r="C1263" s="100" t="s">
        <v>821</v>
      </c>
      <c r="D1263" s="77"/>
      <c r="E1263" s="141">
        <v>197.21</v>
      </c>
      <c r="F1263" s="345"/>
      <c r="G1263" s="76"/>
      <c r="H1263" s="345"/>
      <c r="I1263" s="345"/>
      <c r="J1263" s="345"/>
    </row>
    <row r="1264" spans="1:10" outlineLevel="1" x14ac:dyDescent="0.25">
      <c r="A1264" s="74"/>
      <c r="B1264" s="75"/>
      <c r="C1264" s="100" t="s">
        <v>1018</v>
      </c>
      <c r="D1264" s="77"/>
      <c r="E1264" s="141">
        <v>6.77</v>
      </c>
      <c r="F1264" s="345"/>
      <c r="G1264" s="76"/>
      <c r="H1264" s="345"/>
      <c r="I1264" s="345"/>
      <c r="J1264" s="345"/>
    </row>
    <row r="1265" spans="1:10" outlineLevel="1" x14ac:dyDescent="0.25">
      <c r="A1265" s="74"/>
      <c r="B1265" s="75"/>
      <c r="C1265" s="100" t="s">
        <v>1019</v>
      </c>
      <c r="D1265" s="77"/>
      <c r="E1265" s="141">
        <v>14</v>
      </c>
      <c r="F1265" s="345"/>
      <c r="G1265" s="76"/>
      <c r="H1265" s="345"/>
      <c r="I1265" s="345"/>
      <c r="J1265" s="345"/>
    </row>
    <row r="1266" spans="1:10" outlineLevel="1" x14ac:dyDescent="0.25">
      <c r="A1266" s="74"/>
      <c r="B1266" s="75"/>
      <c r="C1266" s="100" t="s">
        <v>943</v>
      </c>
      <c r="D1266" s="77"/>
      <c r="E1266" s="141"/>
      <c r="F1266" s="345"/>
      <c r="G1266" s="76"/>
      <c r="H1266" s="345"/>
      <c r="I1266" s="345"/>
      <c r="J1266" s="345"/>
    </row>
    <row r="1267" spans="1:10" outlineLevel="1" x14ac:dyDescent="0.25">
      <c r="A1267" s="74"/>
      <c r="B1267" s="75"/>
      <c r="C1267" s="100" t="s">
        <v>1020</v>
      </c>
      <c r="D1267" s="77"/>
      <c r="E1267" s="141">
        <v>80.569999999999993</v>
      </c>
      <c r="F1267" s="345"/>
      <c r="G1267" s="76"/>
      <c r="H1267" s="345"/>
      <c r="I1267" s="345"/>
      <c r="J1267" s="345"/>
    </row>
    <row r="1268" spans="1:10" outlineLevel="1" x14ac:dyDescent="0.25">
      <c r="A1268" s="74"/>
      <c r="B1268" s="75"/>
      <c r="C1268" s="100" t="s">
        <v>1021</v>
      </c>
      <c r="D1268" s="77"/>
      <c r="E1268" s="141">
        <v>301.27999999999997</v>
      </c>
      <c r="F1268" s="345"/>
      <c r="G1268" s="76"/>
      <c r="H1268" s="345"/>
      <c r="I1268" s="345"/>
      <c r="J1268" s="345"/>
    </row>
    <row r="1269" spans="1:10" outlineLevel="1" x14ac:dyDescent="0.25">
      <c r="A1269" s="74"/>
      <c r="B1269" s="75"/>
      <c r="C1269" s="102" t="s">
        <v>286</v>
      </c>
      <c r="D1269" s="78"/>
      <c r="E1269" s="144">
        <v>1171.3399999999999</v>
      </c>
      <c r="F1269" s="345"/>
      <c r="G1269" s="76"/>
      <c r="H1269" s="345"/>
      <c r="I1269" s="345"/>
      <c r="J1269" s="345"/>
    </row>
    <row r="1270" spans="1:10" outlineLevel="1" x14ac:dyDescent="0.25">
      <c r="A1270" s="88">
        <v>120</v>
      </c>
      <c r="B1270" s="89" t="s">
        <v>1022</v>
      </c>
      <c r="C1270" s="99" t="s">
        <v>1023</v>
      </c>
      <c r="D1270" s="90" t="s">
        <v>165</v>
      </c>
      <c r="E1270" s="142">
        <v>68</v>
      </c>
      <c r="F1270" s="91"/>
      <c r="G1270" s="92">
        <f>ROUND(E1270*F1270,2)</f>
        <v>0</v>
      </c>
      <c r="H1270" s="345"/>
      <c r="I1270" s="345" t="s">
        <v>166</v>
      </c>
      <c r="J1270" s="345" t="s">
        <v>166</v>
      </c>
    </row>
    <row r="1271" spans="1:10" outlineLevel="1" x14ac:dyDescent="0.25">
      <c r="A1271" s="74"/>
      <c r="B1271" s="75"/>
      <c r="C1271" s="100" t="s">
        <v>1024</v>
      </c>
      <c r="D1271" s="77"/>
      <c r="E1271" s="141"/>
      <c r="F1271" s="345"/>
      <c r="G1271" s="76"/>
      <c r="H1271" s="345"/>
      <c r="I1271" s="345"/>
      <c r="J1271" s="345"/>
    </row>
    <row r="1272" spans="1:10" outlineLevel="1" x14ac:dyDescent="0.25">
      <c r="A1272" s="74"/>
      <c r="B1272" s="75"/>
      <c r="C1272" s="100" t="s">
        <v>919</v>
      </c>
      <c r="D1272" s="77"/>
      <c r="E1272" s="141">
        <v>29</v>
      </c>
      <c r="F1272" s="345"/>
      <c r="G1272" s="76"/>
      <c r="H1272" s="345"/>
      <c r="I1272" s="345"/>
      <c r="J1272" s="345"/>
    </row>
    <row r="1273" spans="1:10" outlineLevel="1" x14ac:dyDescent="0.25">
      <c r="A1273" s="74"/>
      <c r="B1273" s="75"/>
      <c r="C1273" s="100" t="s">
        <v>875</v>
      </c>
      <c r="D1273" s="77"/>
      <c r="E1273" s="141"/>
      <c r="F1273" s="345"/>
      <c r="G1273" s="76"/>
      <c r="H1273" s="345"/>
      <c r="I1273" s="345"/>
      <c r="J1273" s="345"/>
    </row>
    <row r="1274" spans="1:10" outlineLevel="1" x14ac:dyDescent="0.25">
      <c r="A1274" s="74"/>
      <c r="B1274" s="75"/>
      <c r="C1274" s="100" t="s">
        <v>1025</v>
      </c>
      <c r="D1274" s="77"/>
      <c r="E1274" s="141">
        <v>5</v>
      </c>
      <c r="F1274" s="345"/>
      <c r="G1274" s="76"/>
      <c r="H1274" s="345"/>
      <c r="I1274" s="345"/>
      <c r="J1274" s="345"/>
    </row>
    <row r="1275" spans="1:10" outlineLevel="1" x14ac:dyDescent="0.25">
      <c r="A1275" s="74"/>
      <c r="B1275" s="75"/>
      <c r="C1275" s="100" t="s">
        <v>1012</v>
      </c>
      <c r="D1275" s="77"/>
      <c r="E1275" s="141"/>
      <c r="F1275" s="345"/>
      <c r="G1275" s="76"/>
      <c r="H1275" s="345"/>
      <c r="I1275" s="345"/>
      <c r="J1275" s="345"/>
    </row>
    <row r="1276" spans="1:10" outlineLevel="1" x14ac:dyDescent="0.25">
      <c r="A1276" s="74"/>
      <c r="B1276" s="75"/>
      <c r="C1276" s="100" t="s">
        <v>892</v>
      </c>
      <c r="D1276" s="77"/>
      <c r="E1276" s="141">
        <v>1</v>
      </c>
      <c r="F1276" s="345"/>
      <c r="G1276" s="76"/>
      <c r="H1276" s="345"/>
      <c r="I1276" s="345"/>
      <c r="J1276" s="345"/>
    </row>
    <row r="1277" spans="1:10" outlineLevel="1" x14ac:dyDescent="0.25">
      <c r="A1277" s="74"/>
      <c r="B1277" s="75"/>
      <c r="C1277" s="100" t="s">
        <v>1026</v>
      </c>
      <c r="D1277" s="77"/>
      <c r="E1277" s="141">
        <v>3</v>
      </c>
      <c r="F1277" s="345"/>
      <c r="G1277" s="76"/>
      <c r="H1277" s="345"/>
      <c r="I1277" s="345"/>
      <c r="J1277" s="345"/>
    </row>
    <row r="1278" spans="1:10" outlineLevel="1" x14ac:dyDescent="0.25">
      <c r="A1278" s="74"/>
      <c r="B1278" s="75"/>
      <c r="C1278" s="100" t="s">
        <v>1014</v>
      </c>
      <c r="D1278" s="77"/>
      <c r="E1278" s="141"/>
      <c r="F1278" s="345"/>
      <c r="G1278" s="76"/>
      <c r="H1278" s="345"/>
      <c r="I1278" s="345"/>
      <c r="J1278" s="345"/>
    </row>
    <row r="1279" spans="1:10" outlineLevel="1" x14ac:dyDescent="0.25">
      <c r="A1279" s="74"/>
      <c r="B1279" s="75"/>
      <c r="C1279" s="100" t="s">
        <v>922</v>
      </c>
      <c r="D1279" s="77"/>
      <c r="E1279" s="141">
        <v>7</v>
      </c>
      <c r="F1279" s="345"/>
      <c r="G1279" s="76"/>
      <c r="H1279" s="345"/>
      <c r="I1279" s="345"/>
      <c r="J1279" s="345"/>
    </row>
    <row r="1280" spans="1:10" outlineLevel="1" x14ac:dyDescent="0.25">
      <c r="A1280" s="74"/>
      <c r="B1280" s="75"/>
      <c r="C1280" s="100" t="s">
        <v>771</v>
      </c>
      <c r="D1280" s="77"/>
      <c r="E1280" s="141">
        <v>1</v>
      </c>
      <c r="F1280" s="345"/>
      <c r="G1280" s="76"/>
      <c r="H1280" s="345"/>
      <c r="I1280" s="345"/>
      <c r="J1280" s="345"/>
    </row>
    <row r="1281" spans="1:10" outlineLevel="1" x14ac:dyDescent="0.25">
      <c r="A1281" s="74"/>
      <c r="B1281" s="75"/>
      <c r="C1281" s="100" t="s">
        <v>1004</v>
      </c>
      <c r="D1281" s="77"/>
      <c r="E1281" s="141"/>
      <c r="F1281" s="345"/>
      <c r="G1281" s="76"/>
      <c r="H1281" s="345"/>
      <c r="I1281" s="345"/>
      <c r="J1281" s="345"/>
    </row>
    <row r="1282" spans="1:10" outlineLevel="1" x14ac:dyDescent="0.25">
      <c r="A1282" s="74"/>
      <c r="B1282" s="75"/>
      <c r="C1282" s="100" t="s">
        <v>201</v>
      </c>
      <c r="D1282" s="77"/>
      <c r="E1282" s="141">
        <v>2</v>
      </c>
      <c r="F1282" s="345"/>
      <c r="G1282" s="76"/>
      <c r="H1282" s="345"/>
      <c r="I1282" s="345"/>
      <c r="J1282" s="345"/>
    </row>
    <row r="1283" spans="1:10" outlineLevel="1" x14ac:dyDescent="0.25">
      <c r="A1283" s="74"/>
      <c r="B1283" s="75"/>
      <c r="C1283" s="100" t="s">
        <v>968</v>
      </c>
      <c r="D1283" s="77"/>
      <c r="E1283" s="141">
        <v>3</v>
      </c>
      <c r="F1283" s="345"/>
      <c r="G1283" s="76"/>
      <c r="H1283" s="345"/>
      <c r="I1283" s="345"/>
      <c r="J1283" s="345"/>
    </row>
    <row r="1284" spans="1:10" outlineLevel="1" x14ac:dyDescent="0.25">
      <c r="A1284" s="74"/>
      <c r="B1284" s="75"/>
      <c r="C1284" s="100" t="s">
        <v>219</v>
      </c>
      <c r="D1284" s="77"/>
      <c r="E1284" s="141">
        <v>1</v>
      </c>
      <c r="F1284" s="345"/>
      <c r="G1284" s="76"/>
      <c r="H1284" s="345"/>
      <c r="I1284" s="345"/>
      <c r="J1284" s="345"/>
    </row>
    <row r="1285" spans="1:10" outlineLevel="1" x14ac:dyDescent="0.25">
      <c r="A1285" s="74"/>
      <c r="B1285" s="75"/>
      <c r="C1285" s="100" t="s">
        <v>1027</v>
      </c>
      <c r="D1285" s="77"/>
      <c r="E1285" s="141">
        <v>9</v>
      </c>
      <c r="F1285" s="345"/>
      <c r="G1285" s="76"/>
      <c r="H1285" s="345"/>
      <c r="I1285" s="345"/>
      <c r="J1285" s="345"/>
    </row>
    <row r="1286" spans="1:10" outlineLevel="1" x14ac:dyDescent="0.25">
      <c r="A1286" s="74"/>
      <c r="B1286" s="75"/>
      <c r="C1286" s="100" t="s">
        <v>943</v>
      </c>
      <c r="D1286" s="77"/>
      <c r="E1286" s="141"/>
      <c r="F1286" s="345"/>
      <c r="G1286" s="76"/>
      <c r="H1286" s="345"/>
      <c r="I1286" s="345"/>
      <c r="J1286" s="345"/>
    </row>
    <row r="1287" spans="1:10" outlineLevel="1" x14ac:dyDescent="0.25">
      <c r="A1287" s="74"/>
      <c r="B1287" s="75"/>
      <c r="C1287" s="100" t="s">
        <v>1028</v>
      </c>
      <c r="D1287" s="77"/>
      <c r="E1287" s="141">
        <v>1</v>
      </c>
      <c r="F1287" s="345"/>
      <c r="G1287" s="76"/>
      <c r="H1287" s="345"/>
      <c r="I1287" s="345"/>
      <c r="J1287" s="345"/>
    </row>
    <row r="1288" spans="1:10" outlineLevel="1" x14ac:dyDescent="0.25">
      <c r="A1288" s="74"/>
      <c r="B1288" s="75"/>
      <c r="C1288" s="100" t="s">
        <v>979</v>
      </c>
      <c r="D1288" s="77"/>
      <c r="E1288" s="141">
        <v>6</v>
      </c>
      <c r="F1288" s="345"/>
      <c r="G1288" s="76"/>
      <c r="H1288" s="345"/>
      <c r="I1288" s="345"/>
      <c r="J1288" s="345"/>
    </row>
    <row r="1289" spans="1:10" outlineLevel="1" x14ac:dyDescent="0.25">
      <c r="A1289" s="93">
        <v>121</v>
      </c>
      <c r="B1289" s="94" t="s">
        <v>1029</v>
      </c>
      <c r="C1289" s="101" t="s">
        <v>1030</v>
      </c>
      <c r="D1289" s="95" t="s">
        <v>165</v>
      </c>
      <c r="E1289" s="143">
        <v>20</v>
      </c>
      <c r="F1289" s="91"/>
      <c r="G1289" s="96">
        <f>ROUND(E1289*F1289,2)</f>
        <v>0</v>
      </c>
      <c r="H1289" s="345"/>
      <c r="I1289" s="345" t="s">
        <v>166</v>
      </c>
      <c r="J1289" s="345" t="s">
        <v>166</v>
      </c>
    </row>
    <row r="1290" spans="1:10" outlineLevel="1" x14ac:dyDescent="0.25">
      <c r="A1290" s="88">
        <v>122</v>
      </c>
      <c r="B1290" s="89" t="s">
        <v>773</v>
      </c>
      <c r="C1290" s="99" t="s">
        <v>774</v>
      </c>
      <c r="D1290" s="90" t="s">
        <v>165</v>
      </c>
      <c r="E1290" s="142">
        <v>20</v>
      </c>
      <c r="F1290" s="91"/>
      <c r="G1290" s="92">
        <f>ROUND(E1290*F1290,2)</f>
        <v>0</v>
      </c>
      <c r="H1290" s="345"/>
      <c r="I1290" s="345" t="s">
        <v>166</v>
      </c>
      <c r="J1290" s="345" t="s">
        <v>166</v>
      </c>
    </row>
    <row r="1291" spans="1:10" outlineLevel="1" x14ac:dyDescent="0.25">
      <c r="A1291" s="74"/>
      <c r="B1291" s="75"/>
      <c r="C1291" s="100" t="s">
        <v>1031</v>
      </c>
      <c r="D1291" s="77"/>
      <c r="E1291" s="141">
        <v>20</v>
      </c>
      <c r="F1291" s="345"/>
      <c r="G1291" s="76"/>
      <c r="H1291" s="345"/>
      <c r="I1291" s="345"/>
      <c r="J1291" s="345"/>
    </row>
    <row r="1292" spans="1:10" outlineLevel="1" x14ac:dyDescent="0.25">
      <c r="A1292" s="88">
        <v>123</v>
      </c>
      <c r="B1292" s="89" t="s">
        <v>1032</v>
      </c>
      <c r="C1292" s="99" t="s">
        <v>1033</v>
      </c>
      <c r="D1292" s="90" t="s">
        <v>228</v>
      </c>
      <c r="E1292" s="142">
        <v>71</v>
      </c>
      <c r="F1292" s="91"/>
      <c r="G1292" s="92">
        <f>ROUND(E1292*F1292,2)</f>
        <v>0</v>
      </c>
      <c r="H1292" s="345"/>
      <c r="I1292" s="345" t="s">
        <v>178</v>
      </c>
      <c r="J1292" s="345" t="s">
        <v>179</v>
      </c>
    </row>
    <row r="1293" spans="1:10" outlineLevel="1" x14ac:dyDescent="0.25">
      <c r="A1293" s="74"/>
      <c r="B1293" s="75"/>
      <c r="C1293" s="100" t="s">
        <v>1034</v>
      </c>
      <c r="D1293" s="77"/>
      <c r="E1293" s="141">
        <v>51</v>
      </c>
      <c r="F1293" s="345"/>
      <c r="G1293" s="76"/>
      <c r="H1293" s="345"/>
      <c r="I1293" s="345"/>
      <c r="J1293" s="345"/>
    </row>
    <row r="1294" spans="1:10" outlineLevel="1" x14ac:dyDescent="0.25">
      <c r="A1294" s="74"/>
      <c r="B1294" s="75"/>
      <c r="C1294" s="100" t="s">
        <v>1035</v>
      </c>
      <c r="D1294" s="77"/>
      <c r="E1294" s="141">
        <v>20</v>
      </c>
      <c r="F1294" s="345"/>
      <c r="G1294" s="76"/>
      <c r="H1294" s="345"/>
      <c r="I1294" s="345"/>
      <c r="J1294" s="345"/>
    </row>
    <row r="1295" spans="1:10" outlineLevel="1" x14ac:dyDescent="0.25">
      <c r="A1295" s="74"/>
      <c r="B1295" s="75"/>
      <c r="C1295" s="100" t="s">
        <v>1036</v>
      </c>
      <c r="D1295" s="77"/>
      <c r="E1295" s="141"/>
      <c r="F1295" s="345"/>
      <c r="G1295" s="76"/>
      <c r="H1295" s="345"/>
      <c r="I1295" s="345"/>
      <c r="J1295" s="345"/>
    </row>
    <row r="1296" spans="1:10" outlineLevel="1" x14ac:dyDescent="0.25">
      <c r="A1296" s="74"/>
      <c r="B1296" s="75"/>
      <c r="C1296" s="103" t="s">
        <v>330</v>
      </c>
      <c r="D1296" s="79"/>
      <c r="E1296" s="145"/>
      <c r="F1296" s="345"/>
      <c r="G1296" s="76"/>
      <c r="H1296" s="345"/>
      <c r="I1296" s="345"/>
      <c r="J1296" s="345"/>
    </row>
    <row r="1297" spans="1:10" outlineLevel="1" x14ac:dyDescent="0.25">
      <c r="A1297" s="74"/>
      <c r="B1297" s="75"/>
      <c r="C1297" s="104" t="s">
        <v>1037</v>
      </c>
      <c r="D1297" s="79"/>
      <c r="E1297" s="145"/>
      <c r="F1297" s="345"/>
      <c r="G1297" s="76"/>
      <c r="H1297" s="345"/>
      <c r="I1297" s="345"/>
      <c r="J1297" s="345"/>
    </row>
    <row r="1298" spans="1:10" outlineLevel="1" x14ac:dyDescent="0.25">
      <c r="A1298" s="74"/>
      <c r="B1298" s="75"/>
      <c r="C1298" s="104" t="s">
        <v>1038</v>
      </c>
      <c r="D1298" s="79"/>
      <c r="E1298" s="145"/>
      <c r="F1298" s="345"/>
      <c r="G1298" s="76"/>
      <c r="H1298" s="345"/>
      <c r="I1298" s="345"/>
      <c r="J1298" s="345"/>
    </row>
    <row r="1299" spans="1:10" ht="20.399999999999999" outlineLevel="1" x14ac:dyDescent="0.25">
      <c r="A1299" s="74"/>
      <c r="B1299" s="75"/>
      <c r="C1299" s="104" t="s">
        <v>1039</v>
      </c>
      <c r="D1299" s="79"/>
      <c r="E1299" s="145"/>
      <c r="F1299" s="345"/>
      <c r="G1299" s="76"/>
      <c r="H1299" s="345"/>
      <c r="I1299" s="345"/>
      <c r="J1299" s="345"/>
    </row>
    <row r="1300" spans="1:10" ht="30.6" outlineLevel="1" x14ac:dyDescent="0.25">
      <c r="A1300" s="74"/>
      <c r="B1300" s="75"/>
      <c r="C1300" s="104" t="s">
        <v>1040</v>
      </c>
      <c r="D1300" s="79"/>
      <c r="E1300" s="145"/>
      <c r="F1300" s="345"/>
      <c r="G1300" s="76"/>
      <c r="H1300" s="345"/>
      <c r="I1300" s="345"/>
      <c r="J1300" s="345"/>
    </row>
    <row r="1301" spans="1:10" ht="30.6" outlineLevel="1" x14ac:dyDescent="0.25">
      <c r="A1301" s="74"/>
      <c r="B1301" s="75"/>
      <c r="C1301" s="104" t="s">
        <v>1041</v>
      </c>
      <c r="D1301" s="79"/>
      <c r="E1301" s="145"/>
      <c r="F1301" s="345"/>
      <c r="G1301" s="76"/>
      <c r="H1301" s="345"/>
      <c r="I1301" s="345"/>
      <c r="J1301" s="345"/>
    </row>
    <row r="1302" spans="1:10" outlineLevel="1" x14ac:dyDescent="0.25">
      <c r="A1302" s="74"/>
      <c r="B1302" s="75"/>
      <c r="C1302" s="104" t="s">
        <v>1042</v>
      </c>
      <c r="D1302" s="79"/>
      <c r="E1302" s="145"/>
      <c r="F1302" s="345"/>
      <c r="G1302" s="76"/>
      <c r="H1302" s="345"/>
      <c r="I1302" s="345"/>
      <c r="J1302" s="345"/>
    </row>
    <row r="1303" spans="1:10" outlineLevel="1" x14ac:dyDescent="0.25">
      <c r="A1303" s="74"/>
      <c r="B1303" s="75"/>
      <c r="C1303" s="104" t="s">
        <v>1043</v>
      </c>
      <c r="D1303" s="79"/>
      <c r="E1303" s="145"/>
      <c r="F1303" s="345"/>
      <c r="G1303" s="76"/>
      <c r="H1303" s="345"/>
      <c r="I1303" s="345"/>
      <c r="J1303" s="345"/>
    </row>
    <row r="1304" spans="1:10" outlineLevel="1" x14ac:dyDescent="0.25">
      <c r="A1304" s="74"/>
      <c r="B1304" s="75"/>
      <c r="C1304" s="104" t="s">
        <v>1044</v>
      </c>
      <c r="D1304" s="79"/>
      <c r="E1304" s="145"/>
      <c r="F1304" s="345"/>
      <c r="G1304" s="76"/>
      <c r="H1304" s="345"/>
      <c r="I1304" s="345"/>
      <c r="J1304" s="345"/>
    </row>
    <row r="1305" spans="1:10" outlineLevel="1" x14ac:dyDescent="0.25">
      <c r="A1305" s="74"/>
      <c r="B1305" s="75"/>
      <c r="C1305" s="103" t="s">
        <v>350</v>
      </c>
      <c r="D1305" s="79"/>
      <c r="E1305" s="145"/>
      <c r="F1305" s="345"/>
      <c r="G1305" s="76"/>
      <c r="H1305" s="345"/>
      <c r="I1305" s="345"/>
      <c r="J1305" s="345"/>
    </row>
    <row r="1306" spans="1:10" ht="20.399999999999999" outlineLevel="1" x14ac:dyDescent="0.25">
      <c r="A1306" s="88">
        <v>124</v>
      </c>
      <c r="B1306" s="89" t="s">
        <v>1045</v>
      </c>
      <c r="C1306" s="99" t="s">
        <v>1046</v>
      </c>
      <c r="D1306" s="90" t="s">
        <v>228</v>
      </c>
      <c r="E1306" s="142">
        <v>30</v>
      </c>
      <c r="F1306" s="91"/>
      <c r="G1306" s="92">
        <f>ROUND(E1306*F1306,2)</f>
        <v>0</v>
      </c>
      <c r="H1306" s="345"/>
      <c r="I1306" s="345" t="s">
        <v>178</v>
      </c>
      <c r="J1306" s="345" t="s">
        <v>179</v>
      </c>
    </row>
    <row r="1307" spans="1:10" outlineLevel="1" x14ac:dyDescent="0.25">
      <c r="A1307" s="74"/>
      <c r="B1307" s="75"/>
      <c r="C1307" s="100" t="s">
        <v>1047</v>
      </c>
      <c r="D1307" s="77"/>
      <c r="E1307" s="141">
        <v>5</v>
      </c>
      <c r="F1307" s="345"/>
      <c r="G1307" s="76"/>
      <c r="H1307" s="345"/>
      <c r="I1307" s="345"/>
      <c r="J1307" s="345"/>
    </row>
    <row r="1308" spans="1:10" outlineLevel="1" x14ac:dyDescent="0.25">
      <c r="A1308" s="74"/>
      <c r="B1308" s="75"/>
      <c r="C1308" s="100" t="s">
        <v>1048</v>
      </c>
      <c r="D1308" s="77"/>
      <c r="E1308" s="141">
        <v>5</v>
      </c>
      <c r="F1308" s="345"/>
      <c r="G1308" s="76"/>
      <c r="H1308" s="345"/>
      <c r="I1308" s="345"/>
      <c r="J1308" s="345"/>
    </row>
    <row r="1309" spans="1:10" outlineLevel="1" x14ac:dyDescent="0.25">
      <c r="A1309" s="74"/>
      <c r="B1309" s="75"/>
      <c r="C1309" s="100" t="s">
        <v>1049</v>
      </c>
      <c r="D1309" s="77"/>
      <c r="E1309" s="141">
        <v>20</v>
      </c>
      <c r="F1309" s="345"/>
      <c r="G1309" s="76"/>
      <c r="H1309" s="345"/>
      <c r="I1309" s="345"/>
      <c r="J1309" s="345"/>
    </row>
    <row r="1310" spans="1:10" outlineLevel="1" x14ac:dyDescent="0.25">
      <c r="A1310" s="74"/>
      <c r="B1310" s="75"/>
      <c r="C1310" s="100" t="s">
        <v>1036</v>
      </c>
      <c r="D1310" s="77"/>
      <c r="E1310" s="141"/>
      <c r="F1310" s="345"/>
      <c r="G1310" s="76"/>
      <c r="H1310" s="345"/>
      <c r="I1310" s="345"/>
      <c r="J1310" s="345"/>
    </row>
    <row r="1311" spans="1:10" outlineLevel="1" x14ac:dyDescent="0.25">
      <c r="A1311" s="74"/>
      <c r="B1311" s="75"/>
      <c r="C1311" s="103" t="s">
        <v>330</v>
      </c>
      <c r="D1311" s="79"/>
      <c r="E1311" s="145"/>
      <c r="F1311" s="345"/>
      <c r="G1311" s="76"/>
      <c r="H1311" s="345"/>
      <c r="I1311" s="345"/>
      <c r="J1311" s="345"/>
    </row>
    <row r="1312" spans="1:10" outlineLevel="1" x14ac:dyDescent="0.25">
      <c r="A1312" s="74"/>
      <c r="B1312" s="75"/>
      <c r="C1312" s="104" t="s">
        <v>1037</v>
      </c>
      <c r="D1312" s="79"/>
      <c r="E1312" s="145"/>
      <c r="F1312" s="345"/>
      <c r="G1312" s="76"/>
      <c r="H1312" s="345"/>
      <c r="I1312" s="345"/>
      <c r="J1312" s="345"/>
    </row>
    <row r="1313" spans="1:10" ht="20.399999999999999" outlineLevel="1" x14ac:dyDescent="0.25">
      <c r="A1313" s="74"/>
      <c r="B1313" s="75"/>
      <c r="C1313" s="104" t="s">
        <v>1050</v>
      </c>
      <c r="D1313" s="79"/>
      <c r="E1313" s="145"/>
      <c r="F1313" s="345"/>
      <c r="G1313" s="76"/>
      <c r="H1313" s="345"/>
      <c r="I1313" s="345"/>
      <c r="J1313" s="345"/>
    </row>
    <row r="1314" spans="1:10" ht="30.6" outlineLevel="1" x14ac:dyDescent="0.25">
      <c r="A1314" s="74"/>
      <c r="B1314" s="75"/>
      <c r="C1314" s="104" t="s">
        <v>1051</v>
      </c>
      <c r="D1314" s="79"/>
      <c r="E1314" s="145"/>
      <c r="F1314" s="345"/>
      <c r="G1314" s="76"/>
      <c r="H1314" s="345"/>
      <c r="I1314" s="345"/>
      <c r="J1314" s="345"/>
    </row>
    <row r="1315" spans="1:10" ht="20.399999999999999" outlineLevel="1" x14ac:dyDescent="0.25">
      <c r="A1315" s="74"/>
      <c r="B1315" s="75"/>
      <c r="C1315" s="104" t="s">
        <v>1052</v>
      </c>
      <c r="D1315" s="79"/>
      <c r="E1315" s="145"/>
      <c r="F1315" s="345"/>
      <c r="G1315" s="76"/>
      <c r="H1315" s="345"/>
      <c r="I1315" s="345"/>
      <c r="J1315" s="345"/>
    </row>
    <row r="1316" spans="1:10" outlineLevel="1" x14ac:dyDescent="0.25">
      <c r="A1316" s="74"/>
      <c r="B1316" s="75"/>
      <c r="C1316" s="103" t="s">
        <v>350</v>
      </c>
      <c r="D1316" s="79"/>
      <c r="E1316" s="145"/>
      <c r="F1316" s="345"/>
      <c r="G1316" s="76"/>
      <c r="H1316" s="345"/>
      <c r="I1316" s="345"/>
      <c r="J1316" s="345"/>
    </row>
    <row r="1317" spans="1:10" outlineLevel="1" x14ac:dyDescent="0.25">
      <c r="A1317" s="88">
        <v>125</v>
      </c>
      <c r="B1317" s="89" t="s">
        <v>1053</v>
      </c>
      <c r="C1317" s="99" t="s">
        <v>1054</v>
      </c>
      <c r="D1317" s="90" t="s">
        <v>165</v>
      </c>
      <c r="E1317" s="142">
        <v>20</v>
      </c>
      <c r="F1317" s="91"/>
      <c r="G1317" s="92">
        <f>ROUND(E1317*F1317,2)</f>
        <v>0</v>
      </c>
      <c r="H1317" s="345" t="s">
        <v>615</v>
      </c>
      <c r="I1317" s="345" t="s">
        <v>166</v>
      </c>
      <c r="J1317" s="345" t="s">
        <v>166</v>
      </c>
    </row>
    <row r="1318" spans="1:10" outlineLevel="1" x14ac:dyDescent="0.25">
      <c r="A1318" s="74"/>
      <c r="B1318" s="75"/>
      <c r="C1318" s="100" t="s">
        <v>948</v>
      </c>
      <c r="D1318" s="77"/>
      <c r="E1318" s="141">
        <v>1</v>
      </c>
      <c r="F1318" s="345"/>
      <c r="G1318" s="76"/>
      <c r="H1318" s="345"/>
      <c r="I1318" s="345"/>
      <c r="J1318" s="345"/>
    </row>
    <row r="1319" spans="1:10" outlineLevel="1" x14ac:dyDescent="0.25">
      <c r="A1319" s="74"/>
      <c r="B1319" s="75"/>
      <c r="C1319" s="100" t="s">
        <v>1055</v>
      </c>
      <c r="D1319" s="77"/>
      <c r="E1319" s="141">
        <v>3</v>
      </c>
      <c r="F1319" s="345"/>
      <c r="G1319" s="76"/>
      <c r="H1319" s="345"/>
      <c r="I1319" s="345"/>
      <c r="J1319" s="345"/>
    </row>
    <row r="1320" spans="1:10" outlineLevel="1" x14ac:dyDescent="0.25">
      <c r="A1320" s="74"/>
      <c r="B1320" s="75"/>
      <c r="C1320" s="100" t="s">
        <v>170</v>
      </c>
      <c r="D1320" s="77"/>
      <c r="E1320" s="141">
        <v>2</v>
      </c>
      <c r="F1320" s="345"/>
      <c r="G1320" s="76"/>
      <c r="H1320" s="345"/>
      <c r="I1320" s="345"/>
      <c r="J1320" s="345"/>
    </row>
    <row r="1321" spans="1:10" outlineLevel="1" x14ac:dyDescent="0.25">
      <c r="A1321" s="74"/>
      <c r="B1321" s="75"/>
      <c r="C1321" s="100" t="s">
        <v>892</v>
      </c>
      <c r="D1321" s="77"/>
      <c r="E1321" s="141">
        <v>1</v>
      </c>
      <c r="F1321" s="345"/>
      <c r="G1321" s="76"/>
      <c r="H1321" s="345"/>
      <c r="I1321" s="345"/>
      <c r="J1321" s="345"/>
    </row>
    <row r="1322" spans="1:10" outlineLevel="1" x14ac:dyDescent="0.25">
      <c r="A1322" s="74"/>
      <c r="B1322" s="75"/>
      <c r="C1322" s="100" t="s">
        <v>172</v>
      </c>
      <c r="D1322" s="77"/>
      <c r="E1322" s="141">
        <v>2</v>
      </c>
      <c r="F1322" s="345"/>
      <c r="G1322" s="76"/>
      <c r="H1322" s="345"/>
      <c r="I1322" s="345"/>
      <c r="J1322" s="345"/>
    </row>
    <row r="1323" spans="1:10" outlineLevel="1" x14ac:dyDescent="0.25">
      <c r="A1323" s="74"/>
      <c r="B1323" s="75"/>
      <c r="C1323" s="100" t="s">
        <v>931</v>
      </c>
      <c r="D1323" s="77"/>
      <c r="E1323" s="141">
        <v>6</v>
      </c>
      <c r="F1323" s="345"/>
      <c r="G1323" s="76"/>
      <c r="H1323" s="345"/>
      <c r="I1323" s="345"/>
      <c r="J1323" s="345"/>
    </row>
    <row r="1324" spans="1:10" outlineLevel="1" x14ac:dyDescent="0.25">
      <c r="A1324" s="74"/>
      <c r="B1324" s="75"/>
      <c r="C1324" s="100" t="s">
        <v>772</v>
      </c>
      <c r="D1324" s="77"/>
      <c r="E1324" s="141">
        <v>1</v>
      </c>
      <c r="F1324" s="345"/>
      <c r="G1324" s="76"/>
      <c r="H1324" s="345"/>
      <c r="I1324" s="345"/>
      <c r="J1324" s="345"/>
    </row>
    <row r="1325" spans="1:10" outlineLevel="1" x14ac:dyDescent="0.25">
      <c r="A1325" s="74"/>
      <c r="B1325" s="75"/>
      <c r="C1325" s="100" t="s">
        <v>219</v>
      </c>
      <c r="D1325" s="77"/>
      <c r="E1325" s="141">
        <v>1</v>
      </c>
      <c r="F1325" s="345"/>
      <c r="G1325" s="76"/>
      <c r="H1325" s="345"/>
      <c r="I1325" s="345"/>
      <c r="J1325" s="345"/>
    </row>
    <row r="1326" spans="1:10" outlineLevel="1" x14ac:dyDescent="0.25">
      <c r="A1326" s="74"/>
      <c r="B1326" s="75"/>
      <c r="C1326" s="100" t="s">
        <v>185</v>
      </c>
      <c r="D1326" s="77"/>
      <c r="E1326" s="141">
        <v>1</v>
      </c>
      <c r="F1326" s="345"/>
      <c r="G1326" s="76"/>
      <c r="H1326" s="345"/>
      <c r="I1326" s="345"/>
      <c r="J1326" s="345"/>
    </row>
    <row r="1327" spans="1:10" outlineLevel="1" x14ac:dyDescent="0.25">
      <c r="A1327" s="74"/>
      <c r="B1327" s="75"/>
      <c r="C1327" s="100" t="s">
        <v>927</v>
      </c>
      <c r="D1327" s="77"/>
      <c r="E1327" s="141">
        <v>2</v>
      </c>
      <c r="F1327" s="345"/>
      <c r="G1327" s="76"/>
      <c r="H1327" s="345"/>
      <c r="I1327" s="345"/>
      <c r="J1327" s="345"/>
    </row>
    <row r="1328" spans="1:10" outlineLevel="1" x14ac:dyDescent="0.25">
      <c r="A1328" s="93">
        <v>126</v>
      </c>
      <c r="B1328" s="94" t="s">
        <v>1056</v>
      </c>
      <c r="C1328" s="101" t="s">
        <v>1057</v>
      </c>
      <c r="D1328" s="95" t="s">
        <v>165</v>
      </c>
      <c r="E1328" s="143">
        <v>20</v>
      </c>
      <c r="F1328" s="91"/>
      <c r="G1328" s="96">
        <f>ROUND(E1328*F1328,2)</f>
        <v>0</v>
      </c>
      <c r="H1328" s="345" t="s">
        <v>615</v>
      </c>
      <c r="I1328" s="345" t="s">
        <v>166</v>
      </c>
      <c r="J1328" s="345" t="s">
        <v>166</v>
      </c>
    </row>
    <row r="1329" spans="1:10" outlineLevel="1" x14ac:dyDescent="0.25">
      <c r="A1329" s="93">
        <v>127</v>
      </c>
      <c r="B1329" s="94" t="s">
        <v>1058</v>
      </c>
      <c r="C1329" s="101" t="s">
        <v>1059</v>
      </c>
      <c r="D1329" s="95" t="s">
        <v>165</v>
      </c>
      <c r="E1329" s="143">
        <v>20</v>
      </c>
      <c r="F1329" s="91"/>
      <c r="G1329" s="96">
        <f>ROUND(E1329*F1329,2)</f>
        <v>0</v>
      </c>
      <c r="H1329" s="345" t="s">
        <v>615</v>
      </c>
      <c r="I1329" s="345" t="s">
        <v>166</v>
      </c>
      <c r="J1329" s="345" t="s">
        <v>166</v>
      </c>
    </row>
    <row r="1330" spans="1:10" outlineLevel="1" x14ac:dyDescent="0.25">
      <c r="A1330" s="93">
        <v>128</v>
      </c>
      <c r="B1330" s="94" t="s">
        <v>1060</v>
      </c>
      <c r="C1330" s="101" t="s">
        <v>1061</v>
      </c>
      <c r="D1330" s="95" t="s">
        <v>165</v>
      </c>
      <c r="E1330" s="143">
        <v>20</v>
      </c>
      <c r="F1330" s="91"/>
      <c r="G1330" s="96">
        <f>ROUND(E1330*F1330,2)</f>
        <v>0</v>
      </c>
      <c r="H1330" s="345" t="s">
        <v>615</v>
      </c>
      <c r="I1330" s="345" t="s">
        <v>166</v>
      </c>
      <c r="J1330" s="345" t="s">
        <v>166</v>
      </c>
    </row>
    <row r="1331" spans="1:10" outlineLevel="1" x14ac:dyDescent="0.25">
      <c r="A1331" s="93">
        <v>129</v>
      </c>
      <c r="B1331" s="94" t="s">
        <v>1062</v>
      </c>
      <c r="C1331" s="101" t="s">
        <v>1063</v>
      </c>
      <c r="D1331" s="95" t="s">
        <v>165</v>
      </c>
      <c r="E1331" s="143">
        <v>20</v>
      </c>
      <c r="F1331" s="91"/>
      <c r="G1331" s="96">
        <f>ROUND(E1331*F1331,2)</f>
        <v>0</v>
      </c>
      <c r="H1331" s="345" t="s">
        <v>615</v>
      </c>
      <c r="I1331" s="345" t="s">
        <v>166</v>
      </c>
      <c r="J1331" s="345" t="s">
        <v>166</v>
      </c>
    </row>
    <row r="1332" spans="1:10" ht="20.399999999999999" outlineLevel="1" x14ac:dyDescent="0.25">
      <c r="A1332" s="88">
        <v>130</v>
      </c>
      <c r="B1332" s="89" t="s">
        <v>888</v>
      </c>
      <c r="C1332" s="99" t="s">
        <v>889</v>
      </c>
      <c r="D1332" s="90" t="s">
        <v>165</v>
      </c>
      <c r="E1332" s="142">
        <v>20</v>
      </c>
      <c r="F1332" s="91"/>
      <c r="G1332" s="92">
        <f>ROUND(E1332*F1332,2)</f>
        <v>0</v>
      </c>
      <c r="H1332" s="345"/>
      <c r="I1332" s="345" t="s">
        <v>178</v>
      </c>
      <c r="J1332" s="345" t="s">
        <v>166</v>
      </c>
    </row>
    <row r="1333" spans="1:10" outlineLevel="1" x14ac:dyDescent="0.25">
      <c r="A1333" s="74"/>
      <c r="B1333" s="75"/>
      <c r="C1333" s="100" t="s">
        <v>1064</v>
      </c>
      <c r="D1333" s="77"/>
      <c r="E1333" s="141"/>
      <c r="F1333" s="345"/>
      <c r="G1333" s="76"/>
      <c r="H1333" s="345"/>
      <c r="I1333" s="345"/>
      <c r="J1333" s="345"/>
    </row>
    <row r="1334" spans="1:10" outlineLevel="1" x14ac:dyDescent="0.25">
      <c r="A1334" s="74"/>
      <c r="B1334" s="75"/>
      <c r="C1334" s="100" t="s">
        <v>948</v>
      </c>
      <c r="D1334" s="77"/>
      <c r="E1334" s="141">
        <v>1</v>
      </c>
      <c r="F1334" s="345"/>
      <c r="G1334" s="76"/>
      <c r="H1334" s="345"/>
      <c r="I1334" s="345"/>
      <c r="J1334" s="345"/>
    </row>
    <row r="1335" spans="1:10" outlineLevel="1" x14ac:dyDescent="0.25">
      <c r="A1335" s="74"/>
      <c r="B1335" s="75"/>
      <c r="C1335" s="100" t="s">
        <v>1055</v>
      </c>
      <c r="D1335" s="77"/>
      <c r="E1335" s="141">
        <v>3</v>
      </c>
      <c r="F1335" s="345"/>
      <c r="G1335" s="76"/>
      <c r="H1335" s="345"/>
      <c r="I1335" s="345"/>
      <c r="J1335" s="345"/>
    </row>
    <row r="1336" spans="1:10" outlineLevel="1" x14ac:dyDescent="0.25">
      <c r="A1336" s="74"/>
      <c r="B1336" s="75"/>
      <c r="C1336" s="100" t="s">
        <v>170</v>
      </c>
      <c r="D1336" s="77"/>
      <c r="E1336" s="141">
        <v>2</v>
      </c>
      <c r="F1336" s="345"/>
      <c r="G1336" s="76"/>
      <c r="H1336" s="345"/>
      <c r="I1336" s="345"/>
      <c r="J1336" s="345"/>
    </row>
    <row r="1337" spans="1:10" outlineLevel="1" x14ac:dyDescent="0.25">
      <c r="A1337" s="74"/>
      <c r="B1337" s="75"/>
      <c r="C1337" s="100" t="s">
        <v>892</v>
      </c>
      <c r="D1337" s="77"/>
      <c r="E1337" s="141">
        <v>1</v>
      </c>
      <c r="F1337" s="345"/>
      <c r="G1337" s="76"/>
      <c r="H1337" s="345"/>
      <c r="I1337" s="345"/>
      <c r="J1337" s="345"/>
    </row>
    <row r="1338" spans="1:10" outlineLevel="1" x14ac:dyDescent="0.25">
      <c r="A1338" s="74"/>
      <c r="B1338" s="75"/>
      <c r="C1338" s="100" t="s">
        <v>172</v>
      </c>
      <c r="D1338" s="77"/>
      <c r="E1338" s="141">
        <v>2</v>
      </c>
      <c r="F1338" s="345"/>
      <c r="G1338" s="76"/>
      <c r="H1338" s="345"/>
      <c r="I1338" s="345"/>
      <c r="J1338" s="345"/>
    </row>
    <row r="1339" spans="1:10" outlineLevel="1" x14ac:dyDescent="0.25">
      <c r="A1339" s="74"/>
      <c r="B1339" s="75"/>
      <c r="C1339" s="100" t="s">
        <v>931</v>
      </c>
      <c r="D1339" s="77"/>
      <c r="E1339" s="141">
        <v>6</v>
      </c>
      <c r="F1339" s="345"/>
      <c r="G1339" s="76"/>
      <c r="H1339" s="345"/>
      <c r="I1339" s="345"/>
      <c r="J1339" s="345"/>
    </row>
    <row r="1340" spans="1:10" outlineLevel="1" x14ac:dyDescent="0.25">
      <c r="A1340" s="74"/>
      <c r="B1340" s="75"/>
      <c r="C1340" s="100" t="s">
        <v>772</v>
      </c>
      <c r="D1340" s="77"/>
      <c r="E1340" s="141">
        <v>1</v>
      </c>
      <c r="F1340" s="345"/>
      <c r="G1340" s="76"/>
      <c r="H1340" s="345"/>
      <c r="I1340" s="345"/>
      <c r="J1340" s="345"/>
    </row>
    <row r="1341" spans="1:10" outlineLevel="1" x14ac:dyDescent="0.25">
      <c r="A1341" s="74"/>
      <c r="B1341" s="75"/>
      <c r="C1341" s="100" t="s">
        <v>219</v>
      </c>
      <c r="D1341" s="77"/>
      <c r="E1341" s="141">
        <v>1</v>
      </c>
      <c r="F1341" s="345"/>
      <c r="G1341" s="76"/>
      <c r="H1341" s="345"/>
      <c r="I1341" s="345"/>
      <c r="J1341" s="345"/>
    </row>
    <row r="1342" spans="1:10" outlineLevel="1" x14ac:dyDescent="0.25">
      <c r="A1342" s="74"/>
      <c r="B1342" s="75"/>
      <c r="C1342" s="100" t="s">
        <v>185</v>
      </c>
      <c r="D1342" s="77"/>
      <c r="E1342" s="141">
        <v>1</v>
      </c>
      <c r="F1342" s="345"/>
      <c r="G1342" s="76"/>
      <c r="H1342" s="345"/>
      <c r="I1342" s="345"/>
      <c r="J1342" s="345"/>
    </row>
    <row r="1343" spans="1:10" outlineLevel="1" x14ac:dyDescent="0.25">
      <c r="A1343" s="74"/>
      <c r="B1343" s="75"/>
      <c r="C1343" s="100" t="s">
        <v>927</v>
      </c>
      <c r="D1343" s="77"/>
      <c r="E1343" s="141">
        <v>2</v>
      </c>
      <c r="F1343" s="345"/>
      <c r="G1343" s="76"/>
      <c r="H1343" s="345"/>
      <c r="I1343" s="345"/>
      <c r="J1343" s="345"/>
    </row>
    <row r="1344" spans="1:10" outlineLevel="1" x14ac:dyDescent="0.25">
      <c r="A1344" s="88">
        <v>131</v>
      </c>
      <c r="B1344" s="89" t="s">
        <v>1065</v>
      </c>
      <c r="C1344" s="99" t="s">
        <v>1066</v>
      </c>
      <c r="D1344" s="90" t="s">
        <v>228</v>
      </c>
      <c r="E1344" s="142">
        <v>1679.769</v>
      </c>
      <c r="F1344" s="91"/>
      <c r="G1344" s="92">
        <f>ROUND(E1344*F1344,2)</f>
        <v>0</v>
      </c>
      <c r="H1344" s="345"/>
      <c r="I1344" s="345" t="s">
        <v>178</v>
      </c>
      <c r="J1344" s="345" t="s">
        <v>179</v>
      </c>
    </row>
    <row r="1345" spans="1:10" outlineLevel="1" x14ac:dyDescent="0.25">
      <c r="A1345" s="74"/>
      <c r="B1345" s="75"/>
      <c r="C1345" s="100" t="s">
        <v>1067</v>
      </c>
      <c r="D1345" s="77"/>
      <c r="E1345" s="141">
        <v>1679.769</v>
      </c>
      <c r="F1345" s="345"/>
      <c r="G1345" s="76"/>
      <c r="H1345" s="345"/>
      <c r="I1345" s="345"/>
      <c r="J1345" s="345"/>
    </row>
    <row r="1346" spans="1:10" outlineLevel="1" x14ac:dyDescent="0.25">
      <c r="A1346" s="88">
        <v>132</v>
      </c>
      <c r="B1346" s="89" t="s">
        <v>1068</v>
      </c>
      <c r="C1346" s="99" t="s">
        <v>1069</v>
      </c>
      <c r="D1346" s="90" t="s">
        <v>228</v>
      </c>
      <c r="E1346" s="142">
        <v>1229.9069999999999</v>
      </c>
      <c r="F1346" s="91"/>
      <c r="G1346" s="92">
        <f>ROUND(E1346*F1346,2)</f>
        <v>0</v>
      </c>
      <c r="H1346" s="345"/>
      <c r="I1346" s="345" t="s">
        <v>178</v>
      </c>
      <c r="J1346" s="345" t="s">
        <v>179</v>
      </c>
    </row>
    <row r="1347" spans="1:10" outlineLevel="1" x14ac:dyDescent="0.25">
      <c r="A1347" s="74"/>
      <c r="B1347" s="75"/>
      <c r="C1347" s="100" t="s">
        <v>1070</v>
      </c>
      <c r="D1347" s="77"/>
      <c r="E1347" s="141">
        <v>1229.9069999999999</v>
      </c>
      <c r="F1347" s="345"/>
      <c r="G1347" s="76"/>
      <c r="H1347" s="345"/>
      <c r="I1347" s="345"/>
      <c r="J1347" s="345"/>
    </row>
    <row r="1348" spans="1:10" outlineLevel="1" x14ac:dyDescent="0.25">
      <c r="A1348" s="88">
        <v>133</v>
      </c>
      <c r="B1348" s="89" t="s">
        <v>1071</v>
      </c>
      <c r="C1348" s="99" t="s">
        <v>1072</v>
      </c>
      <c r="D1348" s="90" t="s">
        <v>165</v>
      </c>
      <c r="E1348" s="142">
        <v>68</v>
      </c>
      <c r="F1348" s="91"/>
      <c r="G1348" s="92">
        <f>ROUND(E1348*F1348,2)</f>
        <v>0</v>
      </c>
      <c r="H1348" s="345"/>
      <c r="I1348" s="345" t="s">
        <v>178</v>
      </c>
      <c r="J1348" s="345" t="s">
        <v>166</v>
      </c>
    </row>
    <row r="1349" spans="1:10" outlineLevel="1" x14ac:dyDescent="0.25">
      <c r="A1349" s="74"/>
      <c r="B1349" s="75"/>
      <c r="C1349" s="100" t="s">
        <v>1073</v>
      </c>
      <c r="D1349" s="77"/>
      <c r="E1349" s="141">
        <v>68</v>
      </c>
      <c r="F1349" s="345"/>
      <c r="G1349" s="76"/>
      <c r="H1349" s="345"/>
      <c r="I1349" s="345"/>
      <c r="J1349" s="345"/>
    </row>
    <row r="1350" spans="1:10" x14ac:dyDescent="0.25">
      <c r="A1350" s="82" t="s">
        <v>162</v>
      </c>
      <c r="B1350" s="83" t="s">
        <v>117</v>
      </c>
      <c r="C1350" s="98" t="s">
        <v>118</v>
      </c>
      <c r="D1350" s="84"/>
      <c r="E1350" s="86"/>
      <c r="F1350" s="86"/>
      <c r="G1350" s="346">
        <f>SUM(G1351:G1354)</f>
        <v>0</v>
      </c>
      <c r="H1350" s="347"/>
      <c r="I1350" s="347"/>
      <c r="J1350" s="347"/>
    </row>
    <row r="1351" spans="1:10" outlineLevel="1" x14ac:dyDescent="0.25">
      <c r="A1351" s="88">
        <v>134</v>
      </c>
      <c r="B1351" s="89" t="s">
        <v>1074</v>
      </c>
      <c r="C1351" s="99" t="s">
        <v>1075</v>
      </c>
      <c r="D1351" s="90" t="s">
        <v>1076</v>
      </c>
      <c r="E1351" s="142">
        <v>10</v>
      </c>
      <c r="F1351" s="91"/>
      <c r="G1351" s="92">
        <f>ROUND(E1351*F1351,2)</f>
        <v>0</v>
      </c>
      <c r="H1351" s="345"/>
      <c r="I1351" s="345" t="s">
        <v>166</v>
      </c>
      <c r="J1351" s="345" t="s">
        <v>166</v>
      </c>
    </row>
    <row r="1352" spans="1:10" outlineLevel="1" x14ac:dyDescent="0.25">
      <c r="A1352" s="74"/>
      <c r="B1352" s="75"/>
      <c r="C1352" s="100" t="s">
        <v>1077</v>
      </c>
      <c r="D1352" s="77"/>
      <c r="E1352" s="141">
        <v>10</v>
      </c>
      <c r="F1352" s="345"/>
      <c r="G1352" s="76"/>
      <c r="H1352" s="345"/>
      <c r="I1352" s="345"/>
      <c r="J1352" s="345"/>
    </row>
    <row r="1353" spans="1:10" ht="20.399999999999999" outlineLevel="1" x14ac:dyDescent="0.25">
      <c r="A1353" s="88">
        <v>135</v>
      </c>
      <c r="B1353" s="89" t="s">
        <v>1078</v>
      </c>
      <c r="C1353" s="99" t="s">
        <v>1079</v>
      </c>
      <c r="D1353" s="90" t="s">
        <v>165</v>
      </c>
      <c r="E1353" s="142">
        <v>1</v>
      </c>
      <c r="F1353" s="91"/>
      <c r="G1353" s="92">
        <f>ROUND(E1353*F1353,2)</f>
        <v>0</v>
      </c>
      <c r="H1353" s="345"/>
      <c r="I1353" s="345" t="s">
        <v>178</v>
      </c>
      <c r="J1353" s="345" t="s">
        <v>179</v>
      </c>
    </row>
    <row r="1354" spans="1:10" outlineLevel="1" x14ac:dyDescent="0.25">
      <c r="A1354" s="74"/>
      <c r="B1354" s="75"/>
      <c r="C1354" s="100" t="s">
        <v>1080</v>
      </c>
      <c r="D1354" s="77"/>
      <c r="E1354" s="141">
        <v>1</v>
      </c>
      <c r="F1354" s="345"/>
      <c r="G1354" s="76"/>
      <c r="H1354" s="345"/>
      <c r="I1354" s="345"/>
      <c r="J1354" s="345"/>
    </row>
    <row r="1355" spans="1:10" x14ac:dyDescent="0.25">
      <c r="A1355" s="82" t="s">
        <v>162</v>
      </c>
      <c r="B1355" s="83" t="s">
        <v>119</v>
      </c>
      <c r="C1355" s="98" t="s">
        <v>120</v>
      </c>
      <c r="D1355" s="84"/>
      <c r="E1355" s="86"/>
      <c r="F1355" s="86"/>
      <c r="G1355" s="346">
        <f>SUM(G1356:G1392)</f>
        <v>0</v>
      </c>
      <c r="H1355" s="347"/>
      <c r="I1355" s="347"/>
      <c r="J1355" s="347"/>
    </row>
    <row r="1356" spans="1:10" outlineLevel="1" x14ac:dyDescent="0.25">
      <c r="A1356" s="88">
        <v>136</v>
      </c>
      <c r="B1356" s="89" t="s">
        <v>1081</v>
      </c>
      <c r="C1356" s="99" t="s">
        <v>1082</v>
      </c>
      <c r="D1356" s="90" t="s">
        <v>189</v>
      </c>
      <c r="E1356" s="142">
        <v>15.41</v>
      </c>
      <c r="F1356" s="91"/>
      <c r="G1356" s="92">
        <f>ROUND(E1356*F1356,2)</f>
        <v>0</v>
      </c>
      <c r="H1356" s="345"/>
      <c r="I1356" s="345" t="s">
        <v>166</v>
      </c>
      <c r="J1356" s="345" t="s">
        <v>166</v>
      </c>
    </row>
    <row r="1357" spans="1:10" ht="20.399999999999999" outlineLevel="1" x14ac:dyDescent="0.25">
      <c r="A1357" s="74"/>
      <c r="B1357" s="75"/>
      <c r="C1357" s="100" t="s">
        <v>1083</v>
      </c>
      <c r="D1357" s="77"/>
      <c r="E1357" s="141"/>
      <c r="F1357" s="345"/>
      <c r="G1357" s="76"/>
      <c r="H1357" s="345"/>
      <c r="I1357" s="345"/>
      <c r="J1357" s="345"/>
    </row>
    <row r="1358" spans="1:10" outlineLevel="1" x14ac:dyDescent="0.25">
      <c r="A1358" s="74"/>
      <c r="B1358" s="75"/>
      <c r="C1358" s="100" t="s">
        <v>1084</v>
      </c>
      <c r="D1358" s="77"/>
      <c r="E1358" s="141">
        <v>7.36</v>
      </c>
      <c r="F1358" s="345"/>
      <c r="G1358" s="76"/>
      <c r="H1358" s="345"/>
      <c r="I1358" s="345"/>
      <c r="J1358" s="345"/>
    </row>
    <row r="1359" spans="1:10" outlineLevel="1" x14ac:dyDescent="0.25">
      <c r="A1359" s="74"/>
      <c r="B1359" s="75"/>
      <c r="C1359" s="100" t="s">
        <v>1085</v>
      </c>
      <c r="D1359" s="77"/>
      <c r="E1359" s="141">
        <v>3.45</v>
      </c>
      <c r="F1359" s="345"/>
      <c r="G1359" s="76"/>
      <c r="H1359" s="345"/>
      <c r="I1359" s="345"/>
      <c r="J1359" s="345"/>
    </row>
    <row r="1360" spans="1:10" outlineLevel="1" x14ac:dyDescent="0.25">
      <c r="A1360" s="74"/>
      <c r="B1360" s="75"/>
      <c r="C1360" s="100" t="s">
        <v>1086</v>
      </c>
      <c r="D1360" s="77"/>
      <c r="E1360" s="141">
        <v>4.5999999999999996</v>
      </c>
      <c r="F1360" s="345"/>
      <c r="G1360" s="76"/>
      <c r="H1360" s="345"/>
      <c r="I1360" s="345"/>
      <c r="J1360" s="345"/>
    </row>
    <row r="1361" spans="1:10" outlineLevel="1" x14ac:dyDescent="0.25">
      <c r="A1361" s="88">
        <v>137</v>
      </c>
      <c r="B1361" s="89" t="s">
        <v>1087</v>
      </c>
      <c r="C1361" s="99" t="s">
        <v>1088</v>
      </c>
      <c r="D1361" s="90" t="s">
        <v>189</v>
      </c>
      <c r="E1361" s="142">
        <v>15.41</v>
      </c>
      <c r="F1361" s="91"/>
      <c r="G1361" s="92">
        <f>ROUND(E1361*F1361,2)</f>
        <v>0</v>
      </c>
      <c r="H1361" s="345"/>
      <c r="I1361" s="345" t="s">
        <v>166</v>
      </c>
      <c r="J1361" s="345" t="s">
        <v>166</v>
      </c>
    </row>
    <row r="1362" spans="1:10" ht="20.399999999999999" outlineLevel="1" x14ac:dyDescent="0.25">
      <c r="A1362" s="74"/>
      <c r="B1362" s="75"/>
      <c r="C1362" s="100" t="s">
        <v>1083</v>
      </c>
      <c r="D1362" s="77"/>
      <c r="E1362" s="141"/>
      <c r="F1362" s="345"/>
      <c r="G1362" s="76"/>
      <c r="H1362" s="345"/>
      <c r="I1362" s="345"/>
      <c r="J1362" s="345"/>
    </row>
    <row r="1363" spans="1:10" outlineLevel="1" x14ac:dyDescent="0.25">
      <c r="A1363" s="74"/>
      <c r="B1363" s="75"/>
      <c r="C1363" s="100" t="s">
        <v>1084</v>
      </c>
      <c r="D1363" s="77"/>
      <c r="E1363" s="141">
        <v>7.36</v>
      </c>
      <c r="F1363" s="345"/>
      <c r="G1363" s="76"/>
      <c r="H1363" s="345"/>
      <c r="I1363" s="345"/>
      <c r="J1363" s="345"/>
    </row>
    <row r="1364" spans="1:10" outlineLevel="1" x14ac:dyDescent="0.25">
      <c r="A1364" s="74"/>
      <c r="B1364" s="75"/>
      <c r="C1364" s="100" t="s">
        <v>1085</v>
      </c>
      <c r="D1364" s="77"/>
      <c r="E1364" s="141">
        <v>3.45</v>
      </c>
      <c r="F1364" s="345"/>
      <c r="G1364" s="76"/>
      <c r="H1364" s="345"/>
      <c r="I1364" s="345"/>
      <c r="J1364" s="345"/>
    </row>
    <row r="1365" spans="1:10" outlineLevel="1" x14ac:dyDescent="0.25">
      <c r="A1365" s="74"/>
      <c r="B1365" s="75"/>
      <c r="C1365" s="100" t="s">
        <v>1086</v>
      </c>
      <c r="D1365" s="77"/>
      <c r="E1365" s="141">
        <v>4.5999999999999996</v>
      </c>
      <c r="F1365" s="345"/>
      <c r="G1365" s="76"/>
      <c r="H1365" s="345"/>
      <c r="I1365" s="345"/>
      <c r="J1365" s="345"/>
    </row>
    <row r="1366" spans="1:10" outlineLevel="1" x14ac:dyDescent="0.25">
      <c r="A1366" s="88">
        <v>138</v>
      </c>
      <c r="B1366" s="89" t="s">
        <v>1089</v>
      </c>
      <c r="C1366" s="99" t="s">
        <v>1090</v>
      </c>
      <c r="D1366" s="90" t="s">
        <v>228</v>
      </c>
      <c r="E1366" s="142">
        <v>81</v>
      </c>
      <c r="F1366" s="91"/>
      <c r="G1366" s="92">
        <f>ROUND(E1366*F1366,2)</f>
        <v>0</v>
      </c>
      <c r="H1366" s="345"/>
      <c r="I1366" s="345" t="s">
        <v>166</v>
      </c>
      <c r="J1366" s="345" t="s">
        <v>166</v>
      </c>
    </row>
    <row r="1367" spans="1:10" ht="20.399999999999999" outlineLevel="1" x14ac:dyDescent="0.25">
      <c r="A1367" s="74"/>
      <c r="B1367" s="75"/>
      <c r="C1367" s="100" t="s">
        <v>1091</v>
      </c>
      <c r="D1367" s="77"/>
      <c r="E1367" s="141"/>
      <c r="F1367" s="345"/>
      <c r="G1367" s="76"/>
      <c r="H1367" s="345"/>
      <c r="I1367" s="345"/>
      <c r="J1367" s="345"/>
    </row>
    <row r="1368" spans="1:10" outlineLevel="1" x14ac:dyDescent="0.25">
      <c r="A1368" s="74"/>
      <c r="B1368" s="75"/>
      <c r="C1368" s="100" t="s">
        <v>1092</v>
      </c>
      <c r="D1368" s="77"/>
      <c r="E1368" s="141">
        <v>10</v>
      </c>
      <c r="F1368" s="345"/>
      <c r="G1368" s="76"/>
      <c r="H1368" s="345"/>
      <c r="I1368" s="345"/>
      <c r="J1368" s="345"/>
    </row>
    <row r="1369" spans="1:10" outlineLevel="1" x14ac:dyDescent="0.25">
      <c r="A1369" s="74"/>
      <c r="B1369" s="75"/>
      <c r="C1369" s="100" t="s">
        <v>1093</v>
      </c>
      <c r="D1369" s="77"/>
      <c r="E1369" s="141">
        <v>5</v>
      </c>
      <c r="F1369" s="345"/>
      <c r="G1369" s="76"/>
      <c r="H1369" s="345"/>
      <c r="I1369" s="345"/>
      <c r="J1369" s="345"/>
    </row>
    <row r="1370" spans="1:10" outlineLevel="1" x14ac:dyDescent="0.25">
      <c r="A1370" s="74"/>
      <c r="B1370" s="75"/>
      <c r="C1370" s="100" t="s">
        <v>1094</v>
      </c>
      <c r="D1370" s="77"/>
      <c r="E1370" s="141">
        <v>5</v>
      </c>
      <c r="F1370" s="345"/>
      <c r="G1370" s="76"/>
      <c r="H1370" s="345"/>
      <c r="I1370" s="345"/>
      <c r="J1370" s="345"/>
    </row>
    <row r="1371" spans="1:10" outlineLevel="1" x14ac:dyDescent="0.25">
      <c r="A1371" s="74"/>
      <c r="B1371" s="75"/>
      <c r="C1371" s="100" t="s">
        <v>1095</v>
      </c>
      <c r="D1371" s="77"/>
      <c r="E1371" s="141">
        <v>61</v>
      </c>
      <c r="F1371" s="345"/>
      <c r="G1371" s="76"/>
      <c r="H1371" s="345"/>
      <c r="I1371" s="345"/>
      <c r="J1371" s="345"/>
    </row>
    <row r="1372" spans="1:10" outlineLevel="1" x14ac:dyDescent="0.25">
      <c r="A1372" s="88">
        <v>139</v>
      </c>
      <c r="B1372" s="89" t="s">
        <v>1096</v>
      </c>
      <c r="C1372" s="99" t="s">
        <v>1097</v>
      </c>
      <c r="D1372" s="90" t="s">
        <v>281</v>
      </c>
      <c r="E1372" s="142">
        <v>8.2479999999999993</v>
      </c>
      <c r="F1372" s="91"/>
      <c r="G1372" s="92">
        <f>ROUND(E1372*F1372,2)</f>
        <v>0</v>
      </c>
      <c r="H1372" s="345"/>
      <c r="I1372" s="345" t="s">
        <v>166</v>
      </c>
      <c r="J1372" s="345" t="s">
        <v>166</v>
      </c>
    </row>
    <row r="1373" spans="1:10" outlineLevel="1" x14ac:dyDescent="0.25">
      <c r="A1373" s="74"/>
      <c r="B1373" s="75"/>
      <c r="C1373" s="100" t="s">
        <v>1098</v>
      </c>
      <c r="D1373" s="77"/>
      <c r="E1373" s="141"/>
      <c r="F1373" s="345"/>
      <c r="G1373" s="76"/>
      <c r="H1373" s="345"/>
      <c r="I1373" s="345"/>
      <c r="J1373" s="345"/>
    </row>
    <row r="1374" spans="1:10" outlineLevel="1" x14ac:dyDescent="0.25">
      <c r="A1374" s="74"/>
      <c r="B1374" s="75"/>
      <c r="C1374" s="100" t="s">
        <v>1099</v>
      </c>
      <c r="D1374" s="77"/>
      <c r="E1374" s="141">
        <v>3.968</v>
      </c>
      <c r="F1374" s="345"/>
      <c r="G1374" s="76"/>
      <c r="H1374" s="345"/>
      <c r="I1374" s="345"/>
      <c r="J1374" s="345"/>
    </row>
    <row r="1375" spans="1:10" outlineLevel="1" x14ac:dyDescent="0.25">
      <c r="A1375" s="74"/>
      <c r="B1375" s="75"/>
      <c r="C1375" s="100" t="s">
        <v>1100</v>
      </c>
      <c r="D1375" s="77"/>
      <c r="E1375" s="141">
        <v>1.88</v>
      </c>
      <c r="F1375" s="345"/>
      <c r="G1375" s="76"/>
      <c r="H1375" s="345"/>
      <c r="I1375" s="345"/>
      <c r="J1375" s="345"/>
    </row>
    <row r="1376" spans="1:10" outlineLevel="1" x14ac:dyDescent="0.25">
      <c r="A1376" s="74"/>
      <c r="B1376" s="75"/>
      <c r="C1376" s="100" t="s">
        <v>1101</v>
      </c>
      <c r="D1376" s="77"/>
      <c r="E1376" s="141">
        <v>2.4</v>
      </c>
      <c r="F1376" s="345"/>
      <c r="G1376" s="76"/>
      <c r="H1376" s="345"/>
      <c r="I1376" s="345"/>
      <c r="J1376" s="345"/>
    </row>
    <row r="1377" spans="1:10" outlineLevel="1" x14ac:dyDescent="0.25">
      <c r="A1377" s="88">
        <v>140</v>
      </c>
      <c r="B1377" s="89" t="s">
        <v>1102</v>
      </c>
      <c r="C1377" s="99" t="s">
        <v>1103</v>
      </c>
      <c r="D1377" s="90" t="s">
        <v>281</v>
      </c>
      <c r="E1377" s="142">
        <v>3.2</v>
      </c>
      <c r="F1377" s="91"/>
      <c r="G1377" s="92">
        <f>ROUND(E1377*F1377,2)</f>
        <v>0</v>
      </c>
      <c r="H1377" s="345"/>
      <c r="I1377" s="345" t="s">
        <v>166</v>
      </c>
      <c r="J1377" s="345" t="s">
        <v>166</v>
      </c>
    </row>
    <row r="1378" spans="1:10" ht="20.399999999999999" outlineLevel="1" x14ac:dyDescent="0.25">
      <c r="A1378" s="74"/>
      <c r="B1378" s="75"/>
      <c r="C1378" s="100" t="s">
        <v>1104</v>
      </c>
      <c r="D1378" s="77"/>
      <c r="E1378" s="141">
        <v>3.2</v>
      </c>
      <c r="F1378" s="345"/>
      <c r="G1378" s="76"/>
      <c r="H1378" s="345"/>
      <c r="I1378" s="345"/>
      <c r="J1378" s="345"/>
    </row>
    <row r="1379" spans="1:10" outlineLevel="1" x14ac:dyDescent="0.25">
      <c r="A1379" s="88">
        <v>141</v>
      </c>
      <c r="B1379" s="89" t="s">
        <v>1105</v>
      </c>
      <c r="C1379" s="99" t="s">
        <v>1106</v>
      </c>
      <c r="D1379" s="90" t="s">
        <v>281</v>
      </c>
      <c r="E1379" s="142">
        <v>6</v>
      </c>
      <c r="F1379" s="91"/>
      <c r="G1379" s="92">
        <f>ROUND(E1379*F1379,2)</f>
        <v>0</v>
      </c>
      <c r="H1379" s="345"/>
      <c r="I1379" s="345" t="s">
        <v>166</v>
      </c>
      <c r="J1379" s="345" t="s">
        <v>166</v>
      </c>
    </row>
    <row r="1380" spans="1:10" ht="20.399999999999999" outlineLevel="1" x14ac:dyDescent="0.25">
      <c r="A1380" s="74"/>
      <c r="B1380" s="75"/>
      <c r="C1380" s="100" t="s">
        <v>1107</v>
      </c>
      <c r="D1380" s="77"/>
      <c r="E1380" s="141">
        <v>6</v>
      </c>
      <c r="F1380" s="345"/>
      <c r="G1380" s="76"/>
      <c r="H1380" s="345"/>
      <c r="I1380" s="345"/>
      <c r="J1380" s="345"/>
    </row>
    <row r="1381" spans="1:10" outlineLevel="1" x14ac:dyDescent="0.25">
      <c r="A1381" s="88">
        <v>142</v>
      </c>
      <c r="B1381" s="89" t="s">
        <v>1108</v>
      </c>
      <c r="C1381" s="99" t="s">
        <v>1109</v>
      </c>
      <c r="D1381" s="90" t="s">
        <v>228</v>
      </c>
      <c r="E1381" s="142">
        <v>21</v>
      </c>
      <c r="F1381" s="91"/>
      <c r="G1381" s="92">
        <f>ROUND(E1381*F1381,2)</f>
        <v>0</v>
      </c>
      <c r="H1381" s="345"/>
      <c r="I1381" s="345" t="s">
        <v>166</v>
      </c>
      <c r="J1381" s="345" t="s">
        <v>166</v>
      </c>
    </row>
    <row r="1382" spans="1:10" outlineLevel="1" x14ac:dyDescent="0.25">
      <c r="A1382" s="74"/>
      <c r="B1382" s="75"/>
      <c r="C1382" s="100" t="s">
        <v>1110</v>
      </c>
      <c r="D1382" s="77"/>
      <c r="E1382" s="141">
        <v>21</v>
      </c>
      <c r="F1382" s="345"/>
      <c r="G1382" s="76"/>
      <c r="H1382" s="345"/>
      <c r="I1382" s="345"/>
      <c r="J1382" s="345"/>
    </row>
    <row r="1383" spans="1:10" outlineLevel="1" x14ac:dyDescent="0.25">
      <c r="A1383" s="88">
        <v>143</v>
      </c>
      <c r="B1383" s="89" t="s">
        <v>1111</v>
      </c>
      <c r="C1383" s="99" t="s">
        <v>1112</v>
      </c>
      <c r="D1383" s="90" t="s">
        <v>228</v>
      </c>
      <c r="E1383" s="142">
        <v>3</v>
      </c>
      <c r="F1383" s="91"/>
      <c r="G1383" s="92">
        <f>ROUND(E1383*F1383,2)</f>
        <v>0</v>
      </c>
      <c r="H1383" s="345"/>
      <c r="I1383" s="345" t="s">
        <v>166</v>
      </c>
      <c r="J1383" s="345" t="s">
        <v>166</v>
      </c>
    </row>
    <row r="1384" spans="1:10" outlineLevel="1" x14ac:dyDescent="0.25">
      <c r="A1384" s="74"/>
      <c r="B1384" s="75"/>
      <c r="C1384" s="100" t="s">
        <v>1113</v>
      </c>
      <c r="D1384" s="77"/>
      <c r="E1384" s="141">
        <v>3</v>
      </c>
      <c r="F1384" s="345"/>
      <c r="G1384" s="76"/>
      <c r="H1384" s="345"/>
      <c r="I1384" s="345"/>
      <c r="J1384" s="345"/>
    </row>
    <row r="1385" spans="1:10" outlineLevel="1" x14ac:dyDescent="0.25">
      <c r="A1385" s="88">
        <v>144</v>
      </c>
      <c r="B1385" s="89" t="s">
        <v>1114</v>
      </c>
      <c r="C1385" s="99" t="s">
        <v>1115</v>
      </c>
      <c r="D1385" s="90" t="s">
        <v>165</v>
      </c>
      <c r="E1385" s="142">
        <v>6</v>
      </c>
      <c r="F1385" s="91"/>
      <c r="G1385" s="92">
        <f>ROUND(E1385*F1385,2)</f>
        <v>0</v>
      </c>
      <c r="H1385" s="345"/>
      <c r="I1385" s="345" t="s">
        <v>178</v>
      </c>
      <c r="J1385" s="345" t="s">
        <v>179</v>
      </c>
    </row>
    <row r="1386" spans="1:10" outlineLevel="1" x14ac:dyDescent="0.25">
      <c r="A1386" s="74"/>
      <c r="B1386" s="75"/>
      <c r="C1386" s="100" t="s">
        <v>168</v>
      </c>
      <c r="D1386" s="77"/>
      <c r="E1386" s="141">
        <v>3</v>
      </c>
      <c r="F1386" s="345"/>
      <c r="G1386" s="76"/>
      <c r="H1386" s="345"/>
      <c r="I1386" s="345"/>
      <c r="J1386" s="345"/>
    </row>
    <row r="1387" spans="1:10" outlineLevel="1" x14ac:dyDescent="0.25">
      <c r="A1387" s="74"/>
      <c r="B1387" s="75"/>
      <c r="C1387" s="100" t="s">
        <v>772</v>
      </c>
      <c r="D1387" s="77"/>
      <c r="E1387" s="141">
        <v>1</v>
      </c>
      <c r="F1387" s="345"/>
      <c r="G1387" s="76"/>
      <c r="H1387" s="345"/>
      <c r="I1387" s="345"/>
      <c r="J1387" s="345"/>
    </row>
    <row r="1388" spans="1:10" outlineLevel="1" x14ac:dyDescent="0.25">
      <c r="A1388" s="74"/>
      <c r="B1388" s="75"/>
      <c r="C1388" s="100" t="s">
        <v>185</v>
      </c>
      <c r="D1388" s="77"/>
      <c r="E1388" s="141">
        <v>1</v>
      </c>
      <c r="F1388" s="345"/>
      <c r="G1388" s="76"/>
      <c r="H1388" s="345"/>
      <c r="I1388" s="345"/>
      <c r="J1388" s="345"/>
    </row>
    <row r="1389" spans="1:10" outlineLevel="1" x14ac:dyDescent="0.25">
      <c r="A1389" s="74"/>
      <c r="B1389" s="75"/>
      <c r="C1389" s="100" t="s">
        <v>896</v>
      </c>
      <c r="D1389" s="77"/>
      <c r="E1389" s="141">
        <v>1</v>
      </c>
      <c r="F1389" s="345"/>
      <c r="G1389" s="76"/>
      <c r="H1389" s="345"/>
      <c r="I1389" s="345"/>
      <c r="J1389" s="345"/>
    </row>
    <row r="1390" spans="1:10" ht="20.399999999999999" outlineLevel="1" x14ac:dyDescent="0.25">
      <c r="A1390" s="88">
        <v>145</v>
      </c>
      <c r="B1390" s="89" t="s">
        <v>1116</v>
      </c>
      <c r="C1390" s="99" t="s">
        <v>1117</v>
      </c>
      <c r="D1390" s="90" t="s">
        <v>228</v>
      </c>
      <c r="E1390" s="142">
        <v>88</v>
      </c>
      <c r="F1390" s="91"/>
      <c r="G1390" s="92">
        <f>ROUND(E1390*F1390,2)</f>
        <v>0</v>
      </c>
      <c r="H1390" s="345"/>
      <c r="I1390" s="345" t="s">
        <v>178</v>
      </c>
      <c r="J1390" s="345" t="s">
        <v>179</v>
      </c>
    </row>
    <row r="1391" spans="1:10" outlineLevel="1" x14ac:dyDescent="0.25">
      <c r="A1391" s="74"/>
      <c r="B1391" s="75"/>
      <c r="C1391" s="100" t="s">
        <v>1118</v>
      </c>
      <c r="D1391" s="77"/>
      <c r="E1391" s="141">
        <v>8</v>
      </c>
      <c r="F1391" s="345"/>
      <c r="G1391" s="76"/>
      <c r="H1391" s="345"/>
      <c r="I1391" s="345"/>
      <c r="J1391" s="345"/>
    </row>
    <row r="1392" spans="1:10" outlineLevel="1" x14ac:dyDescent="0.25">
      <c r="A1392" s="74"/>
      <c r="B1392" s="75"/>
      <c r="C1392" s="100" t="s">
        <v>1119</v>
      </c>
      <c r="D1392" s="77"/>
      <c r="E1392" s="141">
        <v>80</v>
      </c>
      <c r="F1392" s="345"/>
      <c r="G1392" s="76"/>
      <c r="H1392" s="345"/>
      <c r="I1392" s="345"/>
      <c r="J1392" s="345"/>
    </row>
    <row r="1393" spans="1:10" x14ac:dyDescent="0.25">
      <c r="A1393" s="82" t="s">
        <v>162</v>
      </c>
      <c r="B1393" s="83" t="s">
        <v>123</v>
      </c>
      <c r="C1393" s="98" t="s">
        <v>124</v>
      </c>
      <c r="D1393" s="84"/>
      <c r="E1393" s="86"/>
      <c r="F1393" s="86"/>
      <c r="G1393" s="346">
        <f>SUM(G1394:G1395)</f>
        <v>0</v>
      </c>
      <c r="H1393" s="347"/>
      <c r="I1393" s="347"/>
      <c r="J1393" s="347"/>
    </row>
    <row r="1394" spans="1:10" outlineLevel="1" x14ac:dyDescent="0.25">
      <c r="A1394" s="93">
        <v>146</v>
      </c>
      <c r="B1394" s="94" t="s">
        <v>1120</v>
      </c>
      <c r="C1394" s="101" t="s">
        <v>1121</v>
      </c>
      <c r="D1394" s="95" t="s">
        <v>614</v>
      </c>
      <c r="E1394" s="143">
        <v>14489.33872</v>
      </c>
      <c r="F1394" s="91"/>
      <c r="G1394" s="96">
        <f>ROUND(E1394*F1394,2)</f>
        <v>0</v>
      </c>
      <c r="H1394" s="345"/>
      <c r="I1394" s="345" t="s">
        <v>166</v>
      </c>
      <c r="J1394" s="345" t="s">
        <v>166</v>
      </c>
    </row>
    <row r="1395" spans="1:10" outlineLevel="1" x14ac:dyDescent="0.25">
      <c r="A1395" s="93">
        <v>147</v>
      </c>
      <c r="B1395" s="94" t="s">
        <v>1122</v>
      </c>
      <c r="C1395" s="101" t="s">
        <v>1123</v>
      </c>
      <c r="D1395" s="95" t="s">
        <v>614</v>
      </c>
      <c r="E1395" s="143">
        <v>4829.7795699999997</v>
      </c>
      <c r="F1395" s="91"/>
      <c r="G1395" s="96">
        <f>ROUND(E1395*F1395,2)</f>
        <v>0</v>
      </c>
      <c r="H1395" s="345"/>
      <c r="I1395" s="345" t="s">
        <v>166</v>
      </c>
      <c r="J1395" s="345" t="s">
        <v>166</v>
      </c>
    </row>
    <row r="1396" spans="1:10" x14ac:dyDescent="0.25">
      <c r="A1396" s="82" t="s">
        <v>162</v>
      </c>
      <c r="B1396" s="83" t="s">
        <v>133</v>
      </c>
      <c r="C1396" s="98" t="s">
        <v>134</v>
      </c>
      <c r="D1396" s="84"/>
      <c r="E1396" s="86"/>
      <c r="F1396" s="86"/>
      <c r="G1396" s="346">
        <f>SUM(G1397:G1415)</f>
        <v>0</v>
      </c>
      <c r="H1396" s="347"/>
      <c r="I1396" s="347"/>
      <c r="J1396" s="347"/>
    </row>
    <row r="1397" spans="1:10" outlineLevel="1" x14ac:dyDescent="0.25">
      <c r="A1397" s="88">
        <v>148</v>
      </c>
      <c r="B1397" s="89" t="s">
        <v>1124</v>
      </c>
      <c r="C1397" s="99" t="s">
        <v>1125</v>
      </c>
      <c r="D1397" s="90" t="s">
        <v>165</v>
      </c>
      <c r="E1397" s="142">
        <v>1</v>
      </c>
      <c r="F1397" s="91"/>
      <c r="G1397" s="92">
        <f>ROUND(E1397*F1397,2)</f>
        <v>0</v>
      </c>
      <c r="H1397" s="345"/>
      <c r="I1397" s="345" t="s">
        <v>166</v>
      </c>
      <c r="J1397" s="345" t="s">
        <v>166</v>
      </c>
    </row>
    <row r="1398" spans="1:10" outlineLevel="1" x14ac:dyDescent="0.25">
      <c r="A1398" s="74"/>
      <c r="B1398" s="75"/>
      <c r="C1398" s="100" t="s">
        <v>1126</v>
      </c>
      <c r="D1398" s="77"/>
      <c r="E1398" s="141">
        <v>1</v>
      </c>
      <c r="F1398" s="345"/>
      <c r="G1398" s="76"/>
      <c r="H1398" s="345"/>
      <c r="I1398" s="345"/>
      <c r="J1398" s="345"/>
    </row>
    <row r="1399" spans="1:10" outlineLevel="1" x14ac:dyDescent="0.25">
      <c r="A1399" s="88">
        <v>149</v>
      </c>
      <c r="B1399" s="89" t="s">
        <v>1127</v>
      </c>
      <c r="C1399" s="99" t="s">
        <v>1128</v>
      </c>
      <c r="D1399" s="90" t="s">
        <v>165</v>
      </c>
      <c r="E1399" s="142">
        <v>1</v>
      </c>
      <c r="F1399" s="91"/>
      <c r="G1399" s="92">
        <f>ROUND(E1399*F1399,2)</f>
        <v>0</v>
      </c>
      <c r="H1399" s="345"/>
      <c r="I1399" s="345" t="s">
        <v>166</v>
      </c>
      <c r="J1399" s="345" t="s">
        <v>166</v>
      </c>
    </row>
    <row r="1400" spans="1:10" outlineLevel="1" x14ac:dyDescent="0.25">
      <c r="A1400" s="74"/>
      <c r="B1400" s="75"/>
      <c r="C1400" s="100" t="s">
        <v>247</v>
      </c>
      <c r="D1400" s="77"/>
      <c r="E1400" s="141"/>
      <c r="F1400" s="345"/>
      <c r="G1400" s="76"/>
      <c r="H1400" s="345"/>
      <c r="I1400" s="345"/>
      <c r="J1400" s="345"/>
    </row>
    <row r="1401" spans="1:10" outlineLevel="1" x14ac:dyDescent="0.25">
      <c r="A1401" s="74"/>
      <c r="B1401" s="75"/>
      <c r="C1401" s="100" t="s">
        <v>1129</v>
      </c>
      <c r="D1401" s="77"/>
      <c r="E1401" s="141">
        <v>1</v>
      </c>
      <c r="F1401" s="345"/>
      <c r="G1401" s="76"/>
      <c r="H1401" s="345"/>
      <c r="I1401" s="345"/>
      <c r="J1401" s="345"/>
    </row>
    <row r="1402" spans="1:10" ht="20.399999999999999" outlineLevel="1" x14ac:dyDescent="0.25">
      <c r="A1402" s="88">
        <v>150</v>
      </c>
      <c r="B1402" s="89" t="s">
        <v>1130</v>
      </c>
      <c r="C1402" s="99" t="s">
        <v>1131</v>
      </c>
      <c r="D1402" s="90" t="s">
        <v>228</v>
      </c>
      <c r="E1402" s="142">
        <v>78</v>
      </c>
      <c r="F1402" s="91"/>
      <c r="G1402" s="92">
        <f>ROUND(E1402*F1402,2)</f>
        <v>0</v>
      </c>
      <c r="H1402" s="345"/>
      <c r="I1402" s="345" t="s">
        <v>166</v>
      </c>
      <c r="J1402" s="345" t="s">
        <v>166</v>
      </c>
    </row>
    <row r="1403" spans="1:10" outlineLevel="1" x14ac:dyDescent="0.25">
      <c r="A1403" s="74"/>
      <c r="B1403" s="75"/>
      <c r="C1403" s="100" t="s">
        <v>1132</v>
      </c>
      <c r="D1403" s="77"/>
      <c r="E1403" s="141">
        <v>10</v>
      </c>
      <c r="F1403" s="345"/>
      <c r="G1403" s="76"/>
      <c r="H1403" s="345"/>
      <c r="I1403" s="345"/>
      <c r="J1403" s="345"/>
    </row>
    <row r="1404" spans="1:10" outlineLevel="1" x14ac:dyDescent="0.25">
      <c r="A1404" s="74"/>
      <c r="B1404" s="75"/>
      <c r="C1404" s="100" t="s">
        <v>1133</v>
      </c>
      <c r="D1404" s="77"/>
      <c r="E1404" s="141">
        <v>8</v>
      </c>
      <c r="F1404" s="345"/>
      <c r="G1404" s="76"/>
      <c r="H1404" s="345"/>
      <c r="I1404" s="345"/>
      <c r="J1404" s="345"/>
    </row>
    <row r="1405" spans="1:10" outlineLevel="1" x14ac:dyDescent="0.25">
      <c r="A1405" s="74"/>
      <c r="B1405" s="75"/>
      <c r="C1405" s="100" t="s">
        <v>1134</v>
      </c>
      <c r="D1405" s="77"/>
      <c r="E1405" s="141">
        <v>25</v>
      </c>
      <c r="F1405" s="345"/>
      <c r="G1405" s="76"/>
      <c r="H1405" s="345"/>
      <c r="I1405" s="345"/>
      <c r="J1405" s="345"/>
    </row>
    <row r="1406" spans="1:10" outlineLevel="1" x14ac:dyDescent="0.25">
      <c r="A1406" s="74"/>
      <c r="B1406" s="75"/>
      <c r="C1406" s="100" t="s">
        <v>1135</v>
      </c>
      <c r="D1406" s="77"/>
      <c r="E1406" s="141">
        <v>5</v>
      </c>
      <c r="F1406" s="345"/>
      <c r="G1406" s="76"/>
      <c r="H1406" s="345"/>
      <c r="I1406" s="345"/>
      <c r="J1406" s="345"/>
    </row>
    <row r="1407" spans="1:10" outlineLevel="1" x14ac:dyDescent="0.25">
      <c r="A1407" s="74"/>
      <c r="B1407" s="75"/>
      <c r="C1407" s="100" t="s">
        <v>1136</v>
      </c>
      <c r="D1407" s="77"/>
      <c r="E1407" s="141">
        <v>10</v>
      </c>
      <c r="F1407" s="345"/>
      <c r="G1407" s="76"/>
      <c r="H1407" s="345"/>
      <c r="I1407" s="345"/>
      <c r="J1407" s="345"/>
    </row>
    <row r="1408" spans="1:10" outlineLevel="1" x14ac:dyDescent="0.25">
      <c r="A1408" s="74"/>
      <c r="B1408" s="75"/>
      <c r="C1408" s="100" t="s">
        <v>1137</v>
      </c>
      <c r="D1408" s="77"/>
      <c r="E1408" s="141">
        <v>20</v>
      </c>
      <c r="F1408" s="345"/>
      <c r="G1408" s="76"/>
      <c r="H1408" s="345"/>
      <c r="I1408" s="345"/>
      <c r="J1408" s="345"/>
    </row>
    <row r="1409" spans="1:10" outlineLevel="1" x14ac:dyDescent="0.25">
      <c r="A1409" s="88">
        <v>151</v>
      </c>
      <c r="B1409" s="89" t="s">
        <v>1138</v>
      </c>
      <c r="C1409" s="99" t="s">
        <v>1139</v>
      </c>
      <c r="D1409" s="90" t="s">
        <v>228</v>
      </c>
      <c r="E1409" s="142">
        <v>3.5</v>
      </c>
      <c r="F1409" s="91"/>
      <c r="G1409" s="92">
        <f>ROUND(E1409*F1409,2)</f>
        <v>0</v>
      </c>
      <c r="H1409" s="345"/>
      <c r="I1409" s="345" t="s">
        <v>178</v>
      </c>
      <c r="J1409" s="345" t="s">
        <v>179</v>
      </c>
    </row>
    <row r="1410" spans="1:10" outlineLevel="1" x14ac:dyDescent="0.25">
      <c r="A1410" s="74"/>
      <c r="B1410" s="75"/>
      <c r="C1410" s="100" t="s">
        <v>247</v>
      </c>
      <c r="D1410" s="77"/>
      <c r="E1410" s="141"/>
      <c r="F1410" s="345"/>
      <c r="G1410" s="76"/>
      <c r="H1410" s="345"/>
      <c r="I1410" s="345"/>
      <c r="J1410" s="345"/>
    </row>
    <row r="1411" spans="1:10" outlineLevel="1" x14ac:dyDescent="0.25">
      <c r="A1411" s="74"/>
      <c r="B1411" s="75"/>
      <c r="C1411" s="100" t="s">
        <v>1140</v>
      </c>
      <c r="D1411" s="77"/>
      <c r="E1411" s="141">
        <v>3.5</v>
      </c>
      <c r="F1411" s="345"/>
      <c r="G1411" s="76"/>
      <c r="H1411" s="345"/>
      <c r="I1411" s="345"/>
      <c r="J1411" s="345"/>
    </row>
    <row r="1412" spans="1:10" outlineLevel="1" x14ac:dyDescent="0.25">
      <c r="A1412" s="88">
        <v>152</v>
      </c>
      <c r="B1412" s="89" t="s">
        <v>1141</v>
      </c>
      <c r="C1412" s="99" t="s">
        <v>1142</v>
      </c>
      <c r="D1412" s="90" t="s">
        <v>228</v>
      </c>
      <c r="E1412" s="142">
        <v>3</v>
      </c>
      <c r="F1412" s="91"/>
      <c r="G1412" s="92">
        <f>ROUND(E1412*F1412,2)</f>
        <v>0</v>
      </c>
      <c r="H1412" s="345" t="s">
        <v>615</v>
      </c>
      <c r="I1412" s="345" t="s">
        <v>166</v>
      </c>
      <c r="J1412" s="345" t="s">
        <v>166</v>
      </c>
    </row>
    <row r="1413" spans="1:10" outlineLevel="1" x14ac:dyDescent="0.25">
      <c r="A1413" s="74"/>
      <c r="B1413" s="75"/>
      <c r="C1413" s="100" t="s">
        <v>1143</v>
      </c>
      <c r="D1413" s="77"/>
      <c r="E1413" s="141">
        <v>3</v>
      </c>
      <c r="F1413" s="345"/>
      <c r="G1413" s="76"/>
      <c r="H1413" s="345"/>
      <c r="I1413" s="345"/>
      <c r="J1413" s="345"/>
    </row>
    <row r="1414" spans="1:10" outlineLevel="1" x14ac:dyDescent="0.25">
      <c r="A1414" s="88">
        <v>153</v>
      </c>
      <c r="B1414" s="89" t="s">
        <v>1144</v>
      </c>
      <c r="C1414" s="99" t="s">
        <v>1145</v>
      </c>
      <c r="D1414" s="90" t="s">
        <v>165</v>
      </c>
      <c r="E1414" s="142">
        <v>1</v>
      </c>
      <c r="F1414" s="91"/>
      <c r="G1414" s="92">
        <f>ROUND(E1414*F1414,2)</f>
        <v>0</v>
      </c>
      <c r="H1414" s="345" t="s">
        <v>615</v>
      </c>
      <c r="I1414" s="345" t="s">
        <v>166</v>
      </c>
      <c r="J1414" s="345" t="s">
        <v>166</v>
      </c>
    </row>
    <row r="1415" spans="1:10" outlineLevel="1" x14ac:dyDescent="0.25">
      <c r="A1415" s="74"/>
      <c r="B1415" s="75"/>
      <c r="C1415" s="100" t="s">
        <v>1126</v>
      </c>
      <c r="D1415" s="77"/>
      <c r="E1415" s="141">
        <v>1</v>
      </c>
      <c r="F1415" s="345"/>
      <c r="G1415" s="76"/>
      <c r="H1415" s="345"/>
      <c r="I1415" s="345"/>
      <c r="J1415" s="345"/>
    </row>
    <row r="1416" spans="1:10" x14ac:dyDescent="0.25">
      <c r="A1416" s="82" t="s">
        <v>162</v>
      </c>
      <c r="B1416" s="83" t="s">
        <v>135</v>
      </c>
      <c r="C1416" s="98" t="s">
        <v>136</v>
      </c>
      <c r="D1416" s="84"/>
      <c r="E1416" s="86"/>
      <c r="F1416" s="86"/>
      <c r="G1416" s="346">
        <f>SUM(G1417:G1428)</f>
        <v>0</v>
      </c>
      <c r="H1416" s="347"/>
      <c r="I1416" s="347"/>
      <c r="J1416" s="347"/>
    </row>
    <row r="1417" spans="1:10" outlineLevel="1" x14ac:dyDescent="0.25">
      <c r="A1417" s="88">
        <v>154</v>
      </c>
      <c r="B1417" s="89" t="s">
        <v>1146</v>
      </c>
      <c r="C1417" s="99" t="s">
        <v>1147</v>
      </c>
      <c r="D1417" s="90" t="s">
        <v>614</v>
      </c>
      <c r="E1417" s="142">
        <v>10.1706</v>
      </c>
      <c r="F1417" s="91"/>
      <c r="G1417" s="92">
        <f>ROUND(E1417*F1417,2)</f>
        <v>0</v>
      </c>
      <c r="H1417" s="345"/>
      <c r="I1417" s="345" t="s">
        <v>178</v>
      </c>
      <c r="J1417" s="345" t="s">
        <v>179</v>
      </c>
    </row>
    <row r="1418" spans="1:10" outlineLevel="1" x14ac:dyDescent="0.25">
      <c r="A1418" s="74"/>
      <c r="B1418" s="75"/>
      <c r="C1418" s="100" t="s">
        <v>1148</v>
      </c>
      <c r="D1418" s="77"/>
      <c r="E1418" s="141">
        <v>10.1706</v>
      </c>
      <c r="F1418" s="345"/>
      <c r="G1418" s="76"/>
      <c r="H1418" s="345"/>
      <c r="I1418" s="345"/>
      <c r="J1418" s="345"/>
    </row>
    <row r="1419" spans="1:10" outlineLevel="1" x14ac:dyDescent="0.25">
      <c r="A1419" s="88">
        <v>155</v>
      </c>
      <c r="B1419" s="89" t="s">
        <v>1149</v>
      </c>
      <c r="C1419" s="99" t="s">
        <v>1150</v>
      </c>
      <c r="D1419" s="90" t="s">
        <v>614</v>
      </c>
      <c r="E1419" s="142">
        <v>86.889799999999994</v>
      </c>
      <c r="F1419" s="91"/>
      <c r="G1419" s="92">
        <f>ROUND(E1419*F1419,2)</f>
        <v>0</v>
      </c>
      <c r="H1419" s="345"/>
      <c r="I1419" s="345" t="s">
        <v>166</v>
      </c>
      <c r="J1419" s="345" t="s">
        <v>166</v>
      </c>
    </row>
    <row r="1420" spans="1:10" outlineLevel="1" x14ac:dyDescent="0.25">
      <c r="A1420" s="74"/>
      <c r="B1420" s="75"/>
      <c r="C1420" s="100" t="s">
        <v>1151</v>
      </c>
      <c r="D1420" s="77"/>
      <c r="E1420" s="141">
        <v>7.3967999999999998</v>
      </c>
      <c r="F1420" s="345"/>
      <c r="G1420" s="76"/>
      <c r="H1420" s="345"/>
      <c r="I1420" s="345"/>
      <c r="J1420" s="345"/>
    </row>
    <row r="1421" spans="1:10" outlineLevel="1" x14ac:dyDescent="0.25">
      <c r="A1421" s="74"/>
      <c r="B1421" s="75"/>
      <c r="C1421" s="100" t="s">
        <v>1152</v>
      </c>
      <c r="D1421" s="77"/>
      <c r="E1421" s="141">
        <v>15</v>
      </c>
      <c r="F1421" s="345"/>
      <c r="G1421" s="76"/>
      <c r="H1421" s="345"/>
      <c r="I1421" s="345"/>
      <c r="J1421" s="345"/>
    </row>
    <row r="1422" spans="1:10" outlineLevel="1" x14ac:dyDescent="0.25">
      <c r="A1422" s="74"/>
      <c r="B1422" s="75"/>
      <c r="C1422" s="100" t="s">
        <v>1153</v>
      </c>
      <c r="D1422" s="77"/>
      <c r="E1422" s="141">
        <v>15.813000000000001</v>
      </c>
      <c r="F1422" s="345"/>
      <c r="G1422" s="76"/>
      <c r="H1422" s="345"/>
      <c r="I1422" s="345"/>
      <c r="J1422" s="345"/>
    </row>
    <row r="1423" spans="1:10" outlineLevel="1" x14ac:dyDescent="0.25">
      <c r="A1423" s="74"/>
      <c r="B1423" s="75"/>
      <c r="C1423" s="100" t="s">
        <v>1154</v>
      </c>
      <c r="D1423" s="77"/>
      <c r="E1423" s="141">
        <v>4.68</v>
      </c>
      <c r="F1423" s="345"/>
      <c r="G1423" s="76"/>
      <c r="H1423" s="345"/>
      <c r="I1423" s="345"/>
      <c r="J1423" s="345"/>
    </row>
    <row r="1424" spans="1:10" outlineLevel="1" x14ac:dyDescent="0.25">
      <c r="A1424" s="74"/>
      <c r="B1424" s="75"/>
      <c r="C1424" s="100" t="s">
        <v>1155</v>
      </c>
      <c r="D1424" s="77"/>
      <c r="E1424" s="141">
        <v>44</v>
      </c>
      <c r="F1424" s="345"/>
      <c r="G1424" s="76"/>
      <c r="H1424" s="345"/>
      <c r="I1424" s="345"/>
      <c r="J1424" s="345"/>
    </row>
    <row r="1425" spans="1:10" ht="20.399999999999999" outlineLevel="1" x14ac:dyDescent="0.25">
      <c r="A1425" s="88">
        <v>156</v>
      </c>
      <c r="B1425" s="89" t="s">
        <v>1156</v>
      </c>
      <c r="C1425" s="99" t="s">
        <v>1157</v>
      </c>
      <c r="D1425" s="90" t="s">
        <v>614</v>
      </c>
      <c r="E1425" s="142">
        <v>3.2</v>
      </c>
      <c r="F1425" s="91"/>
      <c r="G1425" s="92">
        <f>ROUND(E1425*F1425,2)</f>
        <v>0</v>
      </c>
      <c r="H1425" s="345"/>
      <c r="I1425" s="345" t="s">
        <v>166</v>
      </c>
      <c r="J1425" s="345" t="s">
        <v>166</v>
      </c>
    </row>
    <row r="1426" spans="1:10" ht="20.399999999999999" outlineLevel="1" x14ac:dyDescent="0.25">
      <c r="A1426" s="74"/>
      <c r="B1426" s="75"/>
      <c r="C1426" s="100" t="s">
        <v>1104</v>
      </c>
      <c r="D1426" s="77"/>
      <c r="E1426" s="141">
        <v>3.2</v>
      </c>
      <c r="F1426" s="345"/>
      <c r="G1426" s="76"/>
      <c r="H1426" s="345"/>
      <c r="I1426" s="345"/>
      <c r="J1426" s="345"/>
    </row>
    <row r="1427" spans="1:10" outlineLevel="1" x14ac:dyDescent="0.25">
      <c r="A1427" s="93">
        <v>157</v>
      </c>
      <c r="B1427" s="94" t="s">
        <v>1158</v>
      </c>
      <c r="C1427" s="101" t="s">
        <v>1159</v>
      </c>
      <c r="D1427" s="95" t="s">
        <v>614</v>
      </c>
      <c r="E1427" s="143">
        <v>97.212599999999995</v>
      </c>
      <c r="F1427" s="91"/>
      <c r="G1427" s="96">
        <f>ROUND(E1427*F1427,2)</f>
        <v>0</v>
      </c>
      <c r="H1427" s="345"/>
      <c r="I1427" s="345" t="s">
        <v>166</v>
      </c>
      <c r="J1427" s="345" t="s">
        <v>166</v>
      </c>
    </row>
    <row r="1428" spans="1:10" outlineLevel="1" x14ac:dyDescent="0.25">
      <c r="A1428" s="93">
        <v>158</v>
      </c>
      <c r="B1428" s="94" t="s">
        <v>1160</v>
      </c>
      <c r="C1428" s="101" t="s">
        <v>1161</v>
      </c>
      <c r="D1428" s="95" t="s">
        <v>614</v>
      </c>
      <c r="E1428" s="143">
        <v>2819.1653999999999</v>
      </c>
      <c r="F1428" s="91"/>
      <c r="G1428" s="96">
        <f>ROUND(E1428*F1428,2)</f>
        <v>0</v>
      </c>
      <c r="H1428" s="345"/>
      <c r="I1428" s="345" t="s">
        <v>166</v>
      </c>
      <c r="J1428" s="345" t="s">
        <v>166</v>
      </c>
    </row>
    <row r="1429" spans="1:10" x14ac:dyDescent="0.25">
      <c r="A1429" s="2"/>
      <c r="B1429" s="3"/>
      <c r="C1429" s="106"/>
      <c r="D1429" s="5"/>
      <c r="E1429" s="2"/>
      <c r="F1429" s="2"/>
      <c r="G1429" s="2"/>
      <c r="H1429" s="348"/>
      <c r="I1429" s="348"/>
      <c r="J1429" s="348"/>
    </row>
    <row r="1430" spans="1:10" x14ac:dyDescent="0.25">
      <c r="A1430" s="70"/>
      <c r="B1430" s="71" t="s">
        <v>27</v>
      </c>
      <c r="C1430" s="107"/>
      <c r="D1430" s="72"/>
      <c r="E1430" s="73"/>
      <c r="F1430" s="73"/>
      <c r="G1430" s="97">
        <f>G8+G27+G57+G415+G479+G672+G756+G765+G770+G781+G786+G799+G868+G927+G970+G1230+G1350+G1355+G1393+G1396+G1416</f>
        <v>0</v>
      </c>
      <c r="H1430" s="345"/>
      <c r="I1430" s="345"/>
      <c r="J1430" s="345"/>
    </row>
    <row r="1431" spans="1:10" x14ac:dyDescent="0.25">
      <c r="A1431" s="2"/>
      <c r="B1431" s="3"/>
      <c r="C1431" s="106"/>
      <c r="D1431" s="5"/>
      <c r="E1431" s="2"/>
      <c r="F1431" s="2"/>
      <c r="G1431" s="2"/>
      <c r="H1431" s="345"/>
      <c r="I1431" s="345"/>
      <c r="J1431" s="345"/>
    </row>
    <row r="1432" spans="1:10" x14ac:dyDescent="0.25">
      <c r="A1432" s="2"/>
      <c r="B1432" s="3"/>
      <c r="C1432" s="106"/>
      <c r="D1432" s="5"/>
      <c r="E1432" s="2"/>
      <c r="F1432" s="2"/>
      <c r="G1432" s="2"/>
      <c r="H1432" s="345"/>
      <c r="I1432" s="345"/>
      <c r="J1432" s="345"/>
    </row>
    <row r="1433" spans="1:10" x14ac:dyDescent="0.25">
      <c r="A1433" s="417" t="s">
        <v>1163</v>
      </c>
      <c r="B1433" s="417"/>
      <c r="C1433" s="418"/>
      <c r="D1433" s="5"/>
      <c r="E1433" s="2"/>
      <c r="F1433" s="2"/>
      <c r="G1433" s="2"/>
      <c r="H1433" s="345"/>
      <c r="I1433" s="345"/>
      <c r="J1433" s="345"/>
    </row>
    <row r="1434" spans="1:10" x14ac:dyDescent="0.25">
      <c r="A1434" s="398"/>
      <c r="B1434" s="399"/>
      <c r="C1434" s="400"/>
      <c r="D1434" s="399"/>
      <c r="E1434" s="399"/>
      <c r="F1434" s="399"/>
      <c r="G1434" s="401"/>
      <c r="H1434" s="345"/>
      <c r="I1434" s="345"/>
      <c r="J1434" s="345"/>
    </row>
    <row r="1435" spans="1:10" x14ac:dyDescent="0.25">
      <c r="A1435" s="402"/>
      <c r="B1435" s="403"/>
      <c r="C1435" s="404"/>
      <c r="D1435" s="403"/>
      <c r="E1435" s="403"/>
      <c r="F1435" s="403"/>
      <c r="G1435" s="405"/>
      <c r="H1435" s="345"/>
      <c r="I1435" s="345"/>
      <c r="J1435" s="345"/>
    </row>
    <row r="1436" spans="1:10" x14ac:dyDescent="0.25">
      <c r="A1436" s="402"/>
      <c r="B1436" s="403"/>
      <c r="C1436" s="404"/>
      <c r="D1436" s="403"/>
      <c r="E1436" s="403"/>
      <c r="F1436" s="403"/>
      <c r="G1436" s="405"/>
      <c r="H1436" s="345"/>
      <c r="I1436" s="345"/>
      <c r="J1436" s="345"/>
    </row>
    <row r="1437" spans="1:10" x14ac:dyDescent="0.25">
      <c r="A1437" s="402"/>
      <c r="B1437" s="403"/>
      <c r="C1437" s="404"/>
      <c r="D1437" s="403"/>
      <c r="E1437" s="403"/>
      <c r="F1437" s="403"/>
      <c r="G1437" s="405"/>
      <c r="H1437" s="345"/>
      <c r="I1437" s="345"/>
      <c r="J1437" s="345"/>
    </row>
    <row r="1438" spans="1:10" x14ac:dyDescent="0.25">
      <c r="A1438" s="406"/>
      <c r="B1438" s="407"/>
      <c r="C1438" s="408"/>
      <c r="D1438" s="407"/>
      <c r="E1438" s="407"/>
      <c r="F1438" s="407"/>
      <c r="G1438" s="409"/>
      <c r="H1438" s="345"/>
      <c r="I1438" s="345"/>
      <c r="J1438" s="345"/>
    </row>
    <row r="1439" spans="1:10" x14ac:dyDescent="0.25">
      <c r="A1439" s="2"/>
      <c r="B1439" s="3"/>
      <c r="C1439" s="106"/>
      <c r="D1439" s="5"/>
      <c r="E1439" s="2"/>
      <c r="F1439" s="2"/>
      <c r="G1439" s="2"/>
      <c r="H1439" s="345"/>
      <c r="I1439" s="345"/>
      <c r="J1439" s="345"/>
    </row>
  </sheetData>
  <mergeCells count="6">
    <mergeCell ref="A1434:G1438"/>
    <mergeCell ref="A1:G1"/>
    <mergeCell ref="C2:G2"/>
    <mergeCell ref="C3:G3"/>
    <mergeCell ref="C4:G4"/>
    <mergeCell ref="A1433:C1433"/>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1CBAD-64AE-4D1B-8F22-FCEC6B738E5E}">
  <sheetPr>
    <tabColor rgb="FF92D050"/>
    <outlinePr summaryBelow="0"/>
  </sheetPr>
  <dimension ref="A1:AD5000"/>
  <sheetViews>
    <sheetView workbookViewId="0">
      <pane ySplit="7" topLeftCell="A8" activePane="bottomLeft" state="frozen"/>
      <selection activeCell="C4" sqref="C4:G4"/>
      <selection pane="bottomLeft" activeCell="A8" sqref="A8"/>
    </sheetView>
  </sheetViews>
  <sheetFormatPr defaultRowHeight="13.2" outlineLevelRow="1" x14ac:dyDescent="0.25"/>
  <cols>
    <col min="1" max="1" width="3.44140625" customWidth="1"/>
    <col min="2" max="2" width="12.5546875" style="58" customWidth="1"/>
    <col min="3" max="3" width="38.33203125" style="58" customWidth="1"/>
    <col min="4" max="4" width="4.88671875" customWidth="1"/>
    <col min="5" max="5" width="10.5546875" customWidth="1"/>
    <col min="6" max="6" width="9.88671875" customWidth="1"/>
    <col min="7" max="7" width="12.6640625" customWidth="1"/>
    <col min="8" max="13" width="8.88671875" customWidth="1"/>
  </cols>
  <sheetData>
    <row r="1" spans="1:30" ht="15.75" customHeight="1" x14ac:dyDescent="0.3">
      <c r="A1" s="410" t="s">
        <v>7</v>
      </c>
      <c r="B1" s="410"/>
      <c r="C1" s="410"/>
      <c r="D1" s="410"/>
      <c r="E1" s="410"/>
      <c r="F1" s="410"/>
      <c r="G1" s="410"/>
    </row>
    <row r="2" spans="1:30" ht="24.9" customHeight="1" x14ac:dyDescent="0.25">
      <c r="A2" s="59" t="s">
        <v>8</v>
      </c>
      <c r="B2" s="19" t="s">
        <v>37</v>
      </c>
      <c r="C2" s="411" t="s">
        <v>38</v>
      </c>
      <c r="D2" s="412"/>
      <c r="E2" s="412"/>
      <c r="F2" s="412"/>
      <c r="G2" s="413"/>
    </row>
    <row r="3" spans="1:30" ht="24.9" customHeight="1" x14ac:dyDescent="0.25">
      <c r="A3" s="59" t="s">
        <v>9</v>
      </c>
      <c r="B3" s="19" t="s">
        <v>52</v>
      </c>
      <c r="C3" s="411" t="s">
        <v>53</v>
      </c>
      <c r="D3" s="412"/>
      <c r="E3" s="412"/>
      <c r="F3" s="412"/>
      <c r="G3" s="413"/>
    </row>
    <row r="4" spans="1:30" ht="24.9" customHeight="1" x14ac:dyDescent="0.25">
      <c r="A4" s="60" t="s">
        <v>10</v>
      </c>
      <c r="B4" s="61" t="s">
        <v>54</v>
      </c>
      <c r="C4" s="414" t="s">
        <v>55</v>
      </c>
      <c r="D4" s="415"/>
      <c r="E4" s="415"/>
      <c r="F4" s="415"/>
      <c r="G4" s="416"/>
    </row>
    <row r="5" spans="1:30" x14ac:dyDescent="0.25">
      <c r="D5" s="7"/>
      <c r="E5">
        <v>0</v>
      </c>
    </row>
    <row r="6" spans="1:30" ht="39.6" x14ac:dyDescent="0.25">
      <c r="A6" s="63" t="s">
        <v>141</v>
      </c>
      <c r="B6" s="65" t="s">
        <v>142</v>
      </c>
      <c r="C6" s="65" t="s">
        <v>143</v>
      </c>
      <c r="D6" s="64" t="s">
        <v>144</v>
      </c>
      <c r="E6" s="63" t="s">
        <v>145</v>
      </c>
      <c r="F6" s="62" t="s">
        <v>146</v>
      </c>
      <c r="G6" s="63" t="s">
        <v>27</v>
      </c>
      <c r="H6" s="66" t="s">
        <v>155</v>
      </c>
      <c r="I6" s="66" t="s">
        <v>156</v>
      </c>
      <c r="J6" s="66" t="s">
        <v>157</v>
      </c>
    </row>
    <row r="7" spans="1:30" x14ac:dyDescent="0.25">
      <c r="A7" s="2"/>
      <c r="B7" s="3"/>
      <c r="C7" s="3"/>
      <c r="D7" s="5"/>
      <c r="E7" s="68"/>
      <c r="F7" s="69"/>
      <c r="G7" s="69"/>
      <c r="H7" s="69"/>
      <c r="I7" s="69"/>
      <c r="J7" s="69"/>
    </row>
    <row r="8" spans="1:30" x14ac:dyDescent="0.25">
      <c r="A8" s="82" t="s">
        <v>162</v>
      </c>
      <c r="B8" s="83" t="s">
        <v>77</v>
      </c>
      <c r="C8" s="98" t="s">
        <v>78</v>
      </c>
      <c r="D8" s="84"/>
      <c r="E8" s="85"/>
      <c r="F8" s="86"/>
      <c r="G8" s="346">
        <f>SUM(G9:G12)</f>
        <v>0</v>
      </c>
      <c r="H8" s="81"/>
      <c r="I8" s="81"/>
      <c r="J8" s="81"/>
    </row>
    <row r="9" spans="1:30" outlineLevel="1" x14ac:dyDescent="0.25">
      <c r="A9" s="88">
        <v>1</v>
      </c>
      <c r="B9" s="89" t="s">
        <v>1165</v>
      </c>
      <c r="C9" s="99" t="s">
        <v>1166</v>
      </c>
      <c r="D9" s="90" t="s">
        <v>189</v>
      </c>
      <c r="E9" s="142">
        <v>31.4</v>
      </c>
      <c r="F9" s="91"/>
      <c r="G9" s="92">
        <f>ROUND(E9*F9,2)</f>
        <v>0</v>
      </c>
      <c r="H9" s="76"/>
      <c r="I9" s="76" t="s">
        <v>166</v>
      </c>
      <c r="J9" s="76" t="s">
        <v>166</v>
      </c>
      <c r="K9" s="67"/>
      <c r="L9" s="67"/>
      <c r="M9" s="67"/>
      <c r="N9" s="67"/>
      <c r="O9" s="67"/>
      <c r="P9" s="67"/>
      <c r="Q9" s="67"/>
      <c r="R9" s="67"/>
      <c r="S9" s="67"/>
      <c r="T9" s="67"/>
      <c r="U9" s="67"/>
      <c r="V9" s="67"/>
      <c r="W9" s="67"/>
      <c r="X9" s="67"/>
      <c r="Y9" s="67"/>
      <c r="Z9" s="67"/>
      <c r="AA9" s="67"/>
      <c r="AB9" s="67"/>
      <c r="AC9" s="67"/>
      <c r="AD9" s="67"/>
    </row>
    <row r="10" spans="1:30" outlineLevel="1" x14ac:dyDescent="0.25">
      <c r="A10" s="74"/>
      <c r="B10" s="75"/>
      <c r="C10" s="100" t="s">
        <v>1167</v>
      </c>
      <c r="D10" s="77"/>
      <c r="E10" s="141"/>
      <c r="F10" s="345"/>
      <c r="G10" s="76"/>
      <c r="H10" s="76"/>
      <c r="I10" s="76"/>
      <c r="J10" s="76"/>
      <c r="K10" s="67"/>
      <c r="L10" s="67"/>
      <c r="M10" s="67"/>
      <c r="N10" s="67"/>
      <c r="O10" s="67"/>
      <c r="P10" s="67"/>
      <c r="Q10" s="67"/>
      <c r="R10" s="67"/>
      <c r="S10" s="67"/>
      <c r="T10" s="67"/>
      <c r="U10" s="67"/>
      <c r="V10" s="67"/>
      <c r="W10" s="67"/>
      <c r="X10" s="67"/>
      <c r="Y10" s="67"/>
      <c r="Z10" s="67"/>
      <c r="AA10" s="67"/>
      <c r="AB10" s="67"/>
      <c r="AC10" s="67"/>
      <c r="AD10" s="67"/>
    </row>
    <row r="11" spans="1:30" outlineLevel="1" x14ac:dyDescent="0.25">
      <c r="A11" s="74"/>
      <c r="B11" s="75"/>
      <c r="C11" s="100" t="s">
        <v>1168</v>
      </c>
      <c r="D11" s="77"/>
      <c r="E11" s="141">
        <v>31.4</v>
      </c>
      <c r="F11" s="345"/>
      <c r="G11" s="76"/>
      <c r="H11" s="76"/>
      <c r="I11" s="76"/>
      <c r="J11" s="76"/>
      <c r="K11" s="67"/>
      <c r="L11" s="67"/>
      <c r="M11" s="67"/>
      <c r="N11" s="67"/>
      <c r="O11" s="67"/>
      <c r="P11" s="67"/>
      <c r="Q11" s="67"/>
      <c r="R11" s="67"/>
      <c r="S11" s="67"/>
      <c r="T11" s="67"/>
      <c r="U11" s="67"/>
      <c r="V11" s="67"/>
      <c r="W11" s="67"/>
      <c r="X11" s="67"/>
      <c r="Y11" s="67"/>
      <c r="Z11" s="67"/>
      <c r="AA11" s="67"/>
      <c r="AB11" s="67"/>
      <c r="AC11" s="67"/>
      <c r="AD11" s="67"/>
    </row>
    <row r="12" spans="1:30" outlineLevel="1" x14ac:dyDescent="0.25">
      <c r="A12" s="93">
        <v>2</v>
      </c>
      <c r="B12" s="94" t="s">
        <v>1169</v>
      </c>
      <c r="C12" s="101" t="s">
        <v>1170</v>
      </c>
      <c r="D12" s="95" t="s">
        <v>189</v>
      </c>
      <c r="E12" s="143">
        <v>31.4</v>
      </c>
      <c r="F12" s="91"/>
      <c r="G12" s="96">
        <f>ROUND(E12*F12,2)</f>
        <v>0</v>
      </c>
      <c r="H12" s="76"/>
      <c r="I12" s="76" t="s">
        <v>166</v>
      </c>
      <c r="J12" s="76" t="s">
        <v>166</v>
      </c>
      <c r="K12" s="67"/>
      <c r="L12" s="67"/>
      <c r="M12" s="67"/>
      <c r="N12" s="67"/>
      <c r="O12" s="67"/>
      <c r="P12" s="67"/>
      <c r="Q12" s="67"/>
      <c r="R12" s="67"/>
      <c r="S12" s="67"/>
      <c r="T12" s="67"/>
      <c r="U12" s="67"/>
      <c r="V12" s="67"/>
      <c r="W12" s="67"/>
      <c r="X12" s="67"/>
      <c r="Y12" s="67"/>
      <c r="Z12" s="67"/>
      <c r="AA12" s="67"/>
      <c r="AB12" s="67"/>
      <c r="AC12" s="67"/>
      <c r="AD12" s="67"/>
    </row>
    <row r="13" spans="1:30" x14ac:dyDescent="0.25">
      <c r="A13" s="82" t="s">
        <v>162</v>
      </c>
      <c r="B13" s="83" t="s">
        <v>79</v>
      </c>
      <c r="C13" s="98" t="s">
        <v>80</v>
      </c>
      <c r="D13" s="84"/>
      <c r="E13" s="86"/>
      <c r="F13" s="86"/>
      <c r="G13" s="346">
        <f>SUM(G14:G54)</f>
        <v>0</v>
      </c>
      <c r="H13" s="81"/>
      <c r="I13" s="81"/>
      <c r="J13" s="81"/>
    </row>
    <row r="14" spans="1:30" outlineLevel="1" x14ac:dyDescent="0.25">
      <c r="A14" s="88">
        <v>3</v>
      </c>
      <c r="B14" s="89" t="s">
        <v>226</v>
      </c>
      <c r="C14" s="99" t="s">
        <v>227</v>
      </c>
      <c r="D14" s="90" t="s">
        <v>228</v>
      </c>
      <c r="E14" s="142">
        <v>6</v>
      </c>
      <c r="F14" s="91"/>
      <c r="G14" s="92">
        <f>ROUND(E14*F14,2)</f>
        <v>0</v>
      </c>
      <c r="H14" s="76"/>
      <c r="I14" s="76" t="s">
        <v>166</v>
      </c>
      <c r="J14" s="76" t="s">
        <v>166</v>
      </c>
      <c r="K14" s="67"/>
      <c r="L14" s="67"/>
      <c r="M14" s="67"/>
      <c r="N14" s="67"/>
      <c r="O14" s="67"/>
      <c r="P14" s="67"/>
      <c r="Q14" s="67"/>
      <c r="R14" s="67"/>
      <c r="S14" s="67"/>
      <c r="T14" s="67"/>
      <c r="U14" s="67"/>
      <c r="V14" s="67"/>
      <c r="W14" s="67"/>
      <c r="X14" s="67"/>
      <c r="Y14" s="67"/>
      <c r="Z14" s="67"/>
      <c r="AA14" s="67"/>
      <c r="AB14" s="67"/>
      <c r="AC14" s="67"/>
      <c r="AD14" s="67"/>
    </row>
    <row r="15" spans="1:30" outlineLevel="1" x14ac:dyDescent="0.25">
      <c r="A15" s="74"/>
      <c r="B15" s="75"/>
      <c r="C15" s="100" t="s">
        <v>1171</v>
      </c>
      <c r="D15" s="77"/>
      <c r="E15" s="141"/>
      <c r="F15" s="345"/>
      <c r="G15" s="76"/>
      <c r="H15" s="76"/>
      <c r="I15" s="76"/>
      <c r="J15" s="76"/>
      <c r="K15" s="67"/>
      <c r="L15" s="67"/>
      <c r="M15" s="67"/>
      <c r="N15" s="67"/>
      <c r="O15" s="67"/>
      <c r="P15" s="67"/>
      <c r="Q15" s="67"/>
      <c r="R15" s="67"/>
      <c r="S15" s="67"/>
      <c r="T15" s="67"/>
      <c r="U15" s="67"/>
      <c r="V15" s="67"/>
      <c r="W15" s="67"/>
      <c r="X15" s="67"/>
      <c r="Y15" s="67"/>
      <c r="Z15" s="67"/>
      <c r="AA15" s="67"/>
      <c r="AB15" s="67"/>
      <c r="AC15" s="67"/>
      <c r="AD15" s="67"/>
    </row>
    <row r="16" spans="1:30" outlineLevel="1" x14ac:dyDescent="0.25">
      <c r="A16" s="74"/>
      <c r="B16" s="75"/>
      <c r="C16" s="100" t="s">
        <v>248</v>
      </c>
      <c r="D16" s="77"/>
      <c r="E16" s="141">
        <v>2</v>
      </c>
      <c r="F16" s="345"/>
      <c r="G16" s="76"/>
      <c r="H16" s="76"/>
      <c r="I16" s="76"/>
      <c r="J16" s="76"/>
      <c r="K16" s="67"/>
      <c r="L16" s="67"/>
      <c r="M16" s="67"/>
      <c r="N16" s="67"/>
      <c r="O16" s="67"/>
      <c r="P16" s="67"/>
      <c r="Q16" s="67"/>
      <c r="R16" s="67"/>
      <c r="S16" s="67"/>
      <c r="T16" s="67"/>
      <c r="U16" s="67"/>
      <c r="V16" s="67"/>
      <c r="W16" s="67"/>
      <c r="X16" s="67"/>
      <c r="Y16" s="67"/>
      <c r="Z16" s="67"/>
      <c r="AA16" s="67"/>
      <c r="AB16" s="67"/>
      <c r="AC16" s="67"/>
      <c r="AD16" s="67"/>
    </row>
    <row r="17" spans="1:30" outlineLevel="1" x14ac:dyDescent="0.25">
      <c r="A17" s="74"/>
      <c r="B17" s="75"/>
      <c r="C17" s="100" t="s">
        <v>234</v>
      </c>
      <c r="D17" s="77"/>
      <c r="E17" s="141">
        <v>4</v>
      </c>
      <c r="F17" s="345"/>
      <c r="G17" s="76"/>
      <c r="H17" s="76"/>
      <c r="I17" s="76"/>
      <c r="J17" s="76"/>
      <c r="K17" s="67"/>
      <c r="L17" s="67"/>
      <c r="M17" s="67"/>
      <c r="N17" s="67"/>
      <c r="O17" s="67"/>
      <c r="P17" s="67"/>
      <c r="Q17" s="67"/>
      <c r="R17" s="67"/>
      <c r="S17" s="67"/>
      <c r="T17" s="67"/>
      <c r="U17" s="67"/>
      <c r="V17" s="67"/>
      <c r="W17" s="67"/>
      <c r="X17" s="67"/>
      <c r="Y17" s="67"/>
      <c r="Z17" s="67"/>
      <c r="AA17" s="67"/>
      <c r="AB17" s="67"/>
      <c r="AC17" s="67"/>
      <c r="AD17" s="67"/>
    </row>
    <row r="18" spans="1:30" outlineLevel="1" x14ac:dyDescent="0.25">
      <c r="A18" s="88">
        <v>4</v>
      </c>
      <c r="B18" s="89" t="s">
        <v>279</v>
      </c>
      <c r="C18" s="99" t="s">
        <v>280</v>
      </c>
      <c r="D18" s="90" t="s">
        <v>281</v>
      </c>
      <c r="E18" s="142">
        <v>20.2</v>
      </c>
      <c r="F18" s="91"/>
      <c r="G18" s="92">
        <f>ROUND(E18*F18,2)</f>
        <v>0</v>
      </c>
      <c r="H18" s="76"/>
      <c r="I18" s="76" t="s">
        <v>166</v>
      </c>
      <c r="J18" s="76" t="s">
        <v>166</v>
      </c>
      <c r="K18" s="67"/>
      <c r="L18" s="67"/>
      <c r="M18" s="67"/>
      <c r="N18" s="67"/>
      <c r="O18" s="67"/>
      <c r="P18" s="67"/>
      <c r="Q18" s="67"/>
      <c r="R18" s="67"/>
      <c r="S18" s="67"/>
      <c r="T18" s="67"/>
      <c r="U18" s="67"/>
      <c r="V18" s="67"/>
      <c r="W18" s="67"/>
      <c r="X18" s="67"/>
      <c r="Y18" s="67"/>
      <c r="Z18" s="67"/>
      <c r="AA18" s="67"/>
      <c r="AB18" s="67"/>
      <c r="AC18" s="67"/>
      <c r="AD18" s="67"/>
    </row>
    <row r="19" spans="1:30" outlineLevel="1" x14ac:dyDescent="0.25">
      <c r="A19" s="74"/>
      <c r="B19" s="75"/>
      <c r="C19" s="100" t="s">
        <v>1171</v>
      </c>
      <c r="D19" s="77"/>
      <c r="E19" s="141"/>
      <c r="F19" s="345"/>
      <c r="G19" s="76"/>
      <c r="H19" s="76"/>
      <c r="I19" s="76"/>
      <c r="J19" s="76"/>
      <c r="K19" s="67"/>
      <c r="L19" s="67"/>
      <c r="M19" s="67"/>
      <c r="N19" s="67"/>
      <c r="O19" s="67"/>
      <c r="P19" s="67"/>
      <c r="Q19" s="67"/>
      <c r="R19" s="67"/>
      <c r="S19" s="67"/>
      <c r="T19" s="67"/>
      <c r="U19" s="67"/>
      <c r="V19" s="67"/>
      <c r="W19" s="67"/>
      <c r="X19" s="67"/>
      <c r="Y19" s="67"/>
      <c r="Z19" s="67"/>
      <c r="AA19" s="67"/>
      <c r="AB19" s="67"/>
      <c r="AC19" s="67"/>
      <c r="AD19" s="67"/>
    </row>
    <row r="20" spans="1:30" outlineLevel="1" x14ac:dyDescent="0.25">
      <c r="A20" s="74"/>
      <c r="B20" s="75"/>
      <c r="C20" s="100" t="s">
        <v>1172</v>
      </c>
      <c r="D20" s="77"/>
      <c r="E20" s="141">
        <v>5.8</v>
      </c>
      <c r="F20" s="345"/>
      <c r="G20" s="76"/>
      <c r="H20" s="76"/>
      <c r="I20" s="76"/>
      <c r="J20" s="76"/>
      <c r="K20" s="67"/>
      <c r="L20" s="67"/>
      <c r="M20" s="67"/>
      <c r="N20" s="67"/>
      <c r="O20" s="67"/>
      <c r="P20" s="67"/>
      <c r="Q20" s="67"/>
      <c r="R20" s="67"/>
      <c r="S20" s="67"/>
      <c r="T20" s="67"/>
      <c r="U20" s="67"/>
      <c r="V20" s="67"/>
      <c r="W20" s="67"/>
      <c r="X20" s="67"/>
      <c r="Y20" s="67"/>
      <c r="Z20" s="67"/>
      <c r="AA20" s="67"/>
      <c r="AB20" s="67"/>
      <c r="AC20" s="67"/>
      <c r="AD20" s="67"/>
    </row>
    <row r="21" spans="1:30" ht="20.399999999999999" outlineLevel="1" x14ac:dyDescent="0.25">
      <c r="A21" s="74"/>
      <c r="B21" s="75"/>
      <c r="C21" s="100" t="s">
        <v>1173</v>
      </c>
      <c r="D21" s="77"/>
      <c r="E21" s="141">
        <v>14.4</v>
      </c>
      <c r="F21" s="345"/>
      <c r="G21" s="76"/>
      <c r="H21" s="76"/>
      <c r="I21" s="76"/>
      <c r="J21" s="76"/>
      <c r="K21" s="67"/>
      <c r="L21" s="67"/>
      <c r="M21" s="67"/>
      <c r="N21" s="67"/>
      <c r="O21" s="67"/>
      <c r="P21" s="67"/>
      <c r="Q21" s="67"/>
      <c r="R21" s="67"/>
      <c r="S21" s="67"/>
      <c r="T21" s="67"/>
      <c r="U21" s="67"/>
      <c r="V21" s="67"/>
      <c r="W21" s="67"/>
      <c r="X21" s="67"/>
      <c r="Y21" s="67"/>
      <c r="Z21" s="67"/>
      <c r="AA21" s="67"/>
      <c r="AB21" s="67"/>
      <c r="AC21" s="67"/>
      <c r="AD21" s="67"/>
    </row>
    <row r="22" spans="1:30" outlineLevel="1" x14ac:dyDescent="0.25">
      <c r="A22" s="88">
        <v>5</v>
      </c>
      <c r="B22" s="89" t="s">
        <v>1174</v>
      </c>
      <c r="C22" s="99" t="s">
        <v>1175</v>
      </c>
      <c r="D22" s="90" t="s">
        <v>281</v>
      </c>
      <c r="E22" s="142">
        <v>33.770699999999998</v>
      </c>
      <c r="F22" s="91"/>
      <c r="G22" s="92">
        <f>ROUND(E22*F22,2)</f>
        <v>0</v>
      </c>
      <c r="H22" s="76"/>
      <c r="I22" s="76" t="s">
        <v>166</v>
      </c>
      <c r="J22" s="76" t="s">
        <v>166</v>
      </c>
      <c r="K22" s="67"/>
      <c r="L22" s="67"/>
      <c r="M22" s="67"/>
      <c r="N22" s="67"/>
      <c r="O22" s="67"/>
      <c r="P22" s="67"/>
      <c r="Q22" s="67"/>
      <c r="R22" s="67"/>
      <c r="S22" s="67"/>
      <c r="T22" s="67"/>
      <c r="U22" s="67"/>
      <c r="V22" s="67"/>
      <c r="W22" s="67"/>
      <c r="X22" s="67"/>
      <c r="Y22" s="67"/>
      <c r="Z22" s="67"/>
      <c r="AA22" s="67"/>
      <c r="AB22" s="67"/>
      <c r="AC22" s="67"/>
      <c r="AD22" s="67"/>
    </row>
    <row r="23" spans="1:30" outlineLevel="1" x14ac:dyDescent="0.25">
      <c r="A23" s="74"/>
      <c r="B23" s="75"/>
      <c r="C23" s="100" t="s">
        <v>1176</v>
      </c>
      <c r="D23" s="77"/>
      <c r="E23" s="141">
        <v>16.885349999999999</v>
      </c>
      <c r="F23" s="345"/>
      <c r="G23" s="76"/>
      <c r="H23" s="76"/>
      <c r="I23" s="76"/>
      <c r="J23" s="76"/>
      <c r="K23" s="67"/>
      <c r="L23" s="67"/>
      <c r="M23" s="67"/>
      <c r="N23" s="67"/>
      <c r="O23" s="67"/>
      <c r="P23" s="67"/>
      <c r="Q23" s="67"/>
      <c r="R23" s="67"/>
      <c r="S23" s="67"/>
      <c r="T23" s="67"/>
      <c r="U23" s="67"/>
      <c r="V23" s="67"/>
      <c r="W23" s="67"/>
      <c r="X23" s="67"/>
      <c r="Y23" s="67"/>
      <c r="Z23" s="67"/>
      <c r="AA23" s="67"/>
      <c r="AB23" s="67"/>
      <c r="AC23" s="67"/>
      <c r="AD23" s="67"/>
    </row>
    <row r="24" spans="1:30" outlineLevel="1" x14ac:dyDescent="0.25">
      <c r="A24" s="74"/>
      <c r="B24" s="75"/>
      <c r="C24" s="100" t="s">
        <v>1177</v>
      </c>
      <c r="D24" s="77"/>
      <c r="E24" s="141">
        <v>16.885349999999999</v>
      </c>
      <c r="F24" s="345"/>
      <c r="G24" s="76"/>
      <c r="H24" s="76"/>
      <c r="I24" s="76"/>
      <c r="J24" s="76"/>
      <c r="K24" s="67"/>
      <c r="L24" s="67"/>
      <c r="M24" s="67"/>
      <c r="N24" s="67"/>
      <c r="O24" s="67"/>
      <c r="P24" s="67"/>
      <c r="Q24" s="67"/>
      <c r="R24" s="67"/>
      <c r="S24" s="67"/>
      <c r="T24" s="67"/>
      <c r="U24" s="67"/>
      <c r="V24" s="67"/>
      <c r="W24" s="67"/>
      <c r="X24" s="67"/>
      <c r="Y24" s="67"/>
      <c r="Z24" s="67"/>
      <c r="AA24" s="67"/>
      <c r="AB24" s="67"/>
      <c r="AC24" s="67"/>
      <c r="AD24" s="67"/>
    </row>
    <row r="25" spans="1:30" outlineLevel="1" x14ac:dyDescent="0.25">
      <c r="A25" s="93">
        <v>6</v>
      </c>
      <c r="B25" s="94" t="s">
        <v>352</v>
      </c>
      <c r="C25" s="101" t="s">
        <v>353</v>
      </c>
      <c r="D25" s="95" t="s">
        <v>281</v>
      </c>
      <c r="E25" s="143">
        <v>33.770699999999998</v>
      </c>
      <c r="F25" s="91"/>
      <c r="G25" s="96">
        <f>ROUND(E25*F25,2)</f>
        <v>0</v>
      </c>
      <c r="H25" s="76"/>
      <c r="I25" s="76" t="s">
        <v>166</v>
      </c>
      <c r="J25" s="76" t="s">
        <v>166</v>
      </c>
      <c r="K25" s="67"/>
      <c r="L25" s="67"/>
      <c r="M25" s="67"/>
      <c r="N25" s="67"/>
      <c r="O25" s="67"/>
      <c r="P25" s="67"/>
      <c r="Q25" s="67"/>
      <c r="R25" s="67"/>
      <c r="S25" s="67"/>
      <c r="T25" s="67"/>
      <c r="U25" s="67"/>
      <c r="V25" s="67"/>
      <c r="W25" s="67"/>
      <c r="X25" s="67"/>
      <c r="Y25" s="67"/>
      <c r="Z25" s="67"/>
      <c r="AA25" s="67"/>
      <c r="AB25" s="67"/>
      <c r="AC25" s="67"/>
      <c r="AD25" s="67"/>
    </row>
    <row r="26" spans="1:30" outlineLevel="1" x14ac:dyDescent="0.25">
      <c r="A26" s="88">
        <v>7</v>
      </c>
      <c r="B26" s="89" t="s">
        <v>1178</v>
      </c>
      <c r="C26" s="99" t="s">
        <v>1179</v>
      </c>
      <c r="D26" s="90" t="s">
        <v>281</v>
      </c>
      <c r="E26" s="142">
        <v>244.47522000000001</v>
      </c>
      <c r="F26" s="91"/>
      <c r="G26" s="92">
        <f>ROUND(E26*F26,2)</f>
        <v>0</v>
      </c>
      <c r="H26" s="76"/>
      <c r="I26" s="76" t="s">
        <v>166</v>
      </c>
      <c r="J26" s="76" t="s">
        <v>166</v>
      </c>
      <c r="K26" s="67"/>
      <c r="L26" s="67"/>
      <c r="M26" s="67"/>
      <c r="N26" s="67"/>
      <c r="O26" s="67"/>
      <c r="P26" s="67"/>
      <c r="Q26" s="67"/>
      <c r="R26" s="67"/>
      <c r="S26" s="67"/>
      <c r="T26" s="67"/>
      <c r="U26" s="67"/>
      <c r="V26" s="67"/>
      <c r="W26" s="67"/>
      <c r="X26" s="67"/>
      <c r="Y26" s="67"/>
      <c r="Z26" s="67"/>
      <c r="AA26" s="67"/>
      <c r="AB26" s="67"/>
      <c r="AC26" s="67"/>
      <c r="AD26" s="67"/>
    </row>
    <row r="27" spans="1:30" outlineLevel="1" x14ac:dyDescent="0.25">
      <c r="A27" s="74"/>
      <c r="B27" s="75"/>
      <c r="C27" s="100" t="s">
        <v>329</v>
      </c>
      <c r="D27" s="77"/>
      <c r="E27" s="141"/>
      <c r="F27" s="345"/>
      <c r="G27" s="76"/>
      <c r="H27" s="76"/>
      <c r="I27" s="76"/>
      <c r="J27" s="76"/>
      <c r="K27" s="67"/>
      <c r="L27" s="67"/>
      <c r="M27" s="67"/>
      <c r="N27" s="67"/>
      <c r="O27" s="67"/>
      <c r="P27" s="67"/>
      <c r="Q27" s="67"/>
      <c r="R27" s="67"/>
      <c r="S27" s="67"/>
      <c r="T27" s="67"/>
      <c r="U27" s="67"/>
      <c r="V27" s="67"/>
      <c r="W27" s="67"/>
      <c r="X27" s="67"/>
      <c r="Y27" s="67"/>
      <c r="Z27" s="67"/>
      <c r="AA27" s="67"/>
      <c r="AB27" s="67"/>
      <c r="AC27" s="67"/>
      <c r="AD27" s="67"/>
    </row>
    <row r="28" spans="1:30" outlineLevel="1" x14ac:dyDescent="0.25">
      <c r="A28" s="74"/>
      <c r="B28" s="75"/>
      <c r="C28" s="100" t="s">
        <v>1171</v>
      </c>
      <c r="D28" s="77"/>
      <c r="E28" s="141"/>
      <c r="F28" s="345"/>
      <c r="G28" s="76"/>
      <c r="H28" s="76"/>
      <c r="I28" s="76"/>
      <c r="J28" s="76"/>
      <c r="K28" s="67"/>
      <c r="L28" s="67"/>
      <c r="M28" s="67"/>
      <c r="N28" s="67"/>
      <c r="O28" s="67"/>
      <c r="P28" s="67"/>
      <c r="Q28" s="67"/>
      <c r="R28" s="67"/>
      <c r="S28" s="67"/>
      <c r="T28" s="67"/>
      <c r="U28" s="67"/>
      <c r="V28" s="67"/>
      <c r="W28" s="67"/>
      <c r="X28" s="67"/>
      <c r="Y28" s="67"/>
      <c r="Z28" s="67"/>
      <c r="AA28" s="67"/>
      <c r="AB28" s="67"/>
      <c r="AC28" s="67"/>
      <c r="AD28" s="67"/>
    </row>
    <row r="29" spans="1:30" outlineLevel="1" x14ac:dyDescent="0.25">
      <c r="A29" s="74"/>
      <c r="B29" s="75"/>
      <c r="C29" s="103" t="s">
        <v>330</v>
      </c>
      <c r="D29" s="79"/>
      <c r="E29" s="145"/>
      <c r="F29" s="345"/>
      <c r="G29" s="76"/>
      <c r="H29" s="76"/>
      <c r="I29" s="76"/>
      <c r="J29" s="76"/>
      <c r="K29" s="67"/>
      <c r="L29" s="67"/>
      <c r="M29" s="67"/>
      <c r="N29" s="67"/>
      <c r="O29" s="67"/>
      <c r="P29" s="67"/>
      <c r="Q29" s="67"/>
      <c r="R29" s="67"/>
      <c r="S29" s="67"/>
      <c r="T29" s="67"/>
      <c r="U29" s="67"/>
      <c r="V29" s="67"/>
      <c r="W29" s="67"/>
      <c r="X29" s="67"/>
      <c r="Y29" s="67"/>
      <c r="Z29" s="67"/>
      <c r="AA29" s="67"/>
      <c r="AB29" s="67"/>
      <c r="AC29" s="67"/>
      <c r="AD29" s="67"/>
    </row>
    <row r="30" spans="1:30" ht="20.399999999999999" outlineLevel="1" x14ac:dyDescent="0.25">
      <c r="A30" s="74"/>
      <c r="B30" s="75"/>
      <c r="C30" s="104" t="s">
        <v>1180</v>
      </c>
      <c r="D30" s="79"/>
      <c r="E30" s="145">
        <v>12.848000000000001</v>
      </c>
      <c r="F30" s="345"/>
      <c r="G30" s="76"/>
      <c r="H30" s="76"/>
      <c r="I30" s="76"/>
      <c r="J30" s="76"/>
      <c r="K30" s="67"/>
      <c r="L30" s="67"/>
      <c r="M30" s="67"/>
      <c r="N30" s="67"/>
      <c r="O30" s="67"/>
      <c r="P30" s="67"/>
      <c r="Q30" s="67"/>
      <c r="R30" s="67"/>
      <c r="S30" s="67"/>
      <c r="T30" s="67"/>
      <c r="U30" s="67"/>
      <c r="V30" s="67"/>
      <c r="W30" s="67"/>
      <c r="X30" s="67"/>
      <c r="Y30" s="67"/>
      <c r="Z30" s="67"/>
      <c r="AA30" s="67"/>
      <c r="AB30" s="67"/>
      <c r="AC30" s="67"/>
      <c r="AD30" s="67"/>
    </row>
    <row r="31" spans="1:30" ht="20.399999999999999" outlineLevel="1" x14ac:dyDescent="0.25">
      <c r="A31" s="74"/>
      <c r="B31" s="75"/>
      <c r="C31" s="104" t="s">
        <v>1181</v>
      </c>
      <c r="D31" s="79"/>
      <c r="E31" s="145">
        <v>6.4020000000000001</v>
      </c>
      <c r="F31" s="345"/>
      <c r="G31" s="76"/>
      <c r="H31" s="76"/>
      <c r="I31" s="76"/>
      <c r="J31" s="76"/>
      <c r="K31" s="67"/>
      <c r="L31" s="67"/>
      <c r="M31" s="67"/>
      <c r="N31" s="67"/>
      <c r="O31" s="67"/>
      <c r="P31" s="67"/>
      <c r="Q31" s="67"/>
      <c r="R31" s="67"/>
      <c r="S31" s="67"/>
      <c r="T31" s="67"/>
      <c r="U31" s="67"/>
      <c r="V31" s="67"/>
      <c r="W31" s="67"/>
      <c r="X31" s="67"/>
      <c r="Y31" s="67"/>
      <c r="Z31" s="67"/>
      <c r="AA31" s="67"/>
      <c r="AB31" s="67"/>
      <c r="AC31" s="67"/>
      <c r="AD31" s="67"/>
    </row>
    <row r="32" spans="1:30" ht="20.399999999999999" outlineLevel="1" x14ac:dyDescent="0.25">
      <c r="A32" s="74"/>
      <c r="B32" s="75"/>
      <c r="C32" s="104" t="s">
        <v>1182</v>
      </c>
      <c r="D32" s="79"/>
      <c r="E32" s="145">
        <v>26.895</v>
      </c>
      <c r="F32" s="345"/>
      <c r="G32" s="76"/>
      <c r="H32" s="76"/>
      <c r="I32" s="76"/>
      <c r="J32" s="76"/>
      <c r="K32" s="67"/>
      <c r="L32" s="67"/>
      <c r="M32" s="67"/>
      <c r="N32" s="67"/>
      <c r="O32" s="67"/>
      <c r="P32" s="67"/>
      <c r="Q32" s="67"/>
      <c r="R32" s="67"/>
      <c r="S32" s="67"/>
      <c r="T32" s="67"/>
      <c r="U32" s="67"/>
      <c r="V32" s="67"/>
      <c r="W32" s="67"/>
      <c r="X32" s="67"/>
      <c r="Y32" s="67"/>
      <c r="Z32" s="67"/>
      <c r="AA32" s="67"/>
      <c r="AB32" s="67"/>
      <c r="AC32" s="67"/>
      <c r="AD32" s="67"/>
    </row>
    <row r="33" spans="1:30" ht="20.399999999999999" outlineLevel="1" x14ac:dyDescent="0.25">
      <c r="A33" s="74"/>
      <c r="B33" s="75"/>
      <c r="C33" s="104" t="s">
        <v>1183</v>
      </c>
      <c r="D33" s="79"/>
      <c r="E33" s="145">
        <v>63.085000000000001</v>
      </c>
      <c r="F33" s="345"/>
      <c r="G33" s="76"/>
      <c r="H33" s="76"/>
      <c r="I33" s="76"/>
      <c r="J33" s="76"/>
      <c r="K33" s="67"/>
      <c r="L33" s="67"/>
      <c r="M33" s="67"/>
      <c r="N33" s="67"/>
      <c r="O33" s="67"/>
      <c r="P33" s="67"/>
      <c r="Q33" s="67"/>
      <c r="R33" s="67"/>
      <c r="S33" s="67"/>
      <c r="T33" s="67"/>
      <c r="U33" s="67"/>
      <c r="V33" s="67"/>
      <c r="W33" s="67"/>
      <c r="X33" s="67"/>
      <c r="Y33" s="67"/>
      <c r="Z33" s="67"/>
      <c r="AA33" s="67"/>
      <c r="AB33" s="67"/>
      <c r="AC33" s="67"/>
      <c r="AD33" s="67"/>
    </row>
    <row r="34" spans="1:30" ht="20.399999999999999" outlineLevel="1" x14ac:dyDescent="0.25">
      <c r="A34" s="74"/>
      <c r="B34" s="75"/>
      <c r="C34" s="104" t="s">
        <v>1184</v>
      </c>
      <c r="D34" s="79"/>
      <c r="E34" s="145">
        <v>103.84</v>
      </c>
      <c r="F34" s="345"/>
      <c r="G34" s="76"/>
      <c r="H34" s="76"/>
      <c r="I34" s="76"/>
      <c r="J34" s="76"/>
      <c r="K34" s="67"/>
      <c r="L34" s="67"/>
      <c r="M34" s="67"/>
      <c r="N34" s="67"/>
      <c r="O34" s="67"/>
      <c r="P34" s="67"/>
      <c r="Q34" s="67"/>
      <c r="R34" s="67"/>
      <c r="S34" s="67"/>
      <c r="T34" s="67"/>
      <c r="U34" s="67"/>
      <c r="V34" s="67"/>
      <c r="W34" s="67"/>
      <c r="X34" s="67"/>
      <c r="Y34" s="67"/>
      <c r="Z34" s="67"/>
      <c r="AA34" s="67"/>
      <c r="AB34" s="67"/>
      <c r="AC34" s="67"/>
      <c r="AD34" s="67"/>
    </row>
    <row r="35" spans="1:30" ht="20.399999999999999" outlineLevel="1" x14ac:dyDescent="0.25">
      <c r="A35" s="74"/>
      <c r="B35" s="75"/>
      <c r="C35" s="104" t="s">
        <v>1185</v>
      </c>
      <c r="D35" s="79"/>
      <c r="E35" s="145">
        <v>40.700000000000003</v>
      </c>
      <c r="F35" s="345"/>
      <c r="G35" s="76"/>
      <c r="H35" s="76"/>
      <c r="I35" s="76"/>
      <c r="J35" s="76"/>
      <c r="K35" s="67"/>
      <c r="L35" s="67"/>
      <c r="M35" s="67"/>
      <c r="N35" s="67"/>
      <c r="O35" s="67"/>
      <c r="P35" s="67"/>
      <c r="Q35" s="67"/>
      <c r="R35" s="67"/>
      <c r="S35" s="67"/>
      <c r="T35" s="67"/>
      <c r="U35" s="67"/>
      <c r="V35" s="67"/>
      <c r="W35" s="67"/>
      <c r="X35" s="67"/>
      <c r="Y35" s="67"/>
      <c r="Z35" s="67"/>
      <c r="AA35" s="67"/>
      <c r="AB35" s="67"/>
      <c r="AC35" s="67"/>
      <c r="AD35" s="67"/>
    </row>
    <row r="36" spans="1:30" ht="20.399999999999999" outlineLevel="1" x14ac:dyDescent="0.25">
      <c r="A36" s="74"/>
      <c r="B36" s="75"/>
      <c r="C36" s="104" t="s">
        <v>1186</v>
      </c>
      <c r="D36" s="79"/>
      <c r="E36" s="145">
        <v>28.314</v>
      </c>
      <c r="F36" s="345"/>
      <c r="G36" s="76"/>
      <c r="H36" s="76"/>
      <c r="I36" s="76"/>
      <c r="J36" s="76"/>
      <c r="K36" s="67"/>
      <c r="L36" s="67"/>
      <c r="M36" s="67"/>
      <c r="N36" s="67"/>
      <c r="O36" s="67"/>
      <c r="P36" s="67"/>
      <c r="Q36" s="67"/>
      <c r="R36" s="67"/>
      <c r="S36" s="67"/>
      <c r="T36" s="67"/>
      <c r="U36" s="67"/>
      <c r="V36" s="67"/>
      <c r="W36" s="67"/>
      <c r="X36" s="67"/>
      <c r="Y36" s="67"/>
      <c r="Z36" s="67"/>
      <c r="AA36" s="67"/>
      <c r="AB36" s="67"/>
      <c r="AC36" s="67"/>
      <c r="AD36" s="67"/>
    </row>
    <row r="37" spans="1:30" ht="20.399999999999999" outlineLevel="1" x14ac:dyDescent="0.25">
      <c r="A37" s="74"/>
      <c r="B37" s="75"/>
      <c r="C37" s="104" t="s">
        <v>1187</v>
      </c>
      <c r="D37" s="79"/>
      <c r="E37" s="145">
        <v>16.829999999999998</v>
      </c>
      <c r="F37" s="345"/>
      <c r="G37" s="76"/>
      <c r="H37" s="76"/>
      <c r="I37" s="76"/>
      <c r="J37" s="76"/>
      <c r="K37" s="67"/>
      <c r="L37" s="67"/>
      <c r="M37" s="67"/>
      <c r="N37" s="67"/>
      <c r="O37" s="67"/>
      <c r="P37" s="67"/>
      <c r="Q37" s="67"/>
      <c r="R37" s="67"/>
      <c r="S37" s="67"/>
      <c r="T37" s="67"/>
      <c r="U37" s="67"/>
      <c r="V37" s="67"/>
      <c r="W37" s="67"/>
      <c r="X37" s="67"/>
      <c r="Y37" s="67"/>
      <c r="Z37" s="67"/>
      <c r="AA37" s="67"/>
      <c r="AB37" s="67"/>
      <c r="AC37" s="67"/>
      <c r="AD37" s="67"/>
    </row>
    <row r="38" spans="1:30" ht="20.399999999999999" outlineLevel="1" x14ac:dyDescent="0.25">
      <c r="A38" s="74"/>
      <c r="B38" s="75"/>
      <c r="C38" s="104" t="s">
        <v>1188</v>
      </c>
      <c r="D38" s="79"/>
      <c r="E38" s="145">
        <v>29.216000000000001</v>
      </c>
      <c r="F38" s="345"/>
      <c r="G38" s="76"/>
      <c r="H38" s="76"/>
      <c r="I38" s="76"/>
      <c r="J38" s="76"/>
      <c r="K38" s="67"/>
      <c r="L38" s="67"/>
      <c r="M38" s="67"/>
      <c r="N38" s="67"/>
      <c r="O38" s="67"/>
      <c r="P38" s="67"/>
      <c r="Q38" s="67"/>
      <c r="R38" s="67"/>
      <c r="S38" s="67"/>
      <c r="T38" s="67"/>
      <c r="U38" s="67"/>
      <c r="V38" s="67"/>
      <c r="W38" s="67"/>
      <c r="X38" s="67"/>
      <c r="Y38" s="67"/>
      <c r="Z38" s="67"/>
      <c r="AA38" s="67"/>
      <c r="AB38" s="67"/>
      <c r="AC38" s="67"/>
      <c r="AD38" s="67"/>
    </row>
    <row r="39" spans="1:30" ht="20.399999999999999" outlineLevel="1" x14ac:dyDescent="0.25">
      <c r="A39" s="74"/>
      <c r="B39" s="75"/>
      <c r="C39" s="104" t="s">
        <v>1189</v>
      </c>
      <c r="D39" s="79"/>
      <c r="E39" s="145">
        <v>27.103999999999999</v>
      </c>
      <c r="F39" s="345"/>
      <c r="G39" s="76"/>
      <c r="H39" s="76"/>
      <c r="I39" s="76"/>
      <c r="J39" s="76"/>
      <c r="K39" s="67"/>
      <c r="L39" s="67"/>
      <c r="M39" s="67"/>
      <c r="N39" s="67"/>
      <c r="O39" s="67"/>
      <c r="P39" s="67"/>
      <c r="Q39" s="67"/>
      <c r="R39" s="67"/>
      <c r="S39" s="67"/>
      <c r="T39" s="67"/>
      <c r="U39" s="67"/>
      <c r="V39" s="67"/>
      <c r="W39" s="67"/>
      <c r="X39" s="67"/>
      <c r="Y39" s="67"/>
      <c r="Z39" s="67"/>
      <c r="AA39" s="67"/>
      <c r="AB39" s="67"/>
      <c r="AC39" s="67"/>
      <c r="AD39" s="67"/>
    </row>
    <row r="40" spans="1:30" ht="20.399999999999999" outlineLevel="1" x14ac:dyDescent="0.25">
      <c r="A40" s="74"/>
      <c r="B40" s="75"/>
      <c r="C40" s="104" t="s">
        <v>1190</v>
      </c>
      <c r="D40" s="79"/>
      <c r="E40" s="145">
        <v>66.275000000000006</v>
      </c>
      <c r="F40" s="345"/>
      <c r="G40" s="76"/>
      <c r="H40" s="76"/>
      <c r="I40" s="76"/>
      <c r="J40" s="76"/>
      <c r="K40" s="67"/>
      <c r="L40" s="67"/>
      <c r="M40" s="67"/>
      <c r="N40" s="67"/>
      <c r="O40" s="67"/>
      <c r="P40" s="67"/>
      <c r="Q40" s="67"/>
      <c r="R40" s="67"/>
      <c r="S40" s="67"/>
      <c r="T40" s="67"/>
      <c r="U40" s="67"/>
      <c r="V40" s="67"/>
      <c r="W40" s="67"/>
      <c r="X40" s="67"/>
      <c r="Y40" s="67"/>
      <c r="Z40" s="67"/>
      <c r="AA40" s="67"/>
      <c r="AB40" s="67"/>
      <c r="AC40" s="67"/>
      <c r="AD40" s="67"/>
    </row>
    <row r="41" spans="1:30" outlineLevel="1" x14ac:dyDescent="0.25">
      <c r="A41" s="74"/>
      <c r="B41" s="75"/>
      <c r="C41" s="105" t="s">
        <v>349</v>
      </c>
      <c r="D41" s="80"/>
      <c r="E41" s="146">
        <v>421.50900000000001</v>
      </c>
      <c r="F41" s="345"/>
      <c r="G41" s="76"/>
      <c r="H41" s="76"/>
      <c r="I41" s="76"/>
      <c r="J41" s="76"/>
      <c r="K41" s="67"/>
      <c r="L41" s="67"/>
      <c r="M41" s="67"/>
      <c r="N41" s="67"/>
      <c r="O41" s="67"/>
      <c r="P41" s="67"/>
      <c r="Q41" s="67"/>
      <c r="R41" s="67"/>
      <c r="S41" s="67"/>
      <c r="T41" s="67"/>
      <c r="U41" s="67"/>
      <c r="V41" s="67"/>
      <c r="W41" s="67"/>
      <c r="X41" s="67"/>
      <c r="Y41" s="67"/>
      <c r="Z41" s="67"/>
      <c r="AA41" s="67"/>
      <c r="AB41" s="67"/>
      <c r="AC41" s="67"/>
      <c r="AD41" s="67"/>
    </row>
    <row r="42" spans="1:30" outlineLevel="1" x14ac:dyDescent="0.25">
      <c r="A42" s="74"/>
      <c r="B42" s="75"/>
      <c r="C42" s="103" t="s">
        <v>350</v>
      </c>
      <c r="D42" s="79"/>
      <c r="E42" s="145"/>
      <c r="F42" s="345"/>
      <c r="G42" s="76"/>
      <c r="H42" s="76"/>
      <c r="I42" s="76"/>
      <c r="J42" s="76"/>
      <c r="K42" s="67"/>
      <c r="L42" s="67"/>
      <c r="M42" s="67"/>
      <c r="N42" s="67"/>
      <c r="O42" s="67"/>
      <c r="P42" s="67"/>
      <c r="Q42" s="67"/>
      <c r="R42" s="67"/>
      <c r="S42" s="67"/>
      <c r="T42" s="67"/>
      <c r="U42" s="67"/>
      <c r="V42" s="67"/>
      <c r="W42" s="67"/>
      <c r="X42" s="67"/>
      <c r="Y42" s="67"/>
      <c r="Z42" s="67"/>
      <c r="AA42" s="67"/>
      <c r="AB42" s="67"/>
      <c r="AC42" s="67"/>
      <c r="AD42" s="67"/>
    </row>
    <row r="43" spans="1:30" outlineLevel="1" x14ac:dyDescent="0.25">
      <c r="A43" s="74"/>
      <c r="B43" s="75"/>
      <c r="C43" s="100" t="s">
        <v>1191</v>
      </c>
      <c r="D43" s="77"/>
      <c r="E43" s="141">
        <v>244.47522000000001</v>
      </c>
      <c r="F43" s="345"/>
      <c r="G43" s="76"/>
      <c r="H43" s="76"/>
      <c r="I43" s="76"/>
      <c r="J43" s="76"/>
      <c r="K43" s="67"/>
      <c r="L43" s="67"/>
      <c r="M43" s="67"/>
      <c r="N43" s="67"/>
      <c r="O43" s="67"/>
      <c r="P43" s="67"/>
      <c r="Q43" s="67"/>
      <c r="R43" s="67"/>
      <c r="S43" s="67"/>
      <c r="T43" s="67"/>
      <c r="U43" s="67"/>
      <c r="V43" s="67"/>
      <c r="W43" s="67"/>
      <c r="X43" s="67"/>
      <c r="Y43" s="67"/>
      <c r="Z43" s="67"/>
      <c r="AA43" s="67"/>
      <c r="AB43" s="67"/>
      <c r="AC43" s="67"/>
      <c r="AD43" s="67"/>
    </row>
    <row r="44" spans="1:30" outlineLevel="1" x14ac:dyDescent="0.25">
      <c r="A44" s="93">
        <v>8</v>
      </c>
      <c r="B44" s="94" t="s">
        <v>389</v>
      </c>
      <c r="C44" s="101" t="s">
        <v>390</v>
      </c>
      <c r="D44" s="95" t="s">
        <v>281</v>
      </c>
      <c r="E44" s="143">
        <v>244.4752</v>
      </c>
      <c r="F44" s="91"/>
      <c r="G44" s="96">
        <f>ROUND(E44*F44,2)</f>
        <v>0</v>
      </c>
      <c r="H44" s="76"/>
      <c r="I44" s="76" t="s">
        <v>166</v>
      </c>
      <c r="J44" s="76" t="s">
        <v>166</v>
      </c>
      <c r="K44" s="67"/>
      <c r="L44" s="67"/>
      <c r="M44" s="67"/>
      <c r="N44" s="67"/>
      <c r="O44" s="67"/>
      <c r="P44" s="67"/>
      <c r="Q44" s="67"/>
      <c r="R44" s="67"/>
      <c r="S44" s="67"/>
      <c r="T44" s="67"/>
      <c r="U44" s="67"/>
      <c r="V44" s="67"/>
      <c r="W44" s="67"/>
      <c r="X44" s="67"/>
      <c r="Y44" s="67"/>
      <c r="Z44" s="67"/>
      <c r="AA44" s="67"/>
      <c r="AB44" s="67"/>
      <c r="AC44" s="67"/>
      <c r="AD44" s="67"/>
    </row>
    <row r="45" spans="1:30" outlineLevel="1" x14ac:dyDescent="0.25">
      <c r="A45" s="88">
        <v>9</v>
      </c>
      <c r="B45" s="89" t="s">
        <v>1192</v>
      </c>
      <c r="C45" s="99" t="s">
        <v>1193</v>
      </c>
      <c r="D45" s="90" t="s">
        <v>281</v>
      </c>
      <c r="E45" s="142">
        <v>118.02252</v>
      </c>
      <c r="F45" s="91"/>
      <c r="G45" s="92">
        <f>ROUND(E45*F45,2)</f>
        <v>0</v>
      </c>
      <c r="H45" s="76"/>
      <c r="I45" s="76" t="s">
        <v>166</v>
      </c>
      <c r="J45" s="76" t="s">
        <v>166</v>
      </c>
      <c r="K45" s="67"/>
      <c r="L45" s="67"/>
      <c r="M45" s="67"/>
      <c r="N45" s="67"/>
      <c r="O45" s="67"/>
      <c r="P45" s="67"/>
      <c r="Q45" s="67"/>
      <c r="R45" s="67"/>
      <c r="S45" s="67"/>
      <c r="T45" s="67"/>
      <c r="U45" s="67"/>
      <c r="V45" s="67"/>
      <c r="W45" s="67"/>
      <c r="X45" s="67"/>
      <c r="Y45" s="67"/>
      <c r="Z45" s="67"/>
      <c r="AA45" s="67"/>
      <c r="AB45" s="67"/>
      <c r="AC45" s="67"/>
      <c r="AD45" s="67"/>
    </row>
    <row r="46" spans="1:30" outlineLevel="1" x14ac:dyDescent="0.25">
      <c r="A46" s="74"/>
      <c r="B46" s="75"/>
      <c r="C46" s="100" t="s">
        <v>393</v>
      </c>
      <c r="D46" s="77"/>
      <c r="E46" s="141"/>
      <c r="F46" s="345"/>
      <c r="G46" s="76"/>
      <c r="H46" s="76"/>
      <c r="I46" s="76"/>
      <c r="J46" s="76"/>
      <c r="K46" s="67"/>
      <c r="L46" s="67"/>
      <c r="M46" s="67"/>
      <c r="N46" s="67"/>
      <c r="O46" s="67"/>
      <c r="P46" s="67"/>
      <c r="Q46" s="67"/>
      <c r="R46" s="67"/>
      <c r="S46" s="67"/>
      <c r="T46" s="67"/>
      <c r="U46" s="67"/>
      <c r="V46" s="67"/>
      <c r="W46" s="67"/>
      <c r="X46" s="67"/>
      <c r="Y46" s="67"/>
      <c r="Z46" s="67"/>
      <c r="AA46" s="67"/>
      <c r="AB46" s="67"/>
      <c r="AC46" s="67"/>
      <c r="AD46" s="67"/>
    </row>
    <row r="47" spans="1:30" outlineLevel="1" x14ac:dyDescent="0.25">
      <c r="A47" s="74"/>
      <c r="B47" s="75"/>
      <c r="C47" s="100" t="s">
        <v>1194</v>
      </c>
      <c r="D47" s="77"/>
      <c r="E47" s="141">
        <v>118.02252</v>
      </c>
      <c r="F47" s="345"/>
      <c r="G47" s="76"/>
      <c r="H47" s="76"/>
      <c r="I47" s="76"/>
      <c r="J47" s="76"/>
      <c r="K47" s="67"/>
      <c r="L47" s="67"/>
      <c r="M47" s="67"/>
      <c r="N47" s="67"/>
      <c r="O47" s="67"/>
      <c r="P47" s="67"/>
      <c r="Q47" s="67"/>
      <c r="R47" s="67"/>
      <c r="S47" s="67"/>
      <c r="T47" s="67"/>
      <c r="U47" s="67"/>
      <c r="V47" s="67"/>
      <c r="W47" s="67"/>
      <c r="X47" s="67"/>
      <c r="Y47" s="67"/>
      <c r="Z47" s="67"/>
      <c r="AA47" s="67"/>
      <c r="AB47" s="67"/>
      <c r="AC47" s="67"/>
      <c r="AD47" s="67"/>
    </row>
    <row r="48" spans="1:30" outlineLevel="1" x14ac:dyDescent="0.25">
      <c r="A48" s="93">
        <v>10</v>
      </c>
      <c r="B48" s="94" t="s">
        <v>395</v>
      </c>
      <c r="C48" s="101" t="s">
        <v>396</v>
      </c>
      <c r="D48" s="95" t="s">
        <v>281</v>
      </c>
      <c r="E48" s="143">
        <v>118.02249999999999</v>
      </c>
      <c r="F48" s="91"/>
      <c r="G48" s="96">
        <f>ROUND(E48*F48,2)</f>
        <v>0</v>
      </c>
      <c r="H48" s="76"/>
      <c r="I48" s="76" t="s">
        <v>166</v>
      </c>
      <c r="J48" s="76" t="s">
        <v>166</v>
      </c>
      <c r="K48" s="67"/>
      <c r="L48" s="67"/>
      <c r="M48" s="67"/>
      <c r="N48" s="67"/>
      <c r="O48" s="67"/>
      <c r="P48" s="67"/>
      <c r="Q48" s="67"/>
      <c r="R48" s="67"/>
      <c r="S48" s="67"/>
      <c r="T48" s="67"/>
      <c r="U48" s="67"/>
      <c r="V48" s="67"/>
      <c r="W48" s="67"/>
      <c r="X48" s="67"/>
      <c r="Y48" s="67"/>
      <c r="Z48" s="67"/>
      <c r="AA48" s="67"/>
      <c r="AB48" s="67"/>
      <c r="AC48" s="67"/>
      <c r="AD48" s="67"/>
    </row>
    <row r="49" spans="1:30" outlineLevel="1" x14ac:dyDescent="0.25">
      <c r="A49" s="88">
        <v>11</v>
      </c>
      <c r="B49" s="89" t="s">
        <v>397</v>
      </c>
      <c r="C49" s="99" t="s">
        <v>398</v>
      </c>
      <c r="D49" s="90" t="s">
        <v>281</v>
      </c>
      <c r="E49" s="142">
        <v>50.58108</v>
      </c>
      <c r="F49" s="91"/>
      <c r="G49" s="92">
        <f>ROUND(E49*F49,2)</f>
        <v>0</v>
      </c>
      <c r="H49" s="76"/>
      <c r="I49" s="76" t="s">
        <v>166</v>
      </c>
      <c r="J49" s="76" t="s">
        <v>166</v>
      </c>
      <c r="K49" s="67"/>
      <c r="L49" s="67"/>
      <c r="M49" s="67"/>
      <c r="N49" s="67"/>
      <c r="O49" s="67"/>
      <c r="P49" s="67"/>
      <c r="Q49" s="67"/>
      <c r="R49" s="67"/>
      <c r="S49" s="67"/>
      <c r="T49" s="67"/>
      <c r="U49" s="67"/>
      <c r="V49" s="67"/>
      <c r="W49" s="67"/>
      <c r="X49" s="67"/>
      <c r="Y49" s="67"/>
      <c r="Z49" s="67"/>
      <c r="AA49" s="67"/>
      <c r="AB49" s="67"/>
      <c r="AC49" s="67"/>
      <c r="AD49" s="67"/>
    </row>
    <row r="50" spans="1:30" outlineLevel="1" x14ac:dyDescent="0.25">
      <c r="A50" s="74"/>
      <c r="B50" s="75"/>
      <c r="C50" s="100" t="s">
        <v>399</v>
      </c>
      <c r="D50" s="77"/>
      <c r="E50" s="141"/>
      <c r="F50" s="345"/>
      <c r="G50" s="76"/>
      <c r="H50" s="76"/>
      <c r="I50" s="76"/>
      <c r="J50" s="76"/>
      <c r="K50" s="67"/>
      <c r="L50" s="67"/>
      <c r="M50" s="67"/>
      <c r="N50" s="67"/>
      <c r="O50" s="67"/>
      <c r="P50" s="67"/>
      <c r="Q50" s="67"/>
      <c r="R50" s="67"/>
      <c r="S50" s="67"/>
      <c r="T50" s="67"/>
      <c r="U50" s="67"/>
      <c r="V50" s="67"/>
      <c r="W50" s="67"/>
      <c r="X50" s="67"/>
      <c r="Y50" s="67"/>
      <c r="Z50" s="67"/>
      <c r="AA50" s="67"/>
      <c r="AB50" s="67"/>
      <c r="AC50" s="67"/>
      <c r="AD50" s="67"/>
    </row>
    <row r="51" spans="1:30" outlineLevel="1" x14ac:dyDescent="0.25">
      <c r="A51" s="74"/>
      <c r="B51" s="75"/>
      <c r="C51" s="100" t="s">
        <v>1195</v>
      </c>
      <c r="D51" s="77"/>
      <c r="E51" s="141">
        <v>50.58108</v>
      </c>
      <c r="F51" s="345"/>
      <c r="G51" s="76"/>
      <c r="H51" s="76"/>
      <c r="I51" s="76"/>
      <c r="J51" s="76"/>
      <c r="K51" s="67"/>
      <c r="L51" s="67"/>
      <c r="M51" s="67"/>
      <c r="N51" s="67"/>
      <c r="O51" s="67"/>
      <c r="P51" s="67"/>
      <c r="Q51" s="67"/>
      <c r="R51" s="67"/>
      <c r="S51" s="67"/>
      <c r="T51" s="67"/>
      <c r="U51" s="67"/>
      <c r="V51" s="67"/>
      <c r="W51" s="67"/>
      <c r="X51" s="67"/>
      <c r="Y51" s="67"/>
      <c r="Z51" s="67"/>
      <c r="AA51" s="67"/>
      <c r="AB51" s="67"/>
      <c r="AC51" s="67"/>
      <c r="AD51" s="67"/>
    </row>
    <row r="52" spans="1:30" outlineLevel="1" x14ac:dyDescent="0.25">
      <c r="A52" s="88">
        <v>12</v>
      </c>
      <c r="B52" s="89" t="s">
        <v>401</v>
      </c>
      <c r="C52" s="99" t="s">
        <v>402</v>
      </c>
      <c r="D52" s="90" t="s">
        <v>281</v>
      </c>
      <c r="E52" s="142">
        <v>8.43018</v>
      </c>
      <c r="F52" s="91"/>
      <c r="G52" s="92">
        <f>ROUND(E52*F52,2)</f>
        <v>0</v>
      </c>
      <c r="H52" s="76"/>
      <c r="I52" s="76" t="s">
        <v>166</v>
      </c>
      <c r="J52" s="76" t="s">
        <v>166</v>
      </c>
      <c r="K52" s="67"/>
      <c r="L52" s="67"/>
      <c r="M52" s="67"/>
      <c r="N52" s="67"/>
      <c r="O52" s="67"/>
      <c r="P52" s="67"/>
      <c r="Q52" s="67"/>
      <c r="R52" s="67"/>
      <c r="S52" s="67"/>
      <c r="T52" s="67"/>
      <c r="U52" s="67"/>
      <c r="V52" s="67"/>
      <c r="W52" s="67"/>
      <c r="X52" s="67"/>
      <c r="Y52" s="67"/>
      <c r="Z52" s="67"/>
      <c r="AA52" s="67"/>
      <c r="AB52" s="67"/>
      <c r="AC52" s="67"/>
      <c r="AD52" s="67"/>
    </row>
    <row r="53" spans="1:30" outlineLevel="1" x14ac:dyDescent="0.25">
      <c r="A53" s="74"/>
      <c r="B53" s="75"/>
      <c r="C53" s="100" t="s">
        <v>403</v>
      </c>
      <c r="D53" s="77"/>
      <c r="E53" s="141"/>
      <c r="F53" s="345"/>
      <c r="G53" s="76"/>
      <c r="H53" s="76"/>
      <c r="I53" s="76"/>
      <c r="J53" s="76"/>
      <c r="K53" s="67"/>
      <c r="L53" s="67"/>
      <c r="M53" s="67"/>
      <c r="N53" s="67"/>
      <c r="O53" s="67"/>
      <c r="P53" s="67"/>
      <c r="Q53" s="67"/>
      <c r="R53" s="67"/>
      <c r="S53" s="67"/>
      <c r="T53" s="67"/>
      <c r="U53" s="67"/>
      <c r="V53" s="67"/>
      <c r="W53" s="67"/>
      <c r="X53" s="67"/>
      <c r="Y53" s="67"/>
      <c r="Z53" s="67"/>
      <c r="AA53" s="67"/>
      <c r="AB53" s="67"/>
      <c r="AC53" s="67"/>
      <c r="AD53" s="67"/>
    </row>
    <row r="54" spans="1:30" outlineLevel="1" x14ac:dyDescent="0.25">
      <c r="A54" s="74"/>
      <c r="B54" s="75"/>
      <c r="C54" s="100" t="s">
        <v>1196</v>
      </c>
      <c r="D54" s="77"/>
      <c r="E54" s="141">
        <v>8.43018</v>
      </c>
      <c r="F54" s="345"/>
      <c r="G54" s="76"/>
      <c r="H54" s="76"/>
      <c r="I54" s="76"/>
      <c r="J54" s="76"/>
      <c r="K54" s="67"/>
      <c r="L54" s="67"/>
      <c r="M54" s="67"/>
      <c r="N54" s="67"/>
      <c r="O54" s="67"/>
      <c r="P54" s="67"/>
      <c r="Q54" s="67"/>
      <c r="R54" s="67"/>
      <c r="S54" s="67"/>
      <c r="T54" s="67"/>
      <c r="U54" s="67"/>
      <c r="V54" s="67"/>
      <c r="W54" s="67"/>
      <c r="X54" s="67"/>
      <c r="Y54" s="67"/>
      <c r="Z54" s="67"/>
      <c r="AA54" s="67"/>
      <c r="AB54" s="67"/>
      <c r="AC54" s="67"/>
      <c r="AD54" s="67"/>
    </row>
    <row r="55" spans="1:30" x14ac:dyDescent="0.25">
      <c r="A55" s="82" t="s">
        <v>162</v>
      </c>
      <c r="B55" s="83" t="s">
        <v>81</v>
      </c>
      <c r="C55" s="98" t="s">
        <v>82</v>
      </c>
      <c r="D55" s="84"/>
      <c r="E55" s="86"/>
      <c r="F55" s="86"/>
      <c r="G55" s="346">
        <f>SUM(G56:G69)</f>
        <v>0</v>
      </c>
      <c r="H55" s="81"/>
      <c r="I55" s="81"/>
      <c r="J55" s="81"/>
    </row>
    <row r="56" spans="1:30" outlineLevel="1" x14ac:dyDescent="0.25">
      <c r="A56" s="88">
        <v>13</v>
      </c>
      <c r="B56" s="89" t="s">
        <v>405</v>
      </c>
      <c r="C56" s="99" t="s">
        <v>406</v>
      </c>
      <c r="D56" s="90" t="s">
        <v>189</v>
      </c>
      <c r="E56" s="142">
        <v>766.38</v>
      </c>
      <c r="F56" s="91"/>
      <c r="G56" s="92">
        <f>ROUND(E56*F56,2)</f>
        <v>0</v>
      </c>
      <c r="H56" s="76"/>
      <c r="I56" s="76" t="s">
        <v>166</v>
      </c>
      <c r="J56" s="76" t="s">
        <v>166</v>
      </c>
      <c r="K56" s="67"/>
      <c r="L56" s="67"/>
      <c r="M56" s="67"/>
      <c r="N56" s="67"/>
      <c r="O56" s="67"/>
      <c r="P56" s="67"/>
      <c r="Q56" s="67"/>
      <c r="R56" s="67"/>
      <c r="S56" s="67"/>
      <c r="T56" s="67"/>
      <c r="U56" s="67"/>
      <c r="V56" s="67"/>
      <c r="W56" s="67"/>
      <c r="X56" s="67"/>
      <c r="Y56" s="67"/>
      <c r="Z56" s="67"/>
      <c r="AA56" s="67"/>
      <c r="AB56" s="67"/>
      <c r="AC56" s="67"/>
      <c r="AD56" s="67"/>
    </row>
    <row r="57" spans="1:30" outlineLevel="1" x14ac:dyDescent="0.25">
      <c r="A57" s="74"/>
      <c r="B57" s="75"/>
      <c r="C57" s="100" t="s">
        <v>1171</v>
      </c>
      <c r="D57" s="77"/>
      <c r="E57" s="141"/>
      <c r="F57" s="345"/>
      <c r="G57" s="76"/>
      <c r="H57" s="76"/>
      <c r="I57" s="76"/>
      <c r="J57" s="76"/>
      <c r="K57" s="67"/>
      <c r="L57" s="67"/>
      <c r="M57" s="67"/>
      <c r="N57" s="67"/>
      <c r="O57" s="67"/>
      <c r="P57" s="67"/>
      <c r="Q57" s="67"/>
      <c r="R57" s="67"/>
      <c r="S57" s="67"/>
      <c r="T57" s="67"/>
      <c r="U57" s="67"/>
      <c r="V57" s="67"/>
      <c r="W57" s="67"/>
      <c r="X57" s="67"/>
      <c r="Y57" s="67"/>
      <c r="Z57" s="67"/>
      <c r="AA57" s="67"/>
      <c r="AB57" s="67"/>
      <c r="AC57" s="67"/>
      <c r="AD57" s="67"/>
    </row>
    <row r="58" spans="1:30" ht="20.399999999999999" outlineLevel="1" x14ac:dyDescent="0.25">
      <c r="A58" s="74"/>
      <c r="B58" s="75"/>
      <c r="C58" s="100" t="s">
        <v>1197</v>
      </c>
      <c r="D58" s="77"/>
      <c r="E58" s="141">
        <v>23.36</v>
      </c>
      <c r="F58" s="345"/>
      <c r="G58" s="76"/>
      <c r="H58" s="76"/>
      <c r="I58" s="76"/>
      <c r="J58" s="76"/>
      <c r="K58" s="67"/>
      <c r="L58" s="67"/>
      <c r="M58" s="67"/>
      <c r="N58" s="67"/>
      <c r="O58" s="67"/>
      <c r="P58" s="67"/>
      <c r="Q58" s="67"/>
      <c r="R58" s="67"/>
      <c r="S58" s="67"/>
      <c r="T58" s="67"/>
      <c r="U58" s="67"/>
      <c r="V58" s="67"/>
      <c r="W58" s="67"/>
      <c r="X58" s="67"/>
      <c r="Y58" s="67"/>
      <c r="Z58" s="67"/>
      <c r="AA58" s="67"/>
      <c r="AB58" s="67"/>
      <c r="AC58" s="67"/>
      <c r="AD58" s="67"/>
    </row>
    <row r="59" spans="1:30" ht="20.399999999999999" outlineLevel="1" x14ac:dyDescent="0.25">
      <c r="A59" s="74"/>
      <c r="B59" s="75"/>
      <c r="C59" s="100" t="s">
        <v>1198</v>
      </c>
      <c r="D59" s="77"/>
      <c r="E59" s="141">
        <v>11.64</v>
      </c>
      <c r="F59" s="345"/>
      <c r="G59" s="76"/>
      <c r="H59" s="76"/>
      <c r="I59" s="76"/>
      <c r="J59" s="76"/>
      <c r="K59" s="67"/>
      <c r="L59" s="67"/>
      <c r="M59" s="67"/>
      <c r="N59" s="67"/>
      <c r="O59" s="67"/>
      <c r="P59" s="67"/>
      <c r="Q59" s="67"/>
      <c r="R59" s="67"/>
      <c r="S59" s="67"/>
      <c r="T59" s="67"/>
      <c r="U59" s="67"/>
      <c r="V59" s="67"/>
      <c r="W59" s="67"/>
      <c r="X59" s="67"/>
      <c r="Y59" s="67"/>
      <c r="Z59" s="67"/>
      <c r="AA59" s="67"/>
      <c r="AB59" s="67"/>
      <c r="AC59" s="67"/>
      <c r="AD59" s="67"/>
    </row>
    <row r="60" spans="1:30" ht="20.399999999999999" outlineLevel="1" x14ac:dyDescent="0.25">
      <c r="A60" s="74"/>
      <c r="B60" s="75"/>
      <c r="C60" s="100" t="s">
        <v>1199</v>
      </c>
      <c r="D60" s="77"/>
      <c r="E60" s="141">
        <v>48.9</v>
      </c>
      <c r="F60" s="345"/>
      <c r="G60" s="76"/>
      <c r="H60" s="76"/>
      <c r="I60" s="76"/>
      <c r="J60" s="76"/>
      <c r="K60" s="67"/>
      <c r="L60" s="67"/>
      <c r="M60" s="67"/>
      <c r="N60" s="67"/>
      <c r="O60" s="67"/>
      <c r="P60" s="67"/>
      <c r="Q60" s="67"/>
      <c r="R60" s="67"/>
      <c r="S60" s="67"/>
      <c r="T60" s="67"/>
      <c r="U60" s="67"/>
      <c r="V60" s="67"/>
      <c r="W60" s="67"/>
      <c r="X60" s="67"/>
      <c r="Y60" s="67"/>
      <c r="Z60" s="67"/>
      <c r="AA60" s="67"/>
      <c r="AB60" s="67"/>
      <c r="AC60" s="67"/>
      <c r="AD60" s="67"/>
    </row>
    <row r="61" spans="1:30" ht="20.399999999999999" outlineLevel="1" x14ac:dyDescent="0.25">
      <c r="A61" s="74"/>
      <c r="B61" s="75"/>
      <c r="C61" s="100" t="s">
        <v>1200</v>
      </c>
      <c r="D61" s="77"/>
      <c r="E61" s="141">
        <v>114.7</v>
      </c>
      <c r="F61" s="345"/>
      <c r="G61" s="76"/>
      <c r="H61" s="76"/>
      <c r="I61" s="76"/>
      <c r="J61" s="76"/>
      <c r="K61" s="67"/>
      <c r="L61" s="67"/>
      <c r="M61" s="67"/>
      <c r="N61" s="67"/>
      <c r="O61" s="67"/>
      <c r="P61" s="67"/>
      <c r="Q61" s="67"/>
      <c r="R61" s="67"/>
      <c r="S61" s="67"/>
      <c r="T61" s="67"/>
      <c r="U61" s="67"/>
      <c r="V61" s="67"/>
      <c r="W61" s="67"/>
      <c r="X61" s="67"/>
      <c r="Y61" s="67"/>
      <c r="Z61" s="67"/>
      <c r="AA61" s="67"/>
      <c r="AB61" s="67"/>
      <c r="AC61" s="67"/>
      <c r="AD61" s="67"/>
    </row>
    <row r="62" spans="1:30" ht="20.399999999999999" outlineLevel="1" x14ac:dyDescent="0.25">
      <c r="A62" s="74"/>
      <c r="B62" s="75"/>
      <c r="C62" s="100" t="s">
        <v>1201</v>
      </c>
      <c r="D62" s="77"/>
      <c r="E62" s="141">
        <v>188.8</v>
      </c>
      <c r="F62" s="345"/>
      <c r="G62" s="76"/>
      <c r="H62" s="76"/>
      <c r="I62" s="76"/>
      <c r="J62" s="76"/>
      <c r="K62" s="67"/>
      <c r="L62" s="67"/>
      <c r="M62" s="67"/>
      <c r="N62" s="67"/>
      <c r="O62" s="67"/>
      <c r="P62" s="67"/>
      <c r="Q62" s="67"/>
      <c r="R62" s="67"/>
      <c r="S62" s="67"/>
      <c r="T62" s="67"/>
      <c r="U62" s="67"/>
      <c r="V62" s="67"/>
      <c r="W62" s="67"/>
      <c r="X62" s="67"/>
      <c r="Y62" s="67"/>
      <c r="Z62" s="67"/>
      <c r="AA62" s="67"/>
      <c r="AB62" s="67"/>
      <c r="AC62" s="67"/>
      <c r="AD62" s="67"/>
    </row>
    <row r="63" spans="1:30" ht="20.399999999999999" outlineLevel="1" x14ac:dyDescent="0.25">
      <c r="A63" s="74"/>
      <c r="B63" s="75"/>
      <c r="C63" s="100" t="s">
        <v>1202</v>
      </c>
      <c r="D63" s="77"/>
      <c r="E63" s="141">
        <v>74</v>
      </c>
      <c r="F63" s="345"/>
      <c r="G63" s="76"/>
      <c r="H63" s="76"/>
      <c r="I63" s="76"/>
      <c r="J63" s="76"/>
      <c r="K63" s="67"/>
      <c r="L63" s="67"/>
      <c r="M63" s="67"/>
      <c r="N63" s="67"/>
      <c r="O63" s="67"/>
      <c r="P63" s="67"/>
      <c r="Q63" s="67"/>
      <c r="R63" s="67"/>
      <c r="S63" s="67"/>
      <c r="T63" s="67"/>
      <c r="U63" s="67"/>
      <c r="V63" s="67"/>
      <c r="W63" s="67"/>
      <c r="X63" s="67"/>
      <c r="Y63" s="67"/>
      <c r="Z63" s="67"/>
      <c r="AA63" s="67"/>
      <c r="AB63" s="67"/>
      <c r="AC63" s="67"/>
      <c r="AD63" s="67"/>
    </row>
    <row r="64" spans="1:30" ht="20.399999999999999" outlineLevel="1" x14ac:dyDescent="0.25">
      <c r="A64" s="74"/>
      <c r="B64" s="75"/>
      <c r="C64" s="100" t="s">
        <v>1203</v>
      </c>
      <c r="D64" s="77"/>
      <c r="E64" s="141">
        <v>51.48</v>
      </c>
      <c r="F64" s="345"/>
      <c r="G64" s="76"/>
      <c r="H64" s="76"/>
      <c r="I64" s="76"/>
      <c r="J64" s="76"/>
      <c r="K64" s="67"/>
      <c r="L64" s="67"/>
      <c r="M64" s="67"/>
      <c r="N64" s="67"/>
      <c r="O64" s="67"/>
      <c r="P64" s="67"/>
      <c r="Q64" s="67"/>
      <c r="R64" s="67"/>
      <c r="S64" s="67"/>
      <c r="T64" s="67"/>
      <c r="U64" s="67"/>
      <c r="V64" s="67"/>
      <c r="W64" s="67"/>
      <c r="X64" s="67"/>
      <c r="Y64" s="67"/>
      <c r="Z64" s="67"/>
      <c r="AA64" s="67"/>
      <c r="AB64" s="67"/>
      <c r="AC64" s="67"/>
      <c r="AD64" s="67"/>
    </row>
    <row r="65" spans="1:30" ht="20.399999999999999" outlineLevel="1" x14ac:dyDescent="0.25">
      <c r="A65" s="74"/>
      <c r="B65" s="75"/>
      <c r="C65" s="100" t="s">
        <v>1204</v>
      </c>
      <c r="D65" s="77"/>
      <c r="E65" s="141">
        <v>30.6</v>
      </c>
      <c r="F65" s="345"/>
      <c r="G65" s="76"/>
      <c r="H65" s="76"/>
      <c r="I65" s="76"/>
      <c r="J65" s="76"/>
      <c r="K65" s="67"/>
      <c r="L65" s="67"/>
      <c r="M65" s="67"/>
      <c r="N65" s="67"/>
      <c r="O65" s="67"/>
      <c r="P65" s="67"/>
      <c r="Q65" s="67"/>
      <c r="R65" s="67"/>
      <c r="S65" s="67"/>
      <c r="T65" s="67"/>
      <c r="U65" s="67"/>
      <c r="V65" s="67"/>
      <c r="W65" s="67"/>
      <c r="X65" s="67"/>
      <c r="Y65" s="67"/>
      <c r="Z65" s="67"/>
      <c r="AA65" s="67"/>
      <c r="AB65" s="67"/>
      <c r="AC65" s="67"/>
      <c r="AD65" s="67"/>
    </row>
    <row r="66" spans="1:30" ht="20.399999999999999" outlineLevel="1" x14ac:dyDescent="0.25">
      <c r="A66" s="74"/>
      <c r="B66" s="75"/>
      <c r="C66" s="100" t="s">
        <v>1205</v>
      </c>
      <c r="D66" s="77"/>
      <c r="E66" s="141">
        <v>53.12</v>
      </c>
      <c r="F66" s="345"/>
      <c r="G66" s="76"/>
      <c r="H66" s="76"/>
      <c r="I66" s="76"/>
      <c r="J66" s="76"/>
      <c r="K66" s="67"/>
      <c r="L66" s="67"/>
      <c r="M66" s="67"/>
      <c r="N66" s="67"/>
      <c r="O66" s="67"/>
      <c r="P66" s="67"/>
      <c r="Q66" s="67"/>
      <c r="R66" s="67"/>
      <c r="S66" s="67"/>
      <c r="T66" s="67"/>
      <c r="U66" s="67"/>
      <c r="V66" s="67"/>
      <c r="W66" s="67"/>
      <c r="X66" s="67"/>
      <c r="Y66" s="67"/>
      <c r="Z66" s="67"/>
      <c r="AA66" s="67"/>
      <c r="AB66" s="67"/>
      <c r="AC66" s="67"/>
      <c r="AD66" s="67"/>
    </row>
    <row r="67" spans="1:30" ht="20.399999999999999" outlineLevel="1" x14ac:dyDescent="0.25">
      <c r="A67" s="74"/>
      <c r="B67" s="75"/>
      <c r="C67" s="100" t="s">
        <v>1206</v>
      </c>
      <c r="D67" s="77"/>
      <c r="E67" s="141">
        <v>49.28</v>
      </c>
      <c r="F67" s="345"/>
      <c r="G67" s="76"/>
      <c r="H67" s="76"/>
      <c r="I67" s="76"/>
      <c r="J67" s="76"/>
      <c r="K67" s="67"/>
      <c r="L67" s="67"/>
      <c r="M67" s="67"/>
      <c r="N67" s="67"/>
      <c r="O67" s="67"/>
      <c r="P67" s="67"/>
      <c r="Q67" s="67"/>
      <c r="R67" s="67"/>
      <c r="S67" s="67"/>
      <c r="T67" s="67"/>
      <c r="U67" s="67"/>
      <c r="V67" s="67"/>
      <c r="W67" s="67"/>
      <c r="X67" s="67"/>
      <c r="Y67" s="67"/>
      <c r="Z67" s="67"/>
      <c r="AA67" s="67"/>
      <c r="AB67" s="67"/>
      <c r="AC67" s="67"/>
      <c r="AD67" s="67"/>
    </row>
    <row r="68" spans="1:30" ht="20.399999999999999" outlineLevel="1" x14ac:dyDescent="0.25">
      <c r="A68" s="74"/>
      <c r="B68" s="75"/>
      <c r="C68" s="100" t="s">
        <v>1207</v>
      </c>
      <c r="D68" s="77"/>
      <c r="E68" s="141">
        <v>120.5</v>
      </c>
      <c r="F68" s="345"/>
      <c r="G68" s="76"/>
      <c r="H68" s="76"/>
      <c r="I68" s="76"/>
      <c r="J68" s="76"/>
      <c r="K68" s="67"/>
      <c r="L68" s="67"/>
      <c r="M68" s="67"/>
      <c r="N68" s="67"/>
      <c r="O68" s="67"/>
      <c r="P68" s="67"/>
      <c r="Q68" s="67"/>
      <c r="R68" s="67"/>
      <c r="S68" s="67"/>
      <c r="T68" s="67"/>
      <c r="U68" s="67"/>
      <c r="V68" s="67"/>
      <c r="W68" s="67"/>
      <c r="X68" s="67"/>
      <c r="Y68" s="67"/>
      <c r="Z68" s="67"/>
      <c r="AA68" s="67"/>
      <c r="AB68" s="67"/>
      <c r="AC68" s="67"/>
      <c r="AD68" s="67"/>
    </row>
    <row r="69" spans="1:30" outlineLevel="1" x14ac:dyDescent="0.25">
      <c r="A69" s="93">
        <v>14</v>
      </c>
      <c r="B69" s="94" t="s">
        <v>460</v>
      </c>
      <c r="C69" s="101" t="s">
        <v>461</v>
      </c>
      <c r="D69" s="95" t="s">
        <v>189</v>
      </c>
      <c r="E69" s="143">
        <v>766.38</v>
      </c>
      <c r="F69" s="91"/>
      <c r="G69" s="96">
        <f>ROUND(E69*F69,2)</f>
        <v>0</v>
      </c>
      <c r="H69" s="76"/>
      <c r="I69" s="76" t="s">
        <v>166</v>
      </c>
      <c r="J69" s="76" t="s">
        <v>166</v>
      </c>
      <c r="K69" s="67"/>
      <c r="L69" s="67"/>
      <c r="M69" s="67"/>
      <c r="N69" s="67"/>
      <c r="O69" s="67"/>
      <c r="P69" s="67"/>
      <c r="Q69" s="67"/>
      <c r="R69" s="67"/>
      <c r="S69" s="67"/>
      <c r="T69" s="67"/>
      <c r="U69" s="67"/>
      <c r="V69" s="67"/>
      <c r="W69" s="67"/>
      <c r="X69" s="67"/>
      <c r="Y69" s="67"/>
      <c r="Z69" s="67"/>
      <c r="AA69" s="67"/>
      <c r="AB69" s="67"/>
      <c r="AC69" s="67"/>
      <c r="AD69" s="67"/>
    </row>
    <row r="70" spans="1:30" x14ac:dyDescent="0.25">
      <c r="A70" s="82" t="s">
        <v>162</v>
      </c>
      <c r="B70" s="83" t="s">
        <v>83</v>
      </c>
      <c r="C70" s="98" t="s">
        <v>84</v>
      </c>
      <c r="D70" s="84"/>
      <c r="E70" s="86"/>
      <c r="F70" s="86"/>
      <c r="G70" s="346">
        <f>SUM(G71:G118)</f>
        <v>0</v>
      </c>
      <c r="H70" s="81"/>
      <c r="I70" s="81"/>
      <c r="J70" s="81"/>
    </row>
    <row r="71" spans="1:30" outlineLevel="1" x14ac:dyDescent="0.25">
      <c r="A71" s="88">
        <v>15</v>
      </c>
      <c r="B71" s="89" t="s">
        <v>466</v>
      </c>
      <c r="C71" s="99" t="s">
        <v>467</v>
      </c>
      <c r="D71" s="90" t="s">
        <v>281</v>
      </c>
      <c r="E71" s="142">
        <v>391.54054000000002</v>
      </c>
      <c r="F71" s="91"/>
      <c r="G71" s="92">
        <f>ROUND(E71*F71,2)</f>
        <v>0</v>
      </c>
      <c r="H71" s="76"/>
      <c r="I71" s="76" t="s">
        <v>166</v>
      </c>
      <c r="J71" s="76" t="s">
        <v>166</v>
      </c>
      <c r="K71" s="67"/>
      <c r="L71" s="67"/>
      <c r="M71" s="67"/>
      <c r="N71" s="67"/>
      <c r="O71" s="67"/>
      <c r="P71" s="67"/>
      <c r="Q71" s="67"/>
      <c r="R71" s="67"/>
      <c r="S71" s="67"/>
      <c r="T71" s="67"/>
      <c r="U71" s="67"/>
      <c r="V71" s="67"/>
      <c r="W71" s="67"/>
      <c r="X71" s="67"/>
      <c r="Y71" s="67"/>
      <c r="Z71" s="67"/>
      <c r="AA71" s="67"/>
      <c r="AB71" s="67"/>
      <c r="AC71" s="67"/>
      <c r="AD71" s="67"/>
    </row>
    <row r="72" spans="1:30" outlineLevel="1" x14ac:dyDescent="0.25">
      <c r="A72" s="74"/>
      <c r="B72" s="75"/>
      <c r="C72" s="100" t="s">
        <v>468</v>
      </c>
      <c r="D72" s="77"/>
      <c r="E72" s="141"/>
      <c r="F72" s="345"/>
      <c r="G72" s="76"/>
      <c r="H72" s="76"/>
      <c r="I72" s="76"/>
      <c r="J72" s="76"/>
      <c r="K72" s="67"/>
      <c r="L72" s="67"/>
      <c r="M72" s="67"/>
      <c r="N72" s="67"/>
      <c r="O72" s="67"/>
      <c r="P72" s="67"/>
      <c r="Q72" s="67"/>
      <c r="R72" s="67"/>
      <c r="S72" s="67"/>
      <c r="T72" s="67"/>
      <c r="U72" s="67"/>
      <c r="V72" s="67"/>
      <c r="W72" s="67"/>
      <c r="X72" s="67"/>
      <c r="Y72" s="67"/>
      <c r="Z72" s="67"/>
      <c r="AA72" s="67"/>
      <c r="AB72" s="67"/>
      <c r="AC72" s="67"/>
      <c r="AD72" s="67"/>
    </row>
    <row r="73" spans="1:30" outlineLevel="1" x14ac:dyDescent="0.25">
      <c r="A73" s="74"/>
      <c r="B73" s="75"/>
      <c r="C73" s="103" t="s">
        <v>330</v>
      </c>
      <c r="D73" s="79"/>
      <c r="E73" s="145"/>
      <c r="F73" s="345"/>
      <c r="G73" s="76"/>
      <c r="H73" s="76"/>
      <c r="I73" s="76"/>
      <c r="J73" s="76"/>
      <c r="K73" s="67"/>
      <c r="L73" s="67"/>
      <c r="M73" s="67"/>
      <c r="N73" s="67"/>
      <c r="O73" s="67"/>
      <c r="P73" s="67"/>
      <c r="Q73" s="67"/>
      <c r="R73" s="67"/>
      <c r="S73" s="67"/>
      <c r="T73" s="67"/>
      <c r="U73" s="67"/>
      <c r="V73" s="67"/>
      <c r="W73" s="67"/>
      <c r="X73" s="67"/>
      <c r="Y73" s="67"/>
      <c r="Z73" s="67"/>
      <c r="AA73" s="67"/>
      <c r="AB73" s="67"/>
      <c r="AC73" s="67"/>
      <c r="AD73" s="67"/>
    </row>
    <row r="74" spans="1:30" outlineLevel="1" x14ac:dyDescent="0.25">
      <c r="A74" s="74"/>
      <c r="B74" s="75"/>
      <c r="C74" s="104" t="s">
        <v>1208</v>
      </c>
      <c r="D74" s="79"/>
      <c r="E74" s="145">
        <v>16.885349999999999</v>
      </c>
      <c r="F74" s="345"/>
      <c r="G74" s="76"/>
      <c r="H74" s="76"/>
      <c r="I74" s="76"/>
      <c r="J74" s="76"/>
      <c r="K74" s="67"/>
      <c r="L74" s="67"/>
      <c r="M74" s="67"/>
      <c r="N74" s="67"/>
      <c r="O74" s="67"/>
      <c r="P74" s="67"/>
      <c r="Q74" s="67"/>
      <c r="R74" s="67"/>
      <c r="S74" s="67"/>
      <c r="T74" s="67"/>
      <c r="U74" s="67"/>
      <c r="V74" s="67"/>
      <c r="W74" s="67"/>
      <c r="X74" s="67"/>
      <c r="Y74" s="67"/>
      <c r="Z74" s="67"/>
      <c r="AA74" s="67"/>
      <c r="AB74" s="67"/>
      <c r="AC74" s="67"/>
      <c r="AD74" s="67"/>
    </row>
    <row r="75" spans="1:30" outlineLevel="1" x14ac:dyDescent="0.25">
      <c r="A75" s="74"/>
      <c r="B75" s="75"/>
      <c r="C75" s="104" t="s">
        <v>1209</v>
      </c>
      <c r="D75" s="79"/>
      <c r="E75" s="145">
        <v>16.885349999999999</v>
      </c>
      <c r="F75" s="345"/>
      <c r="G75" s="76"/>
      <c r="H75" s="76"/>
      <c r="I75" s="76"/>
      <c r="J75" s="76"/>
      <c r="K75" s="67"/>
      <c r="L75" s="67"/>
      <c r="M75" s="67"/>
      <c r="N75" s="67"/>
      <c r="O75" s="67"/>
      <c r="P75" s="67"/>
      <c r="Q75" s="67"/>
      <c r="R75" s="67"/>
      <c r="S75" s="67"/>
      <c r="T75" s="67"/>
      <c r="U75" s="67"/>
      <c r="V75" s="67"/>
      <c r="W75" s="67"/>
      <c r="X75" s="67"/>
      <c r="Y75" s="67"/>
      <c r="Z75" s="67"/>
      <c r="AA75" s="67"/>
      <c r="AB75" s="67"/>
      <c r="AC75" s="67"/>
      <c r="AD75" s="67"/>
    </row>
    <row r="76" spans="1:30" outlineLevel="1" x14ac:dyDescent="0.25">
      <c r="A76" s="74"/>
      <c r="B76" s="75"/>
      <c r="C76" s="104" t="s">
        <v>1210</v>
      </c>
      <c r="D76" s="79"/>
      <c r="E76" s="145">
        <v>421.50900000000001</v>
      </c>
      <c r="F76" s="345"/>
      <c r="G76" s="76"/>
      <c r="H76" s="76"/>
      <c r="I76" s="76"/>
      <c r="J76" s="76"/>
      <c r="K76" s="67"/>
      <c r="L76" s="67"/>
      <c r="M76" s="67"/>
      <c r="N76" s="67"/>
      <c r="O76" s="67"/>
      <c r="P76" s="67"/>
      <c r="Q76" s="67"/>
      <c r="R76" s="67"/>
      <c r="S76" s="67"/>
      <c r="T76" s="67"/>
      <c r="U76" s="67"/>
      <c r="V76" s="67"/>
      <c r="W76" s="67"/>
      <c r="X76" s="67"/>
      <c r="Y76" s="67"/>
      <c r="Z76" s="67"/>
      <c r="AA76" s="67"/>
      <c r="AB76" s="67"/>
      <c r="AC76" s="67"/>
      <c r="AD76" s="67"/>
    </row>
    <row r="77" spans="1:30" outlineLevel="1" x14ac:dyDescent="0.25">
      <c r="A77" s="74"/>
      <c r="B77" s="75"/>
      <c r="C77" s="105" t="s">
        <v>349</v>
      </c>
      <c r="D77" s="80"/>
      <c r="E77" s="146">
        <v>455.27969999999999</v>
      </c>
      <c r="F77" s="345"/>
      <c r="G77" s="76"/>
      <c r="H77" s="76"/>
      <c r="I77" s="76"/>
      <c r="J77" s="76"/>
      <c r="K77" s="67"/>
      <c r="L77" s="67"/>
      <c r="M77" s="67"/>
      <c r="N77" s="67"/>
      <c r="O77" s="67"/>
      <c r="P77" s="67"/>
      <c r="Q77" s="67"/>
      <c r="R77" s="67"/>
      <c r="S77" s="67"/>
      <c r="T77" s="67"/>
      <c r="U77" s="67"/>
      <c r="V77" s="67"/>
      <c r="W77" s="67"/>
      <c r="X77" s="67"/>
      <c r="Y77" s="67"/>
      <c r="Z77" s="67"/>
      <c r="AA77" s="67"/>
      <c r="AB77" s="67"/>
      <c r="AC77" s="67"/>
      <c r="AD77" s="67"/>
    </row>
    <row r="78" spans="1:30" outlineLevel="1" x14ac:dyDescent="0.25">
      <c r="A78" s="74"/>
      <c r="B78" s="75"/>
      <c r="C78" s="103" t="s">
        <v>350</v>
      </c>
      <c r="D78" s="79"/>
      <c r="E78" s="145"/>
      <c r="F78" s="345"/>
      <c r="G78" s="76"/>
      <c r="H78" s="76"/>
      <c r="I78" s="76"/>
      <c r="J78" s="76"/>
      <c r="K78" s="67"/>
      <c r="L78" s="67"/>
      <c r="M78" s="67"/>
      <c r="N78" s="67"/>
      <c r="O78" s="67"/>
      <c r="P78" s="67"/>
      <c r="Q78" s="67"/>
      <c r="R78" s="67"/>
      <c r="S78" s="67"/>
      <c r="T78" s="67"/>
      <c r="U78" s="67"/>
      <c r="V78" s="67"/>
      <c r="W78" s="67"/>
      <c r="X78" s="67"/>
      <c r="Y78" s="67"/>
      <c r="Z78" s="67"/>
      <c r="AA78" s="67"/>
      <c r="AB78" s="67"/>
      <c r="AC78" s="67"/>
      <c r="AD78" s="67"/>
    </row>
    <row r="79" spans="1:30" outlineLevel="1" x14ac:dyDescent="0.25">
      <c r="A79" s="74"/>
      <c r="B79" s="75"/>
      <c r="C79" s="100" t="s">
        <v>1211</v>
      </c>
      <c r="D79" s="77"/>
      <c r="E79" s="141">
        <v>391.54054000000002</v>
      </c>
      <c r="F79" s="345"/>
      <c r="G79" s="76"/>
      <c r="H79" s="76"/>
      <c r="I79" s="76"/>
      <c r="J79" s="76"/>
      <c r="K79" s="67"/>
      <c r="L79" s="67"/>
      <c r="M79" s="67"/>
      <c r="N79" s="67"/>
      <c r="O79" s="67"/>
      <c r="P79" s="67"/>
      <c r="Q79" s="67"/>
      <c r="R79" s="67"/>
      <c r="S79" s="67"/>
      <c r="T79" s="67"/>
      <c r="U79" s="67"/>
      <c r="V79" s="67"/>
      <c r="W79" s="67"/>
      <c r="X79" s="67"/>
      <c r="Y79" s="67"/>
      <c r="Z79" s="67"/>
      <c r="AA79" s="67"/>
      <c r="AB79" s="67"/>
      <c r="AC79" s="67"/>
      <c r="AD79" s="67"/>
    </row>
    <row r="80" spans="1:30" outlineLevel="1" x14ac:dyDescent="0.25">
      <c r="A80" s="88">
        <v>16</v>
      </c>
      <c r="B80" s="89" t="s">
        <v>511</v>
      </c>
      <c r="C80" s="99" t="s">
        <v>512</v>
      </c>
      <c r="D80" s="90" t="s">
        <v>281</v>
      </c>
      <c r="E80" s="142">
        <v>63.739159999999998</v>
      </c>
      <c r="F80" s="91"/>
      <c r="G80" s="92">
        <f>ROUND(E80*F80,2)</f>
        <v>0</v>
      </c>
      <c r="H80" s="76"/>
      <c r="I80" s="76" t="s">
        <v>166</v>
      </c>
      <c r="J80" s="76" t="s">
        <v>166</v>
      </c>
      <c r="K80" s="67"/>
      <c r="L80" s="67"/>
      <c r="M80" s="67"/>
      <c r="N80" s="67"/>
      <c r="O80" s="67"/>
      <c r="P80" s="67"/>
      <c r="Q80" s="67"/>
      <c r="R80" s="67"/>
      <c r="S80" s="67"/>
      <c r="T80" s="67"/>
      <c r="U80" s="67"/>
      <c r="V80" s="67"/>
      <c r="W80" s="67"/>
      <c r="X80" s="67"/>
      <c r="Y80" s="67"/>
      <c r="Z80" s="67"/>
      <c r="AA80" s="67"/>
      <c r="AB80" s="67"/>
      <c r="AC80" s="67"/>
      <c r="AD80" s="67"/>
    </row>
    <row r="81" spans="1:30" outlineLevel="1" x14ac:dyDescent="0.25">
      <c r="A81" s="74"/>
      <c r="B81" s="75"/>
      <c r="C81" s="100" t="s">
        <v>513</v>
      </c>
      <c r="D81" s="77"/>
      <c r="E81" s="141"/>
      <c r="F81" s="345"/>
      <c r="G81" s="76"/>
      <c r="H81" s="76"/>
      <c r="I81" s="76"/>
      <c r="J81" s="76"/>
      <c r="K81" s="67"/>
      <c r="L81" s="67"/>
      <c r="M81" s="67"/>
      <c r="N81" s="67"/>
      <c r="O81" s="67"/>
      <c r="P81" s="67"/>
      <c r="Q81" s="67"/>
      <c r="R81" s="67"/>
      <c r="S81" s="67"/>
      <c r="T81" s="67"/>
      <c r="U81" s="67"/>
      <c r="V81" s="67"/>
      <c r="W81" s="67"/>
      <c r="X81" s="67"/>
      <c r="Y81" s="67"/>
      <c r="Z81" s="67"/>
      <c r="AA81" s="67"/>
      <c r="AB81" s="67"/>
      <c r="AC81" s="67"/>
      <c r="AD81" s="67"/>
    </row>
    <row r="82" spans="1:30" outlineLevel="1" x14ac:dyDescent="0.25">
      <c r="A82" s="74"/>
      <c r="B82" s="75"/>
      <c r="C82" s="103" t="s">
        <v>330</v>
      </c>
      <c r="D82" s="79"/>
      <c r="E82" s="145"/>
      <c r="F82" s="345"/>
      <c r="G82" s="76"/>
      <c r="H82" s="76"/>
      <c r="I82" s="76"/>
      <c r="J82" s="76"/>
      <c r="K82" s="67"/>
      <c r="L82" s="67"/>
      <c r="M82" s="67"/>
      <c r="N82" s="67"/>
      <c r="O82" s="67"/>
      <c r="P82" s="67"/>
      <c r="Q82" s="67"/>
      <c r="R82" s="67"/>
      <c r="S82" s="67"/>
      <c r="T82" s="67"/>
      <c r="U82" s="67"/>
      <c r="V82" s="67"/>
      <c r="W82" s="67"/>
      <c r="X82" s="67"/>
      <c r="Y82" s="67"/>
      <c r="Z82" s="67"/>
      <c r="AA82" s="67"/>
      <c r="AB82" s="67"/>
      <c r="AC82" s="67"/>
      <c r="AD82" s="67"/>
    </row>
    <row r="83" spans="1:30" outlineLevel="1" x14ac:dyDescent="0.25">
      <c r="A83" s="74"/>
      <c r="B83" s="75"/>
      <c r="C83" s="104" t="s">
        <v>1208</v>
      </c>
      <c r="D83" s="79"/>
      <c r="E83" s="145">
        <v>16.885349999999999</v>
      </c>
      <c r="F83" s="345"/>
      <c r="G83" s="76"/>
      <c r="H83" s="76"/>
      <c r="I83" s="76"/>
      <c r="J83" s="76"/>
      <c r="K83" s="67"/>
      <c r="L83" s="67"/>
      <c r="M83" s="67"/>
      <c r="N83" s="67"/>
      <c r="O83" s="67"/>
      <c r="P83" s="67"/>
      <c r="Q83" s="67"/>
      <c r="R83" s="67"/>
      <c r="S83" s="67"/>
      <c r="T83" s="67"/>
      <c r="U83" s="67"/>
      <c r="V83" s="67"/>
      <c r="W83" s="67"/>
      <c r="X83" s="67"/>
      <c r="Y83" s="67"/>
      <c r="Z83" s="67"/>
      <c r="AA83" s="67"/>
      <c r="AB83" s="67"/>
      <c r="AC83" s="67"/>
      <c r="AD83" s="67"/>
    </row>
    <row r="84" spans="1:30" outlineLevel="1" x14ac:dyDescent="0.25">
      <c r="A84" s="74"/>
      <c r="B84" s="75"/>
      <c r="C84" s="104" t="s">
        <v>1209</v>
      </c>
      <c r="D84" s="79"/>
      <c r="E84" s="145">
        <v>16.885349999999999</v>
      </c>
      <c r="F84" s="345"/>
      <c r="G84" s="76"/>
      <c r="H84" s="76"/>
      <c r="I84" s="76"/>
      <c r="J84" s="76"/>
      <c r="K84" s="67"/>
      <c r="L84" s="67"/>
      <c r="M84" s="67"/>
      <c r="N84" s="67"/>
      <c r="O84" s="67"/>
      <c r="P84" s="67"/>
      <c r="Q84" s="67"/>
      <c r="R84" s="67"/>
      <c r="S84" s="67"/>
      <c r="T84" s="67"/>
      <c r="U84" s="67"/>
      <c r="V84" s="67"/>
      <c r="W84" s="67"/>
      <c r="X84" s="67"/>
      <c r="Y84" s="67"/>
      <c r="Z84" s="67"/>
      <c r="AA84" s="67"/>
      <c r="AB84" s="67"/>
      <c r="AC84" s="67"/>
      <c r="AD84" s="67"/>
    </row>
    <row r="85" spans="1:30" outlineLevel="1" x14ac:dyDescent="0.25">
      <c r="A85" s="74"/>
      <c r="B85" s="75"/>
      <c r="C85" s="104" t="s">
        <v>1210</v>
      </c>
      <c r="D85" s="79"/>
      <c r="E85" s="145">
        <v>421.50900000000001</v>
      </c>
      <c r="F85" s="345"/>
      <c r="G85" s="76"/>
      <c r="H85" s="76"/>
      <c r="I85" s="76"/>
      <c r="J85" s="76"/>
      <c r="K85" s="67"/>
      <c r="L85" s="67"/>
      <c r="M85" s="67"/>
      <c r="N85" s="67"/>
      <c r="O85" s="67"/>
      <c r="P85" s="67"/>
      <c r="Q85" s="67"/>
      <c r="R85" s="67"/>
      <c r="S85" s="67"/>
      <c r="T85" s="67"/>
      <c r="U85" s="67"/>
      <c r="V85" s="67"/>
      <c r="W85" s="67"/>
      <c r="X85" s="67"/>
      <c r="Y85" s="67"/>
      <c r="Z85" s="67"/>
      <c r="AA85" s="67"/>
      <c r="AB85" s="67"/>
      <c r="AC85" s="67"/>
      <c r="AD85" s="67"/>
    </row>
    <row r="86" spans="1:30" outlineLevel="1" x14ac:dyDescent="0.25">
      <c r="A86" s="74"/>
      <c r="B86" s="75"/>
      <c r="C86" s="105" t="s">
        <v>349</v>
      </c>
      <c r="D86" s="80"/>
      <c r="E86" s="146">
        <v>455.27969999999999</v>
      </c>
      <c r="F86" s="345"/>
      <c r="G86" s="76"/>
      <c r="H86" s="76"/>
      <c r="I86" s="76"/>
      <c r="J86" s="76"/>
      <c r="K86" s="67"/>
      <c r="L86" s="67"/>
      <c r="M86" s="67"/>
      <c r="N86" s="67"/>
      <c r="O86" s="67"/>
      <c r="P86" s="67"/>
      <c r="Q86" s="67"/>
      <c r="R86" s="67"/>
      <c r="S86" s="67"/>
      <c r="T86" s="67"/>
      <c r="U86" s="67"/>
      <c r="V86" s="67"/>
      <c r="W86" s="67"/>
      <c r="X86" s="67"/>
      <c r="Y86" s="67"/>
      <c r="Z86" s="67"/>
      <c r="AA86" s="67"/>
      <c r="AB86" s="67"/>
      <c r="AC86" s="67"/>
      <c r="AD86" s="67"/>
    </row>
    <row r="87" spans="1:30" outlineLevel="1" x14ac:dyDescent="0.25">
      <c r="A87" s="74"/>
      <c r="B87" s="75"/>
      <c r="C87" s="103" t="s">
        <v>350</v>
      </c>
      <c r="D87" s="79"/>
      <c r="E87" s="145"/>
      <c r="F87" s="345"/>
      <c r="G87" s="76"/>
      <c r="H87" s="76"/>
      <c r="I87" s="76"/>
      <c r="J87" s="76"/>
      <c r="K87" s="67"/>
      <c r="L87" s="67"/>
      <c r="M87" s="67"/>
      <c r="N87" s="67"/>
      <c r="O87" s="67"/>
      <c r="P87" s="67"/>
      <c r="Q87" s="67"/>
      <c r="R87" s="67"/>
      <c r="S87" s="67"/>
      <c r="T87" s="67"/>
      <c r="U87" s="67"/>
      <c r="V87" s="67"/>
      <c r="W87" s="67"/>
      <c r="X87" s="67"/>
      <c r="Y87" s="67"/>
      <c r="Z87" s="67"/>
      <c r="AA87" s="67"/>
      <c r="AB87" s="67"/>
      <c r="AC87" s="67"/>
      <c r="AD87" s="67"/>
    </row>
    <row r="88" spans="1:30" outlineLevel="1" x14ac:dyDescent="0.25">
      <c r="A88" s="74"/>
      <c r="B88" s="75"/>
      <c r="C88" s="100" t="s">
        <v>1212</v>
      </c>
      <c r="D88" s="77"/>
      <c r="E88" s="141">
        <v>63.739159999999998</v>
      </c>
      <c r="F88" s="345"/>
      <c r="G88" s="76"/>
      <c r="H88" s="76"/>
      <c r="I88" s="76"/>
      <c r="J88" s="76"/>
      <c r="K88" s="67"/>
      <c r="L88" s="67"/>
      <c r="M88" s="67"/>
      <c r="N88" s="67"/>
      <c r="O88" s="67"/>
      <c r="P88" s="67"/>
      <c r="Q88" s="67"/>
      <c r="R88" s="67"/>
      <c r="S88" s="67"/>
      <c r="T88" s="67"/>
      <c r="U88" s="67"/>
      <c r="V88" s="67"/>
      <c r="W88" s="67"/>
      <c r="X88" s="67"/>
      <c r="Y88" s="67"/>
      <c r="Z88" s="67"/>
      <c r="AA88" s="67"/>
      <c r="AB88" s="67"/>
      <c r="AC88" s="67"/>
      <c r="AD88" s="67"/>
    </row>
    <row r="89" spans="1:30" outlineLevel="1" x14ac:dyDescent="0.25">
      <c r="A89" s="88">
        <v>17</v>
      </c>
      <c r="B89" s="89" t="s">
        <v>521</v>
      </c>
      <c r="C89" s="99" t="s">
        <v>522</v>
      </c>
      <c r="D89" s="90" t="s">
        <v>281</v>
      </c>
      <c r="E89" s="142">
        <v>391.54054000000002</v>
      </c>
      <c r="F89" s="91"/>
      <c r="G89" s="92">
        <f>ROUND(E89*F89,2)</f>
        <v>0</v>
      </c>
      <c r="H89" s="76"/>
      <c r="I89" s="76" t="s">
        <v>166</v>
      </c>
      <c r="J89" s="76" t="s">
        <v>166</v>
      </c>
      <c r="K89" s="67"/>
      <c r="L89" s="67"/>
      <c r="M89" s="67"/>
      <c r="N89" s="67"/>
      <c r="O89" s="67"/>
      <c r="P89" s="67"/>
      <c r="Q89" s="67"/>
      <c r="R89" s="67"/>
      <c r="S89" s="67"/>
      <c r="T89" s="67"/>
      <c r="U89" s="67"/>
      <c r="V89" s="67"/>
      <c r="W89" s="67"/>
      <c r="X89" s="67"/>
      <c r="Y89" s="67"/>
      <c r="Z89" s="67"/>
      <c r="AA89" s="67"/>
      <c r="AB89" s="67"/>
      <c r="AC89" s="67"/>
      <c r="AD89" s="67"/>
    </row>
    <row r="90" spans="1:30" outlineLevel="1" x14ac:dyDescent="0.25">
      <c r="A90" s="74"/>
      <c r="B90" s="75"/>
      <c r="C90" s="100" t="s">
        <v>468</v>
      </c>
      <c r="D90" s="77"/>
      <c r="E90" s="141"/>
      <c r="F90" s="345"/>
      <c r="G90" s="76"/>
      <c r="H90" s="76"/>
      <c r="I90" s="76"/>
      <c r="J90" s="76"/>
      <c r="K90" s="67"/>
      <c r="L90" s="67"/>
      <c r="M90" s="67"/>
      <c r="N90" s="67"/>
      <c r="O90" s="67"/>
      <c r="P90" s="67"/>
      <c r="Q90" s="67"/>
      <c r="R90" s="67"/>
      <c r="S90" s="67"/>
      <c r="T90" s="67"/>
      <c r="U90" s="67"/>
      <c r="V90" s="67"/>
      <c r="W90" s="67"/>
      <c r="X90" s="67"/>
      <c r="Y90" s="67"/>
      <c r="Z90" s="67"/>
      <c r="AA90" s="67"/>
      <c r="AB90" s="67"/>
      <c r="AC90" s="67"/>
      <c r="AD90" s="67"/>
    </row>
    <row r="91" spans="1:30" outlineLevel="1" x14ac:dyDescent="0.25">
      <c r="A91" s="74"/>
      <c r="B91" s="75"/>
      <c r="C91" s="100" t="s">
        <v>1213</v>
      </c>
      <c r="D91" s="77"/>
      <c r="E91" s="141">
        <v>391.54054000000002</v>
      </c>
      <c r="F91" s="345"/>
      <c r="G91" s="76"/>
      <c r="H91" s="76"/>
      <c r="I91" s="76"/>
      <c r="J91" s="76"/>
      <c r="K91" s="67"/>
      <c r="L91" s="67"/>
      <c r="M91" s="67"/>
      <c r="N91" s="67"/>
      <c r="O91" s="67"/>
      <c r="P91" s="67"/>
      <c r="Q91" s="67"/>
      <c r="R91" s="67"/>
      <c r="S91" s="67"/>
      <c r="T91" s="67"/>
      <c r="U91" s="67"/>
      <c r="V91" s="67"/>
      <c r="W91" s="67"/>
      <c r="X91" s="67"/>
      <c r="Y91" s="67"/>
      <c r="Z91" s="67"/>
      <c r="AA91" s="67"/>
      <c r="AB91" s="67"/>
      <c r="AC91" s="67"/>
      <c r="AD91" s="67"/>
    </row>
    <row r="92" spans="1:30" outlineLevel="1" x14ac:dyDescent="0.25">
      <c r="A92" s="88">
        <v>18</v>
      </c>
      <c r="B92" s="89" t="s">
        <v>524</v>
      </c>
      <c r="C92" s="99" t="s">
        <v>525</v>
      </c>
      <c r="D92" s="90" t="s">
        <v>281</v>
      </c>
      <c r="E92" s="142">
        <v>63.739159999999998</v>
      </c>
      <c r="F92" s="91"/>
      <c r="G92" s="92">
        <f>ROUND(E92*F92,2)</f>
        <v>0</v>
      </c>
      <c r="H92" s="76"/>
      <c r="I92" s="76" t="s">
        <v>166</v>
      </c>
      <c r="J92" s="76" t="s">
        <v>166</v>
      </c>
      <c r="K92" s="67"/>
      <c r="L92" s="67"/>
      <c r="M92" s="67"/>
      <c r="N92" s="67"/>
      <c r="O92" s="67"/>
      <c r="P92" s="67"/>
      <c r="Q92" s="67"/>
      <c r="R92" s="67"/>
      <c r="S92" s="67"/>
      <c r="T92" s="67"/>
      <c r="U92" s="67"/>
      <c r="V92" s="67"/>
      <c r="W92" s="67"/>
      <c r="X92" s="67"/>
      <c r="Y92" s="67"/>
      <c r="Z92" s="67"/>
      <c r="AA92" s="67"/>
      <c r="AB92" s="67"/>
      <c r="AC92" s="67"/>
      <c r="AD92" s="67"/>
    </row>
    <row r="93" spans="1:30" outlineLevel="1" x14ac:dyDescent="0.25">
      <c r="A93" s="74"/>
      <c r="B93" s="75"/>
      <c r="C93" s="100" t="s">
        <v>513</v>
      </c>
      <c r="D93" s="77"/>
      <c r="E93" s="141"/>
      <c r="F93" s="345"/>
      <c r="G93" s="76"/>
      <c r="H93" s="76"/>
      <c r="I93" s="76"/>
      <c r="J93" s="76"/>
      <c r="K93" s="67"/>
      <c r="L93" s="67"/>
      <c r="M93" s="67"/>
      <c r="N93" s="67"/>
      <c r="O93" s="67"/>
      <c r="P93" s="67"/>
      <c r="Q93" s="67"/>
      <c r="R93" s="67"/>
      <c r="S93" s="67"/>
      <c r="T93" s="67"/>
      <c r="U93" s="67"/>
      <c r="V93" s="67"/>
      <c r="W93" s="67"/>
      <c r="X93" s="67"/>
      <c r="Y93" s="67"/>
      <c r="Z93" s="67"/>
      <c r="AA93" s="67"/>
      <c r="AB93" s="67"/>
      <c r="AC93" s="67"/>
      <c r="AD93" s="67"/>
    </row>
    <row r="94" spans="1:30" outlineLevel="1" x14ac:dyDescent="0.25">
      <c r="A94" s="74"/>
      <c r="B94" s="340"/>
      <c r="C94" s="100" t="s">
        <v>1214</v>
      </c>
      <c r="D94" s="77"/>
      <c r="E94" s="141">
        <v>63.739159999999998</v>
      </c>
      <c r="F94" s="345"/>
      <c r="G94" s="76"/>
      <c r="H94" s="76"/>
      <c r="I94" s="76"/>
      <c r="J94" s="76"/>
      <c r="K94" s="67"/>
      <c r="L94" s="67"/>
      <c r="M94" s="67"/>
      <c r="N94" s="67"/>
      <c r="O94" s="67"/>
      <c r="P94" s="67"/>
      <c r="Q94" s="67"/>
      <c r="R94" s="67"/>
      <c r="S94" s="67"/>
      <c r="T94" s="67"/>
      <c r="U94" s="67"/>
      <c r="V94" s="67"/>
      <c r="W94" s="67"/>
      <c r="X94" s="67"/>
      <c r="Y94" s="67"/>
      <c r="Z94" s="67"/>
      <c r="AA94" s="67"/>
      <c r="AB94" s="67"/>
      <c r="AC94" s="67"/>
      <c r="AD94" s="67"/>
    </row>
    <row r="95" spans="1:30" outlineLevel="1" x14ac:dyDescent="0.25">
      <c r="A95" s="88">
        <v>19</v>
      </c>
      <c r="B95" s="89" t="s">
        <v>527</v>
      </c>
      <c r="C95" s="99" t="s">
        <v>528</v>
      </c>
      <c r="D95" s="90" t="s">
        <v>281</v>
      </c>
      <c r="E95" s="142">
        <v>11200.477720000001</v>
      </c>
      <c r="F95" s="91"/>
      <c r="G95" s="92">
        <f>ROUND(E95*F95,2)</f>
        <v>0</v>
      </c>
      <c r="H95" s="76"/>
      <c r="I95" s="76" t="s">
        <v>166</v>
      </c>
      <c r="J95" s="76" t="s">
        <v>166</v>
      </c>
      <c r="K95" s="67"/>
      <c r="L95" s="67"/>
      <c r="M95" s="67"/>
      <c r="N95" s="67"/>
      <c r="O95" s="67"/>
      <c r="P95" s="67"/>
      <c r="Q95" s="67"/>
      <c r="R95" s="67"/>
      <c r="S95" s="67"/>
      <c r="T95" s="67"/>
      <c r="U95" s="67"/>
      <c r="V95" s="67"/>
      <c r="W95" s="67"/>
      <c r="X95" s="67"/>
      <c r="Y95" s="67"/>
      <c r="Z95" s="67"/>
      <c r="AA95" s="67"/>
      <c r="AB95" s="67"/>
      <c r="AC95" s="67"/>
      <c r="AD95" s="67"/>
    </row>
    <row r="96" spans="1:30" outlineLevel="1" x14ac:dyDescent="0.25">
      <c r="A96" s="74"/>
      <c r="B96" s="75"/>
      <c r="C96" s="100" t="s">
        <v>468</v>
      </c>
      <c r="D96" s="77"/>
      <c r="E96" s="141"/>
      <c r="F96" s="345"/>
      <c r="G96" s="76"/>
      <c r="H96" s="76"/>
      <c r="I96" s="76"/>
      <c r="J96" s="76"/>
      <c r="K96" s="67"/>
      <c r="L96" s="67"/>
      <c r="M96" s="67"/>
      <c r="N96" s="67"/>
      <c r="O96" s="67"/>
      <c r="P96" s="67"/>
      <c r="Q96" s="67"/>
      <c r="R96" s="67"/>
      <c r="S96" s="67"/>
      <c r="T96" s="67"/>
      <c r="U96" s="67"/>
      <c r="V96" s="67"/>
      <c r="W96" s="67"/>
      <c r="X96" s="67"/>
      <c r="Y96" s="67"/>
      <c r="Z96" s="67"/>
      <c r="AA96" s="67"/>
      <c r="AB96" s="67"/>
      <c r="AC96" s="67"/>
      <c r="AD96" s="67"/>
    </row>
    <row r="97" spans="1:30" ht="20.399999999999999" outlineLevel="1" x14ac:dyDescent="0.25">
      <c r="A97" s="74"/>
      <c r="B97" s="75"/>
      <c r="C97" s="100" t="s">
        <v>529</v>
      </c>
      <c r="D97" s="77"/>
      <c r="E97" s="141"/>
      <c r="F97" s="345"/>
      <c r="G97" s="76"/>
      <c r="H97" s="76"/>
      <c r="I97" s="76"/>
      <c r="J97" s="76"/>
      <c r="K97" s="67"/>
      <c r="L97" s="67"/>
      <c r="M97" s="67"/>
      <c r="N97" s="67"/>
      <c r="O97" s="67"/>
      <c r="P97" s="67"/>
      <c r="Q97" s="67"/>
      <c r="R97" s="67"/>
      <c r="S97" s="67"/>
      <c r="T97" s="67"/>
      <c r="U97" s="67"/>
      <c r="V97" s="67"/>
      <c r="W97" s="67"/>
      <c r="X97" s="67"/>
      <c r="Y97" s="67"/>
      <c r="Z97" s="67"/>
      <c r="AA97" s="67"/>
      <c r="AB97" s="67"/>
      <c r="AC97" s="67"/>
      <c r="AD97" s="67"/>
    </row>
    <row r="98" spans="1:30" ht="20.399999999999999" outlineLevel="1" x14ac:dyDescent="0.25">
      <c r="A98" s="74"/>
      <c r="B98" s="75"/>
      <c r="C98" s="100" t="s">
        <v>1215</v>
      </c>
      <c r="D98" s="77"/>
      <c r="E98" s="141">
        <v>69.389099999999999</v>
      </c>
      <c r="F98" s="345"/>
      <c r="G98" s="76"/>
      <c r="H98" s="76"/>
      <c r="I98" s="76"/>
      <c r="J98" s="76"/>
      <c r="K98" s="67"/>
      <c r="L98" s="67"/>
      <c r="M98" s="67"/>
      <c r="N98" s="67"/>
      <c r="O98" s="67"/>
      <c r="P98" s="67"/>
      <c r="Q98" s="67"/>
      <c r="R98" s="67"/>
      <c r="S98" s="67"/>
      <c r="T98" s="67"/>
      <c r="U98" s="67"/>
      <c r="V98" s="67"/>
      <c r="W98" s="67"/>
      <c r="X98" s="67"/>
      <c r="Y98" s="67"/>
      <c r="Z98" s="67"/>
      <c r="AA98" s="67"/>
      <c r="AB98" s="67"/>
      <c r="AC98" s="67"/>
      <c r="AD98" s="67"/>
    </row>
    <row r="99" spans="1:30" outlineLevel="1" x14ac:dyDescent="0.25">
      <c r="A99" s="74"/>
      <c r="B99" s="75"/>
      <c r="C99" s="102" t="s">
        <v>286</v>
      </c>
      <c r="D99" s="78"/>
      <c r="E99" s="144">
        <v>69.389099999999999</v>
      </c>
      <c r="F99" s="345"/>
      <c r="G99" s="76"/>
      <c r="H99" s="76"/>
      <c r="I99" s="76"/>
      <c r="J99" s="76"/>
      <c r="K99" s="67"/>
      <c r="L99" s="67"/>
      <c r="M99" s="67"/>
      <c r="N99" s="67"/>
      <c r="O99" s="67"/>
      <c r="P99" s="67"/>
      <c r="Q99" s="67"/>
      <c r="R99" s="67"/>
      <c r="S99" s="67"/>
      <c r="T99" s="67"/>
      <c r="U99" s="67"/>
      <c r="V99" s="67"/>
      <c r="W99" s="67"/>
      <c r="X99" s="67"/>
      <c r="Y99" s="67"/>
      <c r="Z99" s="67"/>
      <c r="AA99" s="67"/>
      <c r="AB99" s="67"/>
      <c r="AC99" s="67"/>
      <c r="AD99" s="67"/>
    </row>
    <row r="100" spans="1:30" ht="20.399999999999999" outlineLevel="1" x14ac:dyDescent="0.25">
      <c r="A100" s="74"/>
      <c r="B100" s="75"/>
      <c r="C100" s="100" t="s">
        <v>1216</v>
      </c>
      <c r="D100" s="77"/>
      <c r="E100" s="141">
        <v>11131.08862</v>
      </c>
      <c r="F100" s="345"/>
      <c r="G100" s="76"/>
      <c r="H100" s="76"/>
      <c r="I100" s="76"/>
      <c r="J100" s="76"/>
      <c r="K100" s="67"/>
      <c r="L100" s="67"/>
      <c r="M100" s="67"/>
      <c r="N100" s="67"/>
      <c r="O100" s="67"/>
      <c r="P100" s="67"/>
      <c r="Q100" s="67"/>
      <c r="R100" s="67"/>
      <c r="S100" s="67"/>
      <c r="T100" s="67"/>
      <c r="U100" s="67"/>
      <c r="V100" s="67"/>
      <c r="W100" s="67"/>
      <c r="X100" s="67"/>
      <c r="Y100" s="67"/>
      <c r="Z100" s="67"/>
      <c r="AA100" s="67"/>
      <c r="AB100" s="67"/>
      <c r="AC100" s="67"/>
      <c r="AD100" s="67"/>
    </row>
    <row r="101" spans="1:30" outlineLevel="1" x14ac:dyDescent="0.25">
      <c r="A101" s="74"/>
      <c r="B101" s="75"/>
      <c r="C101" s="102" t="s">
        <v>286</v>
      </c>
      <c r="D101" s="78"/>
      <c r="E101" s="144">
        <v>11131.08862</v>
      </c>
      <c r="F101" s="345"/>
      <c r="G101" s="76"/>
      <c r="H101" s="76"/>
      <c r="I101" s="76"/>
      <c r="J101" s="76"/>
      <c r="K101" s="67"/>
      <c r="L101" s="67"/>
      <c r="M101" s="67"/>
      <c r="N101" s="67"/>
      <c r="O101" s="67"/>
      <c r="P101" s="67"/>
      <c r="Q101" s="67"/>
      <c r="R101" s="67"/>
      <c r="S101" s="67"/>
      <c r="T101" s="67"/>
      <c r="U101" s="67"/>
      <c r="V101" s="67"/>
      <c r="W101" s="67"/>
      <c r="X101" s="67"/>
      <c r="Y101" s="67"/>
      <c r="Z101" s="67"/>
      <c r="AA101" s="67"/>
      <c r="AB101" s="67"/>
      <c r="AC101" s="67"/>
      <c r="AD101" s="67"/>
    </row>
    <row r="102" spans="1:30" outlineLevel="1" x14ac:dyDescent="0.25">
      <c r="A102" s="88">
        <v>20</v>
      </c>
      <c r="B102" s="89" t="s">
        <v>533</v>
      </c>
      <c r="C102" s="99" t="s">
        <v>534</v>
      </c>
      <c r="D102" s="90" t="s">
        <v>281</v>
      </c>
      <c r="E102" s="142">
        <v>1823.33358</v>
      </c>
      <c r="F102" s="91"/>
      <c r="G102" s="92">
        <f>ROUND(E102*F102,2)</f>
        <v>0</v>
      </c>
      <c r="H102" s="76"/>
      <c r="I102" s="76" t="s">
        <v>166</v>
      </c>
      <c r="J102" s="76" t="s">
        <v>166</v>
      </c>
      <c r="K102" s="67"/>
      <c r="L102" s="67"/>
      <c r="M102" s="67"/>
      <c r="N102" s="67"/>
      <c r="O102" s="67"/>
      <c r="P102" s="67"/>
      <c r="Q102" s="67"/>
      <c r="R102" s="67"/>
      <c r="S102" s="67"/>
      <c r="T102" s="67"/>
      <c r="U102" s="67"/>
      <c r="V102" s="67"/>
      <c r="W102" s="67"/>
      <c r="X102" s="67"/>
      <c r="Y102" s="67"/>
      <c r="Z102" s="67"/>
      <c r="AA102" s="67"/>
      <c r="AB102" s="67"/>
      <c r="AC102" s="67"/>
      <c r="AD102" s="67"/>
    </row>
    <row r="103" spans="1:30" outlineLevel="1" x14ac:dyDescent="0.25">
      <c r="A103" s="74"/>
      <c r="B103" s="75"/>
      <c r="C103" s="100" t="s">
        <v>513</v>
      </c>
      <c r="D103" s="77"/>
      <c r="E103" s="141"/>
      <c r="F103" s="345"/>
      <c r="G103" s="76"/>
      <c r="H103" s="76"/>
      <c r="I103" s="76"/>
      <c r="J103" s="76"/>
      <c r="K103" s="67"/>
      <c r="L103" s="67"/>
      <c r="M103" s="67"/>
      <c r="N103" s="67"/>
      <c r="O103" s="67"/>
      <c r="P103" s="67"/>
      <c r="Q103" s="67"/>
      <c r="R103" s="67"/>
      <c r="S103" s="67"/>
      <c r="T103" s="67"/>
      <c r="U103" s="67"/>
      <c r="V103" s="67"/>
      <c r="W103" s="67"/>
      <c r="X103" s="67"/>
      <c r="Y103" s="67"/>
      <c r="Z103" s="67"/>
      <c r="AA103" s="67"/>
      <c r="AB103" s="67"/>
      <c r="AC103" s="67"/>
      <c r="AD103" s="67"/>
    </row>
    <row r="104" spans="1:30" ht="20.399999999999999" outlineLevel="1" x14ac:dyDescent="0.25">
      <c r="A104" s="74"/>
      <c r="B104" s="75"/>
      <c r="C104" s="100" t="s">
        <v>529</v>
      </c>
      <c r="D104" s="77"/>
      <c r="E104" s="141"/>
      <c r="F104" s="345"/>
      <c r="G104" s="76"/>
      <c r="H104" s="76"/>
      <c r="I104" s="76"/>
      <c r="J104" s="76"/>
      <c r="K104" s="67"/>
      <c r="L104" s="67"/>
      <c r="M104" s="67"/>
      <c r="N104" s="67"/>
      <c r="O104" s="67"/>
      <c r="P104" s="67"/>
      <c r="Q104" s="67"/>
      <c r="R104" s="67"/>
      <c r="S104" s="67"/>
      <c r="T104" s="67"/>
      <c r="U104" s="67"/>
      <c r="V104" s="67"/>
      <c r="W104" s="67"/>
      <c r="X104" s="67"/>
      <c r="Y104" s="67"/>
      <c r="Z104" s="67"/>
      <c r="AA104" s="67"/>
      <c r="AB104" s="67"/>
      <c r="AC104" s="67"/>
      <c r="AD104" s="67"/>
    </row>
    <row r="105" spans="1:30" ht="20.399999999999999" outlineLevel="1" x14ac:dyDescent="0.25">
      <c r="A105" s="74"/>
      <c r="B105" s="75"/>
      <c r="C105" s="100" t="s">
        <v>1217</v>
      </c>
      <c r="D105" s="77"/>
      <c r="E105" s="141">
        <v>11.2959</v>
      </c>
      <c r="F105" s="345"/>
      <c r="G105" s="76"/>
      <c r="H105" s="76"/>
      <c r="I105" s="76"/>
      <c r="J105" s="76"/>
      <c r="K105" s="67"/>
      <c r="L105" s="67"/>
      <c r="M105" s="67"/>
      <c r="N105" s="67"/>
      <c r="O105" s="67"/>
      <c r="P105" s="67"/>
      <c r="Q105" s="67"/>
      <c r="R105" s="67"/>
      <c r="S105" s="67"/>
      <c r="T105" s="67"/>
      <c r="U105" s="67"/>
      <c r="V105" s="67"/>
      <c r="W105" s="67"/>
      <c r="X105" s="67"/>
      <c r="Y105" s="67"/>
      <c r="Z105" s="67"/>
      <c r="AA105" s="67"/>
      <c r="AB105" s="67"/>
      <c r="AC105" s="67"/>
      <c r="AD105" s="67"/>
    </row>
    <row r="106" spans="1:30" outlineLevel="1" x14ac:dyDescent="0.25">
      <c r="A106" s="74"/>
      <c r="B106" s="75"/>
      <c r="C106" s="102" t="s">
        <v>286</v>
      </c>
      <c r="D106" s="78"/>
      <c r="E106" s="144">
        <v>11.2959</v>
      </c>
      <c r="F106" s="345"/>
      <c r="G106" s="76"/>
      <c r="H106" s="76"/>
      <c r="I106" s="76"/>
      <c r="J106" s="76"/>
      <c r="K106" s="67"/>
      <c r="L106" s="67"/>
      <c r="M106" s="67"/>
      <c r="N106" s="67"/>
      <c r="O106" s="67"/>
      <c r="P106" s="67"/>
      <c r="Q106" s="67"/>
      <c r="R106" s="67"/>
      <c r="S106" s="67"/>
      <c r="T106" s="67"/>
      <c r="U106" s="67"/>
      <c r="V106" s="67"/>
      <c r="W106" s="67"/>
      <c r="X106" s="67"/>
      <c r="Y106" s="67"/>
      <c r="Z106" s="67"/>
      <c r="AA106" s="67"/>
      <c r="AB106" s="67"/>
      <c r="AC106" s="67"/>
      <c r="AD106" s="67"/>
    </row>
    <row r="107" spans="1:30" ht="20.399999999999999" outlineLevel="1" x14ac:dyDescent="0.25">
      <c r="A107" s="74"/>
      <c r="B107" s="75"/>
      <c r="C107" s="100" t="s">
        <v>1218</v>
      </c>
      <c r="D107" s="77"/>
      <c r="E107" s="141">
        <v>1812.0376799999999</v>
      </c>
      <c r="F107" s="345"/>
      <c r="G107" s="76"/>
      <c r="H107" s="76"/>
      <c r="I107" s="76"/>
      <c r="J107" s="76"/>
      <c r="K107" s="67"/>
      <c r="L107" s="67"/>
      <c r="M107" s="67"/>
      <c r="N107" s="67"/>
      <c r="O107" s="67"/>
      <c r="P107" s="67"/>
      <c r="Q107" s="67"/>
      <c r="R107" s="67"/>
      <c r="S107" s="67"/>
      <c r="T107" s="67"/>
      <c r="U107" s="67"/>
      <c r="V107" s="67"/>
      <c r="W107" s="67"/>
      <c r="X107" s="67"/>
      <c r="Y107" s="67"/>
      <c r="Z107" s="67"/>
      <c r="AA107" s="67"/>
      <c r="AB107" s="67"/>
      <c r="AC107" s="67"/>
      <c r="AD107" s="67"/>
    </row>
    <row r="108" spans="1:30" outlineLevel="1" x14ac:dyDescent="0.25">
      <c r="A108" s="74"/>
      <c r="B108" s="75"/>
      <c r="C108" s="102" t="s">
        <v>286</v>
      </c>
      <c r="D108" s="78"/>
      <c r="E108" s="144">
        <v>1812.0376799999999</v>
      </c>
      <c r="F108" s="345"/>
      <c r="G108" s="76"/>
      <c r="H108" s="76"/>
      <c r="I108" s="76"/>
      <c r="J108" s="76"/>
      <c r="K108" s="67"/>
      <c r="L108" s="67"/>
      <c r="M108" s="67"/>
      <c r="N108" s="67"/>
      <c r="O108" s="67"/>
      <c r="P108" s="67"/>
      <c r="Q108" s="67"/>
      <c r="R108" s="67"/>
      <c r="S108" s="67"/>
      <c r="T108" s="67"/>
      <c r="U108" s="67"/>
      <c r="V108" s="67"/>
      <c r="W108" s="67"/>
      <c r="X108" s="67"/>
      <c r="Y108" s="67"/>
      <c r="Z108" s="67"/>
      <c r="AA108" s="67"/>
      <c r="AB108" s="67"/>
      <c r="AC108" s="67"/>
      <c r="AD108" s="67"/>
    </row>
    <row r="109" spans="1:30" outlineLevel="1" x14ac:dyDescent="0.25">
      <c r="A109" s="88">
        <v>21</v>
      </c>
      <c r="B109" s="89" t="s">
        <v>537</v>
      </c>
      <c r="C109" s="99" t="s">
        <v>538</v>
      </c>
      <c r="D109" s="90" t="s">
        <v>281</v>
      </c>
      <c r="E109" s="142">
        <v>446.31470000000002</v>
      </c>
      <c r="F109" s="91"/>
      <c r="G109" s="92">
        <f>ROUND(E109*F109,2)</f>
        <v>0</v>
      </c>
      <c r="H109" s="76"/>
      <c r="I109" s="76" t="s">
        <v>178</v>
      </c>
      <c r="J109" s="76" t="s">
        <v>179</v>
      </c>
      <c r="K109" s="67"/>
      <c r="L109" s="67"/>
      <c r="M109" s="67"/>
      <c r="N109" s="67"/>
      <c r="O109" s="67"/>
      <c r="P109" s="67"/>
      <c r="Q109" s="67"/>
      <c r="R109" s="67"/>
      <c r="S109" s="67"/>
      <c r="T109" s="67"/>
      <c r="U109" s="67"/>
      <c r="V109" s="67"/>
      <c r="W109" s="67"/>
      <c r="X109" s="67"/>
      <c r="Y109" s="67"/>
      <c r="Z109" s="67"/>
      <c r="AA109" s="67"/>
      <c r="AB109" s="67"/>
      <c r="AC109" s="67"/>
      <c r="AD109" s="67"/>
    </row>
    <row r="110" spans="1:30" ht="20.399999999999999" outlineLevel="1" x14ac:dyDescent="0.25">
      <c r="A110" s="74"/>
      <c r="B110" s="75"/>
      <c r="C110" s="100" t="s">
        <v>1219</v>
      </c>
      <c r="D110" s="77"/>
      <c r="E110" s="141">
        <v>446.31470000000002</v>
      </c>
      <c r="F110" s="345"/>
      <c r="G110" s="76"/>
      <c r="H110" s="76"/>
      <c r="I110" s="76"/>
      <c r="J110" s="76"/>
      <c r="K110" s="67"/>
      <c r="L110" s="67"/>
      <c r="M110" s="67"/>
      <c r="N110" s="67"/>
      <c r="O110" s="67"/>
      <c r="P110" s="67"/>
      <c r="Q110" s="67"/>
      <c r="R110" s="67"/>
      <c r="S110" s="67"/>
      <c r="T110" s="67"/>
      <c r="U110" s="67"/>
      <c r="V110" s="67"/>
      <c r="W110" s="67"/>
      <c r="X110" s="67"/>
      <c r="Y110" s="67"/>
      <c r="Z110" s="67"/>
      <c r="AA110" s="67"/>
      <c r="AB110" s="67"/>
      <c r="AC110" s="67"/>
      <c r="AD110" s="67"/>
    </row>
    <row r="111" spans="1:30" outlineLevel="1" x14ac:dyDescent="0.25">
      <c r="A111" s="88">
        <v>22</v>
      </c>
      <c r="B111" s="89" t="s">
        <v>540</v>
      </c>
      <c r="C111" s="99" t="s">
        <v>541</v>
      </c>
      <c r="D111" s="90" t="s">
        <v>281</v>
      </c>
      <c r="E111" s="142">
        <v>8.9649999999999999</v>
      </c>
      <c r="F111" s="91"/>
      <c r="G111" s="92">
        <f>ROUND(E111*F111,2)</f>
        <v>0</v>
      </c>
      <c r="H111" s="76"/>
      <c r="I111" s="76" t="s">
        <v>178</v>
      </c>
      <c r="J111" s="76" t="s">
        <v>179</v>
      </c>
      <c r="K111" s="67"/>
      <c r="L111" s="67"/>
      <c r="M111" s="67"/>
      <c r="N111" s="67"/>
      <c r="O111" s="67"/>
      <c r="P111" s="67"/>
      <c r="Q111" s="67"/>
      <c r="R111" s="67"/>
      <c r="S111" s="67"/>
      <c r="T111" s="67"/>
      <c r="U111" s="67"/>
      <c r="V111" s="67"/>
      <c r="W111" s="67"/>
      <c r="X111" s="67"/>
      <c r="Y111" s="67"/>
      <c r="Z111" s="67"/>
      <c r="AA111" s="67"/>
      <c r="AB111" s="67"/>
      <c r="AC111" s="67"/>
      <c r="AD111" s="67"/>
    </row>
    <row r="112" spans="1:30" ht="20.399999999999999" outlineLevel="1" x14ac:dyDescent="0.25">
      <c r="A112" s="74"/>
      <c r="B112" s="75"/>
      <c r="C112" s="100" t="s">
        <v>1220</v>
      </c>
      <c r="D112" s="77"/>
      <c r="E112" s="141">
        <v>8.9649999999999999</v>
      </c>
      <c r="F112" s="345"/>
      <c r="G112" s="76"/>
      <c r="H112" s="76"/>
      <c r="I112" s="76"/>
      <c r="J112" s="76"/>
      <c r="K112" s="67"/>
      <c r="L112" s="67"/>
      <c r="M112" s="67"/>
      <c r="N112" s="67"/>
      <c r="O112" s="67"/>
      <c r="P112" s="67"/>
      <c r="Q112" s="67"/>
      <c r="R112" s="67"/>
      <c r="S112" s="67"/>
      <c r="T112" s="67"/>
      <c r="U112" s="67"/>
      <c r="V112" s="67"/>
      <c r="W112" s="67"/>
      <c r="X112" s="67"/>
      <c r="Y112" s="67"/>
      <c r="Z112" s="67"/>
      <c r="AA112" s="67"/>
      <c r="AB112" s="67"/>
      <c r="AC112" s="67"/>
      <c r="AD112" s="67"/>
    </row>
    <row r="113" spans="1:30" outlineLevel="1" x14ac:dyDescent="0.25">
      <c r="A113" s="88">
        <v>23</v>
      </c>
      <c r="B113" s="89" t="s">
        <v>543</v>
      </c>
      <c r="C113" s="99" t="s">
        <v>544</v>
      </c>
      <c r="D113" s="90" t="s">
        <v>281</v>
      </c>
      <c r="E113" s="142">
        <v>383.83064000000002</v>
      </c>
      <c r="F113" s="91"/>
      <c r="G113" s="92">
        <f>ROUND(E113*F113,2)</f>
        <v>0</v>
      </c>
      <c r="H113" s="76"/>
      <c r="I113" s="76" t="s">
        <v>166</v>
      </c>
      <c r="J113" s="76" t="s">
        <v>166</v>
      </c>
      <c r="K113" s="67"/>
      <c r="L113" s="67"/>
      <c r="M113" s="67"/>
      <c r="N113" s="67"/>
      <c r="O113" s="67"/>
      <c r="P113" s="67"/>
      <c r="Q113" s="67"/>
      <c r="R113" s="67"/>
      <c r="S113" s="67"/>
      <c r="T113" s="67"/>
      <c r="U113" s="67"/>
      <c r="V113" s="67"/>
      <c r="W113" s="67"/>
      <c r="X113" s="67"/>
      <c r="Y113" s="67"/>
      <c r="Z113" s="67"/>
      <c r="AA113" s="67"/>
      <c r="AB113" s="67"/>
      <c r="AC113" s="67"/>
      <c r="AD113" s="67"/>
    </row>
    <row r="114" spans="1:30" outlineLevel="1" x14ac:dyDescent="0.25">
      <c r="A114" s="74"/>
      <c r="B114" s="75"/>
      <c r="C114" s="100" t="s">
        <v>468</v>
      </c>
      <c r="D114" s="77"/>
      <c r="E114" s="141"/>
      <c r="F114" s="345"/>
      <c r="G114" s="76"/>
      <c r="H114" s="76"/>
      <c r="I114" s="76"/>
      <c r="J114" s="76"/>
      <c r="K114" s="67"/>
      <c r="L114" s="67"/>
      <c r="M114" s="67"/>
      <c r="N114" s="67"/>
      <c r="O114" s="67"/>
      <c r="P114" s="67"/>
      <c r="Q114" s="67"/>
      <c r="R114" s="67"/>
      <c r="S114" s="67"/>
      <c r="T114" s="67"/>
      <c r="U114" s="67"/>
      <c r="V114" s="67"/>
      <c r="W114" s="67"/>
      <c r="X114" s="67"/>
      <c r="Y114" s="67"/>
      <c r="Z114" s="67"/>
      <c r="AA114" s="67"/>
      <c r="AB114" s="67"/>
      <c r="AC114" s="67"/>
      <c r="AD114" s="67"/>
    </row>
    <row r="115" spans="1:30" ht="20.399999999999999" outlineLevel="1" x14ac:dyDescent="0.25">
      <c r="A115" s="74"/>
      <c r="B115" s="75"/>
      <c r="C115" s="100" t="s">
        <v>1221</v>
      </c>
      <c r="D115" s="77"/>
      <c r="E115" s="141">
        <v>383.83064000000002</v>
      </c>
      <c r="F115" s="345"/>
      <c r="G115" s="76"/>
      <c r="H115" s="76"/>
      <c r="I115" s="76"/>
      <c r="J115" s="76"/>
      <c r="K115" s="67"/>
      <c r="L115" s="67"/>
      <c r="M115" s="67"/>
      <c r="N115" s="67"/>
      <c r="O115" s="67"/>
      <c r="P115" s="67"/>
      <c r="Q115" s="67"/>
      <c r="R115" s="67"/>
      <c r="S115" s="67"/>
      <c r="T115" s="67"/>
      <c r="U115" s="67"/>
      <c r="V115" s="67"/>
      <c r="W115" s="67"/>
      <c r="X115" s="67"/>
      <c r="Y115" s="67"/>
      <c r="Z115" s="67"/>
      <c r="AA115" s="67"/>
      <c r="AB115" s="67"/>
      <c r="AC115" s="67"/>
      <c r="AD115" s="67"/>
    </row>
    <row r="116" spans="1:30" outlineLevel="1" x14ac:dyDescent="0.25">
      <c r="A116" s="88">
        <v>24</v>
      </c>
      <c r="B116" s="89" t="s">
        <v>546</v>
      </c>
      <c r="C116" s="99" t="s">
        <v>547</v>
      </c>
      <c r="D116" s="90" t="s">
        <v>281</v>
      </c>
      <c r="E116" s="142">
        <v>62.484059999999999</v>
      </c>
      <c r="F116" s="91"/>
      <c r="G116" s="92">
        <f>ROUND(E116*F116,2)</f>
        <v>0</v>
      </c>
      <c r="H116" s="76"/>
      <c r="I116" s="76" t="s">
        <v>166</v>
      </c>
      <c r="J116" s="76" t="s">
        <v>166</v>
      </c>
      <c r="K116" s="67"/>
      <c r="L116" s="67"/>
      <c r="M116" s="67"/>
      <c r="N116" s="67"/>
      <c r="O116" s="67"/>
      <c r="P116" s="67"/>
      <c r="Q116" s="67"/>
      <c r="R116" s="67"/>
      <c r="S116" s="67"/>
      <c r="T116" s="67"/>
      <c r="U116" s="67"/>
      <c r="V116" s="67"/>
      <c r="W116" s="67"/>
      <c r="X116" s="67"/>
      <c r="Y116" s="67"/>
      <c r="Z116" s="67"/>
      <c r="AA116" s="67"/>
      <c r="AB116" s="67"/>
      <c r="AC116" s="67"/>
      <c r="AD116" s="67"/>
    </row>
    <row r="117" spans="1:30" outlineLevel="1" x14ac:dyDescent="0.25">
      <c r="A117" s="74"/>
      <c r="B117" s="75"/>
      <c r="C117" s="100" t="s">
        <v>513</v>
      </c>
      <c r="D117" s="77"/>
      <c r="E117" s="141"/>
      <c r="F117" s="345"/>
      <c r="G117" s="76"/>
      <c r="H117" s="76"/>
      <c r="I117" s="76"/>
      <c r="J117" s="76"/>
      <c r="K117" s="67"/>
      <c r="L117" s="67"/>
      <c r="M117" s="67"/>
      <c r="N117" s="67"/>
      <c r="O117" s="67"/>
      <c r="P117" s="67"/>
      <c r="Q117" s="67"/>
      <c r="R117" s="67"/>
      <c r="S117" s="67"/>
      <c r="T117" s="67"/>
      <c r="U117" s="67"/>
      <c r="V117" s="67"/>
      <c r="W117" s="67"/>
      <c r="X117" s="67"/>
      <c r="Y117" s="67"/>
      <c r="Z117" s="67"/>
      <c r="AA117" s="67"/>
      <c r="AB117" s="67"/>
      <c r="AC117" s="67"/>
      <c r="AD117" s="67"/>
    </row>
    <row r="118" spans="1:30" ht="20.399999999999999" outlineLevel="1" x14ac:dyDescent="0.25">
      <c r="A118" s="74"/>
      <c r="B118" s="75"/>
      <c r="C118" s="100" t="s">
        <v>1222</v>
      </c>
      <c r="D118" s="77"/>
      <c r="E118" s="141">
        <v>62.484059999999999</v>
      </c>
      <c r="F118" s="345"/>
      <c r="G118" s="76"/>
      <c r="H118" s="76"/>
      <c r="I118" s="76"/>
      <c r="J118" s="76"/>
      <c r="K118" s="67"/>
      <c r="L118" s="67"/>
      <c r="M118" s="67"/>
      <c r="N118" s="67"/>
      <c r="O118" s="67"/>
      <c r="P118" s="67"/>
      <c r="Q118" s="67"/>
      <c r="R118" s="67"/>
      <c r="S118" s="67"/>
      <c r="T118" s="67"/>
      <c r="U118" s="67"/>
      <c r="V118" s="67"/>
      <c r="W118" s="67"/>
      <c r="X118" s="67"/>
      <c r="Y118" s="67"/>
      <c r="Z118" s="67"/>
      <c r="AA118" s="67"/>
      <c r="AB118" s="67"/>
      <c r="AC118" s="67"/>
      <c r="AD118" s="67"/>
    </row>
    <row r="119" spans="1:30" x14ac:dyDescent="0.25">
      <c r="A119" s="82" t="s">
        <v>162</v>
      </c>
      <c r="B119" s="83" t="s">
        <v>85</v>
      </c>
      <c r="C119" s="98" t="s">
        <v>86</v>
      </c>
      <c r="D119" s="84"/>
      <c r="E119" s="86"/>
      <c r="F119" s="86"/>
      <c r="G119" s="346">
        <f>SUM(G120:G157)</f>
        <v>0</v>
      </c>
      <c r="H119" s="81"/>
      <c r="I119" s="81"/>
      <c r="J119" s="81"/>
    </row>
    <row r="120" spans="1:30" outlineLevel="1" x14ac:dyDescent="0.25">
      <c r="A120" s="88">
        <v>25</v>
      </c>
      <c r="B120" s="89" t="s">
        <v>549</v>
      </c>
      <c r="C120" s="99" t="s">
        <v>550</v>
      </c>
      <c r="D120" s="90" t="s">
        <v>281</v>
      </c>
      <c r="E120" s="142">
        <v>272.71199999999999</v>
      </c>
      <c r="F120" s="91"/>
      <c r="G120" s="92">
        <f>ROUND(E120*F120,2)</f>
        <v>0</v>
      </c>
      <c r="H120" s="76"/>
      <c r="I120" s="76" t="s">
        <v>166</v>
      </c>
      <c r="J120" s="76" t="s">
        <v>166</v>
      </c>
      <c r="K120" s="67"/>
      <c r="L120" s="67"/>
      <c r="M120" s="67"/>
      <c r="N120" s="67"/>
      <c r="O120" s="67"/>
      <c r="P120" s="67"/>
      <c r="Q120" s="67"/>
      <c r="R120" s="67"/>
      <c r="S120" s="67"/>
      <c r="T120" s="67"/>
      <c r="U120" s="67"/>
      <c r="V120" s="67"/>
      <c r="W120" s="67"/>
      <c r="X120" s="67"/>
      <c r="Y120" s="67"/>
      <c r="Z120" s="67"/>
      <c r="AA120" s="67"/>
      <c r="AB120" s="67"/>
      <c r="AC120" s="67"/>
      <c r="AD120" s="67"/>
    </row>
    <row r="121" spans="1:30" outlineLevel="1" x14ac:dyDescent="0.25">
      <c r="A121" s="74"/>
      <c r="B121" s="75"/>
      <c r="C121" s="100" t="s">
        <v>1223</v>
      </c>
      <c r="D121" s="77"/>
      <c r="E121" s="141">
        <v>272.71199999999999</v>
      </c>
      <c r="F121" s="345"/>
      <c r="G121" s="76"/>
      <c r="H121" s="76"/>
      <c r="I121" s="76"/>
      <c r="J121" s="76"/>
      <c r="K121" s="67"/>
      <c r="L121" s="67"/>
      <c r="M121" s="67"/>
      <c r="N121" s="67"/>
      <c r="O121" s="67"/>
      <c r="P121" s="67"/>
      <c r="Q121" s="67"/>
      <c r="R121" s="67"/>
      <c r="S121" s="67"/>
      <c r="T121" s="67"/>
      <c r="U121" s="67"/>
      <c r="V121" s="67"/>
      <c r="W121" s="67"/>
      <c r="X121" s="67"/>
      <c r="Y121" s="67"/>
      <c r="Z121" s="67"/>
      <c r="AA121" s="67"/>
      <c r="AB121" s="67"/>
      <c r="AC121" s="67"/>
      <c r="AD121" s="67"/>
    </row>
    <row r="122" spans="1:30" outlineLevel="1" x14ac:dyDescent="0.25">
      <c r="A122" s="88">
        <v>26</v>
      </c>
      <c r="B122" s="89" t="s">
        <v>570</v>
      </c>
      <c r="C122" s="99" t="s">
        <v>571</v>
      </c>
      <c r="D122" s="90" t="s">
        <v>281</v>
      </c>
      <c r="E122" s="142">
        <v>107.4645</v>
      </c>
      <c r="F122" s="91"/>
      <c r="G122" s="92">
        <f>ROUND(E122*F122,2)</f>
        <v>0</v>
      </c>
      <c r="H122" s="76"/>
      <c r="I122" s="76" t="s">
        <v>166</v>
      </c>
      <c r="J122" s="76" t="s">
        <v>166</v>
      </c>
      <c r="K122" s="67"/>
      <c r="L122" s="67"/>
      <c r="M122" s="67"/>
      <c r="N122" s="67"/>
      <c r="O122" s="67"/>
      <c r="P122" s="67"/>
      <c r="Q122" s="67"/>
      <c r="R122" s="67"/>
      <c r="S122" s="67"/>
      <c r="T122" s="67"/>
      <c r="U122" s="67"/>
      <c r="V122" s="67"/>
      <c r="W122" s="67"/>
      <c r="X122" s="67"/>
      <c r="Y122" s="67"/>
      <c r="Z122" s="67"/>
      <c r="AA122" s="67"/>
      <c r="AB122" s="67"/>
      <c r="AC122" s="67"/>
      <c r="AD122" s="67"/>
    </row>
    <row r="123" spans="1:30" outlineLevel="1" x14ac:dyDescent="0.25">
      <c r="A123" s="74"/>
      <c r="B123" s="75"/>
      <c r="C123" s="100" t="s">
        <v>1171</v>
      </c>
      <c r="D123" s="77"/>
      <c r="E123" s="141"/>
      <c r="F123" s="345"/>
      <c r="G123" s="76"/>
      <c r="H123" s="76"/>
      <c r="I123" s="76"/>
      <c r="J123" s="76"/>
      <c r="K123" s="67"/>
      <c r="L123" s="67"/>
      <c r="M123" s="67"/>
      <c r="N123" s="67"/>
      <c r="O123" s="67"/>
      <c r="P123" s="67"/>
      <c r="Q123" s="67"/>
      <c r="R123" s="67"/>
      <c r="S123" s="67"/>
      <c r="T123" s="67"/>
      <c r="U123" s="67"/>
      <c r="V123" s="67"/>
      <c r="W123" s="67"/>
      <c r="X123" s="67"/>
      <c r="Y123" s="67"/>
      <c r="Z123" s="67"/>
      <c r="AA123" s="67"/>
      <c r="AB123" s="67"/>
      <c r="AC123" s="67"/>
      <c r="AD123" s="67"/>
    </row>
    <row r="124" spans="1:30" outlineLevel="1" x14ac:dyDescent="0.25">
      <c r="A124" s="74"/>
      <c r="B124" s="75"/>
      <c r="C124" s="100" t="s">
        <v>1224</v>
      </c>
      <c r="D124" s="77"/>
      <c r="E124" s="141">
        <v>3.4319999999999999</v>
      </c>
      <c r="F124" s="345"/>
      <c r="G124" s="76"/>
      <c r="H124" s="76"/>
      <c r="I124" s="76"/>
      <c r="J124" s="76"/>
      <c r="K124" s="67"/>
      <c r="L124" s="67"/>
      <c r="M124" s="67"/>
      <c r="N124" s="67"/>
      <c r="O124" s="67"/>
      <c r="P124" s="67"/>
      <c r="Q124" s="67"/>
      <c r="R124" s="67"/>
      <c r="S124" s="67"/>
      <c r="T124" s="67"/>
      <c r="U124" s="67"/>
      <c r="V124" s="67"/>
      <c r="W124" s="67"/>
      <c r="X124" s="67"/>
      <c r="Y124" s="67"/>
      <c r="Z124" s="67"/>
      <c r="AA124" s="67"/>
      <c r="AB124" s="67"/>
      <c r="AC124" s="67"/>
      <c r="AD124" s="67"/>
    </row>
    <row r="125" spans="1:30" outlineLevel="1" x14ac:dyDescent="0.25">
      <c r="A125" s="74"/>
      <c r="B125" s="75"/>
      <c r="C125" s="100" t="s">
        <v>1225</v>
      </c>
      <c r="D125" s="77"/>
      <c r="E125" s="141">
        <v>1.716</v>
      </c>
      <c r="F125" s="345"/>
      <c r="G125" s="76"/>
      <c r="H125" s="76"/>
      <c r="I125" s="76"/>
      <c r="J125" s="76"/>
      <c r="K125" s="67"/>
      <c r="L125" s="67"/>
      <c r="M125" s="67"/>
      <c r="N125" s="67"/>
      <c r="O125" s="67"/>
      <c r="P125" s="67"/>
      <c r="Q125" s="67"/>
      <c r="R125" s="67"/>
      <c r="S125" s="67"/>
      <c r="T125" s="67"/>
      <c r="U125" s="67"/>
      <c r="V125" s="67"/>
      <c r="W125" s="67"/>
      <c r="X125" s="67"/>
      <c r="Y125" s="67"/>
      <c r="Z125" s="67"/>
      <c r="AA125" s="67"/>
      <c r="AB125" s="67"/>
      <c r="AC125" s="67"/>
      <c r="AD125" s="67"/>
    </row>
    <row r="126" spans="1:30" outlineLevel="1" x14ac:dyDescent="0.25">
      <c r="A126" s="74"/>
      <c r="B126" s="75"/>
      <c r="C126" s="100" t="s">
        <v>1226</v>
      </c>
      <c r="D126" s="77"/>
      <c r="E126" s="141">
        <v>6.4349999999999996</v>
      </c>
      <c r="F126" s="345"/>
      <c r="G126" s="76"/>
      <c r="H126" s="76"/>
      <c r="I126" s="76"/>
      <c r="J126" s="76"/>
      <c r="K126" s="67"/>
      <c r="L126" s="67"/>
      <c r="M126" s="67"/>
      <c r="N126" s="67"/>
      <c r="O126" s="67"/>
      <c r="P126" s="67"/>
      <c r="Q126" s="67"/>
      <c r="R126" s="67"/>
      <c r="S126" s="67"/>
      <c r="T126" s="67"/>
      <c r="U126" s="67"/>
      <c r="V126" s="67"/>
      <c r="W126" s="67"/>
      <c r="X126" s="67"/>
      <c r="Y126" s="67"/>
      <c r="Z126" s="67"/>
      <c r="AA126" s="67"/>
      <c r="AB126" s="67"/>
      <c r="AC126" s="67"/>
      <c r="AD126" s="67"/>
    </row>
    <row r="127" spans="1:30" outlineLevel="1" x14ac:dyDescent="0.25">
      <c r="A127" s="74"/>
      <c r="B127" s="75"/>
      <c r="C127" s="100" t="s">
        <v>1227</v>
      </c>
      <c r="D127" s="77"/>
      <c r="E127" s="141">
        <v>13.298999999999999</v>
      </c>
      <c r="F127" s="345"/>
      <c r="G127" s="76"/>
      <c r="H127" s="76"/>
      <c r="I127" s="76"/>
      <c r="J127" s="76"/>
      <c r="K127" s="67"/>
      <c r="L127" s="67"/>
      <c r="M127" s="67"/>
      <c r="N127" s="67"/>
      <c r="O127" s="67"/>
      <c r="P127" s="67"/>
      <c r="Q127" s="67"/>
      <c r="R127" s="67"/>
      <c r="S127" s="67"/>
      <c r="T127" s="67"/>
      <c r="U127" s="67"/>
      <c r="V127" s="67"/>
      <c r="W127" s="67"/>
      <c r="X127" s="67"/>
      <c r="Y127" s="67"/>
      <c r="Z127" s="67"/>
      <c r="AA127" s="67"/>
      <c r="AB127" s="67"/>
      <c r="AC127" s="67"/>
      <c r="AD127" s="67"/>
    </row>
    <row r="128" spans="1:30" outlineLevel="1" x14ac:dyDescent="0.25">
      <c r="A128" s="74"/>
      <c r="B128" s="75"/>
      <c r="C128" s="100" t="s">
        <v>1228</v>
      </c>
      <c r="D128" s="77"/>
      <c r="E128" s="141">
        <v>25.311</v>
      </c>
      <c r="F128" s="345"/>
      <c r="G128" s="76"/>
      <c r="H128" s="76"/>
      <c r="I128" s="76"/>
      <c r="J128" s="76"/>
      <c r="K128" s="67"/>
      <c r="L128" s="67"/>
      <c r="M128" s="67"/>
      <c r="N128" s="67"/>
      <c r="O128" s="67"/>
      <c r="P128" s="67"/>
      <c r="Q128" s="67"/>
      <c r="R128" s="67"/>
      <c r="S128" s="67"/>
      <c r="T128" s="67"/>
      <c r="U128" s="67"/>
      <c r="V128" s="67"/>
      <c r="W128" s="67"/>
      <c r="X128" s="67"/>
      <c r="Y128" s="67"/>
      <c r="Z128" s="67"/>
      <c r="AA128" s="67"/>
      <c r="AB128" s="67"/>
      <c r="AC128" s="67"/>
      <c r="AD128" s="67"/>
    </row>
    <row r="129" spans="1:30" outlineLevel="1" x14ac:dyDescent="0.25">
      <c r="A129" s="74"/>
      <c r="B129" s="75"/>
      <c r="C129" s="100" t="s">
        <v>1229</v>
      </c>
      <c r="D129" s="77"/>
      <c r="E129" s="141">
        <v>10.725</v>
      </c>
      <c r="F129" s="345"/>
      <c r="G129" s="76"/>
      <c r="H129" s="76"/>
      <c r="I129" s="76"/>
      <c r="J129" s="76"/>
      <c r="K129" s="67"/>
      <c r="L129" s="67"/>
      <c r="M129" s="67"/>
      <c r="N129" s="67"/>
      <c r="O129" s="67"/>
      <c r="P129" s="67"/>
      <c r="Q129" s="67"/>
      <c r="R129" s="67"/>
      <c r="S129" s="67"/>
      <c r="T129" s="67"/>
      <c r="U129" s="67"/>
      <c r="V129" s="67"/>
      <c r="W129" s="67"/>
      <c r="X129" s="67"/>
      <c r="Y129" s="67"/>
      <c r="Z129" s="67"/>
      <c r="AA129" s="67"/>
      <c r="AB129" s="67"/>
      <c r="AC129" s="67"/>
      <c r="AD129" s="67"/>
    </row>
    <row r="130" spans="1:30" outlineLevel="1" x14ac:dyDescent="0.25">
      <c r="A130" s="74"/>
      <c r="B130" s="75"/>
      <c r="C130" s="100" t="s">
        <v>1230</v>
      </c>
      <c r="D130" s="77"/>
      <c r="E130" s="141">
        <v>7.0785</v>
      </c>
      <c r="F130" s="345"/>
      <c r="G130" s="76"/>
      <c r="H130" s="76"/>
      <c r="I130" s="76"/>
      <c r="J130" s="76"/>
      <c r="K130" s="67"/>
      <c r="L130" s="67"/>
      <c r="M130" s="67"/>
      <c r="N130" s="67"/>
      <c r="O130" s="67"/>
      <c r="P130" s="67"/>
      <c r="Q130" s="67"/>
      <c r="R130" s="67"/>
      <c r="S130" s="67"/>
      <c r="T130" s="67"/>
      <c r="U130" s="67"/>
      <c r="V130" s="67"/>
      <c r="W130" s="67"/>
      <c r="X130" s="67"/>
      <c r="Y130" s="67"/>
      <c r="Z130" s="67"/>
      <c r="AA130" s="67"/>
      <c r="AB130" s="67"/>
      <c r="AC130" s="67"/>
      <c r="AD130" s="67"/>
    </row>
    <row r="131" spans="1:30" outlineLevel="1" x14ac:dyDescent="0.25">
      <c r="A131" s="74"/>
      <c r="B131" s="75"/>
      <c r="C131" s="100" t="s">
        <v>1231</v>
      </c>
      <c r="D131" s="77"/>
      <c r="E131" s="141">
        <v>4.29</v>
      </c>
      <c r="F131" s="345"/>
      <c r="G131" s="76"/>
      <c r="H131" s="76"/>
      <c r="I131" s="76"/>
      <c r="J131" s="76"/>
      <c r="K131" s="67"/>
      <c r="L131" s="67"/>
      <c r="M131" s="67"/>
      <c r="N131" s="67"/>
      <c r="O131" s="67"/>
      <c r="P131" s="67"/>
      <c r="Q131" s="67"/>
      <c r="R131" s="67"/>
      <c r="S131" s="67"/>
      <c r="T131" s="67"/>
      <c r="U131" s="67"/>
      <c r="V131" s="67"/>
      <c r="W131" s="67"/>
      <c r="X131" s="67"/>
      <c r="Y131" s="67"/>
      <c r="Z131" s="67"/>
      <c r="AA131" s="67"/>
      <c r="AB131" s="67"/>
      <c r="AC131" s="67"/>
      <c r="AD131" s="67"/>
    </row>
    <row r="132" spans="1:30" outlineLevel="1" x14ac:dyDescent="0.25">
      <c r="A132" s="74"/>
      <c r="B132" s="75"/>
      <c r="C132" s="100" t="s">
        <v>1232</v>
      </c>
      <c r="D132" s="77"/>
      <c r="E132" s="141">
        <v>6.8639999999999999</v>
      </c>
      <c r="F132" s="345"/>
      <c r="G132" s="76"/>
      <c r="H132" s="76"/>
      <c r="I132" s="76"/>
      <c r="J132" s="76"/>
      <c r="K132" s="67"/>
      <c r="L132" s="67"/>
      <c r="M132" s="67"/>
      <c r="N132" s="67"/>
      <c r="O132" s="67"/>
      <c r="P132" s="67"/>
      <c r="Q132" s="67"/>
      <c r="R132" s="67"/>
      <c r="S132" s="67"/>
      <c r="T132" s="67"/>
      <c r="U132" s="67"/>
      <c r="V132" s="67"/>
      <c r="W132" s="67"/>
      <c r="X132" s="67"/>
      <c r="Y132" s="67"/>
      <c r="Z132" s="67"/>
      <c r="AA132" s="67"/>
      <c r="AB132" s="67"/>
      <c r="AC132" s="67"/>
      <c r="AD132" s="67"/>
    </row>
    <row r="133" spans="1:30" outlineLevel="1" x14ac:dyDescent="0.25">
      <c r="A133" s="74"/>
      <c r="B133" s="75"/>
      <c r="C133" s="100" t="s">
        <v>1233</v>
      </c>
      <c r="D133" s="77"/>
      <c r="E133" s="141">
        <v>6.8639999999999999</v>
      </c>
      <c r="F133" s="345"/>
      <c r="G133" s="76"/>
      <c r="H133" s="76"/>
      <c r="I133" s="76"/>
      <c r="J133" s="76"/>
      <c r="K133" s="67"/>
      <c r="L133" s="67"/>
      <c r="M133" s="67"/>
      <c r="N133" s="67"/>
      <c r="O133" s="67"/>
      <c r="P133" s="67"/>
      <c r="Q133" s="67"/>
      <c r="R133" s="67"/>
      <c r="S133" s="67"/>
      <c r="T133" s="67"/>
      <c r="U133" s="67"/>
      <c r="V133" s="67"/>
      <c r="W133" s="67"/>
      <c r="X133" s="67"/>
      <c r="Y133" s="67"/>
      <c r="Z133" s="67"/>
      <c r="AA133" s="67"/>
      <c r="AB133" s="67"/>
      <c r="AC133" s="67"/>
      <c r="AD133" s="67"/>
    </row>
    <row r="134" spans="1:30" outlineLevel="1" x14ac:dyDescent="0.25">
      <c r="A134" s="74"/>
      <c r="B134" s="75"/>
      <c r="C134" s="100" t="s">
        <v>1234</v>
      </c>
      <c r="D134" s="77"/>
      <c r="E134" s="141">
        <v>21.45</v>
      </c>
      <c r="F134" s="345"/>
      <c r="G134" s="76"/>
      <c r="H134" s="76"/>
      <c r="I134" s="76"/>
      <c r="J134" s="76"/>
      <c r="K134" s="67"/>
      <c r="L134" s="67"/>
      <c r="M134" s="67"/>
      <c r="N134" s="67"/>
      <c r="O134" s="67"/>
      <c r="P134" s="67"/>
      <c r="Q134" s="67"/>
      <c r="R134" s="67"/>
      <c r="S134" s="67"/>
      <c r="T134" s="67"/>
      <c r="U134" s="67"/>
      <c r="V134" s="67"/>
      <c r="W134" s="67"/>
      <c r="X134" s="67"/>
      <c r="Y134" s="67"/>
      <c r="Z134" s="67"/>
      <c r="AA134" s="67"/>
      <c r="AB134" s="67"/>
      <c r="AC134" s="67"/>
      <c r="AD134" s="67"/>
    </row>
    <row r="135" spans="1:30" outlineLevel="1" x14ac:dyDescent="0.25">
      <c r="A135" s="88">
        <v>27</v>
      </c>
      <c r="B135" s="89" t="s">
        <v>591</v>
      </c>
      <c r="C135" s="99" t="s">
        <v>592</v>
      </c>
      <c r="D135" s="90" t="s">
        <v>281</v>
      </c>
      <c r="E135" s="142">
        <v>20.139900000000001</v>
      </c>
      <c r="F135" s="91"/>
      <c r="G135" s="92">
        <f>ROUND(E135*F135,2)</f>
        <v>0</v>
      </c>
      <c r="H135" s="76"/>
      <c r="I135" s="76" t="s">
        <v>166</v>
      </c>
      <c r="J135" s="76" t="s">
        <v>166</v>
      </c>
      <c r="K135" s="67"/>
      <c r="L135" s="67"/>
      <c r="M135" s="67"/>
      <c r="N135" s="67"/>
      <c r="O135" s="67"/>
      <c r="P135" s="67"/>
      <c r="Q135" s="67"/>
      <c r="R135" s="67"/>
      <c r="S135" s="67"/>
      <c r="T135" s="67"/>
      <c r="U135" s="67"/>
      <c r="V135" s="67"/>
      <c r="W135" s="67"/>
      <c r="X135" s="67"/>
      <c r="Y135" s="67"/>
      <c r="Z135" s="67"/>
      <c r="AA135" s="67"/>
      <c r="AB135" s="67"/>
      <c r="AC135" s="67"/>
      <c r="AD135" s="67"/>
    </row>
    <row r="136" spans="1:30" outlineLevel="1" x14ac:dyDescent="0.25">
      <c r="A136" s="74"/>
      <c r="B136" s="75"/>
      <c r="C136" s="100" t="s">
        <v>1235</v>
      </c>
      <c r="D136" s="77"/>
      <c r="E136" s="141">
        <v>10.06995</v>
      </c>
      <c r="F136" s="345"/>
      <c r="G136" s="76"/>
      <c r="H136" s="76"/>
      <c r="I136" s="76"/>
      <c r="J136" s="76"/>
      <c r="K136" s="67"/>
      <c r="L136" s="67"/>
      <c r="M136" s="67"/>
      <c r="N136" s="67"/>
      <c r="O136" s="67"/>
      <c r="P136" s="67"/>
      <c r="Q136" s="67"/>
      <c r="R136" s="67"/>
      <c r="S136" s="67"/>
      <c r="T136" s="67"/>
      <c r="U136" s="67"/>
      <c r="V136" s="67"/>
      <c r="W136" s="67"/>
      <c r="X136" s="67"/>
      <c r="Y136" s="67"/>
      <c r="Z136" s="67"/>
      <c r="AA136" s="67"/>
      <c r="AB136" s="67"/>
      <c r="AC136" s="67"/>
      <c r="AD136" s="67"/>
    </row>
    <row r="137" spans="1:30" outlineLevel="1" x14ac:dyDescent="0.25">
      <c r="A137" s="74"/>
      <c r="B137" s="75"/>
      <c r="C137" s="100" t="s">
        <v>1236</v>
      </c>
      <c r="D137" s="77"/>
      <c r="E137" s="141">
        <v>10.06995</v>
      </c>
      <c r="F137" s="345"/>
      <c r="G137" s="76"/>
      <c r="H137" s="76"/>
      <c r="I137" s="76"/>
      <c r="J137" s="76"/>
      <c r="K137" s="67"/>
      <c r="L137" s="67"/>
      <c r="M137" s="67"/>
      <c r="N137" s="67"/>
      <c r="O137" s="67"/>
      <c r="P137" s="67"/>
      <c r="Q137" s="67"/>
      <c r="R137" s="67"/>
      <c r="S137" s="67"/>
      <c r="T137" s="67"/>
      <c r="U137" s="67"/>
      <c r="V137" s="67"/>
      <c r="W137" s="67"/>
      <c r="X137" s="67"/>
      <c r="Y137" s="67"/>
      <c r="Z137" s="67"/>
      <c r="AA137" s="67"/>
      <c r="AB137" s="67"/>
      <c r="AC137" s="67"/>
      <c r="AD137" s="67"/>
    </row>
    <row r="138" spans="1:30" outlineLevel="1" x14ac:dyDescent="0.25">
      <c r="A138" s="88">
        <v>28</v>
      </c>
      <c r="B138" s="89" t="s">
        <v>692</v>
      </c>
      <c r="C138" s="99" t="s">
        <v>693</v>
      </c>
      <c r="D138" s="90" t="s">
        <v>281</v>
      </c>
      <c r="E138" s="142">
        <v>41.332500000000003</v>
      </c>
      <c r="F138" s="91"/>
      <c r="G138" s="92">
        <f>ROUND(E138*F138,2)</f>
        <v>0</v>
      </c>
      <c r="H138" s="76"/>
      <c r="I138" s="76" t="s">
        <v>166</v>
      </c>
      <c r="J138" s="76" t="s">
        <v>166</v>
      </c>
      <c r="K138" s="67"/>
      <c r="L138" s="67"/>
      <c r="M138" s="67"/>
      <c r="N138" s="67"/>
      <c r="O138" s="67"/>
      <c r="P138" s="67"/>
      <c r="Q138" s="67"/>
      <c r="R138" s="67"/>
      <c r="S138" s="67"/>
      <c r="T138" s="67"/>
      <c r="U138" s="67"/>
      <c r="V138" s="67"/>
      <c r="W138" s="67"/>
      <c r="X138" s="67"/>
      <c r="Y138" s="67"/>
      <c r="Z138" s="67"/>
      <c r="AA138" s="67"/>
      <c r="AB138" s="67"/>
      <c r="AC138" s="67"/>
      <c r="AD138" s="67"/>
    </row>
    <row r="139" spans="1:30" outlineLevel="1" x14ac:dyDescent="0.25">
      <c r="A139" s="74"/>
      <c r="B139" s="75"/>
      <c r="C139" s="100" t="s">
        <v>1171</v>
      </c>
      <c r="D139" s="77"/>
      <c r="E139" s="141"/>
      <c r="F139" s="345"/>
      <c r="G139" s="76"/>
      <c r="H139" s="76"/>
      <c r="I139" s="76"/>
      <c r="J139" s="76"/>
      <c r="K139" s="67"/>
      <c r="L139" s="67"/>
      <c r="M139" s="67"/>
      <c r="N139" s="67"/>
      <c r="O139" s="67"/>
      <c r="P139" s="67"/>
      <c r="Q139" s="67"/>
      <c r="R139" s="67"/>
      <c r="S139" s="67"/>
      <c r="T139" s="67"/>
      <c r="U139" s="67"/>
      <c r="V139" s="67"/>
      <c r="W139" s="67"/>
      <c r="X139" s="67"/>
      <c r="Y139" s="67"/>
      <c r="Z139" s="67"/>
      <c r="AA139" s="67"/>
      <c r="AB139" s="67"/>
      <c r="AC139" s="67"/>
      <c r="AD139" s="67"/>
    </row>
    <row r="140" spans="1:30" outlineLevel="1" x14ac:dyDescent="0.25">
      <c r="A140" s="74"/>
      <c r="B140" s="75"/>
      <c r="C140" s="100" t="s">
        <v>1237</v>
      </c>
      <c r="D140" s="77"/>
      <c r="E140" s="141">
        <v>1.32</v>
      </c>
      <c r="F140" s="345"/>
      <c r="G140" s="76"/>
      <c r="H140" s="76"/>
      <c r="I140" s="76"/>
      <c r="J140" s="76"/>
      <c r="K140" s="67"/>
      <c r="L140" s="67"/>
      <c r="M140" s="67"/>
      <c r="N140" s="67"/>
      <c r="O140" s="67"/>
      <c r="P140" s="67"/>
      <c r="Q140" s="67"/>
      <c r="R140" s="67"/>
      <c r="S140" s="67"/>
      <c r="T140" s="67"/>
      <c r="U140" s="67"/>
      <c r="V140" s="67"/>
      <c r="W140" s="67"/>
      <c r="X140" s="67"/>
      <c r="Y140" s="67"/>
      <c r="Z140" s="67"/>
      <c r="AA140" s="67"/>
      <c r="AB140" s="67"/>
      <c r="AC140" s="67"/>
      <c r="AD140" s="67"/>
    </row>
    <row r="141" spans="1:30" outlineLevel="1" x14ac:dyDescent="0.25">
      <c r="A141" s="74"/>
      <c r="B141" s="75"/>
      <c r="C141" s="100" t="s">
        <v>1238</v>
      </c>
      <c r="D141" s="77"/>
      <c r="E141" s="141">
        <v>0.66</v>
      </c>
      <c r="F141" s="345"/>
      <c r="G141" s="76"/>
      <c r="H141" s="76"/>
      <c r="I141" s="76"/>
      <c r="J141" s="76"/>
      <c r="K141" s="67"/>
      <c r="L141" s="67"/>
      <c r="M141" s="67"/>
      <c r="N141" s="67"/>
      <c r="O141" s="67"/>
      <c r="P141" s="67"/>
      <c r="Q141" s="67"/>
      <c r="R141" s="67"/>
      <c r="S141" s="67"/>
      <c r="T141" s="67"/>
      <c r="U141" s="67"/>
      <c r="V141" s="67"/>
      <c r="W141" s="67"/>
      <c r="X141" s="67"/>
      <c r="Y141" s="67"/>
      <c r="Z141" s="67"/>
      <c r="AA141" s="67"/>
      <c r="AB141" s="67"/>
      <c r="AC141" s="67"/>
      <c r="AD141" s="67"/>
    </row>
    <row r="142" spans="1:30" outlineLevel="1" x14ac:dyDescent="0.25">
      <c r="A142" s="74"/>
      <c r="B142" s="75"/>
      <c r="C142" s="100" t="s">
        <v>1239</v>
      </c>
      <c r="D142" s="77"/>
      <c r="E142" s="141">
        <v>2.4750000000000001</v>
      </c>
      <c r="F142" s="345"/>
      <c r="G142" s="76"/>
      <c r="H142" s="76"/>
      <c r="I142" s="76"/>
      <c r="J142" s="76"/>
      <c r="K142" s="67"/>
      <c r="L142" s="67"/>
      <c r="M142" s="67"/>
      <c r="N142" s="67"/>
      <c r="O142" s="67"/>
      <c r="P142" s="67"/>
      <c r="Q142" s="67"/>
      <c r="R142" s="67"/>
      <c r="S142" s="67"/>
      <c r="T142" s="67"/>
      <c r="U142" s="67"/>
      <c r="V142" s="67"/>
      <c r="W142" s="67"/>
      <c r="X142" s="67"/>
      <c r="Y142" s="67"/>
      <c r="Z142" s="67"/>
      <c r="AA142" s="67"/>
      <c r="AB142" s="67"/>
      <c r="AC142" s="67"/>
      <c r="AD142" s="67"/>
    </row>
    <row r="143" spans="1:30" outlineLevel="1" x14ac:dyDescent="0.25">
      <c r="A143" s="74"/>
      <c r="B143" s="75"/>
      <c r="C143" s="100" t="s">
        <v>1240</v>
      </c>
      <c r="D143" s="77"/>
      <c r="E143" s="141">
        <v>5.1150000000000002</v>
      </c>
      <c r="F143" s="345"/>
      <c r="G143" s="76"/>
      <c r="H143" s="76"/>
      <c r="I143" s="76"/>
      <c r="J143" s="76"/>
      <c r="K143" s="67"/>
      <c r="L143" s="67"/>
      <c r="M143" s="67"/>
      <c r="N143" s="67"/>
      <c r="O143" s="67"/>
      <c r="P143" s="67"/>
      <c r="Q143" s="67"/>
      <c r="R143" s="67"/>
      <c r="S143" s="67"/>
      <c r="T143" s="67"/>
      <c r="U143" s="67"/>
      <c r="V143" s="67"/>
      <c r="W143" s="67"/>
      <c r="X143" s="67"/>
      <c r="Y143" s="67"/>
      <c r="Z143" s="67"/>
      <c r="AA143" s="67"/>
      <c r="AB143" s="67"/>
      <c r="AC143" s="67"/>
      <c r="AD143" s="67"/>
    </row>
    <row r="144" spans="1:30" outlineLevel="1" x14ac:dyDescent="0.25">
      <c r="A144" s="74"/>
      <c r="B144" s="75"/>
      <c r="C144" s="100" t="s">
        <v>1241</v>
      </c>
      <c r="D144" s="77"/>
      <c r="E144" s="141">
        <v>9.7349999999999994</v>
      </c>
      <c r="F144" s="345"/>
      <c r="G144" s="76"/>
      <c r="H144" s="76"/>
      <c r="I144" s="76"/>
      <c r="J144" s="76"/>
      <c r="K144" s="67"/>
      <c r="L144" s="67"/>
      <c r="M144" s="67"/>
      <c r="N144" s="67"/>
      <c r="O144" s="67"/>
      <c r="P144" s="67"/>
      <c r="Q144" s="67"/>
      <c r="R144" s="67"/>
      <c r="S144" s="67"/>
      <c r="T144" s="67"/>
      <c r="U144" s="67"/>
      <c r="V144" s="67"/>
      <c r="W144" s="67"/>
      <c r="X144" s="67"/>
      <c r="Y144" s="67"/>
      <c r="Z144" s="67"/>
      <c r="AA144" s="67"/>
      <c r="AB144" s="67"/>
      <c r="AC144" s="67"/>
      <c r="AD144" s="67"/>
    </row>
    <row r="145" spans="1:30" outlineLevel="1" x14ac:dyDescent="0.25">
      <c r="A145" s="74"/>
      <c r="B145" s="75"/>
      <c r="C145" s="100" t="s">
        <v>1242</v>
      </c>
      <c r="D145" s="77"/>
      <c r="E145" s="141">
        <v>4.125</v>
      </c>
      <c r="F145" s="345"/>
      <c r="G145" s="76"/>
      <c r="H145" s="76"/>
      <c r="I145" s="76"/>
      <c r="J145" s="76"/>
      <c r="K145" s="67"/>
      <c r="L145" s="67"/>
      <c r="M145" s="67"/>
      <c r="N145" s="67"/>
      <c r="O145" s="67"/>
      <c r="P145" s="67"/>
      <c r="Q145" s="67"/>
      <c r="R145" s="67"/>
      <c r="S145" s="67"/>
      <c r="T145" s="67"/>
      <c r="U145" s="67"/>
      <c r="V145" s="67"/>
      <c r="W145" s="67"/>
      <c r="X145" s="67"/>
      <c r="Y145" s="67"/>
      <c r="Z145" s="67"/>
      <c r="AA145" s="67"/>
      <c r="AB145" s="67"/>
      <c r="AC145" s="67"/>
      <c r="AD145" s="67"/>
    </row>
    <row r="146" spans="1:30" outlineLevel="1" x14ac:dyDescent="0.25">
      <c r="A146" s="74"/>
      <c r="B146" s="75"/>
      <c r="C146" s="100" t="s">
        <v>1243</v>
      </c>
      <c r="D146" s="77"/>
      <c r="E146" s="141">
        <v>2.7225000000000001</v>
      </c>
      <c r="F146" s="345"/>
      <c r="G146" s="76"/>
      <c r="H146" s="76"/>
      <c r="I146" s="76"/>
      <c r="J146" s="76"/>
      <c r="K146" s="67"/>
      <c r="L146" s="67"/>
      <c r="M146" s="67"/>
      <c r="N146" s="67"/>
      <c r="O146" s="67"/>
      <c r="P146" s="67"/>
      <c r="Q146" s="67"/>
      <c r="R146" s="67"/>
      <c r="S146" s="67"/>
      <c r="T146" s="67"/>
      <c r="U146" s="67"/>
      <c r="V146" s="67"/>
      <c r="W146" s="67"/>
      <c r="X146" s="67"/>
      <c r="Y146" s="67"/>
      <c r="Z146" s="67"/>
      <c r="AA146" s="67"/>
      <c r="AB146" s="67"/>
      <c r="AC146" s="67"/>
      <c r="AD146" s="67"/>
    </row>
    <row r="147" spans="1:30" outlineLevel="1" x14ac:dyDescent="0.25">
      <c r="A147" s="74"/>
      <c r="B147" s="75"/>
      <c r="C147" s="100" t="s">
        <v>1244</v>
      </c>
      <c r="D147" s="77"/>
      <c r="E147" s="141">
        <v>1.65</v>
      </c>
      <c r="F147" s="345"/>
      <c r="G147" s="76"/>
      <c r="H147" s="76"/>
      <c r="I147" s="76"/>
      <c r="J147" s="76"/>
      <c r="K147" s="67"/>
      <c r="L147" s="67"/>
      <c r="M147" s="67"/>
      <c r="N147" s="67"/>
      <c r="O147" s="67"/>
      <c r="P147" s="67"/>
      <c r="Q147" s="67"/>
      <c r="R147" s="67"/>
      <c r="S147" s="67"/>
      <c r="T147" s="67"/>
      <c r="U147" s="67"/>
      <c r="V147" s="67"/>
      <c r="W147" s="67"/>
      <c r="X147" s="67"/>
      <c r="Y147" s="67"/>
      <c r="Z147" s="67"/>
      <c r="AA147" s="67"/>
      <c r="AB147" s="67"/>
      <c r="AC147" s="67"/>
      <c r="AD147" s="67"/>
    </row>
    <row r="148" spans="1:30" outlineLevel="1" x14ac:dyDescent="0.25">
      <c r="A148" s="74"/>
      <c r="B148" s="75"/>
      <c r="C148" s="100" t="s">
        <v>1245</v>
      </c>
      <c r="D148" s="77"/>
      <c r="E148" s="141">
        <v>2.64</v>
      </c>
      <c r="F148" s="345"/>
      <c r="G148" s="76"/>
      <c r="H148" s="76"/>
      <c r="I148" s="76"/>
      <c r="J148" s="76"/>
      <c r="K148" s="67"/>
      <c r="L148" s="67"/>
      <c r="M148" s="67"/>
      <c r="N148" s="67"/>
      <c r="O148" s="67"/>
      <c r="P148" s="67"/>
      <c r="Q148" s="67"/>
      <c r="R148" s="67"/>
      <c r="S148" s="67"/>
      <c r="T148" s="67"/>
      <c r="U148" s="67"/>
      <c r="V148" s="67"/>
      <c r="W148" s="67"/>
      <c r="X148" s="67"/>
      <c r="Y148" s="67"/>
      <c r="Z148" s="67"/>
      <c r="AA148" s="67"/>
      <c r="AB148" s="67"/>
      <c r="AC148" s="67"/>
      <c r="AD148" s="67"/>
    </row>
    <row r="149" spans="1:30" outlineLevel="1" x14ac:dyDescent="0.25">
      <c r="A149" s="74"/>
      <c r="B149" s="75"/>
      <c r="C149" s="100" t="s">
        <v>1246</v>
      </c>
      <c r="D149" s="77"/>
      <c r="E149" s="141">
        <v>2.64</v>
      </c>
      <c r="F149" s="345"/>
      <c r="G149" s="76"/>
      <c r="H149" s="76"/>
      <c r="I149" s="76"/>
      <c r="J149" s="76"/>
      <c r="K149" s="67"/>
      <c r="L149" s="67"/>
      <c r="M149" s="67"/>
      <c r="N149" s="67"/>
      <c r="O149" s="67"/>
      <c r="P149" s="67"/>
      <c r="Q149" s="67"/>
      <c r="R149" s="67"/>
      <c r="S149" s="67"/>
      <c r="T149" s="67"/>
      <c r="U149" s="67"/>
      <c r="V149" s="67"/>
      <c r="W149" s="67"/>
      <c r="X149" s="67"/>
      <c r="Y149" s="67"/>
      <c r="Z149" s="67"/>
      <c r="AA149" s="67"/>
      <c r="AB149" s="67"/>
      <c r="AC149" s="67"/>
      <c r="AD149" s="67"/>
    </row>
    <row r="150" spans="1:30" outlineLevel="1" x14ac:dyDescent="0.25">
      <c r="A150" s="74"/>
      <c r="B150" s="75"/>
      <c r="C150" s="100" t="s">
        <v>1247</v>
      </c>
      <c r="D150" s="77"/>
      <c r="E150" s="141">
        <v>8.25</v>
      </c>
      <c r="F150" s="345"/>
      <c r="G150" s="76"/>
      <c r="H150" s="76"/>
      <c r="I150" s="76"/>
      <c r="J150" s="76"/>
      <c r="K150" s="67"/>
      <c r="L150" s="67"/>
      <c r="M150" s="67"/>
      <c r="N150" s="67"/>
      <c r="O150" s="67"/>
      <c r="P150" s="67"/>
      <c r="Q150" s="67"/>
      <c r="R150" s="67"/>
      <c r="S150" s="67"/>
      <c r="T150" s="67"/>
      <c r="U150" s="67"/>
      <c r="V150" s="67"/>
      <c r="W150" s="67"/>
      <c r="X150" s="67"/>
      <c r="Y150" s="67"/>
      <c r="Z150" s="67"/>
      <c r="AA150" s="67"/>
      <c r="AB150" s="67"/>
      <c r="AC150" s="67"/>
      <c r="AD150" s="67"/>
    </row>
    <row r="151" spans="1:30" outlineLevel="1" x14ac:dyDescent="0.25">
      <c r="A151" s="88">
        <v>29</v>
      </c>
      <c r="B151" s="89" t="s">
        <v>612</v>
      </c>
      <c r="C151" s="99" t="s">
        <v>613</v>
      </c>
      <c r="D151" s="90" t="s">
        <v>614</v>
      </c>
      <c r="E151" s="142">
        <v>242.44836000000001</v>
      </c>
      <c r="F151" s="91"/>
      <c r="G151" s="92">
        <f>ROUND(E151*F151,2)</f>
        <v>0</v>
      </c>
      <c r="H151" s="76" t="s">
        <v>615</v>
      </c>
      <c r="I151" s="76" t="s">
        <v>166</v>
      </c>
      <c r="J151" s="76" t="s">
        <v>166</v>
      </c>
      <c r="K151" s="67"/>
      <c r="L151" s="67"/>
      <c r="M151" s="67"/>
      <c r="N151" s="67"/>
      <c r="O151" s="67"/>
      <c r="P151" s="67"/>
      <c r="Q151" s="67"/>
      <c r="R151" s="67"/>
      <c r="S151" s="67"/>
      <c r="T151" s="67"/>
      <c r="U151" s="67"/>
      <c r="V151" s="67"/>
      <c r="W151" s="67"/>
      <c r="X151" s="67"/>
      <c r="Y151" s="67"/>
      <c r="Z151" s="67"/>
      <c r="AA151" s="67"/>
      <c r="AB151" s="67"/>
      <c r="AC151" s="67"/>
      <c r="AD151" s="67"/>
    </row>
    <row r="152" spans="1:30" outlineLevel="1" x14ac:dyDescent="0.25">
      <c r="A152" s="74"/>
      <c r="B152" s="75"/>
      <c r="C152" s="100" t="s">
        <v>1248</v>
      </c>
      <c r="D152" s="77"/>
      <c r="E152" s="141">
        <v>19.132909999999999</v>
      </c>
      <c r="F152" s="345"/>
      <c r="G152" s="76"/>
      <c r="H152" s="76"/>
      <c r="I152" s="76"/>
      <c r="J152" s="76"/>
      <c r="K152" s="67"/>
      <c r="L152" s="67"/>
      <c r="M152" s="67"/>
      <c r="N152" s="67"/>
      <c r="O152" s="67"/>
      <c r="P152" s="67"/>
      <c r="Q152" s="67"/>
      <c r="R152" s="67"/>
      <c r="S152" s="67"/>
      <c r="T152" s="67"/>
      <c r="U152" s="67"/>
      <c r="V152" s="67"/>
      <c r="W152" s="67"/>
      <c r="X152" s="67"/>
      <c r="Y152" s="67"/>
      <c r="Z152" s="67"/>
      <c r="AA152" s="67"/>
      <c r="AB152" s="67"/>
      <c r="AC152" s="67"/>
      <c r="AD152" s="67"/>
    </row>
    <row r="153" spans="1:30" outlineLevel="1" x14ac:dyDescent="0.25">
      <c r="A153" s="74"/>
      <c r="B153" s="75"/>
      <c r="C153" s="100" t="s">
        <v>1249</v>
      </c>
      <c r="D153" s="77"/>
      <c r="E153" s="141">
        <v>19.132909999999999</v>
      </c>
      <c r="F153" s="345"/>
      <c r="G153" s="76"/>
      <c r="H153" s="76"/>
      <c r="I153" s="76"/>
      <c r="J153" s="76"/>
      <c r="K153" s="67"/>
      <c r="L153" s="67"/>
      <c r="M153" s="67"/>
      <c r="N153" s="67"/>
      <c r="O153" s="67"/>
      <c r="P153" s="67"/>
      <c r="Q153" s="67"/>
      <c r="R153" s="67"/>
      <c r="S153" s="67"/>
      <c r="T153" s="67"/>
      <c r="U153" s="67"/>
      <c r="V153" s="67"/>
      <c r="W153" s="67"/>
      <c r="X153" s="67"/>
      <c r="Y153" s="67"/>
      <c r="Z153" s="67"/>
      <c r="AA153" s="67"/>
      <c r="AB153" s="67"/>
      <c r="AC153" s="67"/>
      <c r="AD153" s="67"/>
    </row>
    <row r="154" spans="1:30" outlineLevel="1" x14ac:dyDescent="0.25">
      <c r="A154" s="74"/>
      <c r="B154" s="75"/>
      <c r="C154" s="100" t="s">
        <v>1250</v>
      </c>
      <c r="D154" s="77"/>
      <c r="E154" s="141">
        <v>204.18254999999999</v>
      </c>
      <c r="F154" s="345"/>
      <c r="G154" s="76"/>
      <c r="H154" s="76"/>
      <c r="I154" s="76"/>
      <c r="J154" s="76"/>
      <c r="K154" s="67"/>
      <c r="L154" s="67"/>
      <c r="M154" s="67"/>
      <c r="N154" s="67"/>
      <c r="O154" s="67"/>
      <c r="P154" s="67"/>
      <c r="Q154" s="67"/>
      <c r="R154" s="67"/>
      <c r="S154" s="67"/>
      <c r="T154" s="67"/>
      <c r="U154" s="67"/>
      <c r="V154" s="67"/>
      <c r="W154" s="67"/>
      <c r="X154" s="67"/>
      <c r="Y154" s="67"/>
      <c r="Z154" s="67"/>
      <c r="AA154" s="67"/>
      <c r="AB154" s="67"/>
      <c r="AC154" s="67"/>
      <c r="AD154" s="67"/>
    </row>
    <row r="155" spans="1:30" outlineLevel="1" x14ac:dyDescent="0.25">
      <c r="A155" s="88">
        <v>30</v>
      </c>
      <c r="B155" s="89" t="s">
        <v>618</v>
      </c>
      <c r="C155" s="99" t="s">
        <v>619</v>
      </c>
      <c r="D155" s="90" t="s">
        <v>614</v>
      </c>
      <c r="E155" s="142">
        <v>17.0335</v>
      </c>
      <c r="F155" s="91"/>
      <c r="G155" s="92">
        <f>ROUND(E155*F155,2)</f>
        <v>0</v>
      </c>
      <c r="H155" s="76" t="s">
        <v>615</v>
      </c>
      <c r="I155" s="76" t="s">
        <v>166</v>
      </c>
      <c r="J155" s="76" t="s">
        <v>166</v>
      </c>
      <c r="K155" s="67"/>
      <c r="L155" s="67"/>
      <c r="M155" s="67"/>
      <c r="N155" s="67"/>
      <c r="O155" s="67"/>
      <c r="P155" s="67"/>
      <c r="Q155" s="67"/>
      <c r="R155" s="67"/>
      <c r="S155" s="67"/>
      <c r="T155" s="67"/>
      <c r="U155" s="67"/>
      <c r="V155" s="67"/>
      <c r="W155" s="67"/>
      <c r="X155" s="67"/>
      <c r="Y155" s="67"/>
      <c r="Z155" s="67"/>
      <c r="AA155" s="67"/>
      <c r="AB155" s="67"/>
      <c r="AC155" s="67"/>
      <c r="AD155" s="67"/>
    </row>
    <row r="156" spans="1:30" outlineLevel="1" x14ac:dyDescent="0.25">
      <c r="A156" s="74"/>
      <c r="B156" s="75"/>
      <c r="C156" s="100" t="s">
        <v>620</v>
      </c>
      <c r="D156" s="77"/>
      <c r="E156" s="141"/>
      <c r="F156" s="345"/>
      <c r="G156" s="76"/>
      <c r="H156" s="76"/>
      <c r="I156" s="76"/>
      <c r="J156" s="76"/>
      <c r="K156" s="67"/>
      <c r="L156" s="67"/>
      <c r="M156" s="67"/>
      <c r="N156" s="67"/>
      <c r="O156" s="67"/>
      <c r="P156" s="67"/>
      <c r="Q156" s="67"/>
      <c r="R156" s="67"/>
      <c r="S156" s="67"/>
      <c r="T156" s="67"/>
      <c r="U156" s="67"/>
      <c r="V156" s="67"/>
      <c r="W156" s="67"/>
      <c r="X156" s="67"/>
      <c r="Y156" s="67"/>
      <c r="Z156" s="67"/>
      <c r="AA156" s="67"/>
      <c r="AB156" s="67"/>
      <c r="AC156" s="67"/>
      <c r="AD156" s="67"/>
    </row>
    <row r="157" spans="1:30" ht="20.399999999999999" outlineLevel="1" x14ac:dyDescent="0.25">
      <c r="A157" s="74"/>
      <c r="B157" s="75"/>
      <c r="C157" s="100" t="s">
        <v>1251</v>
      </c>
      <c r="D157" s="77"/>
      <c r="E157" s="141">
        <v>17.0335</v>
      </c>
      <c r="F157" s="345"/>
      <c r="G157" s="76"/>
      <c r="H157" s="76"/>
      <c r="I157" s="76"/>
      <c r="J157" s="76"/>
      <c r="K157" s="67"/>
      <c r="L157" s="67"/>
      <c r="M157" s="67"/>
      <c r="N157" s="67"/>
      <c r="O157" s="67"/>
      <c r="P157" s="67"/>
      <c r="Q157" s="67"/>
      <c r="R157" s="67"/>
      <c r="S157" s="67"/>
      <c r="T157" s="67"/>
      <c r="U157" s="67"/>
      <c r="V157" s="67"/>
      <c r="W157" s="67"/>
      <c r="X157" s="67"/>
      <c r="Y157" s="67"/>
      <c r="Z157" s="67"/>
      <c r="AA157" s="67"/>
      <c r="AB157" s="67"/>
      <c r="AC157" s="67"/>
      <c r="AD157" s="67"/>
    </row>
    <row r="158" spans="1:30" x14ac:dyDescent="0.25">
      <c r="A158" s="82" t="s">
        <v>162</v>
      </c>
      <c r="B158" s="83" t="s">
        <v>87</v>
      </c>
      <c r="C158" s="98" t="s">
        <v>88</v>
      </c>
      <c r="D158" s="84"/>
      <c r="E158" s="86"/>
      <c r="F158" s="86"/>
      <c r="G158" s="346">
        <f>SUM(G159:G162)</f>
        <v>0</v>
      </c>
      <c r="H158" s="81"/>
      <c r="I158" s="81"/>
      <c r="J158" s="81"/>
    </row>
    <row r="159" spans="1:30" outlineLevel="1" x14ac:dyDescent="0.25">
      <c r="A159" s="88">
        <v>31</v>
      </c>
      <c r="B159" s="89" t="s">
        <v>639</v>
      </c>
      <c r="C159" s="99" t="s">
        <v>640</v>
      </c>
      <c r="D159" s="90" t="s">
        <v>189</v>
      </c>
      <c r="E159" s="142">
        <v>284.86</v>
      </c>
      <c r="F159" s="91"/>
      <c r="G159" s="92">
        <f>ROUND(E159*F159,2)</f>
        <v>0</v>
      </c>
      <c r="H159" s="76"/>
      <c r="I159" s="76" t="s">
        <v>166</v>
      </c>
      <c r="J159" s="76" t="s">
        <v>166</v>
      </c>
      <c r="K159" s="67"/>
      <c r="L159" s="67"/>
      <c r="M159" s="67"/>
      <c r="N159" s="67"/>
      <c r="O159" s="67"/>
      <c r="P159" s="67"/>
      <c r="Q159" s="67"/>
      <c r="R159" s="67"/>
      <c r="S159" s="67"/>
      <c r="T159" s="67"/>
      <c r="U159" s="67"/>
      <c r="V159" s="67"/>
      <c r="W159" s="67"/>
      <c r="X159" s="67"/>
      <c r="Y159" s="67"/>
      <c r="Z159" s="67"/>
      <c r="AA159" s="67"/>
      <c r="AB159" s="67"/>
      <c r="AC159" s="67"/>
      <c r="AD159" s="67"/>
    </row>
    <row r="160" spans="1:30" outlineLevel="1" x14ac:dyDescent="0.25">
      <c r="A160" s="74"/>
      <c r="B160" s="75"/>
      <c r="C160" s="100" t="s">
        <v>641</v>
      </c>
      <c r="D160" s="77"/>
      <c r="E160" s="141"/>
      <c r="F160" s="345"/>
      <c r="G160" s="76"/>
      <c r="H160" s="76"/>
      <c r="I160" s="76"/>
      <c r="J160" s="76"/>
      <c r="K160" s="67"/>
      <c r="L160" s="67"/>
      <c r="M160" s="67"/>
      <c r="N160" s="67"/>
      <c r="O160" s="67"/>
      <c r="P160" s="67"/>
      <c r="Q160" s="67"/>
      <c r="R160" s="67"/>
      <c r="S160" s="67"/>
      <c r="T160" s="67"/>
      <c r="U160" s="67"/>
      <c r="V160" s="67"/>
      <c r="W160" s="67"/>
      <c r="X160" s="67"/>
      <c r="Y160" s="67"/>
      <c r="Z160" s="67"/>
      <c r="AA160" s="67"/>
      <c r="AB160" s="67"/>
      <c r="AC160" s="67"/>
      <c r="AD160" s="67"/>
    </row>
    <row r="161" spans="1:30" outlineLevel="1" x14ac:dyDescent="0.25">
      <c r="A161" s="74"/>
      <c r="B161" s="75"/>
      <c r="C161" s="100" t="s">
        <v>1252</v>
      </c>
      <c r="D161" s="77"/>
      <c r="E161" s="141">
        <v>284.86</v>
      </c>
      <c r="F161" s="345"/>
      <c r="G161" s="76"/>
      <c r="H161" s="76"/>
      <c r="I161" s="76"/>
      <c r="J161" s="76"/>
      <c r="K161" s="67"/>
      <c r="L161" s="67"/>
      <c r="M161" s="67"/>
      <c r="N161" s="67"/>
      <c r="O161" s="67"/>
      <c r="P161" s="67"/>
      <c r="Q161" s="67"/>
      <c r="R161" s="67"/>
      <c r="S161" s="67"/>
      <c r="T161" s="67"/>
      <c r="U161" s="67"/>
      <c r="V161" s="67"/>
      <c r="W161" s="67"/>
      <c r="X161" s="67"/>
      <c r="Y161" s="67"/>
      <c r="Z161" s="67"/>
      <c r="AA161" s="67"/>
      <c r="AB161" s="67"/>
      <c r="AC161" s="67"/>
      <c r="AD161" s="67"/>
    </row>
    <row r="162" spans="1:30" outlineLevel="1" x14ac:dyDescent="0.25">
      <c r="A162" s="93">
        <v>32</v>
      </c>
      <c r="B162" s="94" t="s">
        <v>647</v>
      </c>
      <c r="C162" s="101" t="s">
        <v>648</v>
      </c>
      <c r="D162" s="95" t="s">
        <v>189</v>
      </c>
      <c r="E162" s="143">
        <v>284.86</v>
      </c>
      <c r="F162" s="91"/>
      <c r="G162" s="96">
        <f>ROUND(E162*F162,2)</f>
        <v>0</v>
      </c>
      <c r="H162" s="76"/>
      <c r="I162" s="76" t="s">
        <v>166</v>
      </c>
      <c r="J162" s="76" t="s">
        <v>166</v>
      </c>
      <c r="K162" s="67"/>
      <c r="L162" s="67"/>
      <c r="M162" s="67"/>
      <c r="N162" s="67"/>
      <c r="O162" s="67"/>
      <c r="P162" s="67"/>
      <c r="Q162" s="67"/>
      <c r="R162" s="67"/>
      <c r="S162" s="67"/>
      <c r="T162" s="67"/>
      <c r="U162" s="67"/>
      <c r="V162" s="67"/>
      <c r="W162" s="67"/>
      <c r="X162" s="67"/>
      <c r="Y162" s="67"/>
      <c r="Z162" s="67"/>
      <c r="AA162" s="67"/>
      <c r="AB162" s="67"/>
      <c r="AC162" s="67"/>
      <c r="AD162" s="67"/>
    </row>
    <row r="163" spans="1:30" x14ac:dyDescent="0.25">
      <c r="A163" s="82" t="s">
        <v>162</v>
      </c>
      <c r="B163" s="83" t="s">
        <v>89</v>
      </c>
      <c r="C163" s="98" t="s">
        <v>90</v>
      </c>
      <c r="D163" s="84"/>
      <c r="E163" s="86"/>
      <c r="F163" s="86"/>
      <c r="G163" s="346">
        <f>SUM(G164:G167)</f>
        <v>0</v>
      </c>
      <c r="H163" s="81"/>
      <c r="I163" s="81"/>
      <c r="J163" s="81"/>
    </row>
    <row r="164" spans="1:30" ht="40.799999999999997" outlineLevel="1" x14ac:dyDescent="0.25">
      <c r="A164" s="93">
        <v>33</v>
      </c>
      <c r="B164" s="94" t="s">
        <v>649</v>
      </c>
      <c r="C164" s="101" t="s">
        <v>650</v>
      </c>
      <c r="D164" s="95" t="s">
        <v>651</v>
      </c>
      <c r="E164" s="143">
        <v>1</v>
      </c>
      <c r="F164" s="91"/>
      <c r="G164" s="96">
        <f>ROUND(E164*F164,2)</f>
        <v>0</v>
      </c>
      <c r="H164" s="76"/>
      <c r="I164" s="76" t="s">
        <v>178</v>
      </c>
      <c r="J164" s="76" t="s">
        <v>179</v>
      </c>
      <c r="K164" s="67"/>
      <c r="L164" s="67"/>
      <c r="M164" s="67"/>
      <c r="N164" s="67"/>
      <c r="O164" s="67"/>
      <c r="P164" s="67"/>
      <c r="Q164" s="67"/>
      <c r="R164" s="67"/>
      <c r="S164" s="67"/>
      <c r="T164" s="67"/>
      <c r="U164" s="67"/>
      <c r="V164" s="67"/>
      <c r="W164" s="67"/>
      <c r="X164" s="67"/>
      <c r="Y164" s="67"/>
      <c r="Z164" s="67"/>
      <c r="AA164" s="67"/>
      <c r="AB164" s="67"/>
      <c r="AC164" s="67"/>
      <c r="AD164" s="67"/>
    </row>
    <row r="165" spans="1:30" ht="20.399999999999999" outlineLevel="1" x14ac:dyDescent="0.25">
      <c r="A165" s="88">
        <v>34</v>
      </c>
      <c r="B165" s="89" t="s">
        <v>652</v>
      </c>
      <c r="C165" s="99" t="s">
        <v>653</v>
      </c>
      <c r="D165" s="90" t="s">
        <v>228</v>
      </c>
      <c r="E165" s="142">
        <v>125.25</v>
      </c>
      <c r="F165" s="91"/>
      <c r="G165" s="92">
        <f>ROUND(E165*F165,2)</f>
        <v>0</v>
      </c>
      <c r="H165" s="76"/>
      <c r="I165" s="76" t="s">
        <v>166</v>
      </c>
      <c r="J165" s="76" t="s">
        <v>166</v>
      </c>
      <c r="K165" s="67"/>
      <c r="L165" s="67"/>
      <c r="M165" s="67"/>
      <c r="N165" s="67"/>
      <c r="O165" s="67"/>
      <c r="P165" s="67"/>
      <c r="Q165" s="67"/>
      <c r="R165" s="67"/>
      <c r="S165" s="67"/>
      <c r="T165" s="67"/>
      <c r="U165" s="67"/>
      <c r="V165" s="67"/>
      <c r="W165" s="67"/>
      <c r="X165" s="67"/>
      <c r="Y165" s="67"/>
      <c r="Z165" s="67"/>
      <c r="AA165" s="67"/>
      <c r="AB165" s="67"/>
      <c r="AC165" s="67"/>
      <c r="AD165" s="67"/>
    </row>
    <row r="166" spans="1:30" ht="30.6" outlineLevel="1" x14ac:dyDescent="0.25">
      <c r="A166" s="74"/>
      <c r="B166" s="75"/>
      <c r="C166" s="100" t="s">
        <v>654</v>
      </c>
      <c r="D166" s="77"/>
      <c r="E166" s="141"/>
      <c r="F166" s="345"/>
      <c r="G166" s="76"/>
      <c r="H166" s="76"/>
      <c r="I166" s="76"/>
      <c r="J166" s="76"/>
      <c r="K166" s="67"/>
      <c r="L166" s="67"/>
      <c r="M166" s="67"/>
      <c r="N166" s="67"/>
      <c r="O166" s="67"/>
      <c r="P166" s="67"/>
      <c r="Q166" s="67"/>
      <c r="R166" s="67"/>
      <c r="S166" s="67"/>
      <c r="T166" s="67"/>
      <c r="U166" s="67"/>
      <c r="V166" s="67"/>
      <c r="W166" s="67"/>
      <c r="X166" s="67"/>
      <c r="Y166" s="67"/>
      <c r="Z166" s="67"/>
      <c r="AA166" s="67"/>
      <c r="AB166" s="67"/>
      <c r="AC166" s="67"/>
      <c r="AD166" s="67"/>
    </row>
    <row r="167" spans="1:30" outlineLevel="1" x14ac:dyDescent="0.25">
      <c r="A167" s="74"/>
      <c r="B167" s="75"/>
      <c r="C167" s="100" t="s">
        <v>1253</v>
      </c>
      <c r="D167" s="77"/>
      <c r="E167" s="141">
        <v>125.25</v>
      </c>
      <c r="F167" s="345"/>
      <c r="G167" s="76"/>
      <c r="H167" s="76"/>
      <c r="I167" s="76"/>
      <c r="J167" s="76"/>
      <c r="K167" s="67"/>
      <c r="L167" s="67"/>
      <c r="M167" s="67"/>
      <c r="N167" s="67"/>
      <c r="O167" s="67"/>
      <c r="P167" s="67"/>
      <c r="Q167" s="67"/>
      <c r="R167" s="67"/>
      <c r="S167" s="67"/>
      <c r="T167" s="67"/>
      <c r="U167" s="67"/>
      <c r="V167" s="67"/>
      <c r="W167" s="67"/>
      <c r="X167" s="67"/>
      <c r="Y167" s="67"/>
      <c r="Z167" s="67"/>
      <c r="AA167" s="67"/>
      <c r="AB167" s="67"/>
      <c r="AC167" s="67"/>
      <c r="AD167" s="67"/>
    </row>
    <row r="168" spans="1:30" x14ac:dyDescent="0.25">
      <c r="A168" s="82" t="s">
        <v>162</v>
      </c>
      <c r="B168" s="83" t="s">
        <v>93</v>
      </c>
      <c r="C168" s="98" t="s">
        <v>94</v>
      </c>
      <c r="D168" s="84"/>
      <c r="E168" s="86"/>
      <c r="F168" s="86"/>
      <c r="G168" s="346">
        <f>SUM(G169:G193)</f>
        <v>0</v>
      </c>
      <c r="H168" s="81"/>
      <c r="I168" s="81"/>
      <c r="J168" s="81"/>
    </row>
    <row r="169" spans="1:30" outlineLevel="1" x14ac:dyDescent="0.25">
      <c r="A169" s="88">
        <v>35</v>
      </c>
      <c r="B169" s="89" t="s">
        <v>1254</v>
      </c>
      <c r="C169" s="99" t="s">
        <v>1255</v>
      </c>
      <c r="D169" s="90" t="s">
        <v>281</v>
      </c>
      <c r="E169" s="142">
        <v>2.3199999999999998</v>
      </c>
      <c r="F169" s="91"/>
      <c r="G169" s="92">
        <f>ROUND(E169*F169,2)</f>
        <v>0</v>
      </c>
      <c r="H169" s="76"/>
      <c r="I169" s="76" t="s">
        <v>166</v>
      </c>
      <c r="J169" s="76" t="s">
        <v>166</v>
      </c>
      <c r="K169" s="67"/>
      <c r="L169" s="67"/>
      <c r="M169" s="67"/>
      <c r="N169" s="67"/>
      <c r="O169" s="67"/>
      <c r="P169" s="67"/>
      <c r="Q169" s="67"/>
      <c r="R169" s="67"/>
      <c r="S169" s="67"/>
      <c r="T169" s="67"/>
      <c r="U169" s="67"/>
      <c r="V169" s="67"/>
      <c r="W169" s="67"/>
      <c r="X169" s="67"/>
      <c r="Y169" s="67"/>
      <c r="Z169" s="67"/>
      <c r="AA169" s="67"/>
      <c r="AB169" s="67"/>
      <c r="AC169" s="67"/>
      <c r="AD169" s="67"/>
    </row>
    <row r="170" spans="1:30" outlineLevel="1" x14ac:dyDescent="0.25">
      <c r="A170" s="74"/>
      <c r="B170" s="75"/>
      <c r="C170" s="100" t="s">
        <v>1256</v>
      </c>
      <c r="D170" s="77"/>
      <c r="E170" s="141"/>
      <c r="F170" s="345"/>
      <c r="G170" s="76"/>
      <c r="H170" s="76"/>
      <c r="I170" s="76"/>
      <c r="J170" s="76"/>
      <c r="K170" s="67"/>
      <c r="L170" s="67"/>
      <c r="M170" s="67"/>
      <c r="N170" s="67"/>
      <c r="O170" s="67"/>
      <c r="P170" s="67"/>
      <c r="Q170" s="67"/>
      <c r="R170" s="67"/>
      <c r="S170" s="67"/>
      <c r="T170" s="67"/>
      <c r="U170" s="67"/>
      <c r="V170" s="67"/>
      <c r="W170" s="67"/>
      <c r="X170" s="67"/>
      <c r="Y170" s="67"/>
      <c r="Z170" s="67"/>
      <c r="AA170" s="67"/>
      <c r="AB170" s="67"/>
      <c r="AC170" s="67"/>
      <c r="AD170" s="67"/>
    </row>
    <row r="171" spans="1:30" outlineLevel="1" x14ac:dyDescent="0.25">
      <c r="A171" s="74"/>
      <c r="B171" s="75"/>
      <c r="C171" s="100" t="s">
        <v>1257</v>
      </c>
      <c r="D171" s="77"/>
      <c r="E171" s="141">
        <v>0.39200000000000002</v>
      </c>
      <c r="F171" s="345"/>
      <c r="G171" s="76"/>
      <c r="H171" s="76"/>
      <c r="I171" s="76"/>
      <c r="J171" s="76"/>
      <c r="K171" s="67"/>
      <c r="L171" s="67"/>
      <c r="M171" s="67"/>
      <c r="N171" s="67"/>
      <c r="O171" s="67"/>
      <c r="P171" s="67"/>
      <c r="Q171" s="67"/>
      <c r="R171" s="67"/>
      <c r="S171" s="67"/>
      <c r="T171" s="67"/>
      <c r="U171" s="67"/>
      <c r="V171" s="67"/>
      <c r="W171" s="67"/>
      <c r="X171" s="67"/>
      <c r="Y171" s="67"/>
      <c r="Z171" s="67"/>
      <c r="AA171" s="67"/>
      <c r="AB171" s="67"/>
      <c r="AC171" s="67"/>
      <c r="AD171" s="67"/>
    </row>
    <row r="172" spans="1:30" outlineLevel="1" x14ac:dyDescent="0.25">
      <c r="A172" s="74"/>
      <c r="B172" s="75"/>
      <c r="C172" s="100" t="s">
        <v>1258</v>
      </c>
      <c r="D172" s="77"/>
      <c r="E172" s="141">
        <v>0.76800000000000002</v>
      </c>
      <c r="F172" s="345"/>
      <c r="G172" s="76"/>
      <c r="H172" s="76"/>
      <c r="I172" s="76"/>
      <c r="J172" s="76"/>
      <c r="K172" s="67"/>
      <c r="L172" s="67"/>
      <c r="M172" s="67"/>
      <c r="N172" s="67"/>
      <c r="O172" s="67"/>
      <c r="P172" s="67"/>
      <c r="Q172" s="67"/>
      <c r="R172" s="67"/>
      <c r="S172" s="67"/>
      <c r="T172" s="67"/>
      <c r="U172" s="67"/>
      <c r="V172" s="67"/>
      <c r="W172" s="67"/>
      <c r="X172" s="67"/>
      <c r="Y172" s="67"/>
      <c r="Z172" s="67"/>
      <c r="AA172" s="67"/>
      <c r="AB172" s="67"/>
      <c r="AC172" s="67"/>
      <c r="AD172" s="67"/>
    </row>
    <row r="173" spans="1:30" outlineLevel="1" x14ac:dyDescent="0.25">
      <c r="A173" s="74"/>
      <c r="B173" s="75"/>
      <c r="C173" s="102" t="s">
        <v>286</v>
      </c>
      <c r="D173" s="78"/>
      <c r="E173" s="144">
        <v>1.1599999999999999</v>
      </c>
      <c r="F173" s="345"/>
      <c r="G173" s="76"/>
      <c r="H173" s="76"/>
      <c r="I173" s="76"/>
      <c r="J173" s="76"/>
      <c r="K173" s="67"/>
      <c r="L173" s="67"/>
      <c r="M173" s="67"/>
      <c r="N173" s="67"/>
      <c r="O173" s="67"/>
      <c r="P173" s="67"/>
      <c r="Q173" s="67"/>
      <c r="R173" s="67"/>
      <c r="S173" s="67"/>
      <c r="T173" s="67"/>
      <c r="U173" s="67"/>
      <c r="V173" s="67"/>
      <c r="W173" s="67"/>
      <c r="X173" s="67"/>
      <c r="Y173" s="67"/>
      <c r="Z173" s="67"/>
      <c r="AA173" s="67"/>
      <c r="AB173" s="67"/>
      <c r="AC173" s="67"/>
      <c r="AD173" s="67"/>
    </row>
    <row r="174" spans="1:30" outlineLevel="1" x14ac:dyDescent="0.25">
      <c r="A174" s="74"/>
      <c r="B174" s="75"/>
      <c r="C174" s="100" t="s">
        <v>1259</v>
      </c>
      <c r="D174" s="77"/>
      <c r="E174" s="141"/>
      <c r="F174" s="345"/>
      <c r="G174" s="76"/>
      <c r="H174" s="76"/>
      <c r="I174" s="76"/>
      <c r="J174" s="76"/>
      <c r="K174" s="67"/>
      <c r="L174" s="67"/>
      <c r="M174" s="67"/>
      <c r="N174" s="67"/>
      <c r="O174" s="67"/>
      <c r="P174" s="67"/>
      <c r="Q174" s="67"/>
      <c r="R174" s="67"/>
      <c r="S174" s="67"/>
      <c r="T174" s="67"/>
      <c r="U174" s="67"/>
      <c r="V174" s="67"/>
      <c r="W174" s="67"/>
      <c r="X174" s="67"/>
      <c r="Y174" s="67"/>
      <c r="Z174" s="67"/>
      <c r="AA174" s="67"/>
      <c r="AB174" s="67"/>
      <c r="AC174" s="67"/>
      <c r="AD174" s="67"/>
    </row>
    <row r="175" spans="1:30" outlineLevel="1" x14ac:dyDescent="0.25">
      <c r="A175" s="74"/>
      <c r="B175" s="75"/>
      <c r="C175" s="100" t="s">
        <v>1257</v>
      </c>
      <c r="D175" s="77"/>
      <c r="E175" s="141">
        <v>0.39200000000000002</v>
      </c>
      <c r="F175" s="345"/>
      <c r="G175" s="76"/>
      <c r="H175" s="76"/>
      <c r="I175" s="76"/>
      <c r="J175" s="76"/>
      <c r="K175" s="67"/>
      <c r="L175" s="67"/>
      <c r="M175" s="67"/>
      <c r="N175" s="67"/>
      <c r="O175" s="67"/>
      <c r="P175" s="67"/>
      <c r="Q175" s="67"/>
      <c r="R175" s="67"/>
      <c r="S175" s="67"/>
      <c r="T175" s="67"/>
      <c r="U175" s="67"/>
      <c r="V175" s="67"/>
      <c r="W175" s="67"/>
      <c r="X175" s="67"/>
      <c r="Y175" s="67"/>
      <c r="Z175" s="67"/>
      <c r="AA175" s="67"/>
      <c r="AB175" s="67"/>
      <c r="AC175" s="67"/>
      <c r="AD175" s="67"/>
    </row>
    <row r="176" spans="1:30" outlineLevel="1" x14ac:dyDescent="0.25">
      <c r="A176" s="74"/>
      <c r="B176" s="75"/>
      <c r="C176" s="100" t="s">
        <v>1258</v>
      </c>
      <c r="D176" s="77"/>
      <c r="E176" s="141">
        <v>0.76800000000000002</v>
      </c>
      <c r="F176" s="345"/>
      <c r="G176" s="76"/>
      <c r="H176" s="76"/>
      <c r="I176" s="76"/>
      <c r="J176" s="76"/>
      <c r="K176" s="67"/>
      <c r="L176" s="67"/>
      <c r="M176" s="67"/>
      <c r="N176" s="67"/>
      <c r="O176" s="67"/>
      <c r="P176" s="67"/>
      <c r="Q176" s="67"/>
      <c r="R176" s="67"/>
      <c r="S176" s="67"/>
      <c r="T176" s="67"/>
      <c r="U176" s="67"/>
      <c r="V176" s="67"/>
      <c r="W176" s="67"/>
      <c r="X176" s="67"/>
      <c r="Y176" s="67"/>
      <c r="Z176" s="67"/>
      <c r="AA176" s="67"/>
      <c r="AB176" s="67"/>
      <c r="AC176" s="67"/>
      <c r="AD176" s="67"/>
    </row>
    <row r="177" spans="1:30" outlineLevel="1" x14ac:dyDescent="0.25">
      <c r="A177" s="74"/>
      <c r="B177" s="75"/>
      <c r="C177" s="102" t="s">
        <v>286</v>
      </c>
      <c r="D177" s="78"/>
      <c r="E177" s="144">
        <v>1.1599999999999999</v>
      </c>
      <c r="F177" s="345"/>
      <c r="G177" s="76"/>
      <c r="H177" s="76"/>
      <c r="I177" s="76"/>
      <c r="J177" s="76"/>
      <c r="K177" s="67"/>
      <c r="L177" s="67"/>
      <c r="M177" s="67"/>
      <c r="N177" s="67"/>
      <c r="O177" s="67"/>
      <c r="P177" s="67"/>
      <c r="Q177" s="67"/>
      <c r="R177" s="67"/>
      <c r="S177" s="67"/>
      <c r="T177" s="67"/>
      <c r="U177" s="67"/>
      <c r="V177" s="67"/>
      <c r="W177" s="67"/>
      <c r="X177" s="67"/>
      <c r="Y177" s="67"/>
      <c r="Z177" s="67"/>
      <c r="AA177" s="67"/>
      <c r="AB177" s="67"/>
      <c r="AC177" s="67"/>
      <c r="AD177" s="67"/>
    </row>
    <row r="178" spans="1:30" outlineLevel="1" x14ac:dyDescent="0.25">
      <c r="A178" s="88">
        <v>36</v>
      </c>
      <c r="B178" s="89" t="s">
        <v>1260</v>
      </c>
      <c r="C178" s="99" t="s">
        <v>1261</v>
      </c>
      <c r="D178" s="90" t="s">
        <v>189</v>
      </c>
      <c r="E178" s="142">
        <v>17.600000000000001</v>
      </c>
      <c r="F178" s="91"/>
      <c r="G178" s="92">
        <f>ROUND(E178*F178,2)</f>
        <v>0</v>
      </c>
      <c r="H178" s="76"/>
      <c r="I178" s="76" t="s">
        <v>166</v>
      </c>
      <c r="J178" s="76" t="s">
        <v>166</v>
      </c>
      <c r="K178" s="67"/>
      <c r="L178" s="67"/>
      <c r="M178" s="67"/>
      <c r="N178" s="67"/>
      <c r="O178" s="67"/>
      <c r="P178" s="67"/>
      <c r="Q178" s="67"/>
      <c r="R178" s="67"/>
      <c r="S178" s="67"/>
      <c r="T178" s="67"/>
      <c r="U178" s="67"/>
      <c r="V178" s="67"/>
      <c r="W178" s="67"/>
      <c r="X178" s="67"/>
      <c r="Y178" s="67"/>
      <c r="Z178" s="67"/>
      <c r="AA178" s="67"/>
      <c r="AB178" s="67"/>
      <c r="AC178" s="67"/>
      <c r="AD178" s="67"/>
    </row>
    <row r="179" spans="1:30" outlineLevel="1" x14ac:dyDescent="0.25">
      <c r="A179" s="74"/>
      <c r="B179" s="75"/>
      <c r="C179" s="100" t="s">
        <v>1262</v>
      </c>
      <c r="D179" s="77"/>
      <c r="E179" s="141">
        <v>8.8000000000000007</v>
      </c>
      <c r="F179" s="345"/>
      <c r="G179" s="76"/>
      <c r="H179" s="76"/>
      <c r="I179" s="76"/>
      <c r="J179" s="76"/>
      <c r="K179" s="67"/>
      <c r="L179" s="67"/>
      <c r="M179" s="67"/>
      <c r="N179" s="67"/>
      <c r="O179" s="67"/>
      <c r="P179" s="67"/>
      <c r="Q179" s="67"/>
      <c r="R179" s="67"/>
      <c r="S179" s="67"/>
      <c r="T179" s="67"/>
      <c r="U179" s="67"/>
      <c r="V179" s="67"/>
      <c r="W179" s="67"/>
      <c r="X179" s="67"/>
      <c r="Y179" s="67"/>
      <c r="Z179" s="67"/>
      <c r="AA179" s="67"/>
      <c r="AB179" s="67"/>
      <c r="AC179" s="67"/>
      <c r="AD179" s="67"/>
    </row>
    <row r="180" spans="1:30" outlineLevel="1" x14ac:dyDescent="0.25">
      <c r="A180" s="74"/>
      <c r="B180" s="75"/>
      <c r="C180" s="100" t="s">
        <v>1263</v>
      </c>
      <c r="D180" s="77"/>
      <c r="E180" s="141">
        <v>8.8000000000000007</v>
      </c>
      <c r="F180" s="345"/>
      <c r="G180" s="76"/>
      <c r="H180" s="76"/>
      <c r="I180" s="76"/>
      <c r="J180" s="76"/>
      <c r="K180" s="67"/>
      <c r="L180" s="67"/>
      <c r="M180" s="67"/>
      <c r="N180" s="67"/>
      <c r="O180" s="67"/>
      <c r="P180" s="67"/>
      <c r="Q180" s="67"/>
      <c r="R180" s="67"/>
      <c r="S180" s="67"/>
      <c r="T180" s="67"/>
      <c r="U180" s="67"/>
      <c r="V180" s="67"/>
      <c r="W180" s="67"/>
      <c r="X180" s="67"/>
      <c r="Y180" s="67"/>
      <c r="Z180" s="67"/>
      <c r="AA180" s="67"/>
      <c r="AB180" s="67"/>
      <c r="AC180" s="67"/>
      <c r="AD180" s="67"/>
    </row>
    <row r="181" spans="1:30" outlineLevel="1" x14ac:dyDescent="0.25">
      <c r="A181" s="93">
        <v>37</v>
      </c>
      <c r="B181" s="94" t="s">
        <v>1264</v>
      </c>
      <c r="C181" s="101" t="s">
        <v>1265</v>
      </c>
      <c r="D181" s="95" t="s">
        <v>189</v>
      </c>
      <c r="E181" s="143">
        <v>17.600000000000001</v>
      </c>
      <c r="F181" s="91"/>
      <c r="G181" s="96">
        <f>ROUND(E181*F181,2)</f>
        <v>0</v>
      </c>
      <c r="H181" s="76"/>
      <c r="I181" s="76" t="s">
        <v>166</v>
      </c>
      <c r="J181" s="76" t="s">
        <v>166</v>
      </c>
      <c r="K181" s="67"/>
      <c r="L181" s="67"/>
      <c r="M181" s="67"/>
      <c r="N181" s="67"/>
      <c r="O181" s="67"/>
      <c r="P181" s="67"/>
      <c r="Q181" s="67"/>
      <c r="R181" s="67"/>
      <c r="S181" s="67"/>
      <c r="T181" s="67"/>
      <c r="U181" s="67"/>
      <c r="V181" s="67"/>
      <c r="W181" s="67"/>
      <c r="X181" s="67"/>
      <c r="Y181" s="67"/>
      <c r="Z181" s="67"/>
      <c r="AA181" s="67"/>
      <c r="AB181" s="67"/>
      <c r="AC181" s="67"/>
      <c r="AD181" s="67"/>
    </row>
    <row r="182" spans="1:30" outlineLevel="1" x14ac:dyDescent="0.25">
      <c r="A182" s="88">
        <v>38</v>
      </c>
      <c r="B182" s="89" t="s">
        <v>1266</v>
      </c>
      <c r="C182" s="99" t="s">
        <v>1267</v>
      </c>
      <c r="D182" s="90" t="s">
        <v>614</v>
      </c>
      <c r="E182" s="142">
        <v>0.34799999999999998</v>
      </c>
      <c r="F182" s="91"/>
      <c r="G182" s="92">
        <f>ROUND(E182*F182,2)</f>
        <v>0</v>
      </c>
      <c r="H182" s="76"/>
      <c r="I182" s="76" t="s">
        <v>166</v>
      </c>
      <c r="J182" s="76" t="s">
        <v>166</v>
      </c>
      <c r="K182" s="67"/>
      <c r="L182" s="67"/>
      <c r="M182" s="67"/>
      <c r="N182" s="67"/>
      <c r="O182" s="67"/>
      <c r="P182" s="67"/>
      <c r="Q182" s="67"/>
      <c r="R182" s="67"/>
      <c r="S182" s="67"/>
      <c r="T182" s="67"/>
      <c r="U182" s="67"/>
      <c r="V182" s="67"/>
      <c r="W182" s="67"/>
      <c r="X182" s="67"/>
      <c r="Y182" s="67"/>
      <c r="Z182" s="67"/>
      <c r="AA182" s="67"/>
      <c r="AB182" s="67"/>
      <c r="AC182" s="67"/>
      <c r="AD182" s="67"/>
    </row>
    <row r="183" spans="1:30" outlineLevel="1" x14ac:dyDescent="0.25">
      <c r="A183" s="74"/>
      <c r="B183" s="75"/>
      <c r="C183" s="100" t="s">
        <v>1268</v>
      </c>
      <c r="D183" s="77"/>
      <c r="E183" s="141"/>
      <c r="F183" s="345"/>
      <c r="G183" s="76"/>
      <c r="H183" s="76"/>
      <c r="I183" s="76"/>
      <c r="J183" s="76"/>
      <c r="K183" s="67"/>
      <c r="L183" s="67"/>
      <c r="M183" s="67"/>
      <c r="N183" s="67"/>
      <c r="O183" s="67"/>
      <c r="P183" s="67"/>
      <c r="Q183" s="67"/>
      <c r="R183" s="67"/>
      <c r="S183" s="67"/>
      <c r="T183" s="67"/>
      <c r="U183" s="67"/>
      <c r="V183" s="67"/>
      <c r="W183" s="67"/>
      <c r="X183" s="67"/>
      <c r="Y183" s="67"/>
      <c r="Z183" s="67"/>
      <c r="AA183" s="67"/>
      <c r="AB183" s="67"/>
      <c r="AC183" s="67"/>
      <c r="AD183" s="67"/>
    </row>
    <row r="184" spans="1:30" outlineLevel="1" x14ac:dyDescent="0.25">
      <c r="A184" s="74"/>
      <c r="B184" s="75"/>
      <c r="C184" s="100" t="s">
        <v>1269</v>
      </c>
      <c r="D184" s="77"/>
      <c r="E184" s="141">
        <v>5.8799999999999998E-2</v>
      </c>
      <c r="F184" s="345"/>
      <c r="G184" s="76"/>
      <c r="H184" s="76"/>
      <c r="I184" s="76"/>
      <c r="J184" s="76"/>
      <c r="K184" s="67"/>
      <c r="L184" s="67"/>
      <c r="M184" s="67"/>
      <c r="N184" s="67"/>
      <c r="O184" s="67"/>
      <c r="P184" s="67"/>
      <c r="Q184" s="67"/>
      <c r="R184" s="67"/>
      <c r="S184" s="67"/>
      <c r="T184" s="67"/>
      <c r="U184" s="67"/>
      <c r="V184" s="67"/>
      <c r="W184" s="67"/>
      <c r="X184" s="67"/>
      <c r="Y184" s="67"/>
      <c r="Z184" s="67"/>
      <c r="AA184" s="67"/>
      <c r="AB184" s="67"/>
      <c r="AC184" s="67"/>
      <c r="AD184" s="67"/>
    </row>
    <row r="185" spans="1:30" outlineLevel="1" x14ac:dyDescent="0.25">
      <c r="A185" s="74"/>
      <c r="B185" s="75"/>
      <c r="C185" s="100" t="s">
        <v>1270</v>
      </c>
      <c r="D185" s="77"/>
      <c r="E185" s="141">
        <v>0.1152</v>
      </c>
      <c r="F185" s="345"/>
      <c r="G185" s="76"/>
      <c r="H185" s="76"/>
      <c r="I185" s="76"/>
      <c r="J185" s="76"/>
      <c r="K185" s="67"/>
      <c r="L185" s="67"/>
      <c r="M185" s="67"/>
      <c r="N185" s="67"/>
      <c r="O185" s="67"/>
      <c r="P185" s="67"/>
      <c r="Q185" s="67"/>
      <c r="R185" s="67"/>
      <c r="S185" s="67"/>
      <c r="T185" s="67"/>
      <c r="U185" s="67"/>
      <c r="V185" s="67"/>
      <c r="W185" s="67"/>
      <c r="X185" s="67"/>
      <c r="Y185" s="67"/>
      <c r="Z185" s="67"/>
      <c r="AA185" s="67"/>
      <c r="AB185" s="67"/>
      <c r="AC185" s="67"/>
      <c r="AD185" s="67"/>
    </row>
    <row r="186" spans="1:30" outlineLevel="1" x14ac:dyDescent="0.25">
      <c r="A186" s="74"/>
      <c r="B186" s="75"/>
      <c r="C186" s="102" t="s">
        <v>286</v>
      </c>
      <c r="D186" s="78"/>
      <c r="E186" s="144">
        <v>0.17399999999999999</v>
      </c>
      <c r="F186" s="345"/>
      <c r="G186" s="76"/>
      <c r="H186" s="76"/>
      <c r="I186" s="76"/>
      <c r="J186" s="76"/>
      <c r="K186" s="67"/>
      <c r="L186" s="67"/>
      <c r="M186" s="67"/>
      <c r="N186" s="67"/>
      <c r="O186" s="67"/>
      <c r="P186" s="67"/>
      <c r="Q186" s="67"/>
      <c r="R186" s="67"/>
      <c r="S186" s="67"/>
      <c r="T186" s="67"/>
      <c r="U186" s="67"/>
      <c r="V186" s="67"/>
      <c r="W186" s="67"/>
      <c r="X186" s="67"/>
      <c r="Y186" s="67"/>
      <c r="Z186" s="67"/>
      <c r="AA186" s="67"/>
      <c r="AB186" s="67"/>
      <c r="AC186" s="67"/>
      <c r="AD186" s="67"/>
    </row>
    <row r="187" spans="1:30" outlineLevel="1" x14ac:dyDescent="0.25">
      <c r="A187" s="74"/>
      <c r="B187" s="75"/>
      <c r="C187" s="100" t="s">
        <v>1271</v>
      </c>
      <c r="D187" s="77"/>
      <c r="E187" s="141"/>
      <c r="F187" s="345"/>
      <c r="G187" s="76"/>
      <c r="H187" s="76"/>
      <c r="I187" s="76"/>
      <c r="J187" s="76"/>
      <c r="K187" s="67"/>
      <c r="L187" s="67"/>
      <c r="M187" s="67"/>
      <c r="N187" s="67"/>
      <c r="O187" s="67"/>
      <c r="P187" s="67"/>
      <c r="Q187" s="67"/>
      <c r="R187" s="67"/>
      <c r="S187" s="67"/>
      <c r="T187" s="67"/>
      <c r="U187" s="67"/>
      <c r="V187" s="67"/>
      <c r="W187" s="67"/>
      <c r="X187" s="67"/>
      <c r="Y187" s="67"/>
      <c r="Z187" s="67"/>
      <c r="AA187" s="67"/>
      <c r="AB187" s="67"/>
      <c r="AC187" s="67"/>
      <c r="AD187" s="67"/>
    </row>
    <row r="188" spans="1:30" outlineLevel="1" x14ac:dyDescent="0.25">
      <c r="A188" s="74"/>
      <c r="B188" s="75"/>
      <c r="C188" s="100" t="s">
        <v>1269</v>
      </c>
      <c r="D188" s="77"/>
      <c r="E188" s="141">
        <v>5.8799999999999998E-2</v>
      </c>
      <c r="F188" s="345"/>
      <c r="G188" s="76"/>
      <c r="H188" s="76"/>
      <c r="I188" s="76"/>
      <c r="J188" s="76"/>
      <c r="K188" s="67"/>
      <c r="L188" s="67"/>
      <c r="M188" s="67"/>
      <c r="N188" s="67"/>
      <c r="O188" s="67"/>
      <c r="P188" s="67"/>
      <c r="Q188" s="67"/>
      <c r="R188" s="67"/>
      <c r="S188" s="67"/>
      <c r="T188" s="67"/>
      <c r="U188" s="67"/>
      <c r="V188" s="67"/>
      <c r="W188" s="67"/>
      <c r="X188" s="67"/>
      <c r="Y188" s="67"/>
      <c r="Z188" s="67"/>
      <c r="AA188" s="67"/>
      <c r="AB188" s="67"/>
      <c r="AC188" s="67"/>
      <c r="AD188" s="67"/>
    </row>
    <row r="189" spans="1:30" outlineLevel="1" x14ac:dyDescent="0.25">
      <c r="A189" s="74"/>
      <c r="B189" s="75"/>
      <c r="C189" s="100" t="s">
        <v>1270</v>
      </c>
      <c r="D189" s="77"/>
      <c r="E189" s="141">
        <v>0.1152</v>
      </c>
      <c r="F189" s="345"/>
      <c r="G189" s="76"/>
      <c r="H189" s="76"/>
      <c r="I189" s="76"/>
      <c r="J189" s="76"/>
      <c r="K189" s="67"/>
      <c r="L189" s="67"/>
      <c r="M189" s="67"/>
      <c r="N189" s="67"/>
      <c r="O189" s="67"/>
      <c r="P189" s="67"/>
      <c r="Q189" s="67"/>
      <c r="R189" s="67"/>
      <c r="S189" s="67"/>
      <c r="T189" s="67"/>
      <c r="U189" s="67"/>
      <c r="V189" s="67"/>
      <c r="W189" s="67"/>
      <c r="X189" s="67"/>
      <c r="Y189" s="67"/>
      <c r="Z189" s="67"/>
      <c r="AA189" s="67"/>
      <c r="AB189" s="67"/>
      <c r="AC189" s="67"/>
      <c r="AD189" s="67"/>
    </row>
    <row r="190" spans="1:30" outlineLevel="1" x14ac:dyDescent="0.25">
      <c r="A190" s="74"/>
      <c r="B190" s="75"/>
      <c r="C190" s="102" t="s">
        <v>286</v>
      </c>
      <c r="D190" s="78"/>
      <c r="E190" s="144">
        <v>0.17399999999999999</v>
      </c>
      <c r="F190" s="345"/>
      <c r="G190" s="76"/>
      <c r="H190" s="76"/>
      <c r="I190" s="76"/>
      <c r="J190" s="76"/>
      <c r="K190" s="67"/>
      <c r="L190" s="67"/>
      <c r="M190" s="67"/>
      <c r="N190" s="67"/>
      <c r="O190" s="67"/>
      <c r="P190" s="67"/>
      <c r="Q190" s="67"/>
      <c r="R190" s="67"/>
      <c r="S190" s="67"/>
      <c r="T190" s="67"/>
      <c r="U190" s="67"/>
      <c r="V190" s="67"/>
      <c r="W190" s="67"/>
      <c r="X190" s="67"/>
      <c r="Y190" s="67"/>
      <c r="Z190" s="67"/>
      <c r="AA190" s="67"/>
      <c r="AB190" s="67"/>
      <c r="AC190" s="67"/>
      <c r="AD190" s="67"/>
    </row>
    <row r="191" spans="1:30" outlineLevel="1" x14ac:dyDescent="0.25">
      <c r="A191" s="88">
        <v>39</v>
      </c>
      <c r="B191" s="89" t="s">
        <v>1272</v>
      </c>
      <c r="C191" s="99" t="s">
        <v>1273</v>
      </c>
      <c r="D191" s="90" t="s">
        <v>165</v>
      </c>
      <c r="E191" s="142">
        <v>2</v>
      </c>
      <c r="F191" s="91"/>
      <c r="G191" s="92">
        <f>ROUND(E191*F191,2)</f>
        <v>0</v>
      </c>
      <c r="H191" s="76"/>
      <c r="I191" s="76" t="s">
        <v>178</v>
      </c>
      <c r="J191" s="76" t="s">
        <v>179</v>
      </c>
      <c r="K191" s="67"/>
      <c r="L191" s="67"/>
      <c r="M191" s="67"/>
      <c r="N191" s="67"/>
      <c r="O191" s="67"/>
      <c r="P191" s="67"/>
      <c r="Q191" s="67"/>
      <c r="R191" s="67"/>
      <c r="S191" s="67"/>
      <c r="T191" s="67"/>
      <c r="U191" s="67"/>
      <c r="V191" s="67"/>
      <c r="W191" s="67"/>
      <c r="X191" s="67"/>
      <c r="Y191" s="67"/>
      <c r="Z191" s="67"/>
      <c r="AA191" s="67"/>
      <c r="AB191" s="67"/>
      <c r="AC191" s="67"/>
      <c r="AD191" s="67"/>
    </row>
    <row r="192" spans="1:30" outlineLevel="1" x14ac:dyDescent="0.25">
      <c r="A192" s="74"/>
      <c r="B192" s="75"/>
      <c r="C192" s="100" t="s">
        <v>1274</v>
      </c>
      <c r="D192" s="77"/>
      <c r="E192" s="141">
        <v>1</v>
      </c>
      <c r="F192" s="345"/>
      <c r="G192" s="76"/>
      <c r="H192" s="76"/>
      <c r="I192" s="76"/>
      <c r="J192" s="76"/>
      <c r="K192" s="67"/>
      <c r="L192" s="67"/>
      <c r="M192" s="67"/>
      <c r="N192" s="67"/>
      <c r="O192" s="67"/>
      <c r="P192" s="67"/>
      <c r="Q192" s="67"/>
      <c r="R192" s="67"/>
      <c r="S192" s="67"/>
      <c r="T192" s="67"/>
      <c r="U192" s="67"/>
      <c r="V192" s="67"/>
      <c r="W192" s="67"/>
      <c r="X192" s="67"/>
      <c r="Y192" s="67"/>
      <c r="Z192" s="67"/>
      <c r="AA192" s="67"/>
      <c r="AB192" s="67"/>
      <c r="AC192" s="67"/>
      <c r="AD192" s="67"/>
    </row>
    <row r="193" spans="1:30" outlineLevel="1" x14ac:dyDescent="0.25">
      <c r="A193" s="74"/>
      <c r="B193" s="75"/>
      <c r="C193" s="100" t="s">
        <v>1275</v>
      </c>
      <c r="D193" s="77"/>
      <c r="E193" s="141">
        <v>1</v>
      </c>
      <c r="F193" s="345"/>
      <c r="G193" s="76"/>
      <c r="H193" s="76"/>
      <c r="I193" s="76"/>
      <c r="J193" s="76"/>
      <c r="K193" s="67"/>
      <c r="L193" s="67"/>
      <c r="M193" s="67"/>
      <c r="N193" s="67"/>
      <c r="O193" s="67"/>
      <c r="P193" s="67"/>
      <c r="Q193" s="67"/>
      <c r="R193" s="67"/>
      <c r="S193" s="67"/>
      <c r="T193" s="67"/>
      <c r="U193" s="67"/>
      <c r="V193" s="67"/>
      <c r="W193" s="67"/>
      <c r="X193" s="67"/>
      <c r="Y193" s="67"/>
      <c r="Z193" s="67"/>
      <c r="AA193" s="67"/>
      <c r="AB193" s="67"/>
      <c r="AC193" s="67"/>
      <c r="AD193" s="67"/>
    </row>
    <row r="194" spans="1:30" x14ac:dyDescent="0.25">
      <c r="A194" s="82" t="s">
        <v>162</v>
      </c>
      <c r="B194" s="83" t="s">
        <v>99</v>
      </c>
      <c r="C194" s="98" t="s">
        <v>100</v>
      </c>
      <c r="D194" s="84"/>
      <c r="E194" s="86"/>
      <c r="F194" s="86"/>
      <c r="G194" s="346">
        <f>SUM(G195:G206)</f>
        <v>0</v>
      </c>
      <c r="H194" s="81"/>
      <c r="I194" s="81"/>
      <c r="J194" s="81"/>
    </row>
    <row r="195" spans="1:30" outlineLevel="1" x14ac:dyDescent="0.25">
      <c r="A195" s="88">
        <v>40</v>
      </c>
      <c r="B195" s="89" t="s">
        <v>713</v>
      </c>
      <c r="C195" s="99" t="s">
        <v>714</v>
      </c>
      <c r="D195" s="90" t="s">
        <v>281</v>
      </c>
      <c r="E195" s="142">
        <v>3.75</v>
      </c>
      <c r="F195" s="91"/>
      <c r="G195" s="92">
        <f>ROUND(E195*F195,2)</f>
        <v>0</v>
      </c>
      <c r="H195" s="76"/>
      <c r="I195" s="76" t="s">
        <v>166</v>
      </c>
      <c r="J195" s="76" t="s">
        <v>166</v>
      </c>
      <c r="K195" s="67"/>
      <c r="L195" s="67"/>
      <c r="M195" s="67"/>
      <c r="N195" s="67"/>
      <c r="O195" s="67"/>
      <c r="P195" s="67"/>
      <c r="Q195" s="67"/>
      <c r="R195" s="67"/>
      <c r="S195" s="67"/>
      <c r="T195" s="67"/>
      <c r="U195" s="67"/>
      <c r="V195" s="67"/>
      <c r="W195" s="67"/>
      <c r="X195" s="67"/>
      <c r="Y195" s="67"/>
      <c r="Z195" s="67"/>
      <c r="AA195" s="67"/>
      <c r="AB195" s="67"/>
      <c r="AC195" s="67"/>
      <c r="AD195" s="67"/>
    </row>
    <row r="196" spans="1:30" outlineLevel="1" x14ac:dyDescent="0.25">
      <c r="A196" s="74"/>
      <c r="B196" s="75"/>
      <c r="C196" s="100" t="s">
        <v>1276</v>
      </c>
      <c r="D196" s="77"/>
      <c r="E196" s="141">
        <v>1.875</v>
      </c>
      <c r="F196" s="345"/>
      <c r="G196" s="76"/>
      <c r="H196" s="76"/>
      <c r="I196" s="76"/>
      <c r="J196" s="76"/>
      <c r="K196" s="67"/>
      <c r="L196" s="67"/>
      <c r="M196" s="67"/>
      <c r="N196" s="67"/>
      <c r="O196" s="67"/>
      <c r="P196" s="67"/>
      <c r="Q196" s="67"/>
      <c r="R196" s="67"/>
      <c r="S196" s="67"/>
      <c r="T196" s="67"/>
      <c r="U196" s="67"/>
      <c r="V196" s="67"/>
      <c r="W196" s="67"/>
      <c r="X196" s="67"/>
      <c r="Y196" s="67"/>
      <c r="Z196" s="67"/>
      <c r="AA196" s="67"/>
      <c r="AB196" s="67"/>
      <c r="AC196" s="67"/>
      <c r="AD196" s="67"/>
    </row>
    <row r="197" spans="1:30" outlineLevel="1" x14ac:dyDescent="0.25">
      <c r="A197" s="74"/>
      <c r="B197" s="75"/>
      <c r="C197" s="100" t="s">
        <v>1277</v>
      </c>
      <c r="D197" s="77"/>
      <c r="E197" s="141">
        <v>1.875</v>
      </c>
      <c r="F197" s="345"/>
      <c r="G197" s="76"/>
      <c r="H197" s="76"/>
      <c r="I197" s="76"/>
      <c r="J197" s="76"/>
      <c r="K197" s="67"/>
      <c r="L197" s="67"/>
      <c r="M197" s="67"/>
      <c r="N197" s="67"/>
      <c r="O197" s="67"/>
      <c r="P197" s="67"/>
      <c r="Q197" s="67"/>
      <c r="R197" s="67"/>
      <c r="S197" s="67"/>
      <c r="T197" s="67"/>
      <c r="U197" s="67"/>
      <c r="V197" s="67"/>
      <c r="W197" s="67"/>
      <c r="X197" s="67"/>
      <c r="Y197" s="67"/>
      <c r="Z197" s="67"/>
      <c r="AA197" s="67"/>
      <c r="AB197" s="67"/>
      <c r="AC197" s="67"/>
      <c r="AD197" s="67"/>
    </row>
    <row r="198" spans="1:30" outlineLevel="1" x14ac:dyDescent="0.25">
      <c r="A198" s="88">
        <v>41</v>
      </c>
      <c r="B198" s="89" t="s">
        <v>1278</v>
      </c>
      <c r="C198" s="99" t="s">
        <v>1279</v>
      </c>
      <c r="D198" s="90" t="s">
        <v>281</v>
      </c>
      <c r="E198" s="142">
        <v>0.51200000000000001</v>
      </c>
      <c r="F198" s="91"/>
      <c r="G198" s="92">
        <f>ROUND(E198*F198,2)</f>
        <v>0</v>
      </c>
      <c r="H198" s="76"/>
      <c r="I198" s="76" t="s">
        <v>166</v>
      </c>
      <c r="J198" s="76" t="s">
        <v>166</v>
      </c>
      <c r="K198" s="67"/>
      <c r="L198" s="67"/>
      <c r="M198" s="67"/>
      <c r="N198" s="67"/>
      <c r="O198" s="67"/>
      <c r="P198" s="67"/>
      <c r="Q198" s="67"/>
      <c r="R198" s="67"/>
      <c r="S198" s="67"/>
      <c r="T198" s="67"/>
      <c r="U198" s="67"/>
      <c r="V198" s="67"/>
      <c r="W198" s="67"/>
      <c r="X198" s="67"/>
      <c r="Y198" s="67"/>
      <c r="Z198" s="67"/>
      <c r="AA198" s="67"/>
      <c r="AB198" s="67"/>
      <c r="AC198" s="67"/>
      <c r="AD198" s="67"/>
    </row>
    <row r="199" spans="1:30" outlineLevel="1" x14ac:dyDescent="0.25">
      <c r="A199" s="74"/>
      <c r="B199" s="75"/>
      <c r="C199" s="100" t="s">
        <v>1280</v>
      </c>
      <c r="D199" s="77"/>
      <c r="E199" s="141">
        <v>0.25600000000000001</v>
      </c>
      <c r="F199" s="345"/>
      <c r="G199" s="76"/>
      <c r="H199" s="76"/>
      <c r="I199" s="76"/>
      <c r="J199" s="76"/>
      <c r="K199" s="67"/>
      <c r="L199" s="67"/>
      <c r="M199" s="67"/>
      <c r="N199" s="67"/>
      <c r="O199" s="67"/>
      <c r="P199" s="67"/>
      <c r="Q199" s="67"/>
      <c r="R199" s="67"/>
      <c r="S199" s="67"/>
      <c r="T199" s="67"/>
      <c r="U199" s="67"/>
      <c r="V199" s="67"/>
      <c r="W199" s="67"/>
      <c r="X199" s="67"/>
      <c r="Y199" s="67"/>
      <c r="Z199" s="67"/>
      <c r="AA199" s="67"/>
      <c r="AB199" s="67"/>
      <c r="AC199" s="67"/>
      <c r="AD199" s="67"/>
    </row>
    <row r="200" spans="1:30" outlineLevel="1" x14ac:dyDescent="0.25">
      <c r="A200" s="74"/>
      <c r="B200" s="75"/>
      <c r="C200" s="100" t="s">
        <v>1281</v>
      </c>
      <c r="D200" s="77"/>
      <c r="E200" s="141">
        <v>0.25600000000000001</v>
      </c>
      <c r="F200" s="345"/>
      <c r="G200" s="76"/>
      <c r="H200" s="76"/>
      <c r="I200" s="76"/>
      <c r="J200" s="76"/>
      <c r="K200" s="67"/>
      <c r="L200" s="67"/>
      <c r="M200" s="67"/>
      <c r="N200" s="67"/>
      <c r="O200" s="67"/>
      <c r="P200" s="67"/>
      <c r="Q200" s="67"/>
      <c r="R200" s="67"/>
      <c r="S200" s="67"/>
      <c r="T200" s="67"/>
      <c r="U200" s="67"/>
      <c r="V200" s="67"/>
      <c r="W200" s="67"/>
      <c r="X200" s="67"/>
      <c r="Y200" s="67"/>
      <c r="Z200" s="67"/>
      <c r="AA200" s="67"/>
      <c r="AB200" s="67"/>
      <c r="AC200" s="67"/>
      <c r="AD200" s="67"/>
    </row>
    <row r="201" spans="1:30" outlineLevel="1" x14ac:dyDescent="0.25">
      <c r="A201" s="88">
        <v>42</v>
      </c>
      <c r="B201" s="89" t="s">
        <v>1282</v>
      </c>
      <c r="C201" s="99" t="s">
        <v>1283</v>
      </c>
      <c r="D201" s="90" t="s">
        <v>281</v>
      </c>
      <c r="E201" s="142">
        <v>0.46516000000000002</v>
      </c>
      <c r="F201" s="91"/>
      <c r="G201" s="92">
        <f>ROUND(E201*F201,2)</f>
        <v>0</v>
      </c>
      <c r="H201" s="76"/>
      <c r="I201" s="76" t="s">
        <v>166</v>
      </c>
      <c r="J201" s="76" t="s">
        <v>166</v>
      </c>
      <c r="K201" s="67"/>
      <c r="L201" s="67"/>
      <c r="M201" s="67"/>
      <c r="N201" s="67"/>
      <c r="O201" s="67"/>
      <c r="P201" s="67"/>
      <c r="Q201" s="67"/>
      <c r="R201" s="67"/>
      <c r="S201" s="67"/>
      <c r="T201" s="67"/>
      <c r="U201" s="67"/>
      <c r="V201" s="67"/>
      <c r="W201" s="67"/>
      <c r="X201" s="67"/>
      <c r="Y201" s="67"/>
      <c r="Z201" s="67"/>
      <c r="AA201" s="67"/>
      <c r="AB201" s="67"/>
      <c r="AC201" s="67"/>
      <c r="AD201" s="67"/>
    </row>
    <row r="202" spans="1:30" outlineLevel="1" x14ac:dyDescent="0.25">
      <c r="A202" s="74"/>
      <c r="B202" s="75"/>
      <c r="C202" s="100" t="s">
        <v>1284</v>
      </c>
      <c r="D202" s="77"/>
      <c r="E202" s="141">
        <v>8.566E-2</v>
      </c>
      <c r="F202" s="345"/>
      <c r="G202" s="76"/>
      <c r="H202" s="76"/>
      <c r="I202" s="76"/>
      <c r="J202" s="76"/>
      <c r="K202" s="67"/>
      <c r="L202" s="67"/>
      <c r="M202" s="67"/>
      <c r="N202" s="67"/>
      <c r="O202" s="67"/>
      <c r="P202" s="67"/>
      <c r="Q202" s="67"/>
      <c r="R202" s="67"/>
      <c r="S202" s="67"/>
      <c r="T202" s="67"/>
      <c r="U202" s="67"/>
      <c r="V202" s="67"/>
      <c r="W202" s="67"/>
      <c r="X202" s="67"/>
      <c r="Y202" s="67"/>
      <c r="Z202" s="67"/>
      <c r="AA202" s="67"/>
      <c r="AB202" s="67"/>
      <c r="AC202" s="67"/>
      <c r="AD202" s="67"/>
    </row>
    <row r="203" spans="1:30" ht="20.399999999999999" outlineLevel="1" x14ac:dyDescent="0.25">
      <c r="A203" s="74"/>
      <c r="B203" s="75"/>
      <c r="C203" s="100" t="s">
        <v>1285</v>
      </c>
      <c r="D203" s="77"/>
      <c r="E203" s="141">
        <v>0.3795</v>
      </c>
      <c r="F203" s="345"/>
      <c r="G203" s="76"/>
      <c r="H203" s="76"/>
      <c r="I203" s="76"/>
      <c r="J203" s="76"/>
      <c r="K203" s="67"/>
      <c r="L203" s="67"/>
      <c r="M203" s="67"/>
      <c r="N203" s="67"/>
      <c r="O203" s="67"/>
      <c r="P203" s="67"/>
      <c r="Q203" s="67"/>
      <c r="R203" s="67"/>
      <c r="S203" s="67"/>
      <c r="T203" s="67"/>
      <c r="U203" s="67"/>
      <c r="V203" s="67"/>
      <c r="W203" s="67"/>
      <c r="X203" s="67"/>
      <c r="Y203" s="67"/>
      <c r="Z203" s="67"/>
      <c r="AA203" s="67"/>
      <c r="AB203" s="67"/>
      <c r="AC203" s="67"/>
      <c r="AD203" s="67"/>
    </row>
    <row r="204" spans="1:30" outlineLevel="1" x14ac:dyDescent="0.25">
      <c r="A204" s="88">
        <v>43</v>
      </c>
      <c r="B204" s="89" t="s">
        <v>1286</v>
      </c>
      <c r="C204" s="99" t="s">
        <v>1287</v>
      </c>
      <c r="D204" s="90" t="s">
        <v>281</v>
      </c>
      <c r="E204" s="142">
        <v>0.17499999999999999</v>
      </c>
      <c r="F204" s="91"/>
      <c r="G204" s="92">
        <f>ROUND(E204*F204,2)</f>
        <v>0</v>
      </c>
      <c r="H204" s="76"/>
      <c r="I204" s="76" t="s">
        <v>166</v>
      </c>
      <c r="J204" s="76" t="s">
        <v>166</v>
      </c>
      <c r="K204" s="67"/>
      <c r="L204" s="67"/>
      <c r="M204" s="67"/>
      <c r="N204" s="67"/>
      <c r="O204" s="67"/>
      <c r="P204" s="67"/>
      <c r="Q204" s="67"/>
      <c r="R204" s="67"/>
      <c r="S204" s="67"/>
      <c r="T204" s="67"/>
      <c r="U204" s="67"/>
      <c r="V204" s="67"/>
      <c r="W204" s="67"/>
      <c r="X204" s="67"/>
      <c r="Y204" s="67"/>
      <c r="Z204" s="67"/>
      <c r="AA204" s="67"/>
      <c r="AB204" s="67"/>
      <c r="AC204" s="67"/>
      <c r="AD204" s="67"/>
    </row>
    <row r="205" spans="1:30" outlineLevel="1" x14ac:dyDescent="0.25">
      <c r="A205" s="74"/>
      <c r="B205" s="75"/>
      <c r="C205" s="100" t="s">
        <v>1288</v>
      </c>
      <c r="D205" s="77"/>
      <c r="E205" s="141">
        <v>8.7499999999999994E-2</v>
      </c>
      <c r="F205" s="345"/>
      <c r="G205" s="76"/>
      <c r="H205" s="76"/>
      <c r="I205" s="76"/>
      <c r="J205" s="76"/>
      <c r="K205" s="67"/>
      <c r="L205" s="67"/>
      <c r="M205" s="67"/>
      <c r="N205" s="67"/>
      <c r="O205" s="67"/>
      <c r="P205" s="67"/>
      <c r="Q205" s="67"/>
      <c r="R205" s="67"/>
      <c r="S205" s="67"/>
      <c r="T205" s="67"/>
      <c r="U205" s="67"/>
      <c r="V205" s="67"/>
      <c r="W205" s="67"/>
      <c r="X205" s="67"/>
      <c r="Y205" s="67"/>
      <c r="Z205" s="67"/>
      <c r="AA205" s="67"/>
      <c r="AB205" s="67"/>
      <c r="AC205" s="67"/>
      <c r="AD205" s="67"/>
    </row>
    <row r="206" spans="1:30" outlineLevel="1" x14ac:dyDescent="0.25">
      <c r="A206" s="74"/>
      <c r="B206" s="75"/>
      <c r="C206" s="100" t="s">
        <v>1289</v>
      </c>
      <c r="D206" s="77"/>
      <c r="E206" s="141">
        <v>8.7499999999999994E-2</v>
      </c>
      <c r="F206" s="345"/>
      <c r="G206" s="76"/>
      <c r="H206" s="76"/>
      <c r="I206" s="76"/>
      <c r="J206" s="76"/>
      <c r="K206" s="67"/>
      <c r="L206" s="67"/>
      <c r="M206" s="67"/>
      <c r="N206" s="67"/>
      <c r="O206" s="67"/>
      <c r="P206" s="67"/>
      <c r="Q206" s="67"/>
      <c r="R206" s="67"/>
      <c r="S206" s="67"/>
      <c r="T206" s="67"/>
      <c r="U206" s="67"/>
      <c r="V206" s="67"/>
      <c r="W206" s="67"/>
      <c r="X206" s="67"/>
      <c r="Y206" s="67"/>
      <c r="Z206" s="67"/>
      <c r="AA206" s="67"/>
      <c r="AB206" s="67"/>
      <c r="AC206" s="67"/>
      <c r="AD206" s="67"/>
    </row>
    <row r="207" spans="1:30" x14ac:dyDescent="0.25">
      <c r="A207" s="82" t="s">
        <v>162</v>
      </c>
      <c r="B207" s="83" t="s">
        <v>111</v>
      </c>
      <c r="C207" s="98" t="s">
        <v>112</v>
      </c>
      <c r="D207" s="84"/>
      <c r="E207" s="86"/>
      <c r="F207" s="86"/>
      <c r="G207" s="346">
        <f>SUM(G208:G231)</f>
        <v>0</v>
      </c>
      <c r="H207" s="81"/>
      <c r="I207" s="81"/>
      <c r="J207" s="81"/>
    </row>
    <row r="208" spans="1:30" ht="20.399999999999999" outlineLevel="1" x14ac:dyDescent="0.25">
      <c r="A208" s="88">
        <v>44</v>
      </c>
      <c r="B208" s="89" t="s">
        <v>849</v>
      </c>
      <c r="C208" s="99" t="s">
        <v>850</v>
      </c>
      <c r="D208" s="90" t="s">
        <v>165</v>
      </c>
      <c r="E208" s="142">
        <v>2</v>
      </c>
      <c r="F208" s="91"/>
      <c r="G208" s="92">
        <f>ROUND(E208*F208,2)</f>
        <v>0</v>
      </c>
      <c r="H208" s="76"/>
      <c r="I208" s="76" t="s">
        <v>166</v>
      </c>
      <c r="J208" s="76" t="s">
        <v>166</v>
      </c>
      <c r="K208" s="67"/>
      <c r="L208" s="67"/>
      <c r="M208" s="67"/>
      <c r="N208" s="67"/>
      <c r="O208" s="67"/>
      <c r="P208" s="67"/>
      <c r="Q208" s="67"/>
      <c r="R208" s="67"/>
      <c r="S208" s="67"/>
      <c r="T208" s="67"/>
      <c r="U208" s="67"/>
      <c r="V208" s="67"/>
      <c r="W208" s="67"/>
      <c r="X208" s="67"/>
      <c r="Y208" s="67"/>
      <c r="Z208" s="67"/>
      <c r="AA208" s="67"/>
      <c r="AB208" s="67"/>
      <c r="AC208" s="67"/>
      <c r="AD208" s="67"/>
    </row>
    <row r="209" spans="1:30" outlineLevel="1" x14ac:dyDescent="0.25">
      <c r="A209" s="74"/>
      <c r="B209" s="75"/>
      <c r="C209" s="100" t="s">
        <v>1274</v>
      </c>
      <c r="D209" s="77"/>
      <c r="E209" s="141">
        <v>1</v>
      </c>
      <c r="F209" s="345"/>
      <c r="G209" s="76"/>
      <c r="H209" s="76"/>
      <c r="I209" s="76"/>
      <c r="J209" s="76"/>
      <c r="K209" s="67"/>
      <c r="L209" s="67"/>
      <c r="M209" s="67"/>
      <c r="N209" s="67"/>
      <c r="O209" s="67"/>
      <c r="P209" s="67"/>
      <c r="Q209" s="67"/>
      <c r="R209" s="67"/>
      <c r="S209" s="67"/>
      <c r="T209" s="67"/>
      <c r="U209" s="67"/>
      <c r="V209" s="67"/>
      <c r="W209" s="67"/>
      <c r="X209" s="67"/>
      <c r="Y209" s="67"/>
      <c r="Z209" s="67"/>
      <c r="AA209" s="67"/>
      <c r="AB209" s="67"/>
      <c r="AC209" s="67"/>
      <c r="AD209" s="67"/>
    </row>
    <row r="210" spans="1:30" outlineLevel="1" x14ac:dyDescent="0.25">
      <c r="A210" s="74"/>
      <c r="B210" s="75"/>
      <c r="C210" s="100" t="s">
        <v>1275</v>
      </c>
      <c r="D210" s="77"/>
      <c r="E210" s="141">
        <v>1</v>
      </c>
      <c r="F210" s="345"/>
      <c r="G210" s="76"/>
      <c r="H210" s="76"/>
      <c r="I210" s="76"/>
      <c r="J210" s="76"/>
      <c r="K210" s="67"/>
      <c r="L210" s="67"/>
      <c r="M210" s="67"/>
      <c r="N210" s="67"/>
      <c r="O210" s="67"/>
      <c r="P210" s="67"/>
      <c r="Q210" s="67"/>
      <c r="R210" s="67"/>
      <c r="S210" s="67"/>
      <c r="T210" s="67"/>
      <c r="U210" s="67"/>
      <c r="V210" s="67"/>
      <c r="W210" s="67"/>
      <c r="X210" s="67"/>
      <c r="Y210" s="67"/>
      <c r="Z210" s="67"/>
      <c r="AA210" s="67"/>
      <c r="AB210" s="67"/>
      <c r="AC210" s="67"/>
      <c r="AD210" s="67"/>
    </row>
    <row r="211" spans="1:30" ht="20.399999999999999" outlineLevel="1" x14ac:dyDescent="0.25">
      <c r="A211" s="88">
        <v>45</v>
      </c>
      <c r="B211" s="89" t="s">
        <v>861</v>
      </c>
      <c r="C211" s="99" t="s">
        <v>862</v>
      </c>
      <c r="D211" s="90" t="s">
        <v>165</v>
      </c>
      <c r="E211" s="142">
        <v>2</v>
      </c>
      <c r="F211" s="91"/>
      <c r="G211" s="92">
        <f>ROUND(E211*F211,2)</f>
        <v>0</v>
      </c>
      <c r="H211" s="76"/>
      <c r="I211" s="76" t="s">
        <v>166</v>
      </c>
      <c r="J211" s="76" t="s">
        <v>166</v>
      </c>
      <c r="K211" s="67"/>
      <c r="L211" s="67"/>
      <c r="M211" s="67"/>
      <c r="N211" s="67"/>
      <c r="O211" s="67"/>
      <c r="P211" s="67"/>
      <c r="Q211" s="67"/>
      <c r="R211" s="67"/>
      <c r="S211" s="67"/>
      <c r="T211" s="67"/>
      <c r="U211" s="67"/>
      <c r="V211" s="67"/>
      <c r="W211" s="67"/>
      <c r="X211" s="67"/>
      <c r="Y211" s="67"/>
      <c r="Z211" s="67"/>
      <c r="AA211" s="67"/>
      <c r="AB211" s="67"/>
      <c r="AC211" s="67"/>
      <c r="AD211" s="67"/>
    </row>
    <row r="212" spans="1:30" outlineLevel="1" x14ac:dyDescent="0.25">
      <c r="A212" s="74"/>
      <c r="B212" s="75"/>
      <c r="C212" s="100" t="s">
        <v>1274</v>
      </c>
      <c r="D212" s="77"/>
      <c r="E212" s="141">
        <v>1</v>
      </c>
      <c r="F212" s="345"/>
      <c r="G212" s="76"/>
      <c r="H212" s="76"/>
      <c r="I212" s="76"/>
      <c r="J212" s="76"/>
      <c r="K212" s="67"/>
      <c r="L212" s="67"/>
      <c r="M212" s="67"/>
      <c r="N212" s="67"/>
      <c r="O212" s="67"/>
      <c r="P212" s="67"/>
      <c r="Q212" s="67"/>
      <c r="R212" s="67"/>
      <c r="S212" s="67"/>
      <c r="T212" s="67"/>
      <c r="U212" s="67"/>
      <c r="V212" s="67"/>
      <c r="W212" s="67"/>
      <c r="X212" s="67"/>
      <c r="Y212" s="67"/>
      <c r="Z212" s="67"/>
      <c r="AA212" s="67"/>
      <c r="AB212" s="67"/>
      <c r="AC212" s="67"/>
      <c r="AD212" s="67"/>
    </row>
    <row r="213" spans="1:30" outlineLevel="1" x14ac:dyDescent="0.25">
      <c r="A213" s="74"/>
      <c r="B213" s="75"/>
      <c r="C213" s="100" t="s">
        <v>1275</v>
      </c>
      <c r="D213" s="77"/>
      <c r="E213" s="141">
        <v>1</v>
      </c>
      <c r="F213" s="345"/>
      <c r="G213" s="76"/>
      <c r="H213" s="76"/>
      <c r="I213" s="76"/>
      <c r="J213" s="76"/>
      <c r="K213" s="67"/>
      <c r="L213" s="67"/>
      <c r="M213" s="67"/>
      <c r="N213" s="67"/>
      <c r="O213" s="67"/>
      <c r="P213" s="67"/>
      <c r="Q213" s="67"/>
      <c r="R213" s="67"/>
      <c r="S213" s="67"/>
      <c r="T213" s="67"/>
      <c r="U213" s="67"/>
      <c r="V213" s="67"/>
      <c r="W213" s="67"/>
      <c r="X213" s="67"/>
      <c r="Y213" s="67"/>
      <c r="Z213" s="67"/>
      <c r="AA213" s="67"/>
      <c r="AB213" s="67"/>
      <c r="AC213" s="67"/>
      <c r="AD213" s="67"/>
    </row>
    <row r="214" spans="1:30" outlineLevel="1" x14ac:dyDescent="0.25">
      <c r="A214" s="88">
        <v>46</v>
      </c>
      <c r="B214" s="89" t="s">
        <v>773</v>
      </c>
      <c r="C214" s="99" t="s">
        <v>774</v>
      </c>
      <c r="D214" s="90" t="s">
        <v>165</v>
      </c>
      <c r="E214" s="142">
        <v>2</v>
      </c>
      <c r="F214" s="91"/>
      <c r="G214" s="92">
        <f>ROUND(E214*F214,2)</f>
        <v>0</v>
      </c>
      <c r="H214" s="76"/>
      <c r="I214" s="76" t="s">
        <v>166</v>
      </c>
      <c r="J214" s="76" t="s">
        <v>166</v>
      </c>
      <c r="K214" s="67"/>
      <c r="L214" s="67"/>
      <c r="M214" s="67"/>
      <c r="N214" s="67"/>
      <c r="O214" s="67"/>
      <c r="P214" s="67"/>
      <c r="Q214" s="67"/>
      <c r="R214" s="67"/>
      <c r="S214" s="67"/>
      <c r="T214" s="67"/>
      <c r="U214" s="67"/>
      <c r="V214" s="67"/>
      <c r="W214" s="67"/>
      <c r="X214" s="67"/>
      <c r="Y214" s="67"/>
      <c r="Z214" s="67"/>
      <c r="AA214" s="67"/>
      <c r="AB214" s="67"/>
      <c r="AC214" s="67"/>
      <c r="AD214" s="67"/>
    </row>
    <row r="215" spans="1:30" outlineLevel="1" x14ac:dyDescent="0.25">
      <c r="A215" s="74"/>
      <c r="B215" s="75"/>
      <c r="C215" s="100" t="s">
        <v>1274</v>
      </c>
      <c r="D215" s="77"/>
      <c r="E215" s="141">
        <v>1</v>
      </c>
      <c r="F215" s="345"/>
      <c r="G215" s="76"/>
      <c r="H215" s="76"/>
      <c r="I215" s="76"/>
      <c r="J215" s="76"/>
      <c r="K215" s="67"/>
      <c r="L215" s="67"/>
      <c r="M215" s="67"/>
      <c r="N215" s="67"/>
      <c r="O215" s="67"/>
      <c r="P215" s="67"/>
      <c r="Q215" s="67"/>
      <c r="R215" s="67"/>
      <c r="S215" s="67"/>
      <c r="T215" s="67"/>
      <c r="U215" s="67"/>
      <c r="V215" s="67"/>
      <c r="W215" s="67"/>
      <c r="X215" s="67"/>
      <c r="Y215" s="67"/>
      <c r="Z215" s="67"/>
      <c r="AA215" s="67"/>
      <c r="AB215" s="67"/>
      <c r="AC215" s="67"/>
      <c r="AD215" s="67"/>
    </row>
    <row r="216" spans="1:30" outlineLevel="1" x14ac:dyDescent="0.25">
      <c r="A216" s="74"/>
      <c r="B216" s="75"/>
      <c r="C216" s="100" t="s">
        <v>1275</v>
      </c>
      <c r="D216" s="77"/>
      <c r="E216" s="141">
        <v>1</v>
      </c>
      <c r="F216" s="345"/>
      <c r="G216" s="76"/>
      <c r="H216" s="76"/>
      <c r="I216" s="76"/>
      <c r="J216" s="76"/>
      <c r="K216" s="67"/>
      <c r="L216" s="67"/>
      <c r="M216" s="67"/>
      <c r="N216" s="67"/>
      <c r="O216" s="67"/>
      <c r="P216" s="67"/>
      <c r="Q216" s="67"/>
      <c r="R216" s="67"/>
      <c r="S216" s="67"/>
      <c r="T216" s="67"/>
      <c r="U216" s="67"/>
      <c r="V216" s="67"/>
      <c r="W216" s="67"/>
      <c r="X216" s="67"/>
      <c r="Y216" s="67"/>
      <c r="Z216" s="67"/>
      <c r="AA216" s="67"/>
      <c r="AB216" s="67"/>
      <c r="AC216" s="67"/>
      <c r="AD216" s="67"/>
    </row>
    <row r="217" spans="1:30" ht="20.399999999999999" outlineLevel="1" x14ac:dyDescent="0.25">
      <c r="A217" s="88">
        <v>47</v>
      </c>
      <c r="B217" s="89" t="s">
        <v>888</v>
      </c>
      <c r="C217" s="99" t="s">
        <v>889</v>
      </c>
      <c r="D217" s="90" t="s">
        <v>165</v>
      </c>
      <c r="E217" s="142">
        <v>2</v>
      </c>
      <c r="F217" s="91"/>
      <c r="G217" s="92">
        <f>ROUND(E217*F217,2)</f>
        <v>0</v>
      </c>
      <c r="H217" s="76"/>
      <c r="I217" s="76" t="s">
        <v>178</v>
      </c>
      <c r="J217" s="76" t="s">
        <v>166</v>
      </c>
      <c r="K217" s="67"/>
      <c r="L217" s="67"/>
      <c r="M217" s="67"/>
      <c r="N217" s="67"/>
      <c r="O217" s="67"/>
      <c r="P217" s="67"/>
      <c r="Q217" s="67"/>
      <c r="R217" s="67"/>
      <c r="S217" s="67"/>
      <c r="T217" s="67"/>
      <c r="U217" s="67"/>
      <c r="V217" s="67"/>
      <c r="W217" s="67"/>
      <c r="X217" s="67"/>
      <c r="Y217" s="67"/>
      <c r="Z217" s="67"/>
      <c r="AA217" s="67"/>
      <c r="AB217" s="67"/>
      <c r="AC217" s="67"/>
      <c r="AD217" s="67"/>
    </row>
    <row r="218" spans="1:30" outlineLevel="1" x14ac:dyDescent="0.25">
      <c r="A218" s="74"/>
      <c r="B218" s="75"/>
      <c r="C218" s="100" t="s">
        <v>1274</v>
      </c>
      <c r="D218" s="77"/>
      <c r="E218" s="141">
        <v>1</v>
      </c>
      <c r="F218" s="345"/>
      <c r="G218" s="76"/>
      <c r="H218" s="76"/>
      <c r="I218" s="76"/>
      <c r="J218" s="76"/>
      <c r="K218" s="67"/>
      <c r="L218" s="67"/>
      <c r="M218" s="67"/>
      <c r="N218" s="67"/>
      <c r="O218" s="67"/>
      <c r="P218" s="67"/>
      <c r="Q218" s="67"/>
      <c r="R218" s="67"/>
      <c r="S218" s="67"/>
      <c r="T218" s="67"/>
      <c r="U218" s="67"/>
      <c r="V218" s="67"/>
      <c r="W218" s="67"/>
      <c r="X218" s="67"/>
      <c r="Y218" s="67"/>
      <c r="Z218" s="67"/>
      <c r="AA218" s="67"/>
      <c r="AB218" s="67"/>
      <c r="AC218" s="67"/>
      <c r="AD218" s="67"/>
    </row>
    <row r="219" spans="1:30" outlineLevel="1" x14ac:dyDescent="0.25">
      <c r="A219" s="74"/>
      <c r="B219" s="75"/>
      <c r="C219" s="100" t="s">
        <v>1275</v>
      </c>
      <c r="D219" s="77"/>
      <c r="E219" s="141">
        <v>1</v>
      </c>
      <c r="F219" s="345"/>
      <c r="G219" s="76"/>
      <c r="H219" s="76"/>
      <c r="I219" s="76"/>
      <c r="J219" s="76"/>
      <c r="K219" s="67"/>
      <c r="L219" s="67"/>
      <c r="M219" s="67"/>
      <c r="N219" s="67"/>
      <c r="O219" s="67"/>
      <c r="P219" s="67"/>
      <c r="Q219" s="67"/>
      <c r="R219" s="67"/>
      <c r="S219" s="67"/>
      <c r="T219" s="67"/>
      <c r="U219" s="67"/>
      <c r="V219" s="67"/>
      <c r="W219" s="67"/>
      <c r="X219" s="67"/>
      <c r="Y219" s="67"/>
      <c r="Z219" s="67"/>
      <c r="AA219" s="67"/>
      <c r="AB219" s="67"/>
      <c r="AC219" s="67"/>
      <c r="AD219" s="67"/>
    </row>
    <row r="220" spans="1:30" outlineLevel="1" x14ac:dyDescent="0.25">
      <c r="A220" s="88">
        <v>48</v>
      </c>
      <c r="B220" s="89" t="s">
        <v>897</v>
      </c>
      <c r="C220" s="99" t="s">
        <v>898</v>
      </c>
      <c r="D220" s="90" t="s">
        <v>165</v>
      </c>
      <c r="E220" s="142">
        <v>8</v>
      </c>
      <c r="F220" s="91"/>
      <c r="G220" s="92">
        <f>ROUND(E220*F220,2)</f>
        <v>0</v>
      </c>
      <c r="H220" s="76" t="s">
        <v>615</v>
      </c>
      <c r="I220" s="76" t="s">
        <v>166</v>
      </c>
      <c r="J220" s="76" t="s">
        <v>166</v>
      </c>
      <c r="K220" s="67"/>
      <c r="L220" s="67"/>
      <c r="M220" s="67"/>
      <c r="N220" s="67"/>
      <c r="O220" s="67"/>
      <c r="P220" s="67"/>
      <c r="Q220" s="67"/>
      <c r="R220" s="67"/>
      <c r="S220" s="67"/>
      <c r="T220" s="67"/>
      <c r="U220" s="67"/>
      <c r="V220" s="67"/>
      <c r="W220" s="67"/>
      <c r="X220" s="67"/>
      <c r="Y220" s="67"/>
      <c r="Z220" s="67"/>
      <c r="AA220" s="67"/>
      <c r="AB220" s="67"/>
      <c r="AC220" s="67"/>
      <c r="AD220" s="67"/>
    </row>
    <row r="221" spans="1:30" outlineLevel="1" x14ac:dyDescent="0.25">
      <c r="A221" s="74"/>
      <c r="B221" s="75"/>
      <c r="C221" s="100" t="s">
        <v>1290</v>
      </c>
      <c r="D221" s="77"/>
      <c r="E221" s="141">
        <v>4</v>
      </c>
      <c r="F221" s="345"/>
      <c r="G221" s="76"/>
      <c r="H221" s="76"/>
      <c r="I221" s="76"/>
      <c r="J221" s="76"/>
      <c r="K221" s="67"/>
      <c r="L221" s="67"/>
      <c r="M221" s="67"/>
      <c r="N221" s="67"/>
      <c r="O221" s="67"/>
      <c r="P221" s="67"/>
      <c r="Q221" s="67"/>
      <c r="R221" s="67"/>
      <c r="S221" s="67"/>
      <c r="T221" s="67"/>
      <c r="U221" s="67"/>
      <c r="V221" s="67"/>
      <c r="W221" s="67"/>
      <c r="X221" s="67"/>
      <c r="Y221" s="67"/>
      <c r="Z221" s="67"/>
      <c r="AA221" s="67"/>
      <c r="AB221" s="67"/>
      <c r="AC221" s="67"/>
      <c r="AD221" s="67"/>
    </row>
    <row r="222" spans="1:30" outlineLevel="1" x14ac:dyDescent="0.25">
      <c r="A222" s="74"/>
      <c r="B222" s="75"/>
      <c r="C222" s="100" t="s">
        <v>1291</v>
      </c>
      <c r="D222" s="77"/>
      <c r="E222" s="141">
        <v>4</v>
      </c>
      <c r="F222" s="345"/>
      <c r="G222" s="76"/>
      <c r="H222" s="76"/>
      <c r="I222" s="76"/>
      <c r="J222" s="76"/>
      <c r="K222" s="67"/>
      <c r="L222" s="67"/>
      <c r="M222" s="67"/>
      <c r="N222" s="67"/>
      <c r="O222" s="67"/>
      <c r="P222" s="67"/>
      <c r="Q222" s="67"/>
      <c r="R222" s="67"/>
      <c r="S222" s="67"/>
      <c r="T222" s="67"/>
      <c r="U222" s="67"/>
      <c r="V222" s="67"/>
      <c r="W222" s="67"/>
      <c r="X222" s="67"/>
      <c r="Y222" s="67"/>
      <c r="Z222" s="67"/>
      <c r="AA222" s="67"/>
      <c r="AB222" s="67"/>
      <c r="AC222" s="67"/>
      <c r="AD222" s="67"/>
    </row>
    <row r="223" spans="1:30" outlineLevel="1" x14ac:dyDescent="0.25">
      <c r="A223" s="88">
        <v>49</v>
      </c>
      <c r="B223" s="89" t="s">
        <v>913</v>
      </c>
      <c r="C223" s="99" t="s">
        <v>914</v>
      </c>
      <c r="D223" s="90" t="s">
        <v>165</v>
      </c>
      <c r="E223" s="142">
        <v>2</v>
      </c>
      <c r="F223" s="91"/>
      <c r="G223" s="92">
        <f>ROUND(E223*F223,2)</f>
        <v>0</v>
      </c>
      <c r="H223" s="76" t="s">
        <v>615</v>
      </c>
      <c r="I223" s="76" t="s">
        <v>166</v>
      </c>
      <c r="J223" s="76" t="s">
        <v>166</v>
      </c>
      <c r="K223" s="67"/>
      <c r="L223" s="67"/>
      <c r="M223" s="67"/>
      <c r="N223" s="67"/>
      <c r="O223" s="67"/>
      <c r="P223" s="67"/>
      <c r="Q223" s="67"/>
      <c r="R223" s="67"/>
      <c r="S223" s="67"/>
      <c r="T223" s="67"/>
      <c r="U223" s="67"/>
      <c r="V223" s="67"/>
      <c r="W223" s="67"/>
      <c r="X223" s="67"/>
      <c r="Y223" s="67"/>
      <c r="Z223" s="67"/>
      <c r="AA223" s="67"/>
      <c r="AB223" s="67"/>
      <c r="AC223" s="67"/>
      <c r="AD223" s="67"/>
    </row>
    <row r="224" spans="1:30" outlineLevel="1" x14ac:dyDescent="0.25">
      <c r="A224" s="74"/>
      <c r="B224" s="75"/>
      <c r="C224" s="100" t="s">
        <v>1274</v>
      </c>
      <c r="D224" s="77"/>
      <c r="E224" s="141">
        <v>1</v>
      </c>
      <c r="F224" s="345"/>
      <c r="G224" s="76"/>
      <c r="H224" s="76"/>
      <c r="I224" s="76"/>
      <c r="J224" s="76"/>
      <c r="K224" s="67"/>
      <c r="L224" s="67"/>
      <c r="M224" s="67"/>
      <c r="N224" s="67"/>
      <c r="O224" s="67"/>
      <c r="P224" s="67"/>
      <c r="Q224" s="67"/>
      <c r="R224" s="67"/>
      <c r="S224" s="67"/>
      <c r="T224" s="67"/>
      <c r="U224" s="67"/>
      <c r="V224" s="67"/>
      <c r="W224" s="67"/>
      <c r="X224" s="67"/>
      <c r="Y224" s="67"/>
      <c r="Z224" s="67"/>
      <c r="AA224" s="67"/>
      <c r="AB224" s="67"/>
      <c r="AC224" s="67"/>
      <c r="AD224" s="67"/>
    </row>
    <row r="225" spans="1:30" outlineLevel="1" x14ac:dyDescent="0.25">
      <c r="A225" s="74"/>
      <c r="B225" s="75"/>
      <c r="C225" s="100" t="s">
        <v>1275</v>
      </c>
      <c r="D225" s="77"/>
      <c r="E225" s="141">
        <v>1</v>
      </c>
      <c r="F225" s="345"/>
      <c r="G225" s="76"/>
      <c r="H225" s="76"/>
      <c r="I225" s="76"/>
      <c r="J225" s="76"/>
      <c r="K225" s="67"/>
      <c r="L225" s="67"/>
      <c r="M225" s="67"/>
      <c r="N225" s="67"/>
      <c r="O225" s="67"/>
      <c r="P225" s="67"/>
      <c r="Q225" s="67"/>
      <c r="R225" s="67"/>
      <c r="S225" s="67"/>
      <c r="T225" s="67"/>
      <c r="U225" s="67"/>
      <c r="V225" s="67"/>
      <c r="W225" s="67"/>
      <c r="X225" s="67"/>
      <c r="Y225" s="67"/>
      <c r="Z225" s="67"/>
      <c r="AA225" s="67"/>
      <c r="AB225" s="67"/>
      <c r="AC225" s="67"/>
      <c r="AD225" s="67"/>
    </row>
    <row r="226" spans="1:30" outlineLevel="1" x14ac:dyDescent="0.25">
      <c r="A226" s="88">
        <v>50</v>
      </c>
      <c r="B226" s="89" t="s">
        <v>958</v>
      </c>
      <c r="C226" s="99" t="s">
        <v>959</v>
      </c>
      <c r="D226" s="90" t="s">
        <v>165</v>
      </c>
      <c r="E226" s="142">
        <v>2</v>
      </c>
      <c r="F226" s="91"/>
      <c r="G226" s="92">
        <f>ROUND(E226*F226,2)</f>
        <v>0</v>
      </c>
      <c r="H226" s="76" t="s">
        <v>615</v>
      </c>
      <c r="I226" s="76" t="s">
        <v>166</v>
      </c>
      <c r="J226" s="76" t="s">
        <v>166</v>
      </c>
      <c r="K226" s="67"/>
      <c r="L226" s="67"/>
      <c r="M226" s="67"/>
      <c r="N226" s="67"/>
      <c r="O226" s="67"/>
      <c r="P226" s="67"/>
      <c r="Q226" s="67"/>
      <c r="R226" s="67"/>
      <c r="S226" s="67"/>
      <c r="T226" s="67"/>
      <c r="U226" s="67"/>
      <c r="V226" s="67"/>
      <c r="W226" s="67"/>
      <c r="X226" s="67"/>
      <c r="Y226" s="67"/>
      <c r="Z226" s="67"/>
      <c r="AA226" s="67"/>
      <c r="AB226" s="67"/>
      <c r="AC226" s="67"/>
      <c r="AD226" s="67"/>
    </row>
    <row r="227" spans="1:30" outlineLevel="1" x14ac:dyDescent="0.25">
      <c r="A227" s="74"/>
      <c r="B227" s="75"/>
      <c r="C227" s="100" t="s">
        <v>1274</v>
      </c>
      <c r="D227" s="77"/>
      <c r="E227" s="141">
        <v>1</v>
      </c>
      <c r="F227" s="345"/>
      <c r="G227" s="76"/>
      <c r="H227" s="76"/>
      <c r="I227" s="76"/>
      <c r="J227" s="76"/>
      <c r="K227" s="67"/>
      <c r="L227" s="67"/>
      <c r="M227" s="67"/>
      <c r="N227" s="67"/>
      <c r="O227" s="67"/>
      <c r="P227" s="67"/>
      <c r="Q227" s="67"/>
      <c r="R227" s="67"/>
      <c r="S227" s="67"/>
      <c r="T227" s="67"/>
      <c r="U227" s="67"/>
      <c r="V227" s="67"/>
      <c r="W227" s="67"/>
      <c r="X227" s="67"/>
      <c r="Y227" s="67"/>
      <c r="Z227" s="67"/>
      <c r="AA227" s="67"/>
      <c r="AB227" s="67"/>
      <c r="AC227" s="67"/>
      <c r="AD227" s="67"/>
    </row>
    <row r="228" spans="1:30" outlineLevel="1" x14ac:dyDescent="0.25">
      <c r="A228" s="74"/>
      <c r="B228" s="75"/>
      <c r="C228" s="100" t="s">
        <v>1275</v>
      </c>
      <c r="D228" s="77"/>
      <c r="E228" s="141">
        <v>1</v>
      </c>
      <c r="F228" s="345"/>
      <c r="G228" s="76"/>
      <c r="H228" s="76"/>
      <c r="I228" s="76"/>
      <c r="J228" s="76"/>
      <c r="K228" s="67"/>
      <c r="L228" s="67"/>
      <c r="M228" s="67"/>
      <c r="N228" s="67"/>
      <c r="O228" s="67"/>
      <c r="P228" s="67"/>
      <c r="Q228" s="67"/>
      <c r="R228" s="67"/>
      <c r="S228" s="67"/>
      <c r="T228" s="67"/>
      <c r="U228" s="67"/>
      <c r="V228" s="67"/>
      <c r="W228" s="67"/>
      <c r="X228" s="67"/>
      <c r="Y228" s="67"/>
      <c r="Z228" s="67"/>
      <c r="AA228" s="67"/>
      <c r="AB228" s="67"/>
      <c r="AC228" s="67"/>
      <c r="AD228" s="67"/>
    </row>
    <row r="229" spans="1:30" outlineLevel="1" x14ac:dyDescent="0.25">
      <c r="A229" s="88">
        <v>51</v>
      </c>
      <c r="B229" s="89" t="s">
        <v>960</v>
      </c>
      <c r="C229" s="99" t="s">
        <v>961</v>
      </c>
      <c r="D229" s="90" t="s">
        <v>165</v>
      </c>
      <c r="E229" s="142">
        <v>2</v>
      </c>
      <c r="F229" s="91"/>
      <c r="G229" s="92">
        <f>ROUND(E229*F229,2)</f>
        <v>0</v>
      </c>
      <c r="H229" s="76" t="s">
        <v>615</v>
      </c>
      <c r="I229" s="76" t="s">
        <v>166</v>
      </c>
      <c r="J229" s="76" t="s">
        <v>166</v>
      </c>
      <c r="K229" s="67"/>
      <c r="L229" s="67"/>
      <c r="M229" s="67"/>
      <c r="N229" s="67"/>
      <c r="O229" s="67"/>
      <c r="P229" s="67"/>
      <c r="Q229" s="67"/>
      <c r="R229" s="67"/>
      <c r="S229" s="67"/>
      <c r="T229" s="67"/>
      <c r="U229" s="67"/>
      <c r="V229" s="67"/>
      <c r="W229" s="67"/>
      <c r="X229" s="67"/>
      <c r="Y229" s="67"/>
      <c r="Z229" s="67"/>
      <c r="AA229" s="67"/>
      <c r="AB229" s="67"/>
      <c r="AC229" s="67"/>
      <c r="AD229" s="67"/>
    </row>
    <row r="230" spans="1:30" outlineLevel="1" x14ac:dyDescent="0.25">
      <c r="A230" s="74"/>
      <c r="B230" s="75"/>
      <c r="C230" s="100" t="s">
        <v>1274</v>
      </c>
      <c r="D230" s="77"/>
      <c r="E230" s="141">
        <v>1</v>
      </c>
      <c r="F230" s="345"/>
      <c r="G230" s="76"/>
      <c r="H230" s="76"/>
      <c r="I230" s="76"/>
      <c r="J230" s="76"/>
      <c r="K230" s="67"/>
      <c r="L230" s="67"/>
      <c r="M230" s="67"/>
      <c r="N230" s="67"/>
      <c r="O230" s="67"/>
      <c r="P230" s="67"/>
      <c r="Q230" s="67"/>
      <c r="R230" s="67"/>
      <c r="S230" s="67"/>
      <c r="T230" s="67"/>
      <c r="U230" s="67"/>
      <c r="V230" s="67"/>
      <c r="W230" s="67"/>
      <c r="X230" s="67"/>
      <c r="Y230" s="67"/>
      <c r="Z230" s="67"/>
      <c r="AA230" s="67"/>
      <c r="AB230" s="67"/>
      <c r="AC230" s="67"/>
      <c r="AD230" s="67"/>
    </row>
    <row r="231" spans="1:30" outlineLevel="1" x14ac:dyDescent="0.25">
      <c r="A231" s="74"/>
      <c r="B231" s="75"/>
      <c r="C231" s="100" t="s">
        <v>1275</v>
      </c>
      <c r="D231" s="77"/>
      <c r="E231" s="141">
        <v>1</v>
      </c>
      <c r="F231" s="345"/>
      <c r="G231" s="76"/>
      <c r="H231" s="76"/>
      <c r="I231" s="76"/>
      <c r="J231" s="76"/>
      <c r="K231" s="67"/>
      <c r="L231" s="67"/>
      <c r="M231" s="67"/>
      <c r="N231" s="67"/>
      <c r="O231" s="67"/>
      <c r="P231" s="67"/>
      <c r="Q231" s="67"/>
      <c r="R231" s="67"/>
      <c r="S231" s="67"/>
      <c r="T231" s="67"/>
      <c r="U231" s="67"/>
      <c r="V231" s="67"/>
      <c r="W231" s="67"/>
      <c r="X231" s="67"/>
      <c r="Y231" s="67"/>
      <c r="Z231" s="67"/>
      <c r="AA231" s="67"/>
      <c r="AB231" s="67"/>
      <c r="AC231" s="67"/>
      <c r="AD231" s="67"/>
    </row>
    <row r="232" spans="1:30" x14ac:dyDescent="0.25">
      <c r="A232" s="82" t="s">
        <v>162</v>
      </c>
      <c r="B232" s="83" t="s">
        <v>113</v>
      </c>
      <c r="C232" s="98" t="s">
        <v>114</v>
      </c>
      <c r="D232" s="84"/>
      <c r="E232" s="86"/>
      <c r="F232" s="86"/>
      <c r="G232" s="346">
        <f>SUM(G233:G252)</f>
        <v>0</v>
      </c>
      <c r="H232" s="81"/>
      <c r="I232" s="81"/>
      <c r="J232" s="81"/>
    </row>
    <row r="233" spans="1:30" outlineLevel="1" x14ac:dyDescent="0.25">
      <c r="A233" s="88">
        <v>52</v>
      </c>
      <c r="B233" s="89" t="s">
        <v>1292</v>
      </c>
      <c r="C233" s="99" t="s">
        <v>1293</v>
      </c>
      <c r="D233" s="90" t="s">
        <v>228</v>
      </c>
      <c r="E233" s="142">
        <v>250.5</v>
      </c>
      <c r="F233" s="91"/>
      <c r="G233" s="92">
        <f>ROUND(E233*F233,2)</f>
        <v>0</v>
      </c>
      <c r="H233" s="76"/>
      <c r="I233" s="76" t="s">
        <v>166</v>
      </c>
      <c r="J233" s="76" t="s">
        <v>166</v>
      </c>
      <c r="K233" s="67"/>
      <c r="L233" s="67"/>
      <c r="M233" s="67"/>
      <c r="N233" s="67"/>
      <c r="O233" s="67"/>
      <c r="P233" s="67"/>
      <c r="Q233" s="67"/>
      <c r="R233" s="67"/>
      <c r="S233" s="67"/>
      <c r="T233" s="67"/>
      <c r="U233" s="67"/>
      <c r="V233" s="67"/>
      <c r="W233" s="67"/>
      <c r="X233" s="67"/>
      <c r="Y233" s="67"/>
      <c r="Z233" s="67"/>
      <c r="AA233" s="67"/>
      <c r="AB233" s="67"/>
      <c r="AC233" s="67"/>
      <c r="AD233" s="67"/>
    </row>
    <row r="234" spans="1:30" outlineLevel="1" x14ac:dyDescent="0.25">
      <c r="A234" s="74"/>
      <c r="B234" s="75"/>
      <c r="C234" s="100" t="s">
        <v>1294</v>
      </c>
      <c r="D234" s="77"/>
      <c r="E234" s="141">
        <v>250.5</v>
      </c>
      <c r="F234" s="345"/>
      <c r="G234" s="76"/>
      <c r="H234" s="76"/>
      <c r="I234" s="76"/>
      <c r="J234" s="76"/>
      <c r="K234" s="67"/>
      <c r="L234" s="67"/>
      <c r="M234" s="67"/>
      <c r="N234" s="67"/>
      <c r="O234" s="67"/>
      <c r="P234" s="67"/>
      <c r="Q234" s="67"/>
      <c r="R234" s="67"/>
      <c r="S234" s="67"/>
      <c r="T234" s="67"/>
      <c r="U234" s="67"/>
      <c r="V234" s="67"/>
      <c r="W234" s="67"/>
      <c r="X234" s="67"/>
      <c r="Y234" s="67"/>
      <c r="Z234" s="67"/>
      <c r="AA234" s="67"/>
      <c r="AB234" s="67"/>
      <c r="AC234" s="67"/>
      <c r="AD234" s="67"/>
    </row>
    <row r="235" spans="1:30" outlineLevel="1" x14ac:dyDescent="0.25">
      <c r="A235" s="88">
        <v>53</v>
      </c>
      <c r="B235" s="89" t="s">
        <v>1295</v>
      </c>
      <c r="C235" s="99" t="s">
        <v>1296</v>
      </c>
      <c r="D235" s="90" t="s">
        <v>165</v>
      </c>
      <c r="E235" s="142">
        <v>58</v>
      </c>
      <c r="F235" s="91"/>
      <c r="G235" s="92">
        <f>ROUND(E235*F235,2)</f>
        <v>0</v>
      </c>
      <c r="H235" s="76"/>
      <c r="I235" s="76" t="s">
        <v>166</v>
      </c>
      <c r="J235" s="76" t="s">
        <v>166</v>
      </c>
      <c r="K235" s="67"/>
      <c r="L235" s="67"/>
      <c r="M235" s="67"/>
      <c r="N235" s="67"/>
      <c r="O235" s="67"/>
      <c r="P235" s="67"/>
      <c r="Q235" s="67"/>
      <c r="R235" s="67"/>
      <c r="S235" s="67"/>
      <c r="T235" s="67"/>
      <c r="U235" s="67"/>
      <c r="V235" s="67"/>
      <c r="W235" s="67"/>
      <c r="X235" s="67"/>
      <c r="Y235" s="67"/>
      <c r="Z235" s="67"/>
      <c r="AA235" s="67"/>
      <c r="AB235" s="67"/>
      <c r="AC235" s="67"/>
      <c r="AD235" s="67"/>
    </row>
    <row r="236" spans="1:30" outlineLevel="1" x14ac:dyDescent="0.25">
      <c r="A236" s="74"/>
      <c r="B236" s="75"/>
      <c r="C236" s="100" t="s">
        <v>1297</v>
      </c>
      <c r="D236" s="77"/>
      <c r="E236" s="141">
        <v>30</v>
      </c>
      <c r="F236" s="345"/>
      <c r="G236" s="76"/>
      <c r="H236" s="76"/>
      <c r="I236" s="76"/>
      <c r="J236" s="76"/>
      <c r="K236" s="67"/>
      <c r="L236" s="67"/>
      <c r="M236" s="67"/>
      <c r="N236" s="67"/>
      <c r="O236" s="67"/>
      <c r="P236" s="67"/>
      <c r="Q236" s="67"/>
      <c r="R236" s="67"/>
      <c r="S236" s="67"/>
      <c r="T236" s="67"/>
      <c r="U236" s="67"/>
      <c r="V236" s="67"/>
      <c r="W236" s="67"/>
      <c r="X236" s="67"/>
      <c r="Y236" s="67"/>
      <c r="Z236" s="67"/>
      <c r="AA236" s="67"/>
      <c r="AB236" s="67"/>
      <c r="AC236" s="67"/>
      <c r="AD236" s="67"/>
    </row>
    <row r="237" spans="1:30" outlineLevel="1" x14ac:dyDescent="0.25">
      <c r="A237" s="74"/>
      <c r="B237" s="75"/>
      <c r="C237" s="100" t="s">
        <v>1298</v>
      </c>
      <c r="D237" s="77"/>
      <c r="E237" s="141">
        <v>6</v>
      </c>
      <c r="F237" s="345"/>
      <c r="G237" s="76"/>
      <c r="H237" s="76"/>
      <c r="I237" s="76"/>
      <c r="J237" s="76"/>
      <c r="K237" s="67"/>
      <c r="L237" s="67"/>
      <c r="M237" s="67"/>
      <c r="N237" s="67"/>
      <c r="O237" s="67"/>
      <c r="P237" s="67"/>
      <c r="Q237" s="67"/>
      <c r="R237" s="67"/>
      <c r="S237" s="67"/>
      <c r="T237" s="67"/>
      <c r="U237" s="67"/>
      <c r="V237" s="67"/>
      <c r="W237" s="67"/>
      <c r="X237" s="67"/>
      <c r="Y237" s="67"/>
      <c r="Z237" s="67"/>
      <c r="AA237" s="67"/>
      <c r="AB237" s="67"/>
      <c r="AC237" s="67"/>
      <c r="AD237" s="67"/>
    </row>
    <row r="238" spans="1:30" outlineLevel="1" x14ac:dyDescent="0.25">
      <c r="A238" s="74"/>
      <c r="B238" s="75"/>
      <c r="C238" s="100" t="s">
        <v>1299</v>
      </c>
      <c r="D238" s="77"/>
      <c r="E238" s="141">
        <v>22</v>
      </c>
      <c r="F238" s="345"/>
      <c r="G238" s="76"/>
      <c r="H238" s="76"/>
      <c r="I238" s="76"/>
      <c r="J238" s="76"/>
      <c r="K238" s="67"/>
      <c r="L238" s="67"/>
      <c r="M238" s="67"/>
      <c r="N238" s="67"/>
      <c r="O238" s="67"/>
      <c r="P238" s="67"/>
      <c r="Q238" s="67"/>
      <c r="R238" s="67"/>
      <c r="S238" s="67"/>
      <c r="T238" s="67"/>
      <c r="U238" s="67"/>
      <c r="V238" s="67"/>
      <c r="W238" s="67"/>
      <c r="X238" s="67"/>
      <c r="Y238" s="67"/>
      <c r="Z238" s="67"/>
      <c r="AA238" s="67"/>
      <c r="AB238" s="67"/>
      <c r="AC238" s="67"/>
      <c r="AD238" s="67"/>
    </row>
    <row r="239" spans="1:30" outlineLevel="1" x14ac:dyDescent="0.25">
      <c r="A239" s="88">
        <v>54</v>
      </c>
      <c r="B239" s="89" t="s">
        <v>1300</v>
      </c>
      <c r="C239" s="99" t="s">
        <v>1301</v>
      </c>
      <c r="D239" s="90" t="s">
        <v>281</v>
      </c>
      <c r="E239" s="142">
        <v>1</v>
      </c>
      <c r="F239" s="91"/>
      <c r="G239" s="92">
        <f>ROUND(E239*F239,2)</f>
        <v>0</v>
      </c>
      <c r="H239" s="76"/>
      <c r="I239" s="76" t="s">
        <v>166</v>
      </c>
      <c r="J239" s="76" t="s">
        <v>166</v>
      </c>
      <c r="K239" s="67"/>
      <c r="L239" s="67"/>
      <c r="M239" s="67"/>
      <c r="N239" s="67"/>
      <c r="O239" s="67"/>
      <c r="P239" s="67"/>
      <c r="Q239" s="67"/>
      <c r="R239" s="67"/>
      <c r="S239" s="67"/>
      <c r="T239" s="67"/>
      <c r="U239" s="67"/>
      <c r="V239" s="67"/>
      <c r="W239" s="67"/>
      <c r="X239" s="67"/>
      <c r="Y239" s="67"/>
      <c r="Z239" s="67"/>
      <c r="AA239" s="67"/>
      <c r="AB239" s="67"/>
      <c r="AC239" s="67"/>
      <c r="AD239" s="67"/>
    </row>
    <row r="240" spans="1:30" outlineLevel="1" x14ac:dyDescent="0.25">
      <c r="A240" s="74"/>
      <c r="B240" s="75"/>
      <c r="C240" s="100" t="s">
        <v>1302</v>
      </c>
      <c r="D240" s="77"/>
      <c r="E240" s="141">
        <v>0.5</v>
      </c>
      <c r="F240" s="345"/>
      <c r="G240" s="76"/>
      <c r="H240" s="76"/>
      <c r="I240" s="76"/>
      <c r="J240" s="76"/>
      <c r="K240" s="67"/>
      <c r="L240" s="67"/>
      <c r="M240" s="67"/>
      <c r="N240" s="67"/>
      <c r="O240" s="67"/>
      <c r="P240" s="67"/>
      <c r="Q240" s="67"/>
      <c r="R240" s="67"/>
      <c r="S240" s="67"/>
      <c r="T240" s="67"/>
      <c r="U240" s="67"/>
      <c r="V240" s="67"/>
      <c r="W240" s="67"/>
      <c r="X240" s="67"/>
      <c r="Y240" s="67"/>
      <c r="Z240" s="67"/>
      <c r="AA240" s="67"/>
      <c r="AB240" s="67"/>
      <c r="AC240" s="67"/>
      <c r="AD240" s="67"/>
    </row>
    <row r="241" spans="1:30" outlineLevel="1" x14ac:dyDescent="0.25">
      <c r="A241" s="74"/>
      <c r="B241" s="75"/>
      <c r="C241" s="100" t="s">
        <v>1303</v>
      </c>
      <c r="D241" s="77"/>
      <c r="E241" s="141">
        <v>0.5</v>
      </c>
      <c r="F241" s="345"/>
      <c r="G241" s="76"/>
      <c r="H241" s="76"/>
      <c r="I241" s="76"/>
      <c r="J241" s="76"/>
      <c r="K241" s="67"/>
      <c r="L241" s="67"/>
      <c r="M241" s="67"/>
      <c r="N241" s="67"/>
      <c r="O241" s="67"/>
      <c r="P241" s="67"/>
      <c r="Q241" s="67"/>
      <c r="R241" s="67"/>
      <c r="S241" s="67"/>
      <c r="T241" s="67"/>
      <c r="U241" s="67"/>
      <c r="V241" s="67"/>
      <c r="W241" s="67"/>
      <c r="X241" s="67"/>
      <c r="Y241" s="67"/>
      <c r="Z241" s="67"/>
      <c r="AA241" s="67"/>
      <c r="AB241" s="67"/>
      <c r="AC241" s="67"/>
      <c r="AD241" s="67"/>
    </row>
    <row r="242" spans="1:30" outlineLevel="1" x14ac:dyDescent="0.25">
      <c r="A242" s="93">
        <v>55</v>
      </c>
      <c r="B242" s="94" t="s">
        <v>1304</v>
      </c>
      <c r="C242" s="101" t="s">
        <v>1305</v>
      </c>
      <c r="D242" s="95" t="s">
        <v>228</v>
      </c>
      <c r="E242" s="143">
        <v>260</v>
      </c>
      <c r="F242" s="91"/>
      <c r="G242" s="96">
        <f t="shared" ref="G242:G252" si="0">ROUND(E242*F242,2)</f>
        <v>0</v>
      </c>
      <c r="H242" s="76"/>
      <c r="I242" s="76" t="s">
        <v>166</v>
      </c>
      <c r="J242" s="76" t="s">
        <v>166</v>
      </c>
      <c r="K242" s="67"/>
      <c r="L242" s="67"/>
      <c r="M242" s="67"/>
      <c r="N242" s="67"/>
      <c r="O242" s="67"/>
      <c r="P242" s="67"/>
      <c r="Q242" s="67"/>
      <c r="R242" s="67"/>
      <c r="S242" s="67"/>
      <c r="T242" s="67"/>
      <c r="U242" s="67"/>
      <c r="V242" s="67"/>
      <c r="W242" s="67"/>
      <c r="X242" s="67"/>
      <c r="Y242" s="67"/>
      <c r="Z242" s="67"/>
      <c r="AA242" s="67"/>
      <c r="AB242" s="67"/>
      <c r="AC242" s="67"/>
      <c r="AD242" s="67"/>
    </row>
    <row r="243" spans="1:30" ht="20.399999999999999" outlineLevel="1" x14ac:dyDescent="0.25">
      <c r="A243" s="93">
        <v>56</v>
      </c>
      <c r="B243" s="94" t="s">
        <v>1306</v>
      </c>
      <c r="C243" s="101" t="s">
        <v>1307</v>
      </c>
      <c r="D243" s="95" t="s">
        <v>228</v>
      </c>
      <c r="E243" s="143">
        <v>260</v>
      </c>
      <c r="F243" s="91"/>
      <c r="G243" s="96">
        <f t="shared" si="0"/>
        <v>0</v>
      </c>
      <c r="H243" s="76"/>
      <c r="I243" s="76" t="s">
        <v>166</v>
      </c>
      <c r="J243" s="76" t="s">
        <v>166</v>
      </c>
      <c r="K243" s="67"/>
      <c r="L243" s="67"/>
      <c r="M243" s="67"/>
      <c r="N243" s="67"/>
      <c r="O243" s="67"/>
      <c r="P243" s="67"/>
      <c r="Q243" s="67"/>
      <c r="R243" s="67"/>
      <c r="S243" s="67"/>
      <c r="T243" s="67"/>
      <c r="U243" s="67"/>
      <c r="V243" s="67"/>
      <c r="W243" s="67"/>
      <c r="X243" s="67"/>
      <c r="Y243" s="67"/>
      <c r="Z243" s="67"/>
      <c r="AA243" s="67"/>
      <c r="AB243" s="67"/>
      <c r="AC243" s="67"/>
      <c r="AD243" s="67"/>
    </row>
    <row r="244" spans="1:30" outlineLevel="1" x14ac:dyDescent="0.25">
      <c r="A244" s="93">
        <v>57</v>
      </c>
      <c r="B244" s="94" t="s">
        <v>1308</v>
      </c>
      <c r="C244" s="101" t="s">
        <v>1309</v>
      </c>
      <c r="D244" s="95" t="s">
        <v>165</v>
      </c>
      <c r="E244" s="143">
        <v>1</v>
      </c>
      <c r="F244" s="91"/>
      <c r="G244" s="96">
        <f t="shared" si="0"/>
        <v>0</v>
      </c>
      <c r="H244" s="76"/>
      <c r="I244" s="76" t="s">
        <v>178</v>
      </c>
      <c r="J244" s="76" t="s">
        <v>179</v>
      </c>
      <c r="K244" s="67"/>
      <c r="L244" s="67"/>
      <c r="M244" s="67"/>
      <c r="N244" s="67"/>
      <c r="O244" s="67"/>
      <c r="P244" s="67"/>
      <c r="Q244" s="67"/>
      <c r="R244" s="67"/>
      <c r="S244" s="67"/>
      <c r="T244" s="67"/>
      <c r="U244" s="67"/>
      <c r="V244" s="67"/>
      <c r="W244" s="67"/>
      <c r="X244" s="67"/>
      <c r="Y244" s="67"/>
      <c r="Z244" s="67"/>
      <c r="AA244" s="67"/>
      <c r="AB244" s="67"/>
      <c r="AC244" s="67"/>
      <c r="AD244" s="67"/>
    </row>
    <row r="245" spans="1:30" outlineLevel="1" x14ac:dyDescent="0.25">
      <c r="A245" s="93">
        <v>58</v>
      </c>
      <c r="B245" s="94" t="s">
        <v>1310</v>
      </c>
      <c r="C245" s="101" t="s">
        <v>1311</v>
      </c>
      <c r="D245" s="95" t="s">
        <v>165</v>
      </c>
      <c r="E245" s="143">
        <v>15</v>
      </c>
      <c r="F245" s="91"/>
      <c r="G245" s="96">
        <f t="shared" si="0"/>
        <v>0</v>
      </c>
      <c r="H245" s="76" t="s">
        <v>615</v>
      </c>
      <c r="I245" s="76" t="s">
        <v>166</v>
      </c>
      <c r="J245" s="76" t="s">
        <v>166</v>
      </c>
      <c r="K245" s="67"/>
      <c r="L245" s="67"/>
      <c r="M245" s="67"/>
      <c r="N245" s="67"/>
      <c r="O245" s="67"/>
      <c r="P245" s="67"/>
      <c r="Q245" s="67"/>
      <c r="R245" s="67"/>
      <c r="S245" s="67"/>
      <c r="T245" s="67"/>
      <c r="U245" s="67"/>
      <c r="V245" s="67"/>
      <c r="W245" s="67"/>
      <c r="X245" s="67"/>
      <c r="Y245" s="67"/>
      <c r="Z245" s="67"/>
      <c r="AA245" s="67"/>
      <c r="AB245" s="67"/>
      <c r="AC245" s="67"/>
      <c r="AD245" s="67"/>
    </row>
    <row r="246" spans="1:30" outlineLevel="1" x14ac:dyDescent="0.25">
      <c r="A246" s="93">
        <v>59</v>
      </c>
      <c r="B246" s="94" t="s">
        <v>1312</v>
      </c>
      <c r="C246" s="101" t="s">
        <v>1313</v>
      </c>
      <c r="D246" s="95" t="s">
        <v>165</v>
      </c>
      <c r="E246" s="143">
        <v>2</v>
      </c>
      <c r="F246" s="91"/>
      <c r="G246" s="96">
        <f t="shared" si="0"/>
        <v>0</v>
      </c>
      <c r="H246" s="76" t="s">
        <v>615</v>
      </c>
      <c r="I246" s="76" t="s">
        <v>166</v>
      </c>
      <c r="J246" s="76" t="s">
        <v>166</v>
      </c>
      <c r="K246" s="67"/>
      <c r="L246" s="67"/>
      <c r="M246" s="67"/>
      <c r="N246" s="67"/>
      <c r="O246" s="67"/>
      <c r="P246" s="67"/>
      <c r="Q246" s="67"/>
      <c r="R246" s="67"/>
      <c r="S246" s="67"/>
      <c r="T246" s="67"/>
      <c r="U246" s="67"/>
      <c r="V246" s="67"/>
      <c r="W246" s="67"/>
      <c r="X246" s="67"/>
      <c r="Y246" s="67"/>
      <c r="Z246" s="67"/>
      <c r="AA246" s="67"/>
      <c r="AB246" s="67"/>
      <c r="AC246" s="67"/>
      <c r="AD246" s="67"/>
    </row>
    <row r="247" spans="1:30" ht="20.399999999999999" outlineLevel="1" x14ac:dyDescent="0.25">
      <c r="A247" s="93">
        <v>60</v>
      </c>
      <c r="B247" s="94" t="s">
        <v>1314</v>
      </c>
      <c r="C247" s="101" t="s">
        <v>1315</v>
      </c>
      <c r="D247" s="95" t="s">
        <v>228</v>
      </c>
      <c r="E247" s="143">
        <v>270</v>
      </c>
      <c r="F247" s="91"/>
      <c r="G247" s="96">
        <f t="shared" si="0"/>
        <v>0</v>
      </c>
      <c r="H247" s="76" t="s">
        <v>615</v>
      </c>
      <c r="I247" s="76" t="s">
        <v>166</v>
      </c>
      <c r="J247" s="76" t="s">
        <v>166</v>
      </c>
      <c r="K247" s="67"/>
      <c r="L247" s="67"/>
      <c r="M247" s="67"/>
      <c r="N247" s="67"/>
      <c r="O247" s="67"/>
      <c r="P247" s="67"/>
      <c r="Q247" s="67"/>
      <c r="R247" s="67"/>
      <c r="S247" s="67"/>
      <c r="T247" s="67"/>
      <c r="U247" s="67"/>
      <c r="V247" s="67"/>
      <c r="W247" s="67"/>
      <c r="X247" s="67"/>
      <c r="Y247" s="67"/>
      <c r="Z247" s="67"/>
      <c r="AA247" s="67"/>
      <c r="AB247" s="67"/>
      <c r="AC247" s="67"/>
      <c r="AD247" s="67"/>
    </row>
    <row r="248" spans="1:30" ht="20.399999999999999" outlineLevel="1" x14ac:dyDescent="0.25">
      <c r="A248" s="93">
        <v>61</v>
      </c>
      <c r="B248" s="94" t="s">
        <v>1316</v>
      </c>
      <c r="C248" s="101" t="s">
        <v>1317</v>
      </c>
      <c r="D248" s="95" t="s">
        <v>165</v>
      </c>
      <c r="E248" s="143">
        <v>3</v>
      </c>
      <c r="F248" s="91"/>
      <c r="G248" s="96">
        <f t="shared" si="0"/>
        <v>0</v>
      </c>
      <c r="H248" s="76" t="s">
        <v>615</v>
      </c>
      <c r="I248" s="76" t="s">
        <v>166</v>
      </c>
      <c r="J248" s="76" t="s">
        <v>166</v>
      </c>
      <c r="K248" s="67"/>
      <c r="L248" s="67"/>
      <c r="M248" s="67"/>
      <c r="N248" s="67"/>
      <c r="O248" s="67"/>
      <c r="P248" s="67"/>
      <c r="Q248" s="67"/>
      <c r="R248" s="67"/>
      <c r="S248" s="67"/>
      <c r="T248" s="67"/>
      <c r="U248" s="67"/>
      <c r="V248" s="67"/>
      <c r="W248" s="67"/>
      <c r="X248" s="67"/>
      <c r="Y248" s="67"/>
      <c r="Z248" s="67"/>
      <c r="AA248" s="67"/>
      <c r="AB248" s="67"/>
      <c r="AC248" s="67"/>
      <c r="AD248" s="67"/>
    </row>
    <row r="249" spans="1:30" ht="20.399999999999999" outlineLevel="1" x14ac:dyDescent="0.25">
      <c r="A249" s="93">
        <v>62</v>
      </c>
      <c r="B249" s="94" t="s">
        <v>1318</v>
      </c>
      <c r="C249" s="101" t="s">
        <v>1319</v>
      </c>
      <c r="D249" s="95" t="s">
        <v>165</v>
      </c>
      <c r="E249" s="143">
        <v>1</v>
      </c>
      <c r="F249" s="91"/>
      <c r="G249" s="96">
        <f t="shared" si="0"/>
        <v>0</v>
      </c>
      <c r="H249" s="76" t="s">
        <v>615</v>
      </c>
      <c r="I249" s="76" t="s">
        <v>166</v>
      </c>
      <c r="J249" s="76" t="s">
        <v>166</v>
      </c>
      <c r="K249" s="67"/>
      <c r="L249" s="67"/>
      <c r="M249" s="67"/>
      <c r="N249" s="67"/>
      <c r="O249" s="67"/>
      <c r="P249" s="67"/>
      <c r="Q249" s="67"/>
      <c r="R249" s="67"/>
      <c r="S249" s="67"/>
      <c r="T249" s="67"/>
      <c r="U249" s="67"/>
      <c r="V249" s="67"/>
      <c r="W249" s="67"/>
      <c r="X249" s="67"/>
      <c r="Y249" s="67"/>
      <c r="Z249" s="67"/>
      <c r="AA249" s="67"/>
      <c r="AB249" s="67"/>
      <c r="AC249" s="67"/>
      <c r="AD249" s="67"/>
    </row>
    <row r="250" spans="1:30" ht="20.399999999999999" outlineLevel="1" x14ac:dyDescent="0.25">
      <c r="A250" s="93">
        <v>63</v>
      </c>
      <c r="B250" s="94" t="s">
        <v>1320</v>
      </c>
      <c r="C250" s="101" t="s">
        <v>1321</v>
      </c>
      <c r="D250" s="95" t="s">
        <v>165</v>
      </c>
      <c r="E250" s="143">
        <v>2</v>
      </c>
      <c r="F250" s="91"/>
      <c r="G250" s="96">
        <f t="shared" si="0"/>
        <v>0</v>
      </c>
      <c r="H250" s="76" t="s">
        <v>615</v>
      </c>
      <c r="I250" s="76" t="s">
        <v>166</v>
      </c>
      <c r="J250" s="76" t="s">
        <v>166</v>
      </c>
      <c r="K250" s="67"/>
      <c r="L250" s="67"/>
      <c r="M250" s="67"/>
      <c r="N250" s="67"/>
      <c r="O250" s="67"/>
      <c r="P250" s="67"/>
      <c r="Q250" s="67"/>
      <c r="R250" s="67"/>
      <c r="S250" s="67"/>
      <c r="T250" s="67"/>
      <c r="U250" s="67"/>
      <c r="V250" s="67"/>
      <c r="W250" s="67"/>
      <c r="X250" s="67"/>
      <c r="Y250" s="67"/>
      <c r="Z250" s="67"/>
      <c r="AA250" s="67"/>
      <c r="AB250" s="67"/>
      <c r="AC250" s="67"/>
      <c r="AD250" s="67"/>
    </row>
    <row r="251" spans="1:30" ht="20.399999999999999" outlineLevel="1" x14ac:dyDescent="0.25">
      <c r="A251" s="93">
        <v>64</v>
      </c>
      <c r="B251" s="94" t="s">
        <v>1322</v>
      </c>
      <c r="C251" s="101" t="s">
        <v>1323</v>
      </c>
      <c r="D251" s="95" t="s">
        <v>165</v>
      </c>
      <c r="E251" s="143">
        <v>2</v>
      </c>
      <c r="F251" s="91"/>
      <c r="G251" s="96">
        <f t="shared" si="0"/>
        <v>0</v>
      </c>
      <c r="H251" s="76" t="s">
        <v>615</v>
      </c>
      <c r="I251" s="76" t="s">
        <v>166</v>
      </c>
      <c r="J251" s="76" t="s">
        <v>166</v>
      </c>
      <c r="K251" s="67"/>
      <c r="L251" s="67"/>
      <c r="M251" s="67"/>
      <c r="N251" s="67"/>
      <c r="O251" s="67"/>
      <c r="P251" s="67"/>
      <c r="Q251" s="67"/>
      <c r="R251" s="67"/>
      <c r="S251" s="67"/>
      <c r="T251" s="67"/>
      <c r="U251" s="67"/>
      <c r="V251" s="67"/>
      <c r="W251" s="67"/>
      <c r="X251" s="67"/>
      <c r="Y251" s="67"/>
      <c r="Z251" s="67"/>
      <c r="AA251" s="67"/>
      <c r="AB251" s="67"/>
      <c r="AC251" s="67"/>
      <c r="AD251" s="67"/>
    </row>
    <row r="252" spans="1:30" ht="20.399999999999999" outlineLevel="1" x14ac:dyDescent="0.25">
      <c r="A252" s="93">
        <v>65</v>
      </c>
      <c r="B252" s="94" t="s">
        <v>1324</v>
      </c>
      <c r="C252" s="101" t="s">
        <v>1325</v>
      </c>
      <c r="D252" s="95" t="s">
        <v>165</v>
      </c>
      <c r="E252" s="143">
        <v>3</v>
      </c>
      <c r="F252" s="91"/>
      <c r="G252" s="96">
        <f t="shared" si="0"/>
        <v>0</v>
      </c>
      <c r="H252" s="76" t="s">
        <v>615</v>
      </c>
      <c r="I252" s="76" t="s">
        <v>166</v>
      </c>
      <c r="J252" s="76" t="s">
        <v>166</v>
      </c>
      <c r="K252" s="67"/>
      <c r="L252" s="67"/>
      <c r="M252" s="67"/>
      <c r="N252" s="67"/>
      <c r="O252" s="67"/>
      <c r="P252" s="67"/>
      <c r="Q252" s="67"/>
      <c r="R252" s="67"/>
      <c r="S252" s="67"/>
      <c r="T252" s="67"/>
      <c r="U252" s="67"/>
      <c r="V252" s="67"/>
      <c r="W252" s="67"/>
      <c r="X252" s="67"/>
      <c r="Y252" s="67"/>
      <c r="Z252" s="67"/>
      <c r="AA252" s="67"/>
      <c r="AB252" s="67"/>
      <c r="AC252" s="67"/>
      <c r="AD252" s="67"/>
    </row>
    <row r="253" spans="1:30" x14ac:dyDescent="0.25">
      <c r="A253" s="82" t="s">
        <v>162</v>
      </c>
      <c r="B253" s="83" t="s">
        <v>123</v>
      </c>
      <c r="C253" s="98" t="s">
        <v>124</v>
      </c>
      <c r="D253" s="84"/>
      <c r="E253" s="86"/>
      <c r="F253" s="86"/>
      <c r="G253" s="346">
        <f>SUM(G254:G254)</f>
        <v>0</v>
      </c>
      <c r="H253" s="81"/>
      <c r="I253" s="81"/>
      <c r="J253" s="81"/>
    </row>
    <row r="254" spans="1:30" outlineLevel="1" x14ac:dyDescent="0.25">
      <c r="A254" s="88">
        <v>66</v>
      </c>
      <c r="B254" s="89" t="s">
        <v>1122</v>
      </c>
      <c r="C254" s="99" t="s">
        <v>1123</v>
      </c>
      <c r="D254" s="90" t="s">
        <v>614</v>
      </c>
      <c r="E254" s="142">
        <v>361.18484000000001</v>
      </c>
      <c r="F254" s="91"/>
      <c r="G254" s="92">
        <f>ROUND(E254*F254,2)</f>
        <v>0</v>
      </c>
      <c r="H254" s="76"/>
      <c r="I254" s="76" t="s">
        <v>166</v>
      </c>
      <c r="J254" s="76" t="s">
        <v>166</v>
      </c>
      <c r="K254" s="67"/>
      <c r="L254" s="67"/>
      <c r="M254" s="67"/>
      <c r="N254" s="67"/>
      <c r="O254" s="67"/>
      <c r="P254" s="67"/>
      <c r="Q254" s="67"/>
      <c r="R254" s="67"/>
      <c r="S254" s="67"/>
      <c r="T254" s="67"/>
      <c r="U254" s="67"/>
      <c r="V254" s="67"/>
      <c r="W254" s="67"/>
      <c r="X254" s="67"/>
      <c r="Y254" s="67"/>
      <c r="Z254" s="67"/>
      <c r="AA254" s="67"/>
      <c r="AB254" s="67"/>
      <c r="AC254" s="67"/>
      <c r="AD254" s="67"/>
    </row>
    <row r="255" spans="1:30" x14ac:dyDescent="0.25">
      <c r="A255" s="2"/>
      <c r="B255" s="3"/>
      <c r="C255" s="106"/>
      <c r="D255" s="5"/>
      <c r="E255" s="2"/>
      <c r="F255" s="2"/>
      <c r="G255" s="2"/>
      <c r="H255" s="2"/>
      <c r="I255" s="2"/>
      <c r="J255" s="2"/>
    </row>
    <row r="256" spans="1:30" x14ac:dyDescent="0.25">
      <c r="A256" s="70"/>
      <c r="B256" s="71" t="s">
        <v>27</v>
      </c>
      <c r="C256" s="107"/>
      <c r="D256" s="72"/>
      <c r="E256" s="73"/>
      <c r="F256" s="73"/>
      <c r="G256" s="349">
        <f>G8+G13+G55+G70+G119+G158+G163+G168+G194+G207+G232+G253</f>
        <v>0</v>
      </c>
      <c r="H256" s="2"/>
      <c r="I256" s="2"/>
      <c r="J256" s="2"/>
    </row>
    <row r="257" spans="1:10" x14ac:dyDescent="0.25">
      <c r="A257" s="2"/>
      <c r="B257" s="3"/>
      <c r="C257" s="106"/>
      <c r="D257" s="5"/>
      <c r="E257" s="2"/>
      <c r="F257" s="2"/>
      <c r="G257" s="2"/>
      <c r="H257" s="2"/>
      <c r="I257" s="2"/>
      <c r="J257" s="2"/>
    </row>
    <row r="258" spans="1:10" x14ac:dyDescent="0.25">
      <c r="A258" s="2"/>
      <c r="B258" s="3"/>
      <c r="C258" s="106"/>
      <c r="D258" s="5"/>
      <c r="E258" s="2"/>
      <c r="F258" s="2"/>
      <c r="G258" s="2"/>
      <c r="H258" s="2"/>
      <c r="I258" s="2"/>
      <c r="J258" s="2"/>
    </row>
    <row r="259" spans="1:10" x14ac:dyDescent="0.25">
      <c r="A259" s="417" t="s">
        <v>1163</v>
      </c>
      <c r="B259" s="417"/>
      <c r="C259" s="418"/>
      <c r="D259" s="5"/>
      <c r="E259" s="2"/>
      <c r="F259" s="2"/>
      <c r="G259" s="2"/>
      <c r="H259" s="2"/>
      <c r="I259" s="2"/>
      <c r="J259" s="2"/>
    </row>
    <row r="260" spans="1:10" x14ac:dyDescent="0.25">
      <c r="A260" s="398"/>
      <c r="B260" s="399"/>
      <c r="C260" s="400"/>
      <c r="D260" s="399"/>
      <c r="E260" s="399"/>
      <c r="F260" s="399"/>
      <c r="G260" s="401"/>
      <c r="H260" s="2"/>
      <c r="I260" s="2"/>
      <c r="J260" s="2"/>
    </row>
    <row r="261" spans="1:10" x14ac:dyDescent="0.25">
      <c r="A261" s="402"/>
      <c r="B261" s="403"/>
      <c r="C261" s="404"/>
      <c r="D261" s="403"/>
      <c r="E261" s="403"/>
      <c r="F261" s="403"/>
      <c r="G261" s="405"/>
      <c r="H261" s="2"/>
      <c r="I261" s="2"/>
      <c r="J261" s="2"/>
    </row>
    <row r="262" spans="1:10" x14ac:dyDescent="0.25">
      <c r="A262" s="402"/>
      <c r="B262" s="403"/>
      <c r="C262" s="404"/>
      <c r="D262" s="403"/>
      <c r="E262" s="403"/>
      <c r="F262" s="403"/>
      <c r="G262" s="405"/>
      <c r="H262" s="2"/>
      <c r="I262" s="2"/>
      <c r="J262" s="2"/>
    </row>
    <row r="263" spans="1:10" x14ac:dyDescent="0.25">
      <c r="A263" s="402"/>
      <c r="B263" s="403"/>
      <c r="C263" s="404"/>
      <c r="D263" s="403"/>
      <c r="E263" s="403"/>
      <c r="F263" s="403"/>
      <c r="G263" s="405"/>
      <c r="H263" s="2"/>
      <c r="I263" s="2"/>
      <c r="J263" s="2"/>
    </row>
    <row r="264" spans="1:10" x14ac:dyDescent="0.25">
      <c r="A264" s="406"/>
      <c r="B264" s="407"/>
      <c r="C264" s="408"/>
      <c r="D264" s="407"/>
      <c r="E264" s="407"/>
      <c r="F264" s="407"/>
      <c r="G264" s="409"/>
      <c r="H264" s="2"/>
      <c r="I264" s="2"/>
      <c r="J264" s="2"/>
    </row>
    <row r="265" spans="1:10" x14ac:dyDescent="0.25">
      <c r="A265" s="2"/>
      <c r="B265" s="3"/>
      <c r="C265" s="106"/>
      <c r="D265" s="5"/>
      <c r="E265" s="2"/>
      <c r="F265" s="2"/>
      <c r="G265" s="2"/>
      <c r="H265" s="2"/>
      <c r="I265" s="2"/>
      <c r="J265" s="2"/>
    </row>
    <row r="266" spans="1:10" x14ac:dyDescent="0.25">
      <c r="C266" s="108"/>
      <c r="D266" s="7"/>
    </row>
    <row r="267" spans="1:10" x14ac:dyDescent="0.25">
      <c r="D267" s="7"/>
    </row>
    <row r="268" spans="1:10" x14ac:dyDescent="0.25">
      <c r="D268" s="7"/>
    </row>
    <row r="269" spans="1:10" x14ac:dyDescent="0.25">
      <c r="D269" s="7"/>
    </row>
    <row r="270" spans="1:10" x14ac:dyDescent="0.25">
      <c r="D270" s="7"/>
    </row>
    <row r="271" spans="1:10" x14ac:dyDescent="0.25">
      <c r="D271" s="7"/>
    </row>
    <row r="272" spans="1:10" x14ac:dyDescent="0.25">
      <c r="D272" s="7"/>
    </row>
    <row r="273" spans="4:4" x14ac:dyDescent="0.25">
      <c r="D273" s="7"/>
    </row>
    <row r="274" spans="4:4" x14ac:dyDescent="0.25">
      <c r="D274" s="7"/>
    </row>
    <row r="275" spans="4:4" x14ac:dyDescent="0.25">
      <c r="D275" s="7"/>
    </row>
    <row r="276" spans="4:4" x14ac:dyDescent="0.25">
      <c r="D276" s="7"/>
    </row>
    <row r="277" spans="4:4" x14ac:dyDescent="0.25">
      <c r="D277" s="7"/>
    </row>
    <row r="278" spans="4:4" x14ac:dyDescent="0.25">
      <c r="D278" s="7"/>
    </row>
    <row r="279" spans="4:4" x14ac:dyDescent="0.25">
      <c r="D279" s="7"/>
    </row>
    <row r="280" spans="4:4" x14ac:dyDescent="0.25">
      <c r="D280" s="7"/>
    </row>
    <row r="281" spans="4:4" x14ac:dyDescent="0.25">
      <c r="D281" s="7"/>
    </row>
    <row r="282" spans="4:4" x14ac:dyDescent="0.25">
      <c r="D282" s="7"/>
    </row>
    <row r="283" spans="4:4" x14ac:dyDescent="0.25">
      <c r="D283" s="7"/>
    </row>
    <row r="284" spans="4:4" x14ac:dyDescent="0.25">
      <c r="D284" s="7"/>
    </row>
    <row r="285" spans="4:4" x14ac:dyDescent="0.25">
      <c r="D285" s="7"/>
    </row>
    <row r="286" spans="4:4" x14ac:dyDescent="0.25">
      <c r="D286" s="7"/>
    </row>
    <row r="287" spans="4:4" x14ac:dyDescent="0.25">
      <c r="D287" s="7"/>
    </row>
    <row r="288" spans="4:4" x14ac:dyDescent="0.25">
      <c r="D288" s="7"/>
    </row>
    <row r="289" spans="4:4" x14ac:dyDescent="0.25">
      <c r="D289" s="7"/>
    </row>
    <row r="290" spans="4:4" x14ac:dyDescent="0.25">
      <c r="D290" s="7"/>
    </row>
    <row r="291" spans="4:4" x14ac:dyDescent="0.25">
      <c r="D291" s="7"/>
    </row>
    <row r="292" spans="4:4" x14ac:dyDescent="0.25">
      <c r="D292" s="7"/>
    </row>
    <row r="293" spans="4:4" x14ac:dyDescent="0.25">
      <c r="D293" s="7"/>
    </row>
    <row r="294" spans="4:4" x14ac:dyDescent="0.25">
      <c r="D294" s="7"/>
    </row>
    <row r="295" spans="4:4" x14ac:dyDescent="0.25">
      <c r="D295" s="7"/>
    </row>
    <row r="296" spans="4:4" x14ac:dyDescent="0.25">
      <c r="D296" s="7"/>
    </row>
    <row r="297" spans="4:4" x14ac:dyDescent="0.25">
      <c r="D297" s="7"/>
    </row>
    <row r="298" spans="4:4" x14ac:dyDescent="0.25">
      <c r="D298" s="7"/>
    </row>
    <row r="299" spans="4:4" x14ac:dyDescent="0.25">
      <c r="D299" s="7"/>
    </row>
    <row r="300" spans="4:4" x14ac:dyDescent="0.25">
      <c r="D300" s="7"/>
    </row>
    <row r="301" spans="4:4" x14ac:dyDescent="0.25">
      <c r="D301" s="7"/>
    </row>
    <row r="302" spans="4:4" x14ac:dyDescent="0.25">
      <c r="D302" s="7"/>
    </row>
    <row r="303" spans="4:4" x14ac:dyDescent="0.25">
      <c r="D303" s="7"/>
    </row>
    <row r="304" spans="4:4" x14ac:dyDescent="0.25">
      <c r="D304" s="7"/>
    </row>
    <row r="305" spans="4:4" x14ac:dyDescent="0.25">
      <c r="D305" s="7"/>
    </row>
    <row r="306" spans="4:4" x14ac:dyDescent="0.25">
      <c r="D306" s="7"/>
    </row>
    <row r="307" spans="4:4" x14ac:dyDescent="0.25">
      <c r="D307" s="7"/>
    </row>
    <row r="308" spans="4:4" x14ac:dyDescent="0.25">
      <c r="D308" s="7"/>
    </row>
    <row r="309" spans="4:4" x14ac:dyDescent="0.25">
      <c r="D309" s="7"/>
    </row>
    <row r="310" spans="4:4" x14ac:dyDescent="0.25">
      <c r="D310" s="7"/>
    </row>
    <row r="311" spans="4:4" x14ac:dyDescent="0.25">
      <c r="D311" s="7"/>
    </row>
    <row r="312" spans="4:4" x14ac:dyDescent="0.25">
      <c r="D312" s="7"/>
    </row>
    <row r="313" spans="4:4" x14ac:dyDescent="0.25">
      <c r="D313" s="7"/>
    </row>
    <row r="314" spans="4:4" x14ac:dyDescent="0.25">
      <c r="D314" s="7"/>
    </row>
    <row r="315" spans="4:4" x14ac:dyDescent="0.25">
      <c r="D315" s="7"/>
    </row>
    <row r="316" spans="4:4" x14ac:dyDescent="0.25">
      <c r="D316" s="7"/>
    </row>
    <row r="317" spans="4:4" x14ac:dyDescent="0.25">
      <c r="D317" s="7"/>
    </row>
    <row r="318" spans="4:4" x14ac:dyDescent="0.25">
      <c r="D318" s="7"/>
    </row>
    <row r="319" spans="4:4" x14ac:dyDescent="0.25">
      <c r="D319" s="7"/>
    </row>
    <row r="320" spans="4:4" x14ac:dyDescent="0.25">
      <c r="D320" s="7"/>
    </row>
    <row r="321" spans="4:4" x14ac:dyDescent="0.25">
      <c r="D321" s="7"/>
    </row>
    <row r="322" spans="4:4" x14ac:dyDescent="0.25">
      <c r="D322" s="7"/>
    </row>
    <row r="323" spans="4:4" x14ac:dyDescent="0.25">
      <c r="D323" s="7"/>
    </row>
    <row r="324" spans="4:4" x14ac:dyDescent="0.25">
      <c r="D324" s="7"/>
    </row>
    <row r="325" spans="4:4" x14ac:dyDescent="0.25">
      <c r="D325" s="7"/>
    </row>
    <row r="326" spans="4:4" x14ac:dyDescent="0.25">
      <c r="D326" s="7"/>
    </row>
    <row r="327" spans="4:4" x14ac:dyDescent="0.25">
      <c r="D327" s="7"/>
    </row>
    <row r="328" spans="4:4" x14ac:dyDescent="0.25">
      <c r="D328" s="7"/>
    </row>
    <row r="329" spans="4:4" x14ac:dyDescent="0.25">
      <c r="D329" s="7"/>
    </row>
    <row r="330" spans="4:4" x14ac:dyDescent="0.25">
      <c r="D330" s="7"/>
    </row>
    <row r="331" spans="4:4" x14ac:dyDescent="0.25">
      <c r="D331" s="7"/>
    </row>
    <row r="332" spans="4:4" x14ac:dyDescent="0.25">
      <c r="D332" s="7"/>
    </row>
    <row r="333" spans="4:4" x14ac:dyDescent="0.25">
      <c r="D333" s="7"/>
    </row>
    <row r="334" spans="4:4" x14ac:dyDescent="0.25">
      <c r="D334" s="7"/>
    </row>
    <row r="335" spans="4:4" x14ac:dyDescent="0.25">
      <c r="D335" s="7"/>
    </row>
    <row r="336" spans="4:4" x14ac:dyDescent="0.25">
      <c r="D336" s="7"/>
    </row>
    <row r="337" spans="4:4" x14ac:dyDescent="0.25">
      <c r="D337" s="7"/>
    </row>
    <row r="338" spans="4:4" x14ac:dyDescent="0.25">
      <c r="D338" s="7"/>
    </row>
    <row r="339" spans="4:4" x14ac:dyDescent="0.25">
      <c r="D339" s="7"/>
    </row>
    <row r="340" spans="4:4" x14ac:dyDescent="0.25">
      <c r="D340" s="7"/>
    </row>
    <row r="341" spans="4:4" x14ac:dyDescent="0.25">
      <c r="D341" s="7"/>
    </row>
    <row r="342" spans="4:4" x14ac:dyDescent="0.25">
      <c r="D342" s="7"/>
    </row>
    <row r="343" spans="4:4" x14ac:dyDescent="0.25">
      <c r="D343" s="7"/>
    </row>
    <row r="344" spans="4:4" x14ac:dyDescent="0.25">
      <c r="D344" s="7"/>
    </row>
    <row r="345" spans="4:4" x14ac:dyDescent="0.25">
      <c r="D345" s="7"/>
    </row>
    <row r="346" spans="4:4" x14ac:dyDescent="0.25">
      <c r="D346" s="7"/>
    </row>
    <row r="347" spans="4:4" x14ac:dyDescent="0.25">
      <c r="D347" s="7"/>
    </row>
    <row r="348" spans="4:4" x14ac:dyDescent="0.25">
      <c r="D348" s="7"/>
    </row>
    <row r="349" spans="4:4" x14ac:dyDescent="0.25">
      <c r="D349" s="7"/>
    </row>
    <row r="350" spans="4:4" x14ac:dyDescent="0.25">
      <c r="D350" s="7"/>
    </row>
    <row r="351" spans="4:4" x14ac:dyDescent="0.25">
      <c r="D351" s="7"/>
    </row>
    <row r="352" spans="4:4" x14ac:dyDescent="0.25">
      <c r="D352" s="7"/>
    </row>
    <row r="353" spans="4:4" x14ac:dyDescent="0.25">
      <c r="D353" s="7"/>
    </row>
    <row r="354" spans="4:4" x14ac:dyDescent="0.25">
      <c r="D354" s="7"/>
    </row>
    <row r="355" spans="4:4" x14ac:dyDescent="0.25">
      <c r="D355" s="7"/>
    </row>
    <row r="356" spans="4:4" x14ac:dyDescent="0.25">
      <c r="D356" s="7"/>
    </row>
    <row r="357" spans="4:4" x14ac:dyDescent="0.25">
      <c r="D357" s="7"/>
    </row>
    <row r="358" spans="4:4" x14ac:dyDescent="0.25">
      <c r="D358" s="7"/>
    </row>
    <row r="359" spans="4:4" x14ac:dyDescent="0.25">
      <c r="D359" s="7"/>
    </row>
    <row r="360" spans="4:4" x14ac:dyDescent="0.25">
      <c r="D360" s="7"/>
    </row>
    <row r="361" spans="4:4" x14ac:dyDescent="0.25">
      <c r="D361" s="7"/>
    </row>
    <row r="362" spans="4:4" x14ac:dyDescent="0.25">
      <c r="D362" s="7"/>
    </row>
    <row r="363" spans="4:4" x14ac:dyDescent="0.25">
      <c r="D363" s="7"/>
    </row>
    <row r="364" spans="4:4" x14ac:dyDescent="0.25">
      <c r="D364" s="7"/>
    </row>
    <row r="365" spans="4:4" x14ac:dyDescent="0.25">
      <c r="D365" s="7"/>
    </row>
    <row r="366" spans="4:4" x14ac:dyDescent="0.25">
      <c r="D366" s="7"/>
    </row>
    <row r="367" spans="4:4" x14ac:dyDescent="0.25">
      <c r="D367" s="7"/>
    </row>
    <row r="368" spans="4:4" x14ac:dyDescent="0.25">
      <c r="D368" s="7"/>
    </row>
    <row r="369" spans="4:4" x14ac:dyDescent="0.25">
      <c r="D369" s="7"/>
    </row>
    <row r="370" spans="4:4" x14ac:dyDescent="0.25">
      <c r="D370" s="7"/>
    </row>
    <row r="371" spans="4:4" x14ac:dyDescent="0.25">
      <c r="D371" s="7"/>
    </row>
    <row r="372" spans="4:4" x14ac:dyDescent="0.25">
      <c r="D372" s="7"/>
    </row>
    <row r="373" spans="4:4" x14ac:dyDescent="0.25">
      <c r="D373" s="7"/>
    </row>
    <row r="374" spans="4:4" x14ac:dyDescent="0.25">
      <c r="D374" s="7"/>
    </row>
    <row r="375" spans="4:4" x14ac:dyDescent="0.25">
      <c r="D375" s="7"/>
    </row>
    <row r="376" spans="4:4" x14ac:dyDescent="0.25">
      <c r="D376" s="7"/>
    </row>
    <row r="377" spans="4:4" x14ac:dyDescent="0.25">
      <c r="D377" s="7"/>
    </row>
    <row r="378" spans="4:4" x14ac:dyDescent="0.25">
      <c r="D378" s="7"/>
    </row>
    <row r="379" spans="4:4" x14ac:dyDescent="0.25">
      <c r="D379" s="7"/>
    </row>
    <row r="380" spans="4:4" x14ac:dyDescent="0.25">
      <c r="D380" s="7"/>
    </row>
    <row r="381" spans="4:4" x14ac:dyDescent="0.25">
      <c r="D381" s="7"/>
    </row>
    <row r="382" spans="4:4" x14ac:dyDescent="0.25">
      <c r="D382" s="7"/>
    </row>
    <row r="383" spans="4:4" x14ac:dyDescent="0.25">
      <c r="D383" s="7"/>
    </row>
    <row r="384" spans="4:4" x14ac:dyDescent="0.25">
      <c r="D384" s="7"/>
    </row>
    <row r="385" spans="4:4" x14ac:dyDescent="0.25">
      <c r="D385" s="7"/>
    </row>
    <row r="386" spans="4:4" x14ac:dyDescent="0.25">
      <c r="D386" s="7"/>
    </row>
    <row r="387" spans="4:4" x14ac:dyDescent="0.25">
      <c r="D387" s="7"/>
    </row>
    <row r="388" spans="4:4" x14ac:dyDescent="0.25">
      <c r="D388" s="7"/>
    </row>
    <row r="389" spans="4:4" x14ac:dyDescent="0.25">
      <c r="D389" s="7"/>
    </row>
    <row r="390" spans="4:4" x14ac:dyDescent="0.25">
      <c r="D390" s="7"/>
    </row>
    <row r="391" spans="4:4" x14ac:dyDescent="0.25">
      <c r="D391" s="7"/>
    </row>
    <row r="392" spans="4:4" x14ac:dyDescent="0.25">
      <c r="D392" s="7"/>
    </row>
    <row r="393" spans="4:4" x14ac:dyDescent="0.25">
      <c r="D393" s="7"/>
    </row>
    <row r="394" spans="4:4" x14ac:dyDescent="0.25">
      <c r="D394" s="7"/>
    </row>
    <row r="395" spans="4:4" x14ac:dyDescent="0.25">
      <c r="D395" s="7"/>
    </row>
    <row r="396" spans="4:4" x14ac:dyDescent="0.25">
      <c r="D396" s="7"/>
    </row>
    <row r="397" spans="4:4" x14ac:dyDescent="0.25">
      <c r="D397" s="7"/>
    </row>
    <row r="398" spans="4:4" x14ac:dyDescent="0.25">
      <c r="D398" s="7"/>
    </row>
    <row r="399" spans="4:4" x14ac:dyDescent="0.25">
      <c r="D399" s="7"/>
    </row>
    <row r="400" spans="4:4" x14ac:dyDescent="0.25">
      <c r="D400" s="7"/>
    </row>
    <row r="401" spans="4:4" x14ac:dyDescent="0.25">
      <c r="D401" s="7"/>
    </row>
    <row r="402" spans="4:4" x14ac:dyDescent="0.25">
      <c r="D402" s="7"/>
    </row>
    <row r="403" spans="4:4" x14ac:dyDescent="0.25">
      <c r="D403" s="7"/>
    </row>
    <row r="404" spans="4:4" x14ac:dyDescent="0.25">
      <c r="D404" s="7"/>
    </row>
    <row r="405" spans="4:4" x14ac:dyDescent="0.25">
      <c r="D405" s="7"/>
    </row>
    <row r="406" spans="4:4" x14ac:dyDescent="0.25">
      <c r="D406" s="7"/>
    </row>
    <row r="407" spans="4:4" x14ac:dyDescent="0.25">
      <c r="D407" s="7"/>
    </row>
    <row r="408" spans="4:4" x14ac:dyDescent="0.25">
      <c r="D408" s="7"/>
    </row>
    <row r="409" spans="4:4" x14ac:dyDescent="0.25">
      <c r="D409" s="7"/>
    </row>
    <row r="410" spans="4:4" x14ac:dyDescent="0.25">
      <c r="D410" s="7"/>
    </row>
    <row r="411" spans="4:4" x14ac:dyDescent="0.25">
      <c r="D411" s="7"/>
    </row>
    <row r="412" spans="4:4" x14ac:dyDescent="0.25">
      <c r="D412" s="7"/>
    </row>
    <row r="413" spans="4:4" x14ac:dyDescent="0.25">
      <c r="D413" s="7"/>
    </row>
    <row r="414" spans="4:4" x14ac:dyDescent="0.25">
      <c r="D414" s="7"/>
    </row>
    <row r="415" spans="4:4" x14ac:dyDescent="0.25">
      <c r="D415" s="7"/>
    </row>
    <row r="416" spans="4:4" x14ac:dyDescent="0.25">
      <c r="D416" s="7"/>
    </row>
    <row r="417" spans="4:4" x14ac:dyDescent="0.25">
      <c r="D417" s="7"/>
    </row>
    <row r="418" spans="4:4" x14ac:dyDescent="0.25">
      <c r="D418" s="7"/>
    </row>
    <row r="419" spans="4:4" x14ac:dyDescent="0.25">
      <c r="D419" s="7"/>
    </row>
    <row r="420" spans="4:4" x14ac:dyDescent="0.25">
      <c r="D420" s="7"/>
    </row>
    <row r="421" spans="4:4" x14ac:dyDescent="0.25">
      <c r="D421" s="7"/>
    </row>
    <row r="422" spans="4:4" x14ac:dyDescent="0.25">
      <c r="D422" s="7"/>
    </row>
    <row r="423" spans="4:4" x14ac:dyDescent="0.25">
      <c r="D423" s="7"/>
    </row>
    <row r="424" spans="4:4" x14ac:dyDescent="0.25">
      <c r="D424" s="7"/>
    </row>
    <row r="425" spans="4:4" x14ac:dyDescent="0.25">
      <c r="D425" s="7"/>
    </row>
    <row r="426" spans="4:4" x14ac:dyDescent="0.25">
      <c r="D426" s="7"/>
    </row>
    <row r="427" spans="4:4" x14ac:dyDescent="0.25">
      <c r="D427" s="7"/>
    </row>
    <row r="428" spans="4:4" x14ac:dyDescent="0.25">
      <c r="D428" s="7"/>
    </row>
    <row r="429" spans="4:4" x14ac:dyDescent="0.25">
      <c r="D429" s="7"/>
    </row>
    <row r="430" spans="4:4" x14ac:dyDescent="0.25">
      <c r="D430" s="7"/>
    </row>
    <row r="431" spans="4:4" x14ac:dyDescent="0.25">
      <c r="D431" s="7"/>
    </row>
    <row r="432" spans="4:4" x14ac:dyDescent="0.25">
      <c r="D432" s="7"/>
    </row>
    <row r="433" spans="4:4" x14ac:dyDescent="0.25">
      <c r="D433" s="7"/>
    </row>
    <row r="434" spans="4:4" x14ac:dyDescent="0.25">
      <c r="D434" s="7"/>
    </row>
    <row r="435" spans="4:4" x14ac:dyDescent="0.25">
      <c r="D435" s="7"/>
    </row>
    <row r="436" spans="4:4" x14ac:dyDescent="0.25">
      <c r="D436" s="7"/>
    </row>
    <row r="437" spans="4:4" x14ac:dyDescent="0.25">
      <c r="D437" s="7"/>
    </row>
    <row r="438" spans="4:4" x14ac:dyDescent="0.25">
      <c r="D438" s="7"/>
    </row>
    <row r="439" spans="4:4" x14ac:dyDescent="0.25">
      <c r="D439" s="7"/>
    </row>
    <row r="440" spans="4:4" x14ac:dyDescent="0.25">
      <c r="D440" s="7"/>
    </row>
    <row r="441" spans="4:4" x14ac:dyDescent="0.25">
      <c r="D441" s="7"/>
    </row>
    <row r="442" spans="4:4" x14ac:dyDescent="0.25">
      <c r="D442" s="7"/>
    </row>
    <row r="443" spans="4:4" x14ac:dyDescent="0.25">
      <c r="D443" s="7"/>
    </row>
    <row r="444" spans="4:4" x14ac:dyDescent="0.25">
      <c r="D444" s="7"/>
    </row>
    <row r="445" spans="4:4" x14ac:dyDescent="0.25">
      <c r="D445" s="7"/>
    </row>
    <row r="446" spans="4:4" x14ac:dyDescent="0.25">
      <c r="D446" s="7"/>
    </row>
    <row r="447" spans="4:4" x14ac:dyDescent="0.25">
      <c r="D447" s="7"/>
    </row>
    <row r="448" spans="4:4" x14ac:dyDescent="0.25">
      <c r="D448" s="7"/>
    </row>
    <row r="449" spans="4:4" x14ac:dyDescent="0.25">
      <c r="D449" s="7"/>
    </row>
    <row r="450" spans="4:4" x14ac:dyDescent="0.25">
      <c r="D450" s="7"/>
    </row>
    <row r="451" spans="4:4" x14ac:dyDescent="0.25">
      <c r="D451" s="7"/>
    </row>
    <row r="452" spans="4:4" x14ac:dyDescent="0.25">
      <c r="D452" s="7"/>
    </row>
    <row r="453" spans="4:4" x14ac:dyDescent="0.25">
      <c r="D453" s="7"/>
    </row>
    <row r="454" spans="4:4" x14ac:dyDescent="0.25">
      <c r="D454" s="7"/>
    </row>
    <row r="455" spans="4:4" x14ac:dyDescent="0.25">
      <c r="D455" s="7"/>
    </row>
    <row r="456" spans="4:4" x14ac:dyDescent="0.25">
      <c r="D456" s="7"/>
    </row>
    <row r="457" spans="4:4" x14ac:dyDescent="0.25">
      <c r="D457" s="7"/>
    </row>
    <row r="458" spans="4:4" x14ac:dyDescent="0.25">
      <c r="D458" s="7"/>
    </row>
    <row r="459" spans="4:4" x14ac:dyDescent="0.25">
      <c r="D459" s="7"/>
    </row>
    <row r="460" spans="4:4" x14ac:dyDescent="0.25">
      <c r="D460" s="7"/>
    </row>
    <row r="461" spans="4:4" x14ac:dyDescent="0.25">
      <c r="D461" s="7"/>
    </row>
    <row r="462" spans="4:4" x14ac:dyDescent="0.25">
      <c r="D462" s="7"/>
    </row>
    <row r="463" spans="4:4" x14ac:dyDescent="0.25">
      <c r="D463" s="7"/>
    </row>
    <row r="464" spans="4:4" x14ac:dyDescent="0.25">
      <c r="D464" s="7"/>
    </row>
    <row r="465" spans="4:4" x14ac:dyDescent="0.25">
      <c r="D465" s="7"/>
    </row>
    <row r="466" spans="4:4" x14ac:dyDescent="0.25">
      <c r="D466" s="7"/>
    </row>
    <row r="467" spans="4:4" x14ac:dyDescent="0.25">
      <c r="D467" s="7"/>
    </row>
    <row r="468" spans="4:4" x14ac:dyDescent="0.25">
      <c r="D468" s="7"/>
    </row>
    <row r="469" spans="4:4" x14ac:dyDescent="0.25">
      <c r="D469" s="7"/>
    </row>
    <row r="470" spans="4:4" x14ac:dyDescent="0.25">
      <c r="D470" s="7"/>
    </row>
    <row r="471" spans="4:4" x14ac:dyDescent="0.25">
      <c r="D471" s="7"/>
    </row>
    <row r="472" spans="4:4" x14ac:dyDescent="0.25">
      <c r="D472" s="7"/>
    </row>
    <row r="473" spans="4:4" x14ac:dyDescent="0.25">
      <c r="D473" s="7"/>
    </row>
    <row r="474" spans="4:4" x14ac:dyDescent="0.25">
      <c r="D474" s="7"/>
    </row>
    <row r="475" spans="4:4" x14ac:dyDescent="0.25">
      <c r="D475" s="7"/>
    </row>
    <row r="476" spans="4:4" x14ac:dyDescent="0.25">
      <c r="D476" s="7"/>
    </row>
    <row r="477" spans="4:4" x14ac:dyDescent="0.25">
      <c r="D477" s="7"/>
    </row>
    <row r="478" spans="4:4" x14ac:dyDescent="0.25">
      <c r="D478" s="7"/>
    </row>
    <row r="479" spans="4:4" x14ac:dyDescent="0.25">
      <c r="D479" s="7"/>
    </row>
    <row r="480" spans="4:4" x14ac:dyDescent="0.25">
      <c r="D480" s="7"/>
    </row>
    <row r="481" spans="4:4" x14ac:dyDescent="0.25">
      <c r="D481" s="7"/>
    </row>
    <row r="482" spans="4:4" x14ac:dyDescent="0.25">
      <c r="D482" s="7"/>
    </row>
    <row r="483" spans="4:4" x14ac:dyDescent="0.25">
      <c r="D483" s="7"/>
    </row>
    <row r="484" spans="4:4" x14ac:dyDescent="0.25">
      <c r="D484" s="7"/>
    </row>
    <row r="485" spans="4:4" x14ac:dyDescent="0.25">
      <c r="D485" s="7"/>
    </row>
    <row r="486" spans="4:4" x14ac:dyDescent="0.25">
      <c r="D486" s="7"/>
    </row>
    <row r="487" spans="4:4" x14ac:dyDescent="0.25">
      <c r="D487" s="7"/>
    </row>
    <row r="488" spans="4:4" x14ac:dyDescent="0.25">
      <c r="D488" s="7"/>
    </row>
    <row r="489" spans="4:4" x14ac:dyDescent="0.25">
      <c r="D489" s="7"/>
    </row>
    <row r="490" spans="4:4" x14ac:dyDescent="0.25">
      <c r="D490" s="7"/>
    </row>
    <row r="491" spans="4:4" x14ac:dyDescent="0.25">
      <c r="D491" s="7"/>
    </row>
    <row r="492" spans="4:4" x14ac:dyDescent="0.25">
      <c r="D492" s="7"/>
    </row>
    <row r="493" spans="4:4" x14ac:dyDescent="0.25">
      <c r="D493" s="7"/>
    </row>
    <row r="494" spans="4:4" x14ac:dyDescent="0.25">
      <c r="D494" s="7"/>
    </row>
    <row r="495" spans="4:4" x14ac:dyDescent="0.25">
      <c r="D495" s="7"/>
    </row>
    <row r="496" spans="4:4" x14ac:dyDescent="0.25">
      <c r="D496" s="7"/>
    </row>
    <row r="497" spans="4:4" x14ac:dyDescent="0.25">
      <c r="D497" s="7"/>
    </row>
    <row r="498" spans="4:4" x14ac:dyDescent="0.25">
      <c r="D498" s="7"/>
    </row>
    <row r="499" spans="4:4" x14ac:dyDescent="0.25">
      <c r="D499" s="7"/>
    </row>
    <row r="500" spans="4:4" x14ac:dyDescent="0.25">
      <c r="D500" s="7"/>
    </row>
    <row r="501" spans="4:4" x14ac:dyDescent="0.25">
      <c r="D501" s="7"/>
    </row>
    <row r="502" spans="4:4" x14ac:dyDescent="0.25">
      <c r="D502" s="7"/>
    </row>
    <row r="503" spans="4:4" x14ac:dyDescent="0.25">
      <c r="D503" s="7"/>
    </row>
    <row r="504" spans="4:4" x14ac:dyDescent="0.25">
      <c r="D504" s="7"/>
    </row>
    <row r="505" spans="4:4" x14ac:dyDescent="0.25">
      <c r="D505" s="7"/>
    </row>
    <row r="506" spans="4:4" x14ac:dyDescent="0.25">
      <c r="D506" s="7"/>
    </row>
    <row r="507" spans="4:4" x14ac:dyDescent="0.25">
      <c r="D507" s="7"/>
    </row>
    <row r="508" spans="4:4" x14ac:dyDescent="0.25">
      <c r="D508" s="7"/>
    </row>
    <row r="509" spans="4:4" x14ac:dyDescent="0.25">
      <c r="D509" s="7"/>
    </row>
    <row r="510" spans="4:4" x14ac:dyDescent="0.25">
      <c r="D510" s="7"/>
    </row>
    <row r="511" spans="4:4" x14ac:dyDescent="0.25">
      <c r="D511" s="7"/>
    </row>
    <row r="512" spans="4:4" x14ac:dyDescent="0.25">
      <c r="D512" s="7"/>
    </row>
    <row r="513" spans="4:4" x14ac:dyDescent="0.25">
      <c r="D513" s="7"/>
    </row>
    <row r="514" spans="4:4" x14ac:dyDescent="0.25">
      <c r="D514" s="7"/>
    </row>
    <row r="515" spans="4:4" x14ac:dyDescent="0.25">
      <c r="D515" s="7"/>
    </row>
    <row r="516" spans="4:4" x14ac:dyDescent="0.25">
      <c r="D516" s="7"/>
    </row>
    <row r="517" spans="4:4" x14ac:dyDescent="0.25">
      <c r="D517" s="7"/>
    </row>
    <row r="518" spans="4:4" x14ac:dyDescent="0.25">
      <c r="D518" s="7"/>
    </row>
    <row r="519" spans="4:4" x14ac:dyDescent="0.25">
      <c r="D519" s="7"/>
    </row>
    <row r="520" spans="4:4" x14ac:dyDescent="0.25">
      <c r="D520" s="7"/>
    </row>
    <row r="521" spans="4:4" x14ac:dyDescent="0.25">
      <c r="D521" s="7"/>
    </row>
    <row r="522" spans="4:4" x14ac:dyDescent="0.25">
      <c r="D522" s="7"/>
    </row>
    <row r="523" spans="4:4" x14ac:dyDescent="0.25">
      <c r="D523" s="7"/>
    </row>
    <row r="524" spans="4:4" x14ac:dyDescent="0.25">
      <c r="D524" s="7"/>
    </row>
    <row r="525" spans="4:4" x14ac:dyDescent="0.25">
      <c r="D525" s="7"/>
    </row>
    <row r="526" spans="4:4" x14ac:dyDescent="0.25">
      <c r="D526" s="7"/>
    </row>
    <row r="527" spans="4:4" x14ac:dyDescent="0.25">
      <c r="D527" s="7"/>
    </row>
    <row r="528" spans="4:4" x14ac:dyDescent="0.25">
      <c r="D528" s="7"/>
    </row>
    <row r="529" spans="4:4" x14ac:dyDescent="0.25">
      <c r="D529" s="7"/>
    </row>
    <row r="530" spans="4:4" x14ac:dyDescent="0.25">
      <c r="D530" s="7"/>
    </row>
    <row r="531" spans="4:4" x14ac:dyDescent="0.25">
      <c r="D531" s="7"/>
    </row>
    <row r="532" spans="4:4" x14ac:dyDescent="0.25">
      <c r="D532" s="7"/>
    </row>
    <row r="533" spans="4:4" x14ac:dyDescent="0.25">
      <c r="D533" s="7"/>
    </row>
    <row r="534" spans="4:4" x14ac:dyDescent="0.25">
      <c r="D534" s="7"/>
    </row>
    <row r="535" spans="4:4" x14ac:dyDescent="0.25">
      <c r="D535" s="7"/>
    </row>
    <row r="536" spans="4:4" x14ac:dyDescent="0.25">
      <c r="D536" s="7"/>
    </row>
    <row r="537" spans="4:4" x14ac:dyDescent="0.25">
      <c r="D537" s="7"/>
    </row>
    <row r="538" spans="4:4" x14ac:dyDescent="0.25">
      <c r="D538" s="7"/>
    </row>
    <row r="539" spans="4:4" x14ac:dyDescent="0.25">
      <c r="D539" s="7"/>
    </row>
    <row r="540" spans="4:4" x14ac:dyDescent="0.25">
      <c r="D540" s="7"/>
    </row>
    <row r="541" spans="4:4" x14ac:dyDescent="0.25">
      <c r="D541" s="7"/>
    </row>
    <row r="542" spans="4:4" x14ac:dyDescent="0.25">
      <c r="D542" s="7"/>
    </row>
    <row r="543" spans="4:4" x14ac:dyDescent="0.25">
      <c r="D543" s="7"/>
    </row>
    <row r="544" spans="4:4" x14ac:dyDescent="0.25">
      <c r="D544" s="7"/>
    </row>
    <row r="545" spans="4:4" x14ac:dyDescent="0.25">
      <c r="D545" s="7"/>
    </row>
    <row r="546" spans="4:4" x14ac:dyDescent="0.25">
      <c r="D546" s="7"/>
    </row>
    <row r="547" spans="4:4" x14ac:dyDescent="0.25">
      <c r="D547" s="7"/>
    </row>
    <row r="548" spans="4:4" x14ac:dyDescent="0.25">
      <c r="D548" s="7"/>
    </row>
    <row r="549" spans="4:4" x14ac:dyDescent="0.25">
      <c r="D549" s="7"/>
    </row>
    <row r="550" spans="4:4" x14ac:dyDescent="0.25">
      <c r="D550" s="7"/>
    </row>
    <row r="551" spans="4:4" x14ac:dyDescent="0.25">
      <c r="D551" s="7"/>
    </row>
    <row r="552" spans="4:4" x14ac:dyDescent="0.25">
      <c r="D552" s="7"/>
    </row>
    <row r="553" spans="4:4" x14ac:dyDescent="0.25">
      <c r="D553" s="7"/>
    </row>
    <row r="554" spans="4:4" x14ac:dyDescent="0.25">
      <c r="D554" s="7"/>
    </row>
    <row r="555" spans="4:4" x14ac:dyDescent="0.25">
      <c r="D555" s="7"/>
    </row>
    <row r="556" spans="4:4" x14ac:dyDescent="0.25">
      <c r="D556" s="7"/>
    </row>
    <row r="557" spans="4:4" x14ac:dyDescent="0.25">
      <c r="D557" s="7"/>
    </row>
    <row r="558" spans="4:4" x14ac:dyDescent="0.25">
      <c r="D558" s="7"/>
    </row>
    <row r="559" spans="4:4" x14ac:dyDescent="0.25">
      <c r="D559" s="7"/>
    </row>
    <row r="560" spans="4:4" x14ac:dyDescent="0.25">
      <c r="D560" s="7"/>
    </row>
    <row r="561" spans="4:4" x14ac:dyDescent="0.25">
      <c r="D561" s="7"/>
    </row>
    <row r="562" spans="4:4" x14ac:dyDescent="0.25">
      <c r="D562" s="7"/>
    </row>
    <row r="563" spans="4:4" x14ac:dyDescent="0.25">
      <c r="D563" s="7"/>
    </row>
    <row r="564" spans="4:4" x14ac:dyDescent="0.25">
      <c r="D564" s="7"/>
    </row>
    <row r="565" spans="4:4" x14ac:dyDescent="0.25">
      <c r="D565" s="7"/>
    </row>
    <row r="566" spans="4:4" x14ac:dyDescent="0.25">
      <c r="D566" s="7"/>
    </row>
    <row r="567" spans="4:4" x14ac:dyDescent="0.25">
      <c r="D567" s="7"/>
    </row>
    <row r="568" spans="4:4" x14ac:dyDescent="0.25">
      <c r="D568" s="7"/>
    </row>
    <row r="569" spans="4:4" x14ac:dyDescent="0.25">
      <c r="D569" s="7"/>
    </row>
    <row r="570" spans="4:4" x14ac:dyDescent="0.25">
      <c r="D570" s="7"/>
    </row>
    <row r="571" spans="4:4" x14ac:dyDescent="0.25">
      <c r="D571" s="7"/>
    </row>
    <row r="572" spans="4:4" x14ac:dyDescent="0.25">
      <c r="D572" s="7"/>
    </row>
    <row r="573" spans="4:4" x14ac:dyDescent="0.25">
      <c r="D573" s="7"/>
    </row>
    <row r="574" spans="4:4" x14ac:dyDescent="0.25">
      <c r="D574" s="7"/>
    </row>
    <row r="575" spans="4:4" x14ac:dyDescent="0.25">
      <c r="D575" s="7"/>
    </row>
    <row r="576" spans="4:4" x14ac:dyDescent="0.25">
      <c r="D576" s="7"/>
    </row>
    <row r="577" spans="4:4" x14ac:dyDescent="0.25">
      <c r="D577" s="7"/>
    </row>
    <row r="578" spans="4:4" x14ac:dyDescent="0.25">
      <c r="D578" s="7"/>
    </row>
    <row r="579" spans="4:4" x14ac:dyDescent="0.25">
      <c r="D579" s="7"/>
    </row>
    <row r="580" spans="4:4" x14ac:dyDescent="0.25">
      <c r="D580" s="7"/>
    </row>
    <row r="581" spans="4:4" x14ac:dyDescent="0.25">
      <c r="D581" s="7"/>
    </row>
    <row r="582" spans="4:4" x14ac:dyDescent="0.25">
      <c r="D582" s="7"/>
    </row>
    <row r="583" spans="4:4" x14ac:dyDescent="0.25">
      <c r="D583" s="7"/>
    </row>
    <row r="584" spans="4:4" x14ac:dyDescent="0.25">
      <c r="D584" s="7"/>
    </row>
    <row r="585" spans="4:4" x14ac:dyDescent="0.25">
      <c r="D585" s="7"/>
    </row>
    <row r="586" spans="4:4" x14ac:dyDescent="0.25">
      <c r="D586" s="7"/>
    </row>
    <row r="587" spans="4:4" x14ac:dyDescent="0.25">
      <c r="D587" s="7"/>
    </row>
    <row r="588" spans="4:4" x14ac:dyDescent="0.25">
      <c r="D588" s="7"/>
    </row>
    <row r="589" spans="4:4" x14ac:dyDescent="0.25">
      <c r="D589" s="7"/>
    </row>
    <row r="590" spans="4:4" x14ac:dyDescent="0.25">
      <c r="D590" s="7"/>
    </row>
    <row r="591" spans="4:4" x14ac:dyDescent="0.25">
      <c r="D591" s="7"/>
    </row>
    <row r="592" spans="4:4" x14ac:dyDescent="0.25">
      <c r="D592" s="7"/>
    </row>
    <row r="593" spans="4:4" x14ac:dyDescent="0.25">
      <c r="D593" s="7"/>
    </row>
    <row r="594" spans="4:4" x14ac:dyDescent="0.25">
      <c r="D594" s="7"/>
    </row>
    <row r="595" spans="4:4" x14ac:dyDescent="0.25">
      <c r="D595" s="7"/>
    </row>
    <row r="596" spans="4:4" x14ac:dyDescent="0.25">
      <c r="D596" s="7"/>
    </row>
    <row r="597" spans="4:4" x14ac:dyDescent="0.25">
      <c r="D597" s="7"/>
    </row>
    <row r="598" spans="4:4" x14ac:dyDescent="0.25">
      <c r="D598" s="7"/>
    </row>
    <row r="599" spans="4:4" x14ac:dyDescent="0.25">
      <c r="D599" s="7"/>
    </row>
    <row r="600" spans="4:4" x14ac:dyDescent="0.25">
      <c r="D600" s="7"/>
    </row>
    <row r="601" spans="4:4" x14ac:dyDescent="0.25">
      <c r="D601" s="7"/>
    </row>
    <row r="602" spans="4:4" x14ac:dyDescent="0.25">
      <c r="D602" s="7"/>
    </row>
    <row r="603" spans="4:4" x14ac:dyDescent="0.25">
      <c r="D603" s="7"/>
    </row>
    <row r="604" spans="4:4" x14ac:dyDescent="0.25">
      <c r="D604" s="7"/>
    </row>
    <row r="605" spans="4:4" x14ac:dyDescent="0.25">
      <c r="D605" s="7"/>
    </row>
    <row r="606" spans="4:4" x14ac:dyDescent="0.25">
      <c r="D606" s="7"/>
    </row>
    <row r="607" spans="4:4" x14ac:dyDescent="0.25">
      <c r="D607" s="7"/>
    </row>
    <row r="608" spans="4:4" x14ac:dyDescent="0.25">
      <c r="D608" s="7"/>
    </row>
    <row r="609" spans="4:4" x14ac:dyDescent="0.25">
      <c r="D609" s="7"/>
    </row>
    <row r="610" spans="4:4" x14ac:dyDescent="0.25">
      <c r="D610" s="7"/>
    </row>
    <row r="611" spans="4:4" x14ac:dyDescent="0.25">
      <c r="D611" s="7"/>
    </row>
    <row r="612" spans="4:4" x14ac:dyDescent="0.25">
      <c r="D612" s="7"/>
    </row>
    <row r="613" spans="4:4" x14ac:dyDescent="0.25">
      <c r="D613" s="7"/>
    </row>
    <row r="614" spans="4:4" x14ac:dyDescent="0.25">
      <c r="D614" s="7"/>
    </row>
    <row r="615" spans="4:4" x14ac:dyDescent="0.25">
      <c r="D615" s="7"/>
    </row>
    <row r="616" spans="4:4" x14ac:dyDescent="0.25">
      <c r="D616" s="7"/>
    </row>
    <row r="617" spans="4:4" x14ac:dyDescent="0.25">
      <c r="D617" s="7"/>
    </row>
    <row r="618" spans="4:4" x14ac:dyDescent="0.25">
      <c r="D618" s="7"/>
    </row>
    <row r="619" spans="4:4" x14ac:dyDescent="0.25">
      <c r="D619" s="7"/>
    </row>
    <row r="620" spans="4:4" x14ac:dyDescent="0.25">
      <c r="D620" s="7"/>
    </row>
    <row r="621" spans="4:4" x14ac:dyDescent="0.25">
      <c r="D621" s="7"/>
    </row>
    <row r="622" spans="4:4" x14ac:dyDescent="0.25">
      <c r="D622" s="7"/>
    </row>
    <row r="623" spans="4:4" x14ac:dyDescent="0.25">
      <c r="D623" s="7"/>
    </row>
    <row r="624" spans="4:4" x14ac:dyDescent="0.25">
      <c r="D624" s="7"/>
    </row>
    <row r="625" spans="4:4" x14ac:dyDescent="0.25">
      <c r="D625" s="7"/>
    </row>
    <row r="626" spans="4:4" x14ac:dyDescent="0.25">
      <c r="D626" s="7"/>
    </row>
    <row r="627" spans="4:4" x14ac:dyDescent="0.25">
      <c r="D627" s="7"/>
    </row>
    <row r="628" spans="4:4" x14ac:dyDescent="0.25">
      <c r="D628" s="7"/>
    </row>
    <row r="629" spans="4:4" x14ac:dyDescent="0.25">
      <c r="D629" s="7"/>
    </row>
    <row r="630" spans="4:4" x14ac:dyDescent="0.25">
      <c r="D630" s="7"/>
    </row>
    <row r="631" spans="4:4" x14ac:dyDescent="0.25">
      <c r="D631" s="7"/>
    </row>
    <row r="632" spans="4:4" x14ac:dyDescent="0.25">
      <c r="D632" s="7"/>
    </row>
    <row r="633" spans="4:4" x14ac:dyDescent="0.25">
      <c r="D633" s="7"/>
    </row>
    <row r="634" spans="4:4" x14ac:dyDescent="0.25">
      <c r="D634" s="7"/>
    </row>
    <row r="635" spans="4:4" x14ac:dyDescent="0.25">
      <c r="D635" s="7"/>
    </row>
    <row r="636" spans="4:4" x14ac:dyDescent="0.25">
      <c r="D636" s="7"/>
    </row>
    <row r="637" spans="4:4" x14ac:dyDescent="0.25">
      <c r="D637" s="7"/>
    </row>
    <row r="638" spans="4:4" x14ac:dyDescent="0.25">
      <c r="D638" s="7"/>
    </row>
    <row r="639" spans="4:4" x14ac:dyDescent="0.25">
      <c r="D639" s="7"/>
    </row>
    <row r="640" spans="4:4" x14ac:dyDescent="0.25">
      <c r="D640" s="7"/>
    </row>
    <row r="641" spans="4:4" x14ac:dyDescent="0.25">
      <c r="D641" s="7"/>
    </row>
    <row r="642" spans="4:4" x14ac:dyDescent="0.25">
      <c r="D642" s="7"/>
    </row>
    <row r="643" spans="4:4" x14ac:dyDescent="0.25">
      <c r="D643" s="7"/>
    </row>
    <row r="644" spans="4:4" x14ac:dyDescent="0.25">
      <c r="D644" s="7"/>
    </row>
    <row r="645" spans="4:4" x14ac:dyDescent="0.25">
      <c r="D645" s="7"/>
    </row>
    <row r="646" spans="4:4" x14ac:dyDescent="0.25">
      <c r="D646" s="7"/>
    </row>
    <row r="647" spans="4:4" x14ac:dyDescent="0.25">
      <c r="D647" s="7"/>
    </row>
    <row r="648" spans="4:4" x14ac:dyDescent="0.25">
      <c r="D648" s="7"/>
    </row>
    <row r="649" spans="4:4" x14ac:dyDescent="0.25">
      <c r="D649" s="7"/>
    </row>
    <row r="650" spans="4:4" x14ac:dyDescent="0.25">
      <c r="D650" s="7"/>
    </row>
    <row r="651" spans="4:4" x14ac:dyDescent="0.25">
      <c r="D651" s="7"/>
    </row>
    <row r="652" spans="4:4" x14ac:dyDescent="0.25">
      <c r="D652" s="7"/>
    </row>
    <row r="653" spans="4:4" x14ac:dyDescent="0.25">
      <c r="D653" s="7"/>
    </row>
    <row r="654" spans="4:4" x14ac:dyDescent="0.25">
      <c r="D654" s="7"/>
    </row>
    <row r="655" spans="4:4" x14ac:dyDescent="0.25">
      <c r="D655" s="7"/>
    </row>
    <row r="656" spans="4:4" x14ac:dyDescent="0.25">
      <c r="D656" s="7"/>
    </row>
    <row r="657" spans="4:4" x14ac:dyDescent="0.25">
      <c r="D657" s="7"/>
    </row>
    <row r="658" spans="4:4" x14ac:dyDescent="0.25">
      <c r="D658" s="7"/>
    </row>
    <row r="659" spans="4:4" x14ac:dyDescent="0.25">
      <c r="D659" s="7"/>
    </row>
    <row r="660" spans="4:4" x14ac:dyDescent="0.25">
      <c r="D660" s="7"/>
    </row>
    <row r="661" spans="4:4" x14ac:dyDescent="0.25">
      <c r="D661" s="7"/>
    </row>
    <row r="662" spans="4:4" x14ac:dyDescent="0.25">
      <c r="D662" s="7"/>
    </row>
    <row r="663" spans="4:4" x14ac:dyDescent="0.25">
      <c r="D663" s="7"/>
    </row>
    <row r="664" spans="4:4" x14ac:dyDescent="0.25">
      <c r="D664" s="7"/>
    </row>
    <row r="665" spans="4:4" x14ac:dyDescent="0.25">
      <c r="D665" s="7"/>
    </row>
    <row r="666" spans="4:4" x14ac:dyDescent="0.25">
      <c r="D666" s="7"/>
    </row>
    <row r="667" spans="4:4" x14ac:dyDescent="0.25">
      <c r="D667" s="7"/>
    </row>
    <row r="668" spans="4:4" x14ac:dyDescent="0.25">
      <c r="D668" s="7"/>
    </row>
    <row r="669" spans="4:4" x14ac:dyDescent="0.25">
      <c r="D669" s="7"/>
    </row>
    <row r="670" spans="4:4" x14ac:dyDescent="0.25">
      <c r="D670" s="7"/>
    </row>
    <row r="671" spans="4:4" x14ac:dyDescent="0.25">
      <c r="D671" s="7"/>
    </row>
    <row r="672" spans="4:4" x14ac:dyDescent="0.25">
      <c r="D672" s="7"/>
    </row>
    <row r="673" spans="4:4" x14ac:dyDescent="0.25">
      <c r="D673" s="7"/>
    </row>
    <row r="674" spans="4:4" x14ac:dyDescent="0.25">
      <c r="D674" s="7"/>
    </row>
    <row r="675" spans="4:4" x14ac:dyDescent="0.25">
      <c r="D675" s="7"/>
    </row>
    <row r="676" spans="4:4" x14ac:dyDescent="0.25">
      <c r="D676" s="7"/>
    </row>
    <row r="677" spans="4:4" x14ac:dyDescent="0.25">
      <c r="D677" s="7"/>
    </row>
    <row r="678" spans="4:4" x14ac:dyDescent="0.25">
      <c r="D678" s="7"/>
    </row>
    <row r="679" spans="4:4" x14ac:dyDescent="0.25">
      <c r="D679" s="7"/>
    </row>
    <row r="680" spans="4:4" x14ac:dyDescent="0.25">
      <c r="D680" s="7"/>
    </row>
    <row r="681" spans="4:4" x14ac:dyDescent="0.25">
      <c r="D681" s="7"/>
    </row>
    <row r="682" spans="4:4" x14ac:dyDescent="0.25">
      <c r="D682" s="7"/>
    </row>
    <row r="683" spans="4:4" x14ac:dyDescent="0.25">
      <c r="D683" s="7"/>
    </row>
    <row r="684" spans="4:4" x14ac:dyDescent="0.25">
      <c r="D684" s="7"/>
    </row>
    <row r="685" spans="4:4" x14ac:dyDescent="0.25">
      <c r="D685" s="7"/>
    </row>
    <row r="686" spans="4:4" x14ac:dyDescent="0.25">
      <c r="D686" s="7"/>
    </row>
    <row r="687" spans="4:4" x14ac:dyDescent="0.25">
      <c r="D687" s="7"/>
    </row>
    <row r="688" spans="4:4" x14ac:dyDescent="0.25">
      <c r="D688" s="7"/>
    </row>
    <row r="689" spans="4:4" x14ac:dyDescent="0.25">
      <c r="D689" s="7"/>
    </row>
    <row r="690" spans="4:4" x14ac:dyDescent="0.25">
      <c r="D690" s="7"/>
    </row>
    <row r="691" spans="4:4" x14ac:dyDescent="0.25">
      <c r="D691" s="7"/>
    </row>
    <row r="692" spans="4:4" x14ac:dyDescent="0.25">
      <c r="D692" s="7"/>
    </row>
    <row r="693" spans="4:4" x14ac:dyDescent="0.25">
      <c r="D693" s="7"/>
    </row>
    <row r="694" spans="4:4" x14ac:dyDescent="0.25">
      <c r="D694" s="7"/>
    </row>
    <row r="695" spans="4:4" x14ac:dyDescent="0.25">
      <c r="D695" s="7"/>
    </row>
    <row r="696" spans="4:4" x14ac:dyDescent="0.25">
      <c r="D696" s="7"/>
    </row>
    <row r="697" spans="4:4" x14ac:dyDescent="0.25">
      <c r="D697" s="7"/>
    </row>
    <row r="698" spans="4:4" x14ac:dyDescent="0.25">
      <c r="D698" s="7"/>
    </row>
    <row r="699" spans="4:4" x14ac:dyDescent="0.25">
      <c r="D699" s="7"/>
    </row>
    <row r="700" spans="4:4" x14ac:dyDescent="0.25">
      <c r="D700" s="7"/>
    </row>
    <row r="701" spans="4:4" x14ac:dyDescent="0.25">
      <c r="D701" s="7"/>
    </row>
    <row r="702" spans="4:4" x14ac:dyDescent="0.25">
      <c r="D702" s="7"/>
    </row>
    <row r="703" spans="4:4" x14ac:dyDescent="0.25">
      <c r="D703" s="7"/>
    </row>
    <row r="704" spans="4:4" x14ac:dyDescent="0.25">
      <c r="D704" s="7"/>
    </row>
    <row r="705" spans="4:4" x14ac:dyDescent="0.25">
      <c r="D705" s="7"/>
    </row>
    <row r="706" spans="4:4" x14ac:dyDescent="0.25">
      <c r="D706" s="7"/>
    </row>
    <row r="707" spans="4:4" x14ac:dyDescent="0.25">
      <c r="D707" s="7"/>
    </row>
    <row r="708" spans="4:4" x14ac:dyDescent="0.25">
      <c r="D708" s="7"/>
    </row>
    <row r="709" spans="4:4" x14ac:dyDescent="0.25">
      <c r="D709" s="7"/>
    </row>
    <row r="710" spans="4:4" x14ac:dyDescent="0.25">
      <c r="D710" s="7"/>
    </row>
    <row r="711" spans="4:4" x14ac:dyDescent="0.25">
      <c r="D711" s="7"/>
    </row>
    <row r="712" spans="4:4" x14ac:dyDescent="0.25">
      <c r="D712" s="7"/>
    </row>
    <row r="713" spans="4:4" x14ac:dyDescent="0.25">
      <c r="D713" s="7"/>
    </row>
    <row r="714" spans="4:4" x14ac:dyDescent="0.25">
      <c r="D714" s="7"/>
    </row>
    <row r="715" spans="4:4" x14ac:dyDescent="0.25">
      <c r="D715" s="7"/>
    </row>
    <row r="716" spans="4:4" x14ac:dyDescent="0.25">
      <c r="D716" s="7"/>
    </row>
    <row r="717" spans="4:4" x14ac:dyDescent="0.25">
      <c r="D717" s="7"/>
    </row>
    <row r="718" spans="4:4" x14ac:dyDescent="0.25">
      <c r="D718" s="7"/>
    </row>
    <row r="719" spans="4:4" x14ac:dyDescent="0.25">
      <c r="D719" s="7"/>
    </row>
    <row r="720" spans="4:4" x14ac:dyDescent="0.25">
      <c r="D720" s="7"/>
    </row>
    <row r="721" spans="4:4" x14ac:dyDescent="0.25">
      <c r="D721" s="7"/>
    </row>
    <row r="722" spans="4:4" x14ac:dyDescent="0.25">
      <c r="D722" s="7"/>
    </row>
    <row r="723" spans="4:4" x14ac:dyDescent="0.25">
      <c r="D723" s="7"/>
    </row>
    <row r="724" spans="4:4" x14ac:dyDescent="0.25">
      <c r="D724" s="7"/>
    </row>
    <row r="725" spans="4:4" x14ac:dyDescent="0.25">
      <c r="D725" s="7"/>
    </row>
    <row r="726" spans="4:4" x14ac:dyDescent="0.25">
      <c r="D726" s="7"/>
    </row>
    <row r="727" spans="4:4" x14ac:dyDescent="0.25">
      <c r="D727" s="7"/>
    </row>
    <row r="728" spans="4:4" x14ac:dyDescent="0.25">
      <c r="D728" s="7"/>
    </row>
    <row r="729" spans="4:4" x14ac:dyDescent="0.25">
      <c r="D729" s="7"/>
    </row>
    <row r="730" spans="4:4" x14ac:dyDescent="0.25">
      <c r="D730" s="7"/>
    </row>
    <row r="731" spans="4:4" x14ac:dyDescent="0.25">
      <c r="D731" s="7"/>
    </row>
    <row r="732" spans="4:4" x14ac:dyDescent="0.25">
      <c r="D732" s="7"/>
    </row>
    <row r="733" spans="4:4" x14ac:dyDescent="0.25">
      <c r="D733" s="7"/>
    </row>
    <row r="734" spans="4:4" x14ac:dyDescent="0.25">
      <c r="D734" s="7"/>
    </row>
    <row r="735" spans="4:4" x14ac:dyDescent="0.25">
      <c r="D735" s="7"/>
    </row>
    <row r="736" spans="4:4" x14ac:dyDescent="0.25">
      <c r="D736" s="7"/>
    </row>
    <row r="737" spans="4:4" x14ac:dyDescent="0.25">
      <c r="D737" s="7"/>
    </row>
    <row r="738" spans="4:4" x14ac:dyDescent="0.25">
      <c r="D738" s="7"/>
    </row>
    <row r="739" spans="4:4" x14ac:dyDescent="0.25">
      <c r="D739" s="7"/>
    </row>
    <row r="740" spans="4:4" x14ac:dyDescent="0.25">
      <c r="D740" s="7"/>
    </row>
    <row r="741" spans="4:4" x14ac:dyDescent="0.25">
      <c r="D741" s="7"/>
    </row>
    <row r="742" spans="4:4" x14ac:dyDescent="0.25">
      <c r="D742" s="7"/>
    </row>
    <row r="743" spans="4:4" x14ac:dyDescent="0.25">
      <c r="D743" s="7"/>
    </row>
    <row r="744" spans="4:4" x14ac:dyDescent="0.25">
      <c r="D744" s="7"/>
    </row>
    <row r="745" spans="4:4" x14ac:dyDescent="0.25">
      <c r="D745" s="7"/>
    </row>
    <row r="746" spans="4:4" x14ac:dyDescent="0.25">
      <c r="D746" s="7"/>
    </row>
    <row r="747" spans="4:4" x14ac:dyDescent="0.25">
      <c r="D747" s="7"/>
    </row>
    <row r="748" spans="4:4" x14ac:dyDescent="0.25">
      <c r="D748" s="7"/>
    </row>
    <row r="749" spans="4:4" x14ac:dyDescent="0.25">
      <c r="D749" s="7"/>
    </row>
    <row r="750" spans="4:4" x14ac:dyDescent="0.25">
      <c r="D750" s="7"/>
    </row>
    <row r="751" spans="4:4" x14ac:dyDescent="0.25">
      <c r="D751" s="7"/>
    </row>
    <row r="752" spans="4:4" x14ac:dyDescent="0.25">
      <c r="D752" s="7"/>
    </row>
    <row r="753" spans="4:4" x14ac:dyDescent="0.25">
      <c r="D753" s="7"/>
    </row>
    <row r="754" spans="4:4" x14ac:dyDescent="0.25">
      <c r="D754" s="7"/>
    </row>
    <row r="755" spans="4:4" x14ac:dyDescent="0.25">
      <c r="D755" s="7"/>
    </row>
    <row r="756" spans="4:4" x14ac:dyDescent="0.25">
      <c r="D756" s="7"/>
    </row>
    <row r="757" spans="4:4" x14ac:dyDescent="0.25">
      <c r="D757" s="7"/>
    </row>
    <row r="758" spans="4:4" x14ac:dyDescent="0.25">
      <c r="D758" s="7"/>
    </row>
    <row r="759" spans="4:4" x14ac:dyDescent="0.25">
      <c r="D759" s="7"/>
    </row>
    <row r="760" spans="4:4" x14ac:dyDescent="0.25">
      <c r="D760" s="7"/>
    </row>
    <row r="761" spans="4:4" x14ac:dyDescent="0.25">
      <c r="D761" s="7"/>
    </row>
    <row r="762" spans="4:4" x14ac:dyDescent="0.25">
      <c r="D762" s="7"/>
    </row>
    <row r="763" spans="4:4" x14ac:dyDescent="0.25">
      <c r="D763" s="7"/>
    </row>
    <row r="764" spans="4:4" x14ac:dyDescent="0.25">
      <c r="D764" s="7"/>
    </row>
    <row r="765" spans="4:4" x14ac:dyDescent="0.25">
      <c r="D765" s="7"/>
    </row>
    <row r="766" spans="4:4" x14ac:dyDescent="0.25">
      <c r="D766" s="7"/>
    </row>
    <row r="767" spans="4:4" x14ac:dyDescent="0.25">
      <c r="D767" s="7"/>
    </row>
    <row r="768" spans="4:4" x14ac:dyDescent="0.25">
      <c r="D768" s="7"/>
    </row>
    <row r="769" spans="4:4" x14ac:dyDescent="0.25">
      <c r="D769" s="7"/>
    </row>
    <row r="770" spans="4:4" x14ac:dyDescent="0.25">
      <c r="D770" s="7"/>
    </row>
    <row r="771" spans="4:4" x14ac:dyDescent="0.25">
      <c r="D771" s="7"/>
    </row>
    <row r="772" spans="4:4" x14ac:dyDescent="0.25">
      <c r="D772" s="7"/>
    </row>
    <row r="773" spans="4:4" x14ac:dyDescent="0.25">
      <c r="D773" s="7"/>
    </row>
    <row r="774" spans="4:4" x14ac:dyDescent="0.25">
      <c r="D774" s="7"/>
    </row>
    <row r="775" spans="4:4" x14ac:dyDescent="0.25">
      <c r="D775" s="7"/>
    </row>
    <row r="776" spans="4:4" x14ac:dyDescent="0.25">
      <c r="D776" s="7"/>
    </row>
    <row r="777" spans="4:4" x14ac:dyDescent="0.25">
      <c r="D777" s="7"/>
    </row>
    <row r="778" spans="4:4" x14ac:dyDescent="0.25">
      <c r="D778" s="7"/>
    </row>
    <row r="779" spans="4:4" x14ac:dyDescent="0.25">
      <c r="D779" s="7"/>
    </row>
    <row r="780" spans="4:4" x14ac:dyDescent="0.25">
      <c r="D780" s="7"/>
    </row>
    <row r="781" spans="4:4" x14ac:dyDescent="0.25">
      <c r="D781" s="7"/>
    </row>
    <row r="782" spans="4:4" x14ac:dyDescent="0.25">
      <c r="D782" s="7"/>
    </row>
    <row r="783" spans="4:4" x14ac:dyDescent="0.25">
      <c r="D783" s="7"/>
    </row>
    <row r="784" spans="4:4" x14ac:dyDescent="0.25">
      <c r="D784" s="7"/>
    </row>
    <row r="785" spans="4:4" x14ac:dyDescent="0.25">
      <c r="D785" s="7"/>
    </row>
    <row r="786" spans="4:4" x14ac:dyDescent="0.25">
      <c r="D786" s="7"/>
    </row>
    <row r="787" spans="4:4" x14ac:dyDescent="0.25">
      <c r="D787" s="7"/>
    </row>
    <row r="788" spans="4:4" x14ac:dyDescent="0.25">
      <c r="D788" s="7"/>
    </row>
    <row r="789" spans="4:4" x14ac:dyDescent="0.25">
      <c r="D789" s="7"/>
    </row>
    <row r="790" spans="4:4" x14ac:dyDescent="0.25">
      <c r="D790" s="7"/>
    </row>
    <row r="791" spans="4:4" x14ac:dyDescent="0.25">
      <c r="D791" s="7"/>
    </row>
    <row r="792" spans="4:4" x14ac:dyDescent="0.25">
      <c r="D792" s="7"/>
    </row>
    <row r="793" spans="4:4" x14ac:dyDescent="0.25">
      <c r="D793" s="7"/>
    </row>
    <row r="794" spans="4:4" x14ac:dyDescent="0.25">
      <c r="D794" s="7"/>
    </row>
    <row r="795" spans="4:4" x14ac:dyDescent="0.25">
      <c r="D795" s="7"/>
    </row>
    <row r="796" spans="4:4" x14ac:dyDescent="0.25">
      <c r="D796" s="7"/>
    </row>
    <row r="797" spans="4:4" x14ac:dyDescent="0.25">
      <c r="D797" s="7"/>
    </row>
    <row r="798" spans="4:4" x14ac:dyDescent="0.25">
      <c r="D798" s="7"/>
    </row>
    <row r="799" spans="4:4" x14ac:dyDescent="0.25">
      <c r="D799" s="7"/>
    </row>
    <row r="800" spans="4:4" x14ac:dyDescent="0.25">
      <c r="D800" s="7"/>
    </row>
    <row r="801" spans="4:4" x14ac:dyDescent="0.25">
      <c r="D801" s="7"/>
    </row>
    <row r="802" spans="4:4" x14ac:dyDescent="0.25">
      <c r="D802" s="7"/>
    </row>
    <row r="803" spans="4:4" x14ac:dyDescent="0.25">
      <c r="D803" s="7"/>
    </row>
    <row r="804" spans="4:4" x14ac:dyDescent="0.25">
      <c r="D804" s="7"/>
    </row>
    <row r="805" spans="4:4" x14ac:dyDescent="0.25">
      <c r="D805" s="7"/>
    </row>
    <row r="806" spans="4:4" x14ac:dyDescent="0.25">
      <c r="D806" s="7"/>
    </row>
    <row r="807" spans="4:4" x14ac:dyDescent="0.25">
      <c r="D807" s="7"/>
    </row>
    <row r="808" spans="4:4" x14ac:dyDescent="0.25">
      <c r="D808" s="7"/>
    </row>
    <row r="809" spans="4:4" x14ac:dyDescent="0.25">
      <c r="D809" s="7"/>
    </row>
    <row r="810" spans="4:4" x14ac:dyDescent="0.25">
      <c r="D810" s="7"/>
    </row>
    <row r="811" spans="4:4" x14ac:dyDescent="0.25">
      <c r="D811" s="7"/>
    </row>
    <row r="812" spans="4:4" x14ac:dyDescent="0.25">
      <c r="D812" s="7"/>
    </row>
    <row r="813" spans="4:4" x14ac:dyDescent="0.25">
      <c r="D813" s="7"/>
    </row>
    <row r="814" spans="4:4" x14ac:dyDescent="0.25">
      <c r="D814" s="7"/>
    </row>
    <row r="815" spans="4:4" x14ac:dyDescent="0.25">
      <c r="D815" s="7"/>
    </row>
    <row r="816" spans="4:4" x14ac:dyDescent="0.25">
      <c r="D816" s="7"/>
    </row>
    <row r="817" spans="4:4" x14ac:dyDescent="0.25">
      <c r="D817" s="7"/>
    </row>
    <row r="818" spans="4:4" x14ac:dyDescent="0.25">
      <c r="D818" s="7"/>
    </row>
    <row r="819" spans="4:4" x14ac:dyDescent="0.25">
      <c r="D819" s="7"/>
    </row>
    <row r="820" spans="4:4" x14ac:dyDescent="0.25">
      <c r="D820" s="7"/>
    </row>
    <row r="821" spans="4:4" x14ac:dyDescent="0.25">
      <c r="D821" s="7"/>
    </row>
    <row r="822" spans="4:4" x14ac:dyDescent="0.25">
      <c r="D822" s="7"/>
    </row>
    <row r="823" spans="4:4" x14ac:dyDescent="0.25">
      <c r="D823" s="7"/>
    </row>
    <row r="824" spans="4:4" x14ac:dyDescent="0.25">
      <c r="D824" s="7"/>
    </row>
    <row r="825" spans="4:4" x14ac:dyDescent="0.25">
      <c r="D825" s="7"/>
    </row>
    <row r="826" spans="4:4" x14ac:dyDescent="0.25">
      <c r="D826" s="7"/>
    </row>
    <row r="827" spans="4:4" x14ac:dyDescent="0.25">
      <c r="D827" s="7"/>
    </row>
    <row r="828" spans="4:4" x14ac:dyDescent="0.25">
      <c r="D828" s="7"/>
    </row>
    <row r="829" spans="4:4" x14ac:dyDescent="0.25">
      <c r="D829" s="7"/>
    </row>
    <row r="830" spans="4:4" x14ac:dyDescent="0.25">
      <c r="D830" s="7"/>
    </row>
    <row r="831" spans="4:4" x14ac:dyDescent="0.25">
      <c r="D831" s="7"/>
    </row>
    <row r="832" spans="4:4" x14ac:dyDescent="0.25">
      <c r="D832" s="7"/>
    </row>
    <row r="833" spans="4:4" x14ac:dyDescent="0.25">
      <c r="D833" s="7"/>
    </row>
    <row r="834" spans="4:4" x14ac:dyDescent="0.25">
      <c r="D834" s="7"/>
    </row>
    <row r="835" spans="4:4" x14ac:dyDescent="0.25">
      <c r="D835" s="7"/>
    </row>
    <row r="836" spans="4:4" x14ac:dyDescent="0.25">
      <c r="D836" s="7"/>
    </row>
    <row r="837" spans="4:4" x14ac:dyDescent="0.25">
      <c r="D837" s="7"/>
    </row>
    <row r="838" spans="4:4" x14ac:dyDescent="0.25">
      <c r="D838" s="7"/>
    </row>
    <row r="839" spans="4:4" x14ac:dyDescent="0.25">
      <c r="D839" s="7"/>
    </row>
    <row r="840" spans="4:4" x14ac:dyDescent="0.25">
      <c r="D840" s="7"/>
    </row>
    <row r="841" spans="4:4" x14ac:dyDescent="0.25">
      <c r="D841" s="7"/>
    </row>
    <row r="842" spans="4:4" x14ac:dyDescent="0.25">
      <c r="D842" s="7"/>
    </row>
    <row r="843" spans="4:4" x14ac:dyDescent="0.25">
      <c r="D843" s="7"/>
    </row>
    <row r="844" spans="4:4" x14ac:dyDescent="0.25">
      <c r="D844" s="7"/>
    </row>
    <row r="845" spans="4:4" x14ac:dyDescent="0.25">
      <c r="D845" s="7"/>
    </row>
    <row r="846" spans="4:4" x14ac:dyDescent="0.25">
      <c r="D846" s="7"/>
    </row>
    <row r="847" spans="4:4" x14ac:dyDescent="0.25">
      <c r="D847" s="7"/>
    </row>
    <row r="848" spans="4:4" x14ac:dyDescent="0.25">
      <c r="D848" s="7"/>
    </row>
    <row r="849" spans="4:4" x14ac:dyDescent="0.25">
      <c r="D849" s="7"/>
    </row>
    <row r="850" spans="4:4" x14ac:dyDescent="0.25">
      <c r="D850" s="7"/>
    </row>
    <row r="851" spans="4:4" x14ac:dyDescent="0.25">
      <c r="D851" s="7"/>
    </row>
    <row r="852" spans="4:4" x14ac:dyDescent="0.25">
      <c r="D852" s="7"/>
    </row>
    <row r="853" spans="4:4" x14ac:dyDescent="0.25">
      <c r="D853" s="7"/>
    </row>
    <row r="854" spans="4:4" x14ac:dyDescent="0.25">
      <c r="D854" s="7"/>
    </row>
    <row r="855" spans="4:4" x14ac:dyDescent="0.25">
      <c r="D855" s="7"/>
    </row>
    <row r="856" spans="4:4" x14ac:dyDescent="0.25">
      <c r="D856" s="7"/>
    </row>
    <row r="857" spans="4:4" x14ac:dyDescent="0.25">
      <c r="D857" s="7"/>
    </row>
    <row r="858" spans="4:4" x14ac:dyDescent="0.25">
      <c r="D858" s="7"/>
    </row>
    <row r="859" spans="4:4" x14ac:dyDescent="0.25">
      <c r="D859" s="7"/>
    </row>
    <row r="860" spans="4:4" x14ac:dyDescent="0.25">
      <c r="D860" s="7"/>
    </row>
    <row r="861" spans="4:4" x14ac:dyDescent="0.25">
      <c r="D861" s="7"/>
    </row>
    <row r="862" spans="4:4" x14ac:dyDescent="0.25">
      <c r="D862" s="7"/>
    </row>
    <row r="863" spans="4:4" x14ac:dyDescent="0.25">
      <c r="D863" s="7"/>
    </row>
    <row r="864" spans="4:4" x14ac:dyDescent="0.25">
      <c r="D864" s="7"/>
    </row>
    <row r="865" spans="4:4" x14ac:dyDescent="0.25">
      <c r="D865" s="7"/>
    </row>
    <row r="866" spans="4:4" x14ac:dyDescent="0.25">
      <c r="D866" s="7"/>
    </row>
    <row r="867" spans="4:4" x14ac:dyDescent="0.25">
      <c r="D867" s="7"/>
    </row>
    <row r="868" spans="4:4" x14ac:dyDescent="0.25">
      <c r="D868" s="7"/>
    </row>
    <row r="869" spans="4:4" x14ac:dyDescent="0.25">
      <c r="D869" s="7"/>
    </row>
    <row r="870" spans="4:4" x14ac:dyDescent="0.25">
      <c r="D870" s="7"/>
    </row>
    <row r="871" spans="4:4" x14ac:dyDescent="0.25">
      <c r="D871" s="7"/>
    </row>
    <row r="872" spans="4:4" x14ac:dyDescent="0.25">
      <c r="D872" s="7"/>
    </row>
    <row r="873" spans="4:4" x14ac:dyDescent="0.25">
      <c r="D873" s="7"/>
    </row>
    <row r="874" spans="4:4" x14ac:dyDescent="0.25">
      <c r="D874" s="7"/>
    </row>
    <row r="875" spans="4:4" x14ac:dyDescent="0.25">
      <c r="D875" s="7"/>
    </row>
    <row r="876" spans="4:4" x14ac:dyDescent="0.25">
      <c r="D876" s="7"/>
    </row>
    <row r="877" spans="4:4" x14ac:dyDescent="0.25">
      <c r="D877" s="7"/>
    </row>
    <row r="878" spans="4:4" x14ac:dyDescent="0.25">
      <c r="D878" s="7"/>
    </row>
    <row r="879" spans="4:4" x14ac:dyDescent="0.25">
      <c r="D879" s="7"/>
    </row>
    <row r="880" spans="4:4" x14ac:dyDescent="0.25">
      <c r="D880" s="7"/>
    </row>
    <row r="881" spans="4:4" x14ac:dyDescent="0.25">
      <c r="D881" s="7"/>
    </row>
    <row r="882" spans="4:4" x14ac:dyDescent="0.25">
      <c r="D882" s="7"/>
    </row>
    <row r="883" spans="4:4" x14ac:dyDescent="0.25">
      <c r="D883" s="7"/>
    </row>
    <row r="884" spans="4:4" x14ac:dyDescent="0.25">
      <c r="D884" s="7"/>
    </row>
    <row r="885" spans="4:4" x14ac:dyDescent="0.25">
      <c r="D885" s="7"/>
    </row>
    <row r="886" spans="4:4" x14ac:dyDescent="0.25">
      <c r="D886" s="7"/>
    </row>
    <row r="887" spans="4:4" x14ac:dyDescent="0.25">
      <c r="D887" s="7"/>
    </row>
    <row r="888" spans="4:4" x14ac:dyDescent="0.25">
      <c r="D888" s="7"/>
    </row>
    <row r="889" spans="4:4" x14ac:dyDescent="0.25">
      <c r="D889" s="7"/>
    </row>
    <row r="890" spans="4:4" x14ac:dyDescent="0.25">
      <c r="D890" s="7"/>
    </row>
    <row r="891" spans="4:4" x14ac:dyDescent="0.25">
      <c r="D891" s="7"/>
    </row>
    <row r="892" spans="4:4" x14ac:dyDescent="0.25">
      <c r="D892" s="7"/>
    </row>
    <row r="893" spans="4:4" x14ac:dyDescent="0.25">
      <c r="D893" s="7"/>
    </row>
    <row r="894" spans="4:4" x14ac:dyDescent="0.25">
      <c r="D894" s="7"/>
    </row>
    <row r="895" spans="4:4" x14ac:dyDescent="0.25">
      <c r="D895" s="7"/>
    </row>
    <row r="896" spans="4:4" x14ac:dyDescent="0.25">
      <c r="D896" s="7"/>
    </row>
    <row r="897" spans="4:4" x14ac:dyDescent="0.25">
      <c r="D897" s="7"/>
    </row>
    <row r="898" spans="4:4" x14ac:dyDescent="0.25">
      <c r="D898" s="7"/>
    </row>
    <row r="899" spans="4:4" x14ac:dyDescent="0.25">
      <c r="D899" s="7"/>
    </row>
    <row r="900" spans="4:4" x14ac:dyDescent="0.25">
      <c r="D900" s="7"/>
    </row>
    <row r="901" spans="4:4" x14ac:dyDescent="0.25">
      <c r="D901" s="7"/>
    </row>
    <row r="902" spans="4:4" x14ac:dyDescent="0.25">
      <c r="D902" s="7"/>
    </row>
    <row r="903" spans="4:4" x14ac:dyDescent="0.25">
      <c r="D903" s="7"/>
    </row>
    <row r="904" spans="4:4" x14ac:dyDescent="0.25">
      <c r="D904" s="7"/>
    </row>
    <row r="905" spans="4:4" x14ac:dyDescent="0.25">
      <c r="D905" s="7"/>
    </row>
    <row r="906" spans="4:4" x14ac:dyDescent="0.25">
      <c r="D906" s="7"/>
    </row>
    <row r="907" spans="4:4" x14ac:dyDescent="0.25">
      <c r="D907" s="7"/>
    </row>
    <row r="908" spans="4:4" x14ac:dyDescent="0.25">
      <c r="D908" s="7"/>
    </row>
    <row r="909" spans="4:4" x14ac:dyDescent="0.25">
      <c r="D909" s="7"/>
    </row>
    <row r="910" spans="4:4" x14ac:dyDescent="0.25">
      <c r="D910" s="7"/>
    </row>
    <row r="911" spans="4:4" x14ac:dyDescent="0.25">
      <c r="D911" s="7"/>
    </row>
    <row r="912" spans="4:4" x14ac:dyDescent="0.25">
      <c r="D912" s="7"/>
    </row>
    <row r="913" spans="4:4" x14ac:dyDescent="0.25">
      <c r="D913" s="7"/>
    </row>
    <row r="914" spans="4:4" x14ac:dyDescent="0.25">
      <c r="D914" s="7"/>
    </row>
    <row r="915" spans="4:4" x14ac:dyDescent="0.25">
      <c r="D915" s="7"/>
    </row>
    <row r="916" spans="4:4" x14ac:dyDescent="0.25">
      <c r="D916" s="7"/>
    </row>
    <row r="917" spans="4:4" x14ac:dyDescent="0.25">
      <c r="D917" s="7"/>
    </row>
    <row r="918" spans="4:4" x14ac:dyDescent="0.25">
      <c r="D918" s="7"/>
    </row>
    <row r="919" spans="4:4" x14ac:dyDescent="0.25">
      <c r="D919" s="7"/>
    </row>
    <row r="920" spans="4:4" x14ac:dyDescent="0.25">
      <c r="D920" s="7"/>
    </row>
    <row r="921" spans="4:4" x14ac:dyDescent="0.25">
      <c r="D921" s="7"/>
    </row>
    <row r="922" spans="4:4" x14ac:dyDescent="0.25">
      <c r="D922" s="7"/>
    </row>
    <row r="923" spans="4:4" x14ac:dyDescent="0.25">
      <c r="D923" s="7"/>
    </row>
    <row r="924" spans="4:4" x14ac:dyDescent="0.25">
      <c r="D924" s="7"/>
    </row>
    <row r="925" spans="4:4" x14ac:dyDescent="0.25">
      <c r="D925" s="7"/>
    </row>
    <row r="926" spans="4:4" x14ac:dyDescent="0.25">
      <c r="D926" s="7"/>
    </row>
    <row r="927" spans="4:4" x14ac:dyDescent="0.25">
      <c r="D927" s="7"/>
    </row>
    <row r="928" spans="4:4" x14ac:dyDescent="0.25">
      <c r="D928" s="7"/>
    </row>
    <row r="929" spans="4:4" x14ac:dyDescent="0.25">
      <c r="D929" s="7"/>
    </row>
    <row r="930" spans="4:4" x14ac:dyDescent="0.25">
      <c r="D930" s="7"/>
    </row>
    <row r="931" spans="4:4" x14ac:dyDescent="0.25">
      <c r="D931" s="7"/>
    </row>
    <row r="932" spans="4:4" x14ac:dyDescent="0.25">
      <c r="D932" s="7"/>
    </row>
    <row r="933" spans="4:4" x14ac:dyDescent="0.25">
      <c r="D933" s="7"/>
    </row>
    <row r="934" spans="4:4" x14ac:dyDescent="0.25">
      <c r="D934" s="7"/>
    </row>
    <row r="935" spans="4:4" x14ac:dyDescent="0.25">
      <c r="D935" s="7"/>
    </row>
    <row r="936" spans="4:4" x14ac:dyDescent="0.25">
      <c r="D936" s="7"/>
    </row>
    <row r="937" spans="4:4" x14ac:dyDescent="0.25">
      <c r="D937" s="7"/>
    </row>
    <row r="938" spans="4:4" x14ac:dyDescent="0.25">
      <c r="D938" s="7"/>
    </row>
    <row r="939" spans="4:4" x14ac:dyDescent="0.25">
      <c r="D939" s="7"/>
    </row>
    <row r="940" spans="4:4" x14ac:dyDescent="0.25">
      <c r="D940" s="7"/>
    </row>
    <row r="941" spans="4:4" x14ac:dyDescent="0.25">
      <c r="D941" s="7"/>
    </row>
    <row r="942" spans="4:4" x14ac:dyDescent="0.25">
      <c r="D942" s="7"/>
    </row>
    <row r="943" spans="4:4" x14ac:dyDescent="0.25">
      <c r="D943" s="7"/>
    </row>
    <row r="944" spans="4:4" x14ac:dyDescent="0.25">
      <c r="D944" s="7"/>
    </row>
    <row r="945" spans="4:4" x14ac:dyDescent="0.25">
      <c r="D945" s="7"/>
    </row>
    <row r="946" spans="4:4" x14ac:dyDescent="0.25">
      <c r="D946" s="7"/>
    </row>
    <row r="947" spans="4:4" x14ac:dyDescent="0.25">
      <c r="D947" s="7"/>
    </row>
    <row r="948" spans="4:4" x14ac:dyDescent="0.25">
      <c r="D948" s="7"/>
    </row>
    <row r="949" spans="4:4" x14ac:dyDescent="0.25">
      <c r="D949" s="7"/>
    </row>
    <row r="950" spans="4:4" x14ac:dyDescent="0.25">
      <c r="D950" s="7"/>
    </row>
    <row r="951" spans="4:4" x14ac:dyDescent="0.25">
      <c r="D951" s="7"/>
    </row>
    <row r="952" spans="4:4" x14ac:dyDescent="0.25">
      <c r="D952" s="7"/>
    </row>
    <row r="953" spans="4:4" x14ac:dyDescent="0.25">
      <c r="D953" s="7"/>
    </row>
    <row r="954" spans="4:4" x14ac:dyDescent="0.25">
      <c r="D954" s="7"/>
    </row>
    <row r="955" spans="4:4" x14ac:dyDescent="0.25">
      <c r="D955" s="7"/>
    </row>
    <row r="956" spans="4:4" x14ac:dyDescent="0.25">
      <c r="D956" s="7"/>
    </row>
    <row r="957" spans="4:4" x14ac:dyDescent="0.25">
      <c r="D957" s="7"/>
    </row>
    <row r="958" spans="4:4" x14ac:dyDescent="0.25">
      <c r="D958" s="7"/>
    </row>
    <row r="959" spans="4:4" x14ac:dyDescent="0.25">
      <c r="D959" s="7"/>
    </row>
    <row r="960" spans="4:4" x14ac:dyDescent="0.25">
      <c r="D960" s="7"/>
    </row>
    <row r="961" spans="4:4" x14ac:dyDescent="0.25">
      <c r="D961" s="7"/>
    </row>
    <row r="962" spans="4:4" x14ac:dyDescent="0.25">
      <c r="D962" s="7"/>
    </row>
    <row r="963" spans="4:4" x14ac:dyDescent="0.25">
      <c r="D963" s="7"/>
    </row>
    <row r="964" spans="4:4" x14ac:dyDescent="0.25">
      <c r="D964" s="7"/>
    </row>
    <row r="965" spans="4:4" x14ac:dyDescent="0.25">
      <c r="D965" s="7"/>
    </row>
    <row r="966" spans="4:4" x14ac:dyDescent="0.25">
      <c r="D966" s="7"/>
    </row>
    <row r="967" spans="4:4" x14ac:dyDescent="0.25">
      <c r="D967" s="7"/>
    </row>
    <row r="968" spans="4:4" x14ac:dyDescent="0.25">
      <c r="D968" s="7"/>
    </row>
    <row r="969" spans="4:4" x14ac:dyDescent="0.25">
      <c r="D969" s="7"/>
    </row>
    <row r="970" spans="4:4" x14ac:dyDescent="0.25">
      <c r="D970" s="7"/>
    </row>
    <row r="971" spans="4:4" x14ac:dyDescent="0.25">
      <c r="D971" s="7"/>
    </row>
    <row r="972" spans="4:4" x14ac:dyDescent="0.25">
      <c r="D972" s="7"/>
    </row>
    <row r="973" spans="4:4" x14ac:dyDescent="0.25">
      <c r="D973" s="7"/>
    </row>
    <row r="974" spans="4:4" x14ac:dyDescent="0.25">
      <c r="D974" s="7"/>
    </row>
    <row r="975" spans="4:4" x14ac:dyDescent="0.25">
      <c r="D975" s="7"/>
    </row>
    <row r="976" spans="4:4" x14ac:dyDescent="0.25">
      <c r="D976" s="7"/>
    </row>
    <row r="977" spans="4:4" x14ac:dyDescent="0.25">
      <c r="D977" s="7"/>
    </row>
    <row r="978" spans="4:4" x14ac:dyDescent="0.25">
      <c r="D978" s="7"/>
    </row>
    <row r="979" spans="4:4" x14ac:dyDescent="0.25">
      <c r="D979" s="7"/>
    </row>
    <row r="980" spans="4:4" x14ac:dyDescent="0.25">
      <c r="D980" s="7"/>
    </row>
    <row r="981" spans="4:4" x14ac:dyDescent="0.25">
      <c r="D981" s="7"/>
    </row>
    <row r="982" spans="4:4" x14ac:dyDescent="0.25">
      <c r="D982" s="7"/>
    </row>
    <row r="983" spans="4:4" x14ac:dyDescent="0.25">
      <c r="D983" s="7"/>
    </row>
    <row r="984" spans="4:4" x14ac:dyDescent="0.25">
      <c r="D984" s="7"/>
    </row>
    <row r="985" spans="4:4" x14ac:dyDescent="0.25">
      <c r="D985" s="7"/>
    </row>
    <row r="986" spans="4:4" x14ac:dyDescent="0.25">
      <c r="D986" s="7"/>
    </row>
    <row r="987" spans="4:4" x14ac:dyDescent="0.25">
      <c r="D987" s="7"/>
    </row>
    <row r="988" spans="4:4" x14ac:dyDescent="0.25">
      <c r="D988" s="7"/>
    </row>
    <row r="989" spans="4:4" x14ac:dyDescent="0.25">
      <c r="D989" s="7"/>
    </row>
    <row r="990" spans="4:4" x14ac:dyDescent="0.25">
      <c r="D990" s="7"/>
    </row>
    <row r="991" spans="4:4" x14ac:dyDescent="0.25">
      <c r="D991" s="7"/>
    </row>
    <row r="992" spans="4:4" x14ac:dyDescent="0.25">
      <c r="D992" s="7"/>
    </row>
    <row r="993" spans="4:4" x14ac:dyDescent="0.25">
      <c r="D993" s="7"/>
    </row>
    <row r="994" spans="4:4" x14ac:dyDescent="0.25">
      <c r="D994" s="7"/>
    </row>
    <row r="995" spans="4:4" x14ac:dyDescent="0.25">
      <c r="D995" s="7"/>
    </row>
    <row r="996" spans="4:4" x14ac:dyDescent="0.25">
      <c r="D996" s="7"/>
    </row>
    <row r="997" spans="4:4" x14ac:dyDescent="0.25">
      <c r="D997" s="7"/>
    </row>
    <row r="998" spans="4:4" x14ac:dyDescent="0.25">
      <c r="D998" s="7"/>
    </row>
    <row r="999" spans="4:4" x14ac:dyDescent="0.25">
      <c r="D999" s="7"/>
    </row>
    <row r="1000" spans="4:4" x14ac:dyDescent="0.25">
      <c r="D1000" s="7"/>
    </row>
    <row r="1001" spans="4:4" x14ac:dyDescent="0.25">
      <c r="D1001" s="7"/>
    </row>
    <row r="1002" spans="4:4" x14ac:dyDescent="0.25">
      <c r="D1002" s="7"/>
    </row>
    <row r="1003" spans="4:4" x14ac:dyDescent="0.25">
      <c r="D1003" s="7"/>
    </row>
    <row r="1004" spans="4:4" x14ac:dyDescent="0.25">
      <c r="D1004" s="7"/>
    </row>
    <row r="1005" spans="4:4" x14ac:dyDescent="0.25">
      <c r="D1005" s="7"/>
    </row>
    <row r="1006" spans="4:4" x14ac:dyDescent="0.25">
      <c r="D1006" s="7"/>
    </row>
    <row r="1007" spans="4:4" x14ac:dyDescent="0.25">
      <c r="D1007" s="7"/>
    </row>
    <row r="1008" spans="4:4" x14ac:dyDescent="0.25">
      <c r="D1008" s="7"/>
    </row>
    <row r="1009" spans="4:4" x14ac:dyDescent="0.25">
      <c r="D1009" s="7"/>
    </row>
    <row r="1010" spans="4:4" x14ac:dyDescent="0.25">
      <c r="D1010" s="7"/>
    </row>
    <row r="1011" spans="4:4" x14ac:dyDescent="0.25">
      <c r="D1011" s="7"/>
    </row>
    <row r="1012" spans="4:4" x14ac:dyDescent="0.25">
      <c r="D1012" s="7"/>
    </row>
    <row r="1013" spans="4:4" x14ac:dyDescent="0.25">
      <c r="D1013" s="7"/>
    </row>
    <row r="1014" spans="4:4" x14ac:dyDescent="0.25">
      <c r="D1014" s="7"/>
    </row>
    <row r="1015" spans="4:4" x14ac:dyDescent="0.25">
      <c r="D1015" s="7"/>
    </row>
    <row r="1016" spans="4:4" x14ac:dyDescent="0.25">
      <c r="D1016" s="7"/>
    </row>
    <row r="1017" spans="4:4" x14ac:dyDescent="0.25">
      <c r="D1017" s="7"/>
    </row>
    <row r="1018" spans="4:4" x14ac:dyDescent="0.25">
      <c r="D1018" s="7"/>
    </row>
    <row r="1019" spans="4:4" x14ac:dyDescent="0.25">
      <c r="D1019" s="7"/>
    </row>
    <row r="1020" spans="4:4" x14ac:dyDescent="0.25">
      <c r="D1020" s="7"/>
    </row>
    <row r="1021" spans="4:4" x14ac:dyDescent="0.25">
      <c r="D1021" s="7"/>
    </row>
    <row r="1022" spans="4:4" x14ac:dyDescent="0.25">
      <c r="D1022" s="7"/>
    </row>
    <row r="1023" spans="4:4" x14ac:dyDescent="0.25">
      <c r="D1023" s="7"/>
    </row>
    <row r="1024" spans="4:4" x14ac:dyDescent="0.25">
      <c r="D1024" s="7"/>
    </row>
    <row r="1025" spans="4:4" x14ac:dyDescent="0.25">
      <c r="D1025" s="7"/>
    </row>
    <row r="1026" spans="4:4" x14ac:dyDescent="0.25">
      <c r="D1026" s="7"/>
    </row>
    <row r="1027" spans="4:4" x14ac:dyDescent="0.25">
      <c r="D1027" s="7"/>
    </row>
    <row r="1028" spans="4:4" x14ac:dyDescent="0.25">
      <c r="D1028" s="7"/>
    </row>
    <row r="1029" spans="4:4" x14ac:dyDescent="0.25">
      <c r="D1029" s="7"/>
    </row>
    <row r="1030" spans="4:4" x14ac:dyDescent="0.25">
      <c r="D1030" s="7"/>
    </row>
    <row r="1031" spans="4:4" x14ac:dyDescent="0.25">
      <c r="D1031" s="7"/>
    </row>
    <row r="1032" spans="4:4" x14ac:dyDescent="0.25">
      <c r="D1032" s="7"/>
    </row>
    <row r="1033" spans="4:4" x14ac:dyDescent="0.25">
      <c r="D1033" s="7"/>
    </row>
    <row r="1034" spans="4:4" x14ac:dyDescent="0.25">
      <c r="D1034" s="7"/>
    </row>
    <row r="1035" spans="4:4" x14ac:dyDescent="0.25">
      <c r="D1035" s="7"/>
    </row>
    <row r="1036" spans="4:4" x14ac:dyDescent="0.25">
      <c r="D1036" s="7"/>
    </row>
    <row r="1037" spans="4:4" x14ac:dyDescent="0.25">
      <c r="D1037" s="7"/>
    </row>
    <row r="1038" spans="4:4" x14ac:dyDescent="0.25">
      <c r="D1038" s="7"/>
    </row>
    <row r="1039" spans="4:4" x14ac:dyDescent="0.25">
      <c r="D1039" s="7"/>
    </row>
    <row r="1040" spans="4:4" x14ac:dyDescent="0.25">
      <c r="D1040" s="7"/>
    </row>
    <row r="1041" spans="4:4" x14ac:dyDescent="0.25">
      <c r="D1041" s="7"/>
    </row>
    <row r="1042" spans="4:4" x14ac:dyDescent="0.25">
      <c r="D1042" s="7"/>
    </row>
    <row r="1043" spans="4:4" x14ac:dyDescent="0.25">
      <c r="D1043" s="7"/>
    </row>
    <row r="1044" spans="4:4" x14ac:dyDescent="0.25">
      <c r="D1044" s="7"/>
    </row>
    <row r="1045" spans="4:4" x14ac:dyDescent="0.25">
      <c r="D1045" s="7"/>
    </row>
    <row r="1046" spans="4:4" x14ac:dyDescent="0.25">
      <c r="D1046" s="7"/>
    </row>
    <row r="1047" spans="4:4" x14ac:dyDescent="0.25">
      <c r="D1047" s="7"/>
    </row>
    <row r="1048" spans="4:4" x14ac:dyDescent="0.25">
      <c r="D1048" s="7"/>
    </row>
    <row r="1049" spans="4:4" x14ac:dyDescent="0.25">
      <c r="D1049" s="7"/>
    </row>
    <row r="1050" spans="4:4" x14ac:dyDescent="0.25">
      <c r="D1050" s="7"/>
    </row>
    <row r="1051" spans="4:4" x14ac:dyDescent="0.25">
      <c r="D1051" s="7"/>
    </row>
    <row r="1052" spans="4:4" x14ac:dyDescent="0.25">
      <c r="D1052" s="7"/>
    </row>
    <row r="1053" spans="4:4" x14ac:dyDescent="0.25">
      <c r="D1053" s="7"/>
    </row>
    <row r="1054" spans="4:4" x14ac:dyDescent="0.25">
      <c r="D1054" s="7"/>
    </row>
    <row r="1055" spans="4:4" x14ac:dyDescent="0.25">
      <c r="D1055" s="7"/>
    </row>
    <row r="1056" spans="4:4" x14ac:dyDescent="0.25">
      <c r="D1056" s="7"/>
    </row>
    <row r="1057" spans="4:4" x14ac:dyDescent="0.25">
      <c r="D1057" s="7"/>
    </row>
    <row r="1058" spans="4:4" x14ac:dyDescent="0.25">
      <c r="D1058" s="7"/>
    </row>
    <row r="1059" spans="4:4" x14ac:dyDescent="0.25">
      <c r="D1059" s="7"/>
    </row>
    <row r="1060" spans="4:4" x14ac:dyDescent="0.25">
      <c r="D1060" s="7"/>
    </row>
    <row r="1061" spans="4:4" x14ac:dyDescent="0.25">
      <c r="D1061" s="7"/>
    </row>
    <row r="1062" spans="4:4" x14ac:dyDescent="0.25">
      <c r="D1062" s="7"/>
    </row>
    <row r="1063" spans="4:4" x14ac:dyDescent="0.25">
      <c r="D1063" s="7"/>
    </row>
    <row r="1064" spans="4:4" x14ac:dyDescent="0.25">
      <c r="D1064" s="7"/>
    </row>
    <row r="1065" spans="4:4" x14ac:dyDescent="0.25">
      <c r="D1065" s="7"/>
    </row>
    <row r="1066" spans="4:4" x14ac:dyDescent="0.25">
      <c r="D1066" s="7"/>
    </row>
    <row r="1067" spans="4:4" x14ac:dyDescent="0.25">
      <c r="D1067" s="7"/>
    </row>
    <row r="1068" spans="4:4" x14ac:dyDescent="0.25">
      <c r="D1068" s="7"/>
    </row>
    <row r="1069" spans="4:4" x14ac:dyDescent="0.25">
      <c r="D1069" s="7"/>
    </row>
    <row r="1070" spans="4:4" x14ac:dyDescent="0.25">
      <c r="D1070" s="7"/>
    </row>
    <row r="1071" spans="4:4" x14ac:dyDescent="0.25">
      <c r="D1071" s="7"/>
    </row>
    <row r="1072" spans="4:4" x14ac:dyDescent="0.25">
      <c r="D1072" s="7"/>
    </row>
    <row r="1073" spans="4:4" x14ac:dyDescent="0.25">
      <c r="D1073" s="7"/>
    </row>
    <row r="1074" spans="4:4" x14ac:dyDescent="0.25">
      <c r="D1074" s="7"/>
    </row>
    <row r="1075" spans="4:4" x14ac:dyDescent="0.25">
      <c r="D1075" s="7"/>
    </row>
    <row r="1076" spans="4:4" x14ac:dyDescent="0.25">
      <c r="D1076" s="7"/>
    </row>
    <row r="1077" spans="4:4" x14ac:dyDescent="0.25">
      <c r="D1077" s="7"/>
    </row>
    <row r="1078" spans="4:4" x14ac:dyDescent="0.25">
      <c r="D1078" s="7"/>
    </row>
    <row r="1079" spans="4:4" x14ac:dyDescent="0.25">
      <c r="D1079" s="7"/>
    </row>
    <row r="1080" spans="4:4" x14ac:dyDescent="0.25">
      <c r="D1080" s="7"/>
    </row>
    <row r="1081" spans="4:4" x14ac:dyDescent="0.25">
      <c r="D1081" s="7"/>
    </row>
    <row r="1082" spans="4:4" x14ac:dyDescent="0.25">
      <c r="D1082" s="7"/>
    </row>
    <row r="1083" spans="4:4" x14ac:dyDescent="0.25">
      <c r="D1083" s="7"/>
    </row>
    <row r="1084" spans="4:4" x14ac:dyDescent="0.25">
      <c r="D1084" s="7"/>
    </row>
    <row r="1085" spans="4:4" x14ac:dyDescent="0.25">
      <c r="D1085" s="7"/>
    </row>
    <row r="1086" spans="4:4" x14ac:dyDescent="0.25">
      <c r="D1086" s="7"/>
    </row>
    <row r="1087" spans="4:4" x14ac:dyDescent="0.25">
      <c r="D1087" s="7"/>
    </row>
    <row r="1088" spans="4:4" x14ac:dyDescent="0.25">
      <c r="D1088" s="7"/>
    </row>
    <row r="1089" spans="4:4" x14ac:dyDescent="0.25">
      <c r="D1089" s="7"/>
    </row>
    <row r="1090" spans="4:4" x14ac:dyDescent="0.25">
      <c r="D1090" s="7"/>
    </row>
    <row r="1091" spans="4:4" x14ac:dyDescent="0.25">
      <c r="D1091" s="7"/>
    </row>
    <row r="1092" spans="4:4" x14ac:dyDescent="0.25">
      <c r="D1092" s="7"/>
    </row>
    <row r="1093" spans="4:4" x14ac:dyDescent="0.25">
      <c r="D1093" s="7"/>
    </row>
    <row r="1094" spans="4:4" x14ac:dyDescent="0.25">
      <c r="D1094" s="7"/>
    </row>
    <row r="1095" spans="4:4" x14ac:dyDescent="0.25">
      <c r="D1095" s="7"/>
    </row>
    <row r="1096" spans="4:4" x14ac:dyDescent="0.25">
      <c r="D1096" s="7"/>
    </row>
    <row r="1097" spans="4:4" x14ac:dyDescent="0.25">
      <c r="D1097" s="7"/>
    </row>
    <row r="1098" spans="4:4" x14ac:dyDescent="0.25">
      <c r="D1098" s="7"/>
    </row>
    <row r="1099" spans="4:4" x14ac:dyDescent="0.25">
      <c r="D1099" s="7"/>
    </row>
    <row r="1100" spans="4:4" x14ac:dyDescent="0.25">
      <c r="D1100" s="7"/>
    </row>
    <row r="1101" spans="4:4" x14ac:dyDescent="0.25">
      <c r="D1101" s="7"/>
    </row>
    <row r="1102" spans="4:4" x14ac:dyDescent="0.25">
      <c r="D1102" s="7"/>
    </row>
    <row r="1103" spans="4:4" x14ac:dyDescent="0.25">
      <c r="D1103" s="7"/>
    </row>
    <row r="1104" spans="4:4" x14ac:dyDescent="0.25">
      <c r="D1104" s="7"/>
    </row>
    <row r="1105" spans="4:4" x14ac:dyDescent="0.25">
      <c r="D1105" s="7"/>
    </row>
    <row r="1106" spans="4:4" x14ac:dyDescent="0.25">
      <c r="D1106" s="7"/>
    </row>
    <row r="1107" spans="4:4" x14ac:dyDescent="0.25">
      <c r="D1107" s="7"/>
    </row>
    <row r="1108" spans="4:4" x14ac:dyDescent="0.25">
      <c r="D1108" s="7"/>
    </row>
    <row r="1109" spans="4:4" x14ac:dyDescent="0.25">
      <c r="D1109" s="7"/>
    </row>
    <row r="1110" spans="4:4" x14ac:dyDescent="0.25">
      <c r="D1110" s="7"/>
    </row>
    <row r="1111" spans="4:4" x14ac:dyDescent="0.25">
      <c r="D1111" s="7"/>
    </row>
    <row r="1112" spans="4:4" x14ac:dyDescent="0.25">
      <c r="D1112" s="7"/>
    </row>
    <row r="1113" spans="4:4" x14ac:dyDescent="0.25">
      <c r="D1113" s="7"/>
    </row>
    <row r="1114" spans="4:4" x14ac:dyDescent="0.25">
      <c r="D1114" s="7"/>
    </row>
    <row r="1115" spans="4:4" x14ac:dyDescent="0.25">
      <c r="D1115" s="7"/>
    </row>
    <row r="1116" spans="4:4" x14ac:dyDescent="0.25">
      <c r="D1116" s="7"/>
    </row>
    <row r="1117" spans="4:4" x14ac:dyDescent="0.25">
      <c r="D1117" s="7"/>
    </row>
    <row r="1118" spans="4:4" x14ac:dyDescent="0.25">
      <c r="D1118" s="7"/>
    </row>
    <row r="1119" spans="4:4" x14ac:dyDescent="0.25">
      <c r="D1119" s="7"/>
    </row>
    <row r="1120" spans="4:4" x14ac:dyDescent="0.25">
      <c r="D1120" s="7"/>
    </row>
    <row r="1121" spans="4:4" x14ac:dyDescent="0.25">
      <c r="D1121" s="7"/>
    </row>
    <row r="1122" spans="4:4" x14ac:dyDescent="0.25">
      <c r="D1122" s="7"/>
    </row>
    <row r="1123" spans="4:4" x14ac:dyDescent="0.25">
      <c r="D1123" s="7"/>
    </row>
    <row r="1124" spans="4:4" x14ac:dyDescent="0.25">
      <c r="D1124" s="7"/>
    </row>
    <row r="1125" spans="4:4" x14ac:dyDescent="0.25">
      <c r="D1125" s="7"/>
    </row>
    <row r="1126" spans="4:4" x14ac:dyDescent="0.25">
      <c r="D1126" s="7"/>
    </row>
    <row r="1127" spans="4:4" x14ac:dyDescent="0.25">
      <c r="D1127" s="7"/>
    </row>
    <row r="1128" spans="4:4" x14ac:dyDescent="0.25">
      <c r="D1128" s="7"/>
    </row>
    <row r="1129" spans="4:4" x14ac:dyDescent="0.25">
      <c r="D1129" s="7"/>
    </row>
    <row r="1130" spans="4:4" x14ac:dyDescent="0.25">
      <c r="D1130" s="7"/>
    </row>
    <row r="1131" spans="4:4" x14ac:dyDescent="0.25">
      <c r="D1131" s="7"/>
    </row>
    <row r="1132" spans="4:4" x14ac:dyDescent="0.25">
      <c r="D1132" s="7"/>
    </row>
    <row r="1133" spans="4:4" x14ac:dyDescent="0.25">
      <c r="D1133" s="7"/>
    </row>
    <row r="1134" spans="4:4" x14ac:dyDescent="0.25">
      <c r="D1134" s="7"/>
    </row>
    <row r="1135" spans="4:4" x14ac:dyDescent="0.25">
      <c r="D1135" s="7"/>
    </row>
    <row r="1136" spans="4:4" x14ac:dyDescent="0.25">
      <c r="D1136" s="7"/>
    </row>
    <row r="1137" spans="4:4" x14ac:dyDescent="0.25">
      <c r="D1137" s="7"/>
    </row>
    <row r="1138" spans="4:4" x14ac:dyDescent="0.25">
      <c r="D1138" s="7"/>
    </row>
    <row r="1139" spans="4:4" x14ac:dyDescent="0.25">
      <c r="D1139" s="7"/>
    </row>
    <row r="1140" spans="4:4" x14ac:dyDescent="0.25">
      <c r="D1140" s="7"/>
    </row>
    <row r="1141" spans="4:4" x14ac:dyDescent="0.25">
      <c r="D1141" s="7"/>
    </row>
    <row r="1142" spans="4:4" x14ac:dyDescent="0.25">
      <c r="D1142" s="7"/>
    </row>
    <row r="1143" spans="4:4" x14ac:dyDescent="0.25">
      <c r="D1143" s="7"/>
    </row>
    <row r="1144" spans="4:4" x14ac:dyDescent="0.25">
      <c r="D1144" s="7"/>
    </row>
    <row r="1145" spans="4:4" x14ac:dyDescent="0.25">
      <c r="D1145" s="7"/>
    </row>
    <row r="1146" spans="4:4" x14ac:dyDescent="0.25">
      <c r="D1146" s="7"/>
    </row>
    <row r="1147" spans="4:4" x14ac:dyDescent="0.25">
      <c r="D1147" s="7"/>
    </row>
    <row r="1148" spans="4:4" x14ac:dyDescent="0.25">
      <c r="D1148" s="7"/>
    </row>
    <row r="1149" spans="4:4" x14ac:dyDescent="0.25">
      <c r="D1149" s="7"/>
    </row>
    <row r="1150" spans="4:4" x14ac:dyDescent="0.25">
      <c r="D1150" s="7"/>
    </row>
    <row r="1151" spans="4:4" x14ac:dyDescent="0.25">
      <c r="D1151" s="7"/>
    </row>
    <row r="1152" spans="4:4" x14ac:dyDescent="0.25">
      <c r="D1152" s="7"/>
    </row>
    <row r="1153" spans="4:4" x14ac:dyDescent="0.25">
      <c r="D1153" s="7"/>
    </row>
    <row r="1154" spans="4:4" x14ac:dyDescent="0.25">
      <c r="D1154" s="7"/>
    </row>
    <row r="1155" spans="4:4" x14ac:dyDescent="0.25">
      <c r="D1155" s="7"/>
    </row>
    <row r="1156" spans="4:4" x14ac:dyDescent="0.25">
      <c r="D1156" s="7"/>
    </row>
    <row r="1157" spans="4:4" x14ac:dyDescent="0.25">
      <c r="D1157" s="7"/>
    </row>
    <row r="1158" spans="4:4" x14ac:dyDescent="0.25">
      <c r="D1158" s="7"/>
    </row>
    <row r="1159" spans="4:4" x14ac:dyDescent="0.25">
      <c r="D1159" s="7"/>
    </row>
    <row r="1160" spans="4:4" x14ac:dyDescent="0.25">
      <c r="D1160" s="7"/>
    </row>
    <row r="1161" spans="4:4" x14ac:dyDescent="0.25">
      <c r="D1161" s="7"/>
    </row>
    <row r="1162" spans="4:4" x14ac:dyDescent="0.25">
      <c r="D1162" s="7"/>
    </row>
    <row r="1163" spans="4:4" x14ac:dyDescent="0.25">
      <c r="D1163" s="7"/>
    </row>
    <row r="1164" spans="4:4" x14ac:dyDescent="0.25">
      <c r="D1164" s="7"/>
    </row>
    <row r="1165" spans="4:4" x14ac:dyDescent="0.25">
      <c r="D1165" s="7"/>
    </row>
    <row r="1166" spans="4:4" x14ac:dyDescent="0.25">
      <c r="D1166" s="7"/>
    </row>
    <row r="1167" spans="4:4" x14ac:dyDescent="0.25">
      <c r="D1167" s="7"/>
    </row>
    <row r="1168" spans="4:4" x14ac:dyDescent="0.25">
      <c r="D1168" s="7"/>
    </row>
    <row r="1169" spans="4:4" x14ac:dyDescent="0.25">
      <c r="D1169" s="7"/>
    </row>
    <row r="1170" spans="4:4" x14ac:dyDescent="0.25">
      <c r="D1170" s="7"/>
    </row>
    <row r="1171" spans="4:4" x14ac:dyDescent="0.25">
      <c r="D1171" s="7"/>
    </row>
    <row r="1172" spans="4:4" x14ac:dyDescent="0.25">
      <c r="D1172" s="7"/>
    </row>
    <row r="1173" spans="4:4" x14ac:dyDescent="0.25">
      <c r="D1173" s="7"/>
    </row>
    <row r="1174" spans="4:4" x14ac:dyDescent="0.25">
      <c r="D1174" s="7"/>
    </row>
    <row r="1175" spans="4:4" x14ac:dyDescent="0.25">
      <c r="D1175" s="7"/>
    </row>
    <row r="1176" spans="4:4" x14ac:dyDescent="0.25">
      <c r="D1176" s="7"/>
    </row>
    <row r="1177" spans="4:4" x14ac:dyDescent="0.25">
      <c r="D1177" s="7"/>
    </row>
    <row r="1178" spans="4:4" x14ac:dyDescent="0.25">
      <c r="D1178" s="7"/>
    </row>
    <row r="1179" spans="4:4" x14ac:dyDescent="0.25">
      <c r="D1179" s="7"/>
    </row>
    <row r="1180" spans="4:4" x14ac:dyDescent="0.25">
      <c r="D1180" s="7"/>
    </row>
    <row r="1181" spans="4:4" x14ac:dyDescent="0.25">
      <c r="D1181" s="7"/>
    </row>
    <row r="1182" spans="4:4" x14ac:dyDescent="0.25">
      <c r="D1182" s="7"/>
    </row>
    <row r="1183" spans="4:4" x14ac:dyDescent="0.25">
      <c r="D1183" s="7"/>
    </row>
    <row r="1184" spans="4:4" x14ac:dyDescent="0.25">
      <c r="D1184" s="7"/>
    </row>
    <row r="1185" spans="4:4" x14ac:dyDescent="0.25">
      <c r="D1185" s="7"/>
    </row>
    <row r="1186" spans="4:4" x14ac:dyDescent="0.25">
      <c r="D1186" s="7"/>
    </row>
    <row r="1187" spans="4:4" x14ac:dyDescent="0.25">
      <c r="D1187" s="7"/>
    </row>
    <row r="1188" spans="4:4" x14ac:dyDescent="0.25">
      <c r="D1188" s="7"/>
    </row>
    <row r="1189" spans="4:4" x14ac:dyDescent="0.25">
      <c r="D1189" s="7"/>
    </row>
    <row r="1190" spans="4:4" x14ac:dyDescent="0.25">
      <c r="D1190" s="7"/>
    </row>
    <row r="1191" spans="4:4" x14ac:dyDescent="0.25">
      <c r="D1191" s="7"/>
    </row>
    <row r="1192" spans="4:4" x14ac:dyDescent="0.25">
      <c r="D1192" s="7"/>
    </row>
    <row r="1193" spans="4:4" x14ac:dyDescent="0.25">
      <c r="D1193" s="7"/>
    </row>
    <row r="1194" spans="4:4" x14ac:dyDescent="0.25">
      <c r="D1194" s="7"/>
    </row>
    <row r="1195" spans="4:4" x14ac:dyDescent="0.25">
      <c r="D1195" s="7"/>
    </row>
    <row r="1196" spans="4:4" x14ac:dyDescent="0.25">
      <c r="D1196" s="7"/>
    </row>
    <row r="1197" spans="4:4" x14ac:dyDescent="0.25">
      <c r="D1197" s="7"/>
    </row>
    <row r="1198" spans="4:4" x14ac:dyDescent="0.25">
      <c r="D1198" s="7"/>
    </row>
    <row r="1199" spans="4:4" x14ac:dyDescent="0.25">
      <c r="D1199" s="7"/>
    </row>
    <row r="1200" spans="4:4" x14ac:dyDescent="0.25">
      <c r="D1200" s="7"/>
    </row>
    <row r="1201" spans="4:4" x14ac:dyDescent="0.25">
      <c r="D1201" s="7"/>
    </row>
    <row r="1202" spans="4:4" x14ac:dyDescent="0.25">
      <c r="D1202" s="7"/>
    </row>
    <row r="1203" spans="4:4" x14ac:dyDescent="0.25">
      <c r="D1203" s="7"/>
    </row>
    <row r="1204" spans="4:4" x14ac:dyDescent="0.25">
      <c r="D1204" s="7"/>
    </row>
    <row r="1205" spans="4:4" x14ac:dyDescent="0.25">
      <c r="D1205" s="7"/>
    </row>
    <row r="1206" spans="4:4" x14ac:dyDescent="0.25">
      <c r="D1206" s="7"/>
    </row>
    <row r="1207" spans="4:4" x14ac:dyDescent="0.25">
      <c r="D1207" s="7"/>
    </row>
    <row r="1208" spans="4:4" x14ac:dyDescent="0.25">
      <c r="D1208" s="7"/>
    </row>
    <row r="1209" spans="4:4" x14ac:dyDescent="0.25">
      <c r="D1209" s="7"/>
    </row>
    <row r="1210" spans="4:4" x14ac:dyDescent="0.25">
      <c r="D1210" s="7"/>
    </row>
    <row r="1211" spans="4:4" x14ac:dyDescent="0.25">
      <c r="D1211" s="7"/>
    </row>
    <row r="1212" spans="4:4" x14ac:dyDescent="0.25">
      <c r="D1212" s="7"/>
    </row>
    <row r="1213" spans="4:4" x14ac:dyDescent="0.25">
      <c r="D1213" s="7"/>
    </row>
    <row r="1214" spans="4:4" x14ac:dyDescent="0.25">
      <c r="D1214" s="7"/>
    </row>
    <row r="1215" spans="4:4" x14ac:dyDescent="0.25">
      <c r="D1215" s="7"/>
    </row>
    <row r="1216" spans="4:4" x14ac:dyDescent="0.25">
      <c r="D1216" s="7"/>
    </row>
    <row r="1217" spans="4:4" x14ac:dyDescent="0.25">
      <c r="D1217" s="7"/>
    </row>
    <row r="1218" spans="4:4" x14ac:dyDescent="0.25">
      <c r="D1218" s="7"/>
    </row>
    <row r="1219" spans="4:4" x14ac:dyDescent="0.25">
      <c r="D1219" s="7"/>
    </row>
    <row r="1220" spans="4:4" x14ac:dyDescent="0.25">
      <c r="D1220" s="7"/>
    </row>
    <row r="1221" spans="4:4" x14ac:dyDescent="0.25">
      <c r="D1221" s="7"/>
    </row>
    <row r="1222" spans="4:4" x14ac:dyDescent="0.25">
      <c r="D1222" s="7"/>
    </row>
    <row r="1223" spans="4:4" x14ac:dyDescent="0.25">
      <c r="D1223" s="7"/>
    </row>
    <row r="1224" spans="4:4" x14ac:dyDescent="0.25">
      <c r="D1224" s="7"/>
    </row>
    <row r="1225" spans="4:4" x14ac:dyDescent="0.25">
      <c r="D1225" s="7"/>
    </row>
    <row r="1226" spans="4:4" x14ac:dyDescent="0.25">
      <c r="D1226" s="7"/>
    </row>
    <row r="1227" spans="4:4" x14ac:dyDescent="0.25">
      <c r="D1227" s="7"/>
    </row>
    <row r="1228" spans="4:4" x14ac:dyDescent="0.25">
      <c r="D1228" s="7"/>
    </row>
    <row r="1229" spans="4:4" x14ac:dyDescent="0.25">
      <c r="D1229" s="7"/>
    </row>
    <row r="1230" spans="4:4" x14ac:dyDescent="0.25">
      <c r="D1230" s="7"/>
    </row>
    <row r="1231" spans="4:4" x14ac:dyDescent="0.25">
      <c r="D1231" s="7"/>
    </row>
    <row r="1232" spans="4:4" x14ac:dyDescent="0.25">
      <c r="D1232" s="7"/>
    </row>
    <row r="1233" spans="4:4" x14ac:dyDescent="0.25">
      <c r="D1233" s="7"/>
    </row>
    <row r="1234" spans="4:4" x14ac:dyDescent="0.25">
      <c r="D1234" s="7"/>
    </row>
    <row r="1235" spans="4:4" x14ac:dyDescent="0.25">
      <c r="D1235" s="7"/>
    </row>
    <row r="1236" spans="4:4" x14ac:dyDescent="0.25">
      <c r="D1236" s="7"/>
    </row>
    <row r="1237" spans="4:4" x14ac:dyDescent="0.25">
      <c r="D1237" s="7"/>
    </row>
    <row r="1238" spans="4:4" x14ac:dyDescent="0.25">
      <c r="D1238" s="7"/>
    </row>
    <row r="1239" spans="4:4" x14ac:dyDescent="0.25">
      <c r="D1239" s="7"/>
    </row>
    <row r="1240" spans="4:4" x14ac:dyDescent="0.25">
      <c r="D1240" s="7"/>
    </row>
    <row r="1241" spans="4:4" x14ac:dyDescent="0.25">
      <c r="D1241" s="7"/>
    </row>
    <row r="1242" spans="4:4" x14ac:dyDescent="0.25">
      <c r="D1242" s="7"/>
    </row>
    <row r="1243" spans="4:4" x14ac:dyDescent="0.25">
      <c r="D1243" s="7"/>
    </row>
    <row r="1244" spans="4:4" x14ac:dyDescent="0.25">
      <c r="D1244" s="7"/>
    </row>
    <row r="1245" spans="4:4" x14ac:dyDescent="0.25">
      <c r="D1245" s="7"/>
    </row>
    <row r="1246" spans="4:4" x14ac:dyDescent="0.25">
      <c r="D1246" s="7"/>
    </row>
    <row r="1247" spans="4:4" x14ac:dyDescent="0.25">
      <c r="D1247" s="7"/>
    </row>
    <row r="1248" spans="4:4" x14ac:dyDescent="0.25">
      <c r="D1248" s="7"/>
    </row>
    <row r="1249" spans="4:4" x14ac:dyDescent="0.25">
      <c r="D1249" s="7"/>
    </row>
    <row r="1250" spans="4:4" x14ac:dyDescent="0.25">
      <c r="D1250" s="7"/>
    </row>
    <row r="1251" spans="4:4" x14ac:dyDescent="0.25">
      <c r="D1251" s="7"/>
    </row>
    <row r="1252" spans="4:4" x14ac:dyDescent="0.25">
      <c r="D1252" s="7"/>
    </row>
    <row r="1253" spans="4:4" x14ac:dyDescent="0.25">
      <c r="D1253" s="7"/>
    </row>
    <row r="1254" spans="4:4" x14ac:dyDescent="0.25">
      <c r="D1254" s="7"/>
    </row>
    <row r="1255" spans="4:4" x14ac:dyDescent="0.25">
      <c r="D1255" s="7"/>
    </row>
    <row r="1256" spans="4:4" x14ac:dyDescent="0.25">
      <c r="D1256" s="7"/>
    </row>
    <row r="1257" spans="4:4" x14ac:dyDescent="0.25">
      <c r="D1257" s="7"/>
    </row>
    <row r="1258" spans="4:4" x14ac:dyDescent="0.25">
      <c r="D1258" s="7"/>
    </row>
    <row r="1259" spans="4:4" x14ac:dyDescent="0.25">
      <c r="D1259" s="7"/>
    </row>
    <row r="1260" spans="4:4" x14ac:dyDescent="0.25">
      <c r="D1260" s="7"/>
    </row>
    <row r="1261" spans="4:4" x14ac:dyDescent="0.25">
      <c r="D1261" s="7"/>
    </row>
    <row r="1262" spans="4:4" x14ac:dyDescent="0.25">
      <c r="D1262" s="7"/>
    </row>
    <row r="1263" spans="4:4" x14ac:dyDescent="0.25">
      <c r="D1263" s="7"/>
    </row>
    <row r="1264" spans="4:4" x14ac:dyDescent="0.25">
      <c r="D1264" s="7"/>
    </row>
    <row r="1265" spans="4:4" x14ac:dyDescent="0.25">
      <c r="D1265" s="7"/>
    </row>
    <row r="1266" spans="4:4" x14ac:dyDescent="0.25">
      <c r="D1266" s="7"/>
    </row>
    <row r="1267" spans="4:4" x14ac:dyDescent="0.25">
      <c r="D1267" s="7"/>
    </row>
    <row r="1268" spans="4:4" x14ac:dyDescent="0.25">
      <c r="D1268" s="7"/>
    </row>
    <row r="1269" spans="4:4" x14ac:dyDescent="0.25">
      <c r="D1269" s="7"/>
    </row>
    <row r="1270" spans="4:4" x14ac:dyDescent="0.25">
      <c r="D1270" s="7"/>
    </row>
    <row r="1271" spans="4:4" x14ac:dyDescent="0.25">
      <c r="D1271" s="7"/>
    </row>
    <row r="1272" spans="4:4" x14ac:dyDescent="0.25">
      <c r="D1272" s="7"/>
    </row>
    <row r="1273" spans="4:4" x14ac:dyDescent="0.25">
      <c r="D1273" s="7"/>
    </row>
    <row r="1274" spans="4:4" x14ac:dyDescent="0.25">
      <c r="D1274" s="7"/>
    </row>
    <row r="1275" spans="4:4" x14ac:dyDescent="0.25">
      <c r="D1275" s="7"/>
    </row>
    <row r="1276" spans="4:4" x14ac:dyDescent="0.25">
      <c r="D1276" s="7"/>
    </row>
    <row r="1277" spans="4:4" x14ac:dyDescent="0.25">
      <c r="D1277" s="7"/>
    </row>
    <row r="1278" spans="4:4" x14ac:dyDescent="0.25">
      <c r="D1278" s="7"/>
    </row>
    <row r="1279" spans="4:4" x14ac:dyDescent="0.25">
      <c r="D1279" s="7"/>
    </row>
    <row r="1280" spans="4:4" x14ac:dyDescent="0.25">
      <c r="D1280" s="7"/>
    </row>
    <row r="1281" spans="4:4" x14ac:dyDescent="0.25">
      <c r="D1281" s="7"/>
    </row>
    <row r="1282" spans="4:4" x14ac:dyDescent="0.25">
      <c r="D1282" s="7"/>
    </row>
    <row r="1283" spans="4:4" x14ac:dyDescent="0.25">
      <c r="D1283" s="7"/>
    </row>
    <row r="1284" spans="4:4" x14ac:dyDescent="0.25">
      <c r="D1284" s="7"/>
    </row>
    <row r="1285" spans="4:4" x14ac:dyDescent="0.25">
      <c r="D1285" s="7"/>
    </row>
    <row r="1286" spans="4:4" x14ac:dyDescent="0.25">
      <c r="D1286" s="7"/>
    </row>
    <row r="1287" spans="4:4" x14ac:dyDescent="0.25">
      <c r="D1287" s="7"/>
    </row>
    <row r="1288" spans="4:4" x14ac:dyDescent="0.25">
      <c r="D1288" s="7"/>
    </row>
    <row r="1289" spans="4:4" x14ac:dyDescent="0.25">
      <c r="D1289" s="7"/>
    </row>
    <row r="1290" spans="4:4" x14ac:dyDescent="0.25">
      <c r="D1290" s="7"/>
    </row>
    <row r="1291" spans="4:4" x14ac:dyDescent="0.25">
      <c r="D1291" s="7"/>
    </row>
    <row r="1292" spans="4:4" x14ac:dyDescent="0.25">
      <c r="D1292" s="7"/>
    </row>
    <row r="1293" spans="4:4" x14ac:dyDescent="0.25">
      <c r="D1293" s="7"/>
    </row>
    <row r="1294" spans="4:4" x14ac:dyDescent="0.25">
      <c r="D1294" s="7"/>
    </row>
    <row r="1295" spans="4:4" x14ac:dyDescent="0.25">
      <c r="D1295" s="7"/>
    </row>
    <row r="1296" spans="4:4" x14ac:dyDescent="0.25">
      <c r="D1296" s="7"/>
    </row>
    <row r="1297" spans="4:4" x14ac:dyDescent="0.25">
      <c r="D1297" s="7"/>
    </row>
    <row r="1298" spans="4:4" x14ac:dyDescent="0.25">
      <c r="D1298" s="7"/>
    </row>
    <row r="1299" spans="4:4" x14ac:dyDescent="0.25">
      <c r="D1299" s="7"/>
    </row>
    <row r="1300" spans="4:4" x14ac:dyDescent="0.25">
      <c r="D1300" s="7"/>
    </row>
    <row r="1301" spans="4:4" x14ac:dyDescent="0.25">
      <c r="D1301" s="7"/>
    </row>
    <row r="1302" spans="4:4" x14ac:dyDescent="0.25">
      <c r="D1302" s="7"/>
    </row>
    <row r="1303" spans="4:4" x14ac:dyDescent="0.25">
      <c r="D1303" s="7"/>
    </row>
    <row r="1304" spans="4:4" x14ac:dyDescent="0.25">
      <c r="D1304" s="7"/>
    </row>
    <row r="1305" spans="4:4" x14ac:dyDescent="0.25">
      <c r="D1305" s="7"/>
    </row>
    <row r="1306" spans="4:4" x14ac:dyDescent="0.25">
      <c r="D1306" s="7"/>
    </row>
    <row r="1307" spans="4:4" x14ac:dyDescent="0.25">
      <c r="D1307" s="7"/>
    </row>
    <row r="1308" spans="4:4" x14ac:dyDescent="0.25">
      <c r="D1308" s="7"/>
    </row>
    <row r="1309" spans="4:4" x14ac:dyDescent="0.25">
      <c r="D1309" s="7"/>
    </row>
    <row r="1310" spans="4:4" x14ac:dyDescent="0.25">
      <c r="D1310" s="7"/>
    </row>
    <row r="1311" spans="4:4" x14ac:dyDescent="0.25">
      <c r="D1311" s="7"/>
    </row>
    <row r="1312" spans="4:4" x14ac:dyDescent="0.25">
      <c r="D1312" s="7"/>
    </row>
    <row r="1313" spans="4:4" x14ac:dyDescent="0.25">
      <c r="D1313" s="7"/>
    </row>
    <row r="1314" spans="4:4" x14ac:dyDescent="0.25">
      <c r="D1314" s="7"/>
    </row>
    <row r="1315" spans="4:4" x14ac:dyDescent="0.25">
      <c r="D1315" s="7"/>
    </row>
    <row r="1316" spans="4:4" x14ac:dyDescent="0.25">
      <c r="D1316" s="7"/>
    </row>
    <row r="1317" spans="4:4" x14ac:dyDescent="0.25">
      <c r="D1317" s="7"/>
    </row>
    <row r="1318" spans="4:4" x14ac:dyDescent="0.25">
      <c r="D1318" s="7"/>
    </row>
    <row r="1319" spans="4:4" x14ac:dyDescent="0.25">
      <c r="D1319" s="7"/>
    </row>
    <row r="1320" spans="4:4" x14ac:dyDescent="0.25">
      <c r="D1320" s="7"/>
    </row>
    <row r="1321" spans="4:4" x14ac:dyDescent="0.25">
      <c r="D1321" s="7"/>
    </row>
    <row r="1322" spans="4:4" x14ac:dyDescent="0.25">
      <c r="D1322" s="7"/>
    </row>
    <row r="1323" spans="4:4" x14ac:dyDescent="0.25">
      <c r="D1323" s="7"/>
    </row>
    <row r="1324" spans="4:4" x14ac:dyDescent="0.25">
      <c r="D1324" s="7"/>
    </row>
    <row r="1325" spans="4:4" x14ac:dyDescent="0.25">
      <c r="D1325" s="7"/>
    </row>
    <row r="1326" spans="4:4" x14ac:dyDescent="0.25">
      <c r="D1326" s="7"/>
    </row>
    <row r="1327" spans="4:4" x14ac:dyDescent="0.25">
      <c r="D1327" s="7"/>
    </row>
    <row r="1328" spans="4:4" x14ac:dyDescent="0.25">
      <c r="D1328" s="7"/>
    </row>
    <row r="1329" spans="4:4" x14ac:dyDescent="0.25">
      <c r="D1329" s="7"/>
    </row>
    <row r="1330" spans="4:4" x14ac:dyDescent="0.25">
      <c r="D1330" s="7"/>
    </row>
    <row r="1331" spans="4:4" x14ac:dyDescent="0.25">
      <c r="D1331" s="7"/>
    </row>
    <row r="1332" spans="4:4" x14ac:dyDescent="0.25">
      <c r="D1332" s="7"/>
    </row>
    <row r="1333" spans="4:4" x14ac:dyDescent="0.25">
      <c r="D1333" s="7"/>
    </row>
    <row r="1334" spans="4:4" x14ac:dyDescent="0.25">
      <c r="D1334" s="7"/>
    </row>
    <row r="1335" spans="4:4" x14ac:dyDescent="0.25">
      <c r="D1335" s="7"/>
    </row>
    <row r="1336" spans="4:4" x14ac:dyDescent="0.25">
      <c r="D1336" s="7"/>
    </row>
    <row r="1337" spans="4:4" x14ac:dyDescent="0.25">
      <c r="D1337" s="7"/>
    </row>
    <row r="1338" spans="4:4" x14ac:dyDescent="0.25">
      <c r="D1338" s="7"/>
    </row>
    <row r="1339" spans="4:4" x14ac:dyDescent="0.25">
      <c r="D1339" s="7"/>
    </row>
    <row r="1340" spans="4:4" x14ac:dyDescent="0.25">
      <c r="D1340" s="7"/>
    </row>
    <row r="1341" spans="4:4" x14ac:dyDescent="0.25">
      <c r="D1341" s="7"/>
    </row>
    <row r="1342" spans="4:4" x14ac:dyDescent="0.25">
      <c r="D1342" s="7"/>
    </row>
    <row r="1343" spans="4:4" x14ac:dyDescent="0.25">
      <c r="D1343" s="7"/>
    </row>
    <row r="1344" spans="4:4" x14ac:dyDescent="0.25">
      <c r="D1344" s="7"/>
    </row>
    <row r="1345" spans="4:4" x14ac:dyDescent="0.25">
      <c r="D1345" s="7"/>
    </row>
    <row r="1346" spans="4:4" x14ac:dyDescent="0.25">
      <c r="D1346" s="7"/>
    </row>
    <row r="1347" spans="4:4" x14ac:dyDescent="0.25">
      <c r="D1347" s="7"/>
    </row>
    <row r="1348" spans="4:4" x14ac:dyDescent="0.25">
      <c r="D1348" s="7"/>
    </row>
    <row r="1349" spans="4:4" x14ac:dyDescent="0.25">
      <c r="D1349" s="7"/>
    </row>
    <row r="1350" spans="4:4" x14ac:dyDescent="0.25">
      <c r="D1350" s="7"/>
    </row>
    <row r="1351" spans="4:4" x14ac:dyDescent="0.25">
      <c r="D1351" s="7"/>
    </row>
    <row r="1352" spans="4:4" x14ac:dyDescent="0.25">
      <c r="D1352" s="7"/>
    </row>
    <row r="1353" spans="4:4" x14ac:dyDescent="0.25">
      <c r="D1353" s="7"/>
    </row>
    <row r="1354" spans="4:4" x14ac:dyDescent="0.25">
      <c r="D1354" s="7"/>
    </row>
    <row r="1355" spans="4:4" x14ac:dyDescent="0.25">
      <c r="D1355" s="7"/>
    </row>
    <row r="1356" spans="4:4" x14ac:dyDescent="0.25">
      <c r="D1356" s="7"/>
    </row>
    <row r="1357" spans="4:4" x14ac:dyDescent="0.25">
      <c r="D1357" s="7"/>
    </row>
    <row r="1358" spans="4:4" x14ac:dyDescent="0.25">
      <c r="D1358" s="7"/>
    </row>
    <row r="1359" spans="4:4" x14ac:dyDescent="0.25">
      <c r="D1359" s="7"/>
    </row>
    <row r="1360" spans="4:4" x14ac:dyDescent="0.25">
      <c r="D1360" s="7"/>
    </row>
    <row r="1361" spans="4:4" x14ac:dyDescent="0.25">
      <c r="D1361" s="7"/>
    </row>
    <row r="1362" spans="4:4" x14ac:dyDescent="0.25">
      <c r="D1362" s="7"/>
    </row>
    <row r="1363" spans="4:4" x14ac:dyDescent="0.25">
      <c r="D1363" s="7"/>
    </row>
    <row r="1364" spans="4:4" x14ac:dyDescent="0.25">
      <c r="D1364" s="7"/>
    </row>
    <row r="1365" spans="4:4" x14ac:dyDescent="0.25">
      <c r="D1365" s="7"/>
    </row>
    <row r="1366" spans="4:4" x14ac:dyDescent="0.25">
      <c r="D1366" s="7"/>
    </row>
    <row r="1367" spans="4:4" x14ac:dyDescent="0.25">
      <c r="D1367" s="7"/>
    </row>
    <row r="1368" spans="4:4" x14ac:dyDescent="0.25">
      <c r="D1368" s="7"/>
    </row>
    <row r="1369" spans="4:4" x14ac:dyDescent="0.25">
      <c r="D1369" s="7"/>
    </row>
    <row r="1370" spans="4:4" x14ac:dyDescent="0.25">
      <c r="D1370" s="7"/>
    </row>
    <row r="1371" spans="4:4" x14ac:dyDescent="0.25">
      <c r="D1371" s="7"/>
    </row>
    <row r="1372" spans="4:4" x14ac:dyDescent="0.25">
      <c r="D1372" s="7"/>
    </row>
    <row r="1373" spans="4:4" x14ac:dyDescent="0.25">
      <c r="D1373" s="7"/>
    </row>
    <row r="1374" spans="4:4" x14ac:dyDescent="0.25">
      <c r="D1374" s="7"/>
    </row>
    <row r="1375" spans="4:4" x14ac:dyDescent="0.25">
      <c r="D1375" s="7"/>
    </row>
    <row r="1376" spans="4:4" x14ac:dyDescent="0.25">
      <c r="D1376" s="7"/>
    </row>
    <row r="1377" spans="4:4" x14ac:dyDescent="0.25">
      <c r="D1377" s="7"/>
    </row>
    <row r="1378" spans="4:4" x14ac:dyDescent="0.25">
      <c r="D1378" s="7"/>
    </row>
    <row r="1379" spans="4:4" x14ac:dyDescent="0.25">
      <c r="D1379" s="7"/>
    </row>
    <row r="1380" spans="4:4" x14ac:dyDescent="0.25">
      <c r="D1380" s="7"/>
    </row>
    <row r="1381" spans="4:4" x14ac:dyDescent="0.25">
      <c r="D1381" s="7"/>
    </row>
    <row r="1382" spans="4:4" x14ac:dyDescent="0.25">
      <c r="D1382" s="7"/>
    </row>
    <row r="1383" spans="4:4" x14ac:dyDescent="0.25">
      <c r="D1383" s="7"/>
    </row>
    <row r="1384" spans="4:4" x14ac:dyDescent="0.25">
      <c r="D1384" s="7"/>
    </row>
    <row r="1385" spans="4:4" x14ac:dyDescent="0.25">
      <c r="D1385" s="7"/>
    </row>
    <row r="1386" spans="4:4" x14ac:dyDescent="0.25">
      <c r="D1386" s="7"/>
    </row>
    <row r="1387" spans="4:4" x14ac:dyDescent="0.25">
      <c r="D1387" s="7"/>
    </row>
    <row r="1388" spans="4:4" x14ac:dyDescent="0.25">
      <c r="D1388" s="7"/>
    </row>
    <row r="1389" spans="4:4" x14ac:dyDescent="0.25">
      <c r="D1389" s="7"/>
    </row>
    <row r="1390" spans="4:4" x14ac:dyDescent="0.25">
      <c r="D1390" s="7"/>
    </row>
    <row r="1391" spans="4:4" x14ac:dyDescent="0.25">
      <c r="D1391" s="7"/>
    </row>
    <row r="1392" spans="4:4" x14ac:dyDescent="0.25">
      <c r="D1392" s="7"/>
    </row>
    <row r="1393" spans="4:4" x14ac:dyDescent="0.25">
      <c r="D1393" s="7"/>
    </row>
    <row r="1394" spans="4:4" x14ac:dyDescent="0.25">
      <c r="D1394" s="7"/>
    </row>
    <row r="1395" spans="4:4" x14ac:dyDescent="0.25">
      <c r="D1395" s="7"/>
    </row>
    <row r="1396" spans="4:4" x14ac:dyDescent="0.25">
      <c r="D1396" s="7"/>
    </row>
    <row r="1397" spans="4:4" x14ac:dyDescent="0.25">
      <c r="D1397" s="7"/>
    </row>
    <row r="1398" spans="4:4" x14ac:dyDescent="0.25">
      <c r="D1398" s="7"/>
    </row>
    <row r="1399" spans="4:4" x14ac:dyDescent="0.25">
      <c r="D1399" s="7"/>
    </row>
    <row r="1400" spans="4:4" x14ac:dyDescent="0.25">
      <c r="D1400" s="7"/>
    </row>
    <row r="1401" spans="4:4" x14ac:dyDescent="0.25">
      <c r="D1401" s="7"/>
    </row>
    <row r="1402" spans="4:4" x14ac:dyDescent="0.25">
      <c r="D1402" s="7"/>
    </row>
    <row r="1403" spans="4:4" x14ac:dyDescent="0.25">
      <c r="D1403" s="7"/>
    </row>
    <row r="1404" spans="4:4" x14ac:dyDescent="0.25">
      <c r="D1404" s="7"/>
    </row>
    <row r="1405" spans="4:4" x14ac:dyDescent="0.25">
      <c r="D1405" s="7"/>
    </row>
    <row r="1406" spans="4:4" x14ac:dyDescent="0.25">
      <c r="D1406" s="7"/>
    </row>
    <row r="1407" spans="4:4" x14ac:dyDescent="0.25">
      <c r="D1407" s="7"/>
    </row>
    <row r="1408" spans="4:4" x14ac:dyDescent="0.25">
      <c r="D1408" s="7"/>
    </row>
    <row r="1409" spans="4:4" x14ac:dyDescent="0.25">
      <c r="D1409" s="7"/>
    </row>
    <row r="1410" spans="4:4" x14ac:dyDescent="0.25">
      <c r="D1410" s="7"/>
    </row>
    <row r="1411" spans="4:4" x14ac:dyDescent="0.25">
      <c r="D1411" s="7"/>
    </row>
    <row r="1412" spans="4:4" x14ac:dyDescent="0.25">
      <c r="D1412" s="7"/>
    </row>
    <row r="1413" spans="4:4" x14ac:dyDescent="0.25">
      <c r="D1413" s="7"/>
    </row>
    <row r="1414" spans="4:4" x14ac:dyDescent="0.25">
      <c r="D1414" s="7"/>
    </row>
    <row r="1415" spans="4:4" x14ac:dyDescent="0.25">
      <c r="D1415" s="7"/>
    </row>
    <row r="1416" spans="4:4" x14ac:dyDescent="0.25">
      <c r="D1416" s="7"/>
    </row>
    <row r="1417" spans="4:4" x14ac:dyDescent="0.25">
      <c r="D1417" s="7"/>
    </row>
    <row r="1418" spans="4:4" x14ac:dyDescent="0.25">
      <c r="D1418" s="7"/>
    </row>
    <row r="1419" spans="4:4" x14ac:dyDescent="0.25">
      <c r="D1419" s="7"/>
    </row>
    <row r="1420" spans="4:4" x14ac:dyDescent="0.25">
      <c r="D1420" s="7"/>
    </row>
    <row r="1421" spans="4:4" x14ac:dyDescent="0.25">
      <c r="D1421" s="7"/>
    </row>
    <row r="1422" spans="4:4" x14ac:dyDescent="0.25">
      <c r="D1422" s="7"/>
    </row>
    <row r="1423" spans="4:4" x14ac:dyDescent="0.25">
      <c r="D1423" s="7"/>
    </row>
    <row r="1424" spans="4:4" x14ac:dyDescent="0.25">
      <c r="D1424" s="7"/>
    </row>
    <row r="1425" spans="4:4" x14ac:dyDescent="0.25">
      <c r="D1425" s="7"/>
    </row>
    <row r="1426" spans="4:4" x14ac:dyDescent="0.25">
      <c r="D1426" s="7"/>
    </row>
    <row r="1427" spans="4:4" x14ac:dyDescent="0.25">
      <c r="D1427" s="7"/>
    </row>
    <row r="1428" spans="4:4" x14ac:dyDescent="0.25">
      <c r="D1428" s="7"/>
    </row>
    <row r="1429" spans="4:4" x14ac:dyDescent="0.25">
      <c r="D1429" s="7"/>
    </row>
    <row r="1430" spans="4:4" x14ac:dyDescent="0.25">
      <c r="D1430" s="7"/>
    </row>
    <row r="1431" spans="4:4" x14ac:dyDescent="0.25">
      <c r="D1431" s="7"/>
    </row>
    <row r="1432" spans="4:4" x14ac:dyDescent="0.25">
      <c r="D1432" s="7"/>
    </row>
    <row r="1433" spans="4:4" x14ac:dyDescent="0.25">
      <c r="D1433" s="7"/>
    </row>
    <row r="1434" spans="4:4" x14ac:dyDescent="0.25">
      <c r="D1434" s="7"/>
    </row>
    <row r="1435" spans="4:4" x14ac:dyDescent="0.25">
      <c r="D1435" s="7"/>
    </row>
    <row r="1436" spans="4:4" x14ac:dyDescent="0.25">
      <c r="D1436" s="7"/>
    </row>
    <row r="1437" spans="4:4" x14ac:dyDescent="0.25">
      <c r="D1437" s="7"/>
    </row>
    <row r="1438" spans="4:4" x14ac:dyDescent="0.25">
      <c r="D1438" s="7"/>
    </row>
    <row r="1439" spans="4:4" x14ac:dyDescent="0.25">
      <c r="D1439" s="7"/>
    </row>
    <row r="1440" spans="4:4" x14ac:dyDescent="0.25">
      <c r="D1440" s="7"/>
    </row>
    <row r="1441" spans="4:4" x14ac:dyDescent="0.25">
      <c r="D1441" s="7"/>
    </row>
    <row r="1442" spans="4:4" x14ac:dyDescent="0.25">
      <c r="D1442" s="7"/>
    </row>
    <row r="1443" spans="4:4" x14ac:dyDescent="0.25">
      <c r="D1443" s="7"/>
    </row>
    <row r="1444" spans="4:4" x14ac:dyDescent="0.25">
      <c r="D1444" s="7"/>
    </row>
    <row r="1445" spans="4:4" x14ac:dyDescent="0.25">
      <c r="D1445" s="7"/>
    </row>
    <row r="1446" spans="4:4" x14ac:dyDescent="0.25">
      <c r="D1446" s="7"/>
    </row>
    <row r="1447" spans="4:4" x14ac:dyDescent="0.25">
      <c r="D1447" s="7"/>
    </row>
    <row r="1448" spans="4:4" x14ac:dyDescent="0.25">
      <c r="D1448" s="7"/>
    </row>
    <row r="1449" spans="4:4" x14ac:dyDescent="0.25">
      <c r="D1449" s="7"/>
    </row>
    <row r="1450" spans="4:4" x14ac:dyDescent="0.25">
      <c r="D1450" s="7"/>
    </row>
    <row r="1451" spans="4:4" x14ac:dyDescent="0.25">
      <c r="D1451" s="7"/>
    </row>
    <row r="1452" spans="4:4" x14ac:dyDescent="0.25">
      <c r="D1452" s="7"/>
    </row>
    <row r="1453" spans="4:4" x14ac:dyDescent="0.25">
      <c r="D1453" s="7"/>
    </row>
    <row r="1454" spans="4:4" x14ac:dyDescent="0.25">
      <c r="D1454" s="7"/>
    </row>
    <row r="1455" spans="4:4" x14ac:dyDescent="0.25">
      <c r="D1455" s="7"/>
    </row>
    <row r="1456" spans="4:4" x14ac:dyDescent="0.25">
      <c r="D1456" s="7"/>
    </row>
    <row r="1457" spans="4:4" x14ac:dyDescent="0.25">
      <c r="D1457" s="7"/>
    </row>
    <row r="1458" spans="4:4" x14ac:dyDescent="0.25">
      <c r="D1458" s="7"/>
    </row>
    <row r="1459" spans="4:4" x14ac:dyDescent="0.25">
      <c r="D1459" s="7"/>
    </row>
    <row r="1460" spans="4:4" x14ac:dyDescent="0.25">
      <c r="D1460" s="7"/>
    </row>
    <row r="1461" spans="4:4" x14ac:dyDescent="0.25">
      <c r="D1461" s="7"/>
    </row>
    <row r="1462" spans="4:4" x14ac:dyDescent="0.25">
      <c r="D1462" s="7"/>
    </row>
    <row r="1463" spans="4:4" x14ac:dyDescent="0.25">
      <c r="D1463" s="7"/>
    </row>
    <row r="1464" spans="4:4" x14ac:dyDescent="0.25">
      <c r="D1464" s="7"/>
    </row>
    <row r="1465" spans="4:4" x14ac:dyDescent="0.25">
      <c r="D1465" s="7"/>
    </row>
    <row r="1466" spans="4:4" x14ac:dyDescent="0.25">
      <c r="D1466" s="7"/>
    </row>
    <row r="1467" spans="4:4" x14ac:dyDescent="0.25">
      <c r="D1467" s="7"/>
    </row>
    <row r="1468" spans="4:4" x14ac:dyDescent="0.25">
      <c r="D1468" s="7"/>
    </row>
    <row r="1469" spans="4:4" x14ac:dyDescent="0.25">
      <c r="D1469" s="7"/>
    </row>
    <row r="1470" spans="4:4" x14ac:dyDescent="0.25">
      <c r="D1470" s="7"/>
    </row>
    <row r="1471" spans="4:4" x14ac:dyDescent="0.25">
      <c r="D1471" s="7"/>
    </row>
    <row r="1472" spans="4:4" x14ac:dyDescent="0.25">
      <c r="D1472" s="7"/>
    </row>
    <row r="1473" spans="4:4" x14ac:dyDescent="0.25">
      <c r="D1473" s="7"/>
    </row>
    <row r="1474" spans="4:4" x14ac:dyDescent="0.25">
      <c r="D1474" s="7"/>
    </row>
    <row r="1475" spans="4:4" x14ac:dyDescent="0.25">
      <c r="D1475" s="7"/>
    </row>
    <row r="1476" spans="4:4" x14ac:dyDescent="0.25">
      <c r="D1476" s="7"/>
    </row>
    <row r="1477" spans="4:4" x14ac:dyDescent="0.25">
      <c r="D1477" s="7"/>
    </row>
    <row r="1478" spans="4:4" x14ac:dyDescent="0.25">
      <c r="D1478" s="7"/>
    </row>
    <row r="1479" spans="4:4" x14ac:dyDescent="0.25">
      <c r="D1479" s="7"/>
    </row>
    <row r="1480" spans="4:4" x14ac:dyDescent="0.25">
      <c r="D1480" s="7"/>
    </row>
    <row r="1481" spans="4:4" x14ac:dyDescent="0.25">
      <c r="D1481" s="7"/>
    </row>
    <row r="1482" spans="4:4" x14ac:dyDescent="0.25">
      <c r="D1482" s="7"/>
    </row>
    <row r="1483" spans="4:4" x14ac:dyDescent="0.25">
      <c r="D1483" s="7"/>
    </row>
    <row r="1484" spans="4:4" x14ac:dyDescent="0.25">
      <c r="D1484" s="7"/>
    </row>
    <row r="1485" spans="4:4" x14ac:dyDescent="0.25">
      <c r="D1485" s="7"/>
    </row>
    <row r="1486" spans="4:4" x14ac:dyDescent="0.25">
      <c r="D1486" s="7"/>
    </row>
    <row r="1487" spans="4:4" x14ac:dyDescent="0.25">
      <c r="D1487" s="7"/>
    </row>
    <row r="1488" spans="4:4" x14ac:dyDescent="0.25">
      <c r="D1488" s="7"/>
    </row>
    <row r="1489" spans="4:4" x14ac:dyDescent="0.25">
      <c r="D1489" s="7"/>
    </row>
    <row r="1490" spans="4:4" x14ac:dyDescent="0.25">
      <c r="D1490" s="7"/>
    </row>
    <row r="1491" spans="4:4" x14ac:dyDescent="0.25">
      <c r="D1491" s="7"/>
    </row>
    <row r="1492" spans="4:4" x14ac:dyDescent="0.25">
      <c r="D1492" s="7"/>
    </row>
    <row r="1493" spans="4:4" x14ac:dyDescent="0.25">
      <c r="D1493" s="7"/>
    </row>
    <row r="1494" spans="4:4" x14ac:dyDescent="0.25">
      <c r="D1494" s="7"/>
    </row>
    <row r="1495" spans="4:4" x14ac:dyDescent="0.25">
      <c r="D1495" s="7"/>
    </row>
    <row r="1496" spans="4:4" x14ac:dyDescent="0.25">
      <c r="D1496" s="7"/>
    </row>
    <row r="1497" spans="4:4" x14ac:dyDescent="0.25">
      <c r="D1497" s="7"/>
    </row>
    <row r="1498" spans="4:4" x14ac:dyDescent="0.25">
      <c r="D1498" s="7"/>
    </row>
    <row r="1499" spans="4:4" x14ac:dyDescent="0.25">
      <c r="D1499" s="7"/>
    </row>
    <row r="1500" spans="4:4" x14ac:dyDescent="0.25">
      <c r="D1500" s="7"/>
    </row>
    <row r="1501" spans="4:4" x14ac:dyDescent="0.25">
      <c r="D1501" s="7"/>
    </row>
    <row r="1502" spans="4:4" x14ac:dyDescent="0.25">
      <c r="D1502" s="7"/>
    </row>
    <row r="1503" spans="4:4" x14ac:dyDescent="0.25">
      <c r="D1503" s="7"/>
    </row>
    <row r="1504" spans="4:4" x14ac:dyDescent="0.25">
      <c r="D1504" s="7"/>
    </row>
    <row r="1505" spans="4:4" x14ac:dyDescent="0.25">
      <c r="D1505" s="7"/>
    </row>
    <row r="1506" spans="4:4" x14ac:dyDescent="0.25">
      <c r="D1506" s="7"/>
    </row>
    <row r="1507" spans="4:4" x14ac:dyDescent="0.25">
      <c r="D1507" s="7"/>
    </row>
    <row r="1508" spans="4:4" x14ac:dyDescent="0.25">
      <c r="D1508" s="7"/>
    </row>
    <row r="1509" spans="4:4" x14ac:dyDescent="0.25">
      <c r="D1509" s="7"/>
    </row>
    <row r="1510" spans="4:4" x14ac:dyDescent="0.25">
      <c r="D1510" s="7"/>
    </row>
    <row r="1511" spans="4:4" x14ac:dyDescent="0.25">
      <c r="D1511" s="7"/>
    </row>
    <row r="1512" spans="4:4" x14ac:dyDescent="0.25">
      <c r="D1512" s="7"/>
    </row>
    <row r="1513" spans="4:4" x14ac:dyDescent="0.25">
      <c r="D1513" s="7"/>
    </row>
    <row r="1514" spans="4:4" x14ac:dyDescent="0.25">
      <c r="D1514" s="7"/>
    </row>
    <row r="1515" spans="4:4" x14ac:dyDescent="0.25">
      <c r="D1515" s="7"/>
    </row>
    <row r="1516" spans="4:4" x14ac:dyDescent="0.25">
      <c r="D1516" s="7"/>
    </row>
    <row r="1517" spans="4:4" x14ac:dyDescent="0.25">
      <c r="D1517" s="7"/>
    </row>
    <row r="1518" spans="4:4" x14ac:dyDescent="0.25">
      <c r="D1518" s="7"/>
    </row>
    <row r="1519" spans="4:4" x14ac:dyDescent="0.25">
      <c r="D1519" s="7"/>
    </row>
    <row r="1520" spans="4:4" x14ac:dyDescent="0.25">
      <c r="D1520" s="7"/>
    </row>
    <row r="1521" spans="4:4" x14ac:dyDescent="0.25">
      <c r="D1521" s="7"/>
    </row>
    <row r="1522" spans="4:4" x14ac:dyDescent="0.25">
      <c r="D1522" s="7"/>
    </row>
    <row r="1523" spans="4:4" x14ac:dyDescent="0.25">
      <c r="D1523" s="7"/>
    </row>
    <row r="1524" spans="4:4" x14ac:dyDescent="0.25">
      <c r="D1524" s="7"/>
    </row>
    <row r="1525" spans="4:4" x14ac:dyDescent="0.25">
      <c r="D1525" s="7"/>
    </row>
    <row r="1526" spans="4:4" x14ac:dyDescent="0.25">
      <c r="D1526" s="7"/>
    </row>
    <row r="1527" spans="4:4" x14ac:dyDescent="0.25">
      <c r="D1527" s="7"/>
    </row>
    <row r="1528" spans="4:4" x14ac:dyDescent="0.25">
      <c r="D1528" s="7"/>
    </row>
    <row r="1529" spans="4:4" x14ac:dyDescent="0.25">
      <c r="D1529" s="7"/>
    </row>
    <row r="1530" spans="4:4" x14ac:dyDescent="0.25">
      <c r="D1530" s="7"/>
    </row>
    <row r="1531" spans="4:4" x14ac:dyDescent="0.25">
      <c r="D1531" s="7"/>
    </row>
    <row r="1532" spans="4:4" x14ac:dyDescent="0.25">
      <c r="D1532" s="7"/>
    </row>
    <row r="1533" spans="4:4" x14ac:dyDescent="0.25">
      <c r="D1533" s="7"/>
    </row>
    <row r="1534" spans="4:4" x14ac:dyDescent="0.25">
      <c r="D1534" s="7"/>
    </row>
    <row r="1535" spans="4:4" x14ac:dyDescent="0.25">
      <c r="D1535" s="7"/>
    </row>
    <row r="1536" spans="4:4" x14ac:dyDescent="0.25">
      <c r="D1536" s="7"/>
    </row>
    <row r="1537" spans="4:4" x14ac:dyDescent="0.25">
      <c r="D1537" s="7"/>
    </row>
    <row r="1538" spans="4:4" x14ac:dyDescent="0.25">
      <c r="D1538" s="7"/>
    </row>
    <row r="1539" spans="4:4" x14ac:dyDescent="0.25">
      <c r="D1539" s="7"/>
    </row>
    <row r="1540" spans="4:4" x14ac:dyDescent="0.25">
      <c r="D1540" s="7"/>
    </row>
    <row r="1541" spans="4:4" x14ac:dyDescent="0.25">
      <c r="D1541" s="7"/>
    </row>
    <row r="1542" spans="4:4" x14ac:dyDescent="0.25">
      <c r="D1542" s="7"/>
    </row>
    <row r="1543" spans="4:4" x14ac:dyDescent="0.25">
      <c r="D1543" s="7"/>
    </row>
    <row r="1544" spans="4:4" x14ac:dyDescent="0.25">
      <c r="D1544" s="7"/>
    </row>
    <row r="1545" spans="4:4" x14ac:dyDescent="0.25">
      <c r="D1545" s="7"/>
    </row>
    <row r="1546" spans="4:4" x14ac:dyDescent="0.25">
      <c r="D1546" s="7"/>
    </row>
    <row r="1547" spans="4:4" x14ac:dyDescent="0.25">
      <c r="D1547" s="7"/>
    </row>
    <row r="1548" spans="4:4" x14ac:dyDescent="0.25">
      <c r="D1548" s="7"/>
    </row>
    <row r="1549" spans="4:4" x14ac:dyDescent="0.25">
      <c r="D1549" s="7"/>
    </row>
    <row r="1550" spans="4:4" x14ac:dyDescent="0.25">
      <c r="D1550" s="7"/>
    </row>
    <row r="1551" spans="4:4" x14ac:dyDescent="0.25">
      <c r="D1551" s="7"/>
    </row>
    <row r="1552" spans="4:4" x14ac:dyDescent="0.25">
      <c r="D1552" s="7"/>
    </row>
    <row r="1553" spans="4:4" x14ac:dyDescent="0.25">
      <c r="D1553" s="7"/>
    </row>
    <row r="1554" spans="4:4" x14ac:dyDescent="0.25">
      <c r="D1554" s="7"/>
    </row>
    <row r="1555" spans="4:4" x14ac:dyDescent="0.25">
      <c r="D1555" s="7"/>
    </row>
    <row r="1556" spans="4:4" x14ac:dyDescent="0.25">
      <c r="D1556" s="7"/>
    </row>
    <row r="1557" spans="4:4" x14ac:dyDescent="0.25">
      <c r="D1557" s="7"/>
    </row>
    <row r="1558" spans="4:4" x14ac:dyDescent="0.25">
      <c r="D1558" s="7"/>
    </row>
    <row r="1559" spans="4:4" x14ac:dyDescent="0.25">
      <c r="D1559" s="7"/>
    </row>
    <row r="1560" spans="4:4" x14ac:dyDescent="0.25">
      <c r="D1560" s="7"/>
    </row>
    <row r="1561" spans="4:4" x14ac:dyDescent="0.25">
      <c r="D1561" s="7"/>
    </row>
    <row r="1562" spans="4:4" x14ac:dyDescent="0.25">
      <c r="D1562" s="7"/>
    </row>
    <row r="1563" spans="4:4" x14ac:dyDescent="0.25">
      <c r="D1563" s="7"/>
    </row>
    <row r="1564" spans="4:4" x14ac:dyDescent="0.25">
      <c r="D1564" s="7"/>
    </row>
    <row r="1565" spans="4:4" x14ac:dyDescent="0.25">
      <c r="D1565" s="7"/>
    </row>
    <row r="1566" spans="4:4" x14ac:dyDescent="0.25">
      <c r="D1566" s="7"/>
    </row>
    <row r="1567" spans="4:4" x14ac:dyDescent="0.25">
      <c r="D1567" s="7"/>
    </row>
    <row r="1568" spans="4:4" x14ac:dyDescent="0.25">
      <c r="D1568" s="7"/>
    </row>
    <row r="1569" spans="4:4" x14ac:dyDescent="0.25">
      <c r="D1569" s="7"/>
    </row>
    <row r="1570" spans="4:4" x14ac:dyDescent="0.25">
      <c r="D1570" s="7"/>
    </row>
    <row r="1571" spans="4:4" x14ac:dyDescent="0.25">
      <c r="D1571" s="7"/>
    </row>
    <row r="1572" spans="4:4" x14ac:dyDescent="0.25">
      <c r="D1572" s="7"/>
    </row>
    <row r="1573" spans="4:4" x14ac:dyDescent="0.25">
      <c r="D1573" s="7"/>
    </row>
    <row r="1574" spans="4:4" x14ac:dyDescent="0.25">
      <c r="D1574" s="7"/>
    </row>
    <row r="1575" spans="4:4" x14ac:dyDescent="0.25">
      <c r="D1575" s="7"/>
    </row>
    <row r="1576" spans="4:4" x14ac:dyDescent="0.25">
      <c r="D1576" s="7"/>
    </row>
    <row r="1577" spans="4:4" x14ac:dyDescent="0.25">
      <c r="D1577" s="7"/>
    </row>
    <row r="1578" spans="4:4" x14ac:dyDescent="0.25">
      <c r="D1578" s="7"/>
    </row>
    <row r="1579" spans="4:4" x14ac:dyDescent="0.25">
      <c r="D1579" s="7"/>
    </row>
    <row r="1580" spans="4:4" x14ac:dyDescent="0.25">
      <c r="D1580" s="7"/>
    </row>
    <row r="1581" spans="4:4" x14ac:dyDescent="0.25">
      <c r="D1581" s="7"/>
    </row>
    <row r="1582" spans="4:4" x14ac:dyDescent="0.25">
      <c r="D1582" s="7"/>
    </row>
    <row r="1583" spans="4:4" x14ac:dyDescent="0.25">
      <c r="D1583" s="7"/>
    </row>
    <row r="1584" spans="4:4" x14ac:dyDescent="0.25">
      <c r="D1584" s="7"/>
    </row>
    <row r="1585" spans="4:4" x14ac:dyDescent="0.25">
      <c r="D1585" s="7"/>
    </row>
    <row r="1586" spans="4:4" x14ac:dyDescent="0.25">
      <c r="D1586" s="7"/>
    </row>
    <row r="1587" spans="4:4" x14ac:dyDescent="0.25">
      <c r="D1587" s="7"/>
    </row>
    <row r="1588" spans="4:4" x14ac:dyDescent="0.25">
      <c r="D1588" s="7"/>
    </row>
    <row r="1589" spans="4:4" x14ac:dyDescent="0.25">
      <c r="D1589" s="7"/>
    </row>
    <row r="1590" spans="4:4" x14ac:dyDescent="0.25">
      <c r="D1590" s="7"/>
    </row>
    <row r="1591" spans="4:4" x14ac:dyDescent="0.25">
      <c r="D1591" s="7"/>
    </row>
    <row r="1592" spans="4:4" x14ac:dyDescent="0.25">
      <c r="D1592" s="7"/>
    </row>
    <row r="1593" spans="4:4" x14ac:dyDescent="0.25">
      <c r="D1593" s="7"/>
    </row>
    <row r="1594" spans="4:4" x14ac:dyDescent="0.25">
      <c r="D1594" s="7"/>
    </row>
    <row r="1595" spans="4:4" x14ac:dyDescent="0.25">
      <c r="D1595" s="7"/>
    </row>
    <row r="1596" spans="4:4" x14ac:dyDescent="0.25">
      <c r="D1596" s="7"/>
    </row>
    <row r="1597" spans="4:4" x14ac:dyDescent="0.25">
      <c r="D1597" s="7"/>
    </row>
    <row r="1598" spans="4:4" x14ac:dyDescent="0.25">
      <c r="D1598" s="7"/>
    </row>
    <row r="1599" spans="4:4" x14ac:dyDescent="0.25">
      <c r="D1599" s="7"/>
    </row>
    <row r="1600" spans="4:4" x14ac:dyDescent="0.25">
      <c r="D1600" s="7"/>
    </row>
    <row r="1601" spans="4:4" x14ac:dyDescent="0.25">
      <c r="D1601" s="7"/>
    </row>
    <row r="1602" spans="4:4" x14ac:dyDescent="0.25">
      <c r="D1602" s="7"/>
    </row>
    <row r="1603" spans="4:4" x14ac:dyDescent="0.25">
      <c r="D1603" s="7"/>
    </row>
    <row r="1604" spans="4:4" x14ac:dyDescent="0.25">
      <c r="D1604" s="7"/>
    </row>
    <row r="1605" spans="4:4" x14ac:dyDescent="0.25">
      <c r="D1605" s="7"/>
    </row>
    <row r="1606" spans="4:4" x14ac:dyDescent="0.25">
      <c r="D1606" s="7"/>
    </row>
    <row r="1607" spans="4:4" x14ac:dyDescent="0.25">
      <c r="D1607" s="7"/>
    </row>
    <row r="1608" spans="4:4" x14ac:dyDescent="0.25">
      <c r="D1608" s="7"/>
    </row>
    <row r="1609" spans="4:4" x14ac:dyDescent="0.25">
      <c r="D1609" s="7"/>
    </row>
    <row r="1610" spans="4:4" x14ac:dyDescent="0.25">
      <c r="D1610" s="7"/>
    </row>
    <row r="1611" spans="4:4" x14ac:dyDescent="0.25">
      <c r="D1611" s="7"/>
    </row>
    <row r="1612" spans="4:4" x14ac:dyDescent="0.25">
      <c r="D1612" s="7"/>
    </row>
    <row r="1613" spans="4:4" x14ac:dyDescent="0.25">
      <c r="D1613" s="7"/>
    </row>
    <row r="1614" spans="4:4" x14ac:dyDescent="0.25">
      <c r="D1614" s="7"/>
    </row>
    <row r="1615" spans="4:4" x14ac:dyDescent="0.25">
      <c r="D1615" s="7"/>
    </row>
    <row r="1616" spans="4:4" x14ac:dyDescent="0.25">
      <c r="D1616" s="7"/>
    </row>
    <row r="1617" spans="4:4" x14ac:dyDescent="0.25">
      <c r="D1617" s="7"/>
    </row>
    <row r="1618" spans="4:4" x14ac:dyDescent="0.25">
      <c r="D1618" s="7"/>
    </row>
    <row r="1619" spans="4:4" x14ac:dyDescent="0.25">
      <c r="D1619" s="7"/>
    </row>
    <row r="1620" spans="4:4" x14ac:dyDescent="0.25">
      <c r="D1620" s="7"/>
    </row>
    <row r="1621" spans="4:4" x14ac:dyDescent="0.25">
      <c r="D1621" s="7"/>
    </row>
    <row r="1622" spans="4:4" x14ac:dyDescent="0.25">
      <c r="D1622" s="7"/>
    </row>
    <row r="1623" spans="4:4" x14ac:dyDescent="0.25">
      <c r="D1623" s="7"/>
    </row>
    <row r="1624" spans="4:4" x14ac:dyDescent="0.25">
      <c r="D1624" s="7"/>
    </row>
    <row r="1625" spans="4:4" x14ac:dyDescent="0.25">
      <c r="D1625" s="7"/>
    </row>
    <row r="1626" spans="4:4" x14ac:dyDescent="0.25">
      <c r="D1626" s="7"/>
    </row>
    <row r="1627" spans="4:4" x14ac:dyDescent="0.25">
      <c r="D1627" s="7"/>
    </row>
    <row r="1628" spans="4:4" x14ac:dyDescent="0.25">
      <c r="D1628" s="7"/>
    </row>
    <row r="1629" spans="4:4" x14ac:dyDescent="0.25">
      <c r="D1629" s="7"/>
    </row>
    <row r="1630" spans="4:4" x14ac:dyDescent="0.25">
      <c r="D1630" s="7"/>
    </row>
    <row r="1631" spans="4:4" x14ac:dyDescent="0.25">
      <c r="D1631" s="7"/>
    </row>
    <row r="1632" spans="4:4" x14ac:dyDescent="0.25">
      <c r="D1632" s="7"/>
    </row>
    <row r="1633" spans="4:4" x14ac:dyDescent="0.25">
      <c r="D1633" s="7"/>
    </row>
    <row r="1634" spans="4:4" x14ac:dyDescent="0.25">
      <c r="D1634" s="7"/>
    </row>
    <row r="1635" spans="4:4" x14ac:dyDescent="0.25">
      <c r="D1635" s="7"/>
    </row>
    <row r="1636" spans="4:4" x14ac:dyDescent="0.25">
      <c r="D1636" s="7"/>
    </row>
    <row r="1637" spans="4:4" x14ac:dyDescent="0.25">
      <c r="D1637" s="7"/>
    </row>
    <row r="1638" spans="4:4" x14ac:dyDescent="0.25">
      <c r="D1638" s="7"/>
    </row>
    <row r="1639" spans="4:4" x14ac:dyDescent="0.25">
      <c r="D1639" s="7"/>
    </row>
    <row r="1640" spans="4:4" x14ac:dyDescent="0.25">
      <c r="D1640" s="7"/>
    </row>
    <row r="1641" spans="4:4" x14ac:dyDescent="0.25">
      <c r="D1641" s="7"/>
    </row>
    <row r="1642" spans="4:4" x14ac:dyDescent="0.25">
      <c r="D1642" s="7"/>
    </row>
    <row r="1643" spans="4:4" x14ac:dyDescent="0.25">
      <c r="D1643" s="7"/>
    </row>
    <row r="1644" spans="4:4" x14ac:dyDescent="0.25">
      <c r="D1644" s="7"/>
    </row>
    <row r="1645" spans="4:4" x14ac:dyDescent="0.25">
      <c r="D1645" s="7"/>
    </row>
    <row r="1646" spans="4:4" x14ac:dyDescent="0.25">
      <c r="D1646" s="7"/>
    </row>
    <row r="1647" spans="4:4" x14ac:dyDescent="0.25">
      <c r="D1647" s="7"/>
    </row>
    <row r="1648" spans="4:4" x14ac:dyDescent="0.25">
      <c r="D1648" s="7"/>
    </row>
    <row r="1649" spans="4:4" x14ac:dyDescent="0.25">
      <c r="D1649" s="7"/>
    </row>
    <row r="1650" spans="4:4" x14ac:dyDescent="0.25">
      <c r="D1650" s="7"/>
    </row>
    <row r="1651" spans="4:4" x14ac:dyDescent="0.25">
      <c r="D1651" s="7"/>
    </row>
    <row r="1652" spans="4:4" x14ac:dyDescent="0.25">
      <c r="D1652" s="7"/>
    </row>
    <row r="1653" spans="4:4" x14ac:dyDescent="0.25">
      <c r="D1653" s="7"/>
    </row>
    <row r="1654" spans="4:4" x14ac:dyDescent="0.25">
      <c r="D1654" s="7"/>
    </row>
    <row r="1655" spans="4:4" x14ac:dyDescent="0.25">
      <c r="D1655" s="7"/>
    </row>
    <row r="1656" spans="4:4" x14ac:dyDescent="0.25">
      <c r="D1656" s="7"/>
    </row>
    <row r="1657" spans="4:4" x14ac:dyDescent="0.25">
      <c r="D1657" s="7"/>
    </row>
    <row r="1658" spans="4:4" x14ac:dyDescent="0.25">
      <c r="D1658" s="7"/>
    </row>
    <row r="1659" spans="4:4" x14ac:dyDescent="0.25">
      <c r="D1659" s="7"/>
    </row>
    <row r="1660" spans="4:4" x14ac:dyDescent="0.25">
      <c r="D1660" s="7"/>
    </row>
    <row r="1661" spans="4:4" x14ac:dyDescent="0.25">
      <c r="D1661" s="7"/>
    </row>
    <row r="1662" spans="4:4" x14ac:dyDescent="0.25">
      <c r="D1662" s="7"/>
    </row>
    <row r="1663" spans="4:4" x14ac:dyDescent="0.25">
      <c r="D1663" s="7"/>
    </row>
    <row r="1664" spans="4:4" x14ac:dyDescent="0.25">
      <c r="D1664" s="7"/>
    </row>
    <row r="1665" spans="4:4" x14ac:dyDescent="0.25">
      <c r="D1665" s="7"/>
    </row>
    <row r="1666" spans="4:4" x14ac:dyDescent="0.25">
      <c r="D1666" s="7"/>
    </row>
    <row r="1667" spans="4:4" x14ac:dyDescent="0.25">
      <c r="D1667" s="7"/>
    </row>
    <row r="1668" spans="4:4" x14ac:dyDescent="0.25">
      <c r="D1668" s="7"/>
    </row>
    <row r="1669" spans="4:4" x14ac:dyDescent="0.25">
      <c r="D1669" s="7"/>
    </row>
    <row r="1670" spans="4:4" x14ac:dyDescent="0.25">
      <c r="D1670" s="7"/>
    </row>
    <row r="1671" spans="4:4" x14ac:dyDescent="0.25">
      <c r="D1671" s="7"/>
    </row>
    <row r="1672" spans="4:4" x14ac:dyDescent="0.25">
      <c r="D1672" s="7"/>
    </row>
    <row r="1673" spans="4:4" x14ac:dyDescent="0.25">
      <c r="D1673" s="7"/>
    </row>
    <row r="1674" spans="4:4" x14ac:dyDescent="0.25">
      <c r="D1674" s="7"/>
    </row>
    <row r="1675" spans="4:4" x14ac:dyDescent="0.25">
      <c r="D1675" s="7"/>
    </row>
    <row r="1676" spans="4:4" x14ac:dyDescent="0.25">
      <c r="D1676" s="7"/>
    </row>
    <row r="1677" spans="4:4" x14ac:dyDescent="0.25">
      <c r="D1677" s="7"/>
    </row>
    <row r="1678" spans="4:4" x14ac:dyDescent="0.25">
      <c r="D1678" s="7"/>
    </row>
    <row r="1679" spans="4:4" x14ac:dyDescent="0.25">
      <c r="D1679" s="7"/>
    </row>
    <row r="1680" spans="4:4" x14ac:dyDescent="0.25">
      <c r="D1680" s="7"/>
    </row>
    <row r="1681" spans="4:4" x14ac:dyDescent="0.25">
      <c r="D1681" s="7"/>
    </row>
    <row r="1682" spans="4:4" x14ac:dyDescent="0.25">
      <c r="D1682" s="7"/>
    </row>
    <row r="1683" spans="4:4" x14ac:dyDescent="0.25">
      <c r="D1683" s="7"/>
    </row>
    <row r="1684" spans="4:4" x14ac:dyDescent="0.25">
      <c r="D1684" s="7"/>
    </row>
    <row r="1685" spans="4:4" x14ac:dyDescent="0.25">
      <c r="D1685" s="7"/>
    </row>
    <row r="1686" spans="4:4" x14ac:dyDescent="0.25">
      <c r="D1686" s="7"/>
    </row>
    <row r="1687" spans="4:4" x14ac:dyDescent="0.25">
      <c r="D1687" s="7"/>
    </row>
    <row r="1688" spans="4:4" x14ac:dyDescent="0.25">
      <c r="D1688" s="7"/>
    </row>
    <row r="1689" spans="4:4" x14ac:dyDescent="0.25">
      <c r="D1689" s="7"/>
    </row>
    <row r="1690" spans="4:4" x14ac:dyDescent="0.25">
      <c r="D1690" s="7"/>
    </row>
    <row r="1691" spans="4:4" x14ac:dyDescent="0.25">
      <c r="D1691" s="7"/>
    </row>
    <row r="1692" spans="4:4" x14ac:dyDescent="0.25">
      <c r="D1692" s="7"/>
    </row>
    <row r="1693" spans="4:4" x14ac:dyDescent="0.25">
      <c r="D1693" s="7"/>
    </row>
    <row r="1694" spans="4:4" x14ac:dyDescent="0.25">
      <c r="D1694" s="7"/>
    </row>
    <row r="1695" spans="4:4" x14ac:dyDescent="0.25">
      <c r="D1695" s="7"/>
    </row>
    <row r="1696" spans="4:4" x14ac:dyDescent="0.25">
      <c r="D1696" s="7"/>
    </row>
    <row r="1697" spans="4:4" x14ac:dyDescent="0.25">
      <c r="D1697" s="7"/>
    </row>
    <row r="1698" spans="4:4" x14ac:dyDescent="0.25">
      <c r="D1698" s="7"/>
    </row>
    <row r="1699" spans="4:4" x14ac:dyDescent="0.25">
      <c r="D1699" s="7"/>
    </row>
    <row r="1700" spans="4:4" x14ac:dyDescent="0.25">
      <c r="D1700" s="7"/>
    </row>
    <row r="1701" spans="4:4" x14ac:dyDescent="0.25">
      <c r="D1701" s="7"/>
    </row>
    <row r="1702" spans="4:4" x14ac:dyDescent="0.25">
      <c r="D1702" s="7"/>
    </row>
    <row r="1703" spans="4:4" x14ac:dyDescent="0.25">
      <c r="D1703" s="7"/>
    </row>
    <row r="1704" spans="4:4" x14ac:dyDescent="0.25">
      <c r="D1704" s="7"/>
    </row>
    <row r="1705" spans="4:4" x14ac:dyDescent="0.25">
      <c r="D1705" s="7"/>
    </row>
    <row r="1706" spans="4:4" x14ac:dyDescent="0.25">
      <c r="D1706" s="7"/>
    </row>
    <row r="1707" spans="4:4" x14ac:dyDescent="0.25">
      <c r="D1707" s="7"/>
    </row>
    <row r="1708" spans="4:4" x14ac:dyDescent="0.25">
      <c r="D1708" s="7"/>
    </row>
    <row r="1709" spans="4:4" x14ac:dyDescent="0.25">
      <c r="D1709" s="7"/>
    </row>
    <row r="1710" spans="4:4" x14ac:dyDescent="0.25">
      <c r="D1710" s="7"/>
    </row>
    <row r="1711" spans="4:4" x14ac:dyDescent="0.25">
      <c r="D1711" s="7"/>
    </row>
    <row r="1712" spans="4:4" x14ac:dyDescent="0.25">
      <c r="D1712" s="7"/>
    </row>
    <row r="1713" spans="4:4" x14ac:dyDescent="0.25">
      <c r="D1713" s="7"/>
    </row>
    <row r="1714" spans="4:4" x14ac:dyDescent="0.25">
      <c r="D1714" s="7"/>
    </row>
    <row r="1715" spans="4:4" x14ac:dyDescent="0.25">
      <c r="D1715" s="7"/>
    </row>
    <row r="1716" spans="4:4" x14ac:dyDescent="0.25">
      <c r="D1716" s="7"/>
    </row>
    <row r="1717" spans="4:4" x14ac:dyDescent="0.25">
      <c r="D1717" s="7"/>
    </row>
    <row r="1718" spans="4:4" x14ac:dyDescent="0.25">
      <c r="D1718" s="7"/>
    </row>
    <row r="1719" spans="4:4" x14ac:dyDescent="0.25">
      <c r="D1719" s="7"/>
    </row>
    <row r="1720" spans="4:4" x14ac:dyDescent="0.25">
      <c r="D1720" s="7"/>
    </row>
    <row r="1721" spans="4:4" x14ac:dyDescent="0.25">
      <c r="D1721" s="7"/>
    </row>
    <row r="1722" spans="4:4" x14ac:dyDescent="0.25">
      <c r="D1722" s="7"/>
    </row>
    <row r="1723" spans="4:4" x14ac:dyDescent="0.25">
      <c r="D1723" s="7"/>
    </row>
    <row r="1724" spans="4:4" x14ac:dyDescent="0.25">
      <c r="D1724" s="7"/>
    </row>
    <row r="1725" spans="4:4" x14ac:dyDescent="0.25">
      <c r="D1725" s="7"/>
    </row>
    <row r="1726" spans="4:4" x14ac:dyDescent="0.25">
      <c r="D1726" s="7"/>
    </row>
    <row r="1727" spans="4:4" x14ac:dyDescent="0.25">
      <c r="D1727" s="7"/>
    </row>
    <row r="1728" spans="4:4" x14ac:dyDescent="0.25">
      <c r="D1728" s="7"/>
    </row>
    <row r="1729" spans="4:4" x14ac:dyDescent="0.25">
      <c r="D1729" s="7"/>
    </row>
    <row r="1730" spans="4:4" x14ac:dyDescent="0.25">
      <c r="D1730" s="7"/>
    </row>
    <row r="1731" spans="4:4" x14ac:dyDescent="0.25">
      <c r="D1731" s="7"/>
    </row>
    <row r="1732" spans="4:4" x14ac:dyDescent="0.25">
      <c r="D1732" s="7"/>
    </row>
    <row r="1733" spans="4:4" x14ac:dyDescent="0.25">
      <c r="D1733" s="7"/>
    </row>
    <row r="1734" spans="4:4" x14ac:dyDescent="0.25">
      <c r="D1734" s="7"/>
    </row>
    <row r="1735" spans="4:4" x14ac:dyDescent="0.25">
      <c r="D1735" s="7"/>
    </row>
    <row r="1736" spans="4:4" x14ac:dyDescent="0.25">
      <c r="D1736" s="7"/>
    </row>
    <row r="1737" spans="4:4" x14ac:dyDescent="0.25">
      <c r="D1737" s="7"/>
    </row>
    <row r="1738" spans="4:4" x14ac:dyDescent="0.25">
      <c r="D1738" s="7"/>
    </row>
    <row r="1739" spans="4:4" x14ac:dyDescent="0.25">
      <c r="D1739" s="7"/>
    </row>
    <row r="1740" spans="4:4" x14ac:dyDescent="0.25">
      <c r="D1740" s="7"/>
    </row>
    <row r="1741" spans="4:4" x14ac:dyDescent="0.25">
      <c r="D1741" s="7"/>
    </row>
    <row r="1742" spans="4:4" x14ac:dyDescent="0.25">
      <c r="D1742" s="7"/>
    </row>
    <row r="1743" spans="4:4" x14ac:dyDescent="0.25">
      <c r="D1743" s="7"/>
    </row>
    <row r="1744" spans="4:4" x14ac:dyDescent="0.25">
      <c r="D1744" s="7"/>
    </row>
    <row r="1745" spans="4:4" x14ac:dyDescent="0.25">
      <c r="D1745" s="7"/>
    </row>
    <row r="1746" spans="4:4" x14ac:dyDescent="0.25">
      <c r="D1746" s="7"/>
    </row>
    <row r="1747" spans="4:4" x14ac:dyDescent="0.25">
      <c r="D1747" s="7"/>
    </row>
    <row r="1748" spans="4:4" x14ac:dyDescent="0.25">
      <c r="D1748" s="7"/>
    </row>
    <row r="1749" spans="4:4" x14ac:dyDescent="0.25">
      <c r="D1749" s="7"/>
    </row>
    <row r="1750" spans="4:4" x14ac:dyDescent="0.25">
      <c r="D1750" s="7"/>
    </row>
    <row r="1751" spans="4:4" x14ac:dyDescent="0.25">
      <c r="D1751" s="7"/>
    </row>
    <row r="1752" spans="4:4" x14ac:dyDescent="0.25">
      <c r="D1752" s="7"/>
    </row>
    <row r="1753" spans="4:4" x14ac:dyDescent="0.25">
      <c r="D1753" s="7"/>
    </row>
    <row r="1754" spans="4:4" x14ac:dyDescent="0.25">
      <c r="D1754" s="7"/>
    </row>
    <row r="1755" spans="4:4" x14ac:dyDescent="0.25">
      <c r="D1755" s="7"/>
    </row>
    <row r="1756" spans="4:4" x14ac:dyDescent="0.25">
      <c r="D1756" s="7"/>
    </row>
    <row r="1757" spans="4:4" x14ac:dyDescent="0.25">
      <c r="D1757" s="7"/>
    </row>
    <row r="1758" spans="4:4" x14ac:dyDescent="0.25">
      <c r="D1758" s="7"/>
    </row>
    <row r="1759" spans="4:4" x14ac:dyDescent="0.25">
      <c r="D1759" s="7"/>
    </row>
    <row r="1760" spans="4:4" x14ac:dyDescent="0.25">
      <c r="D1760" s="7"/>
    </row>
    <row r="1761" spans="4:4" x14ac:dyDescent="0.25">
      <c r="D1761" s="7"/>
    </row>
    <row r="1762" spans="4:4" x14ac:dyDescent="0.25">
      <c r="D1762" s="7"/>
    </row>
    <row r="1763" spans="4:4" x14ac:dyDescent="0.25">
      <c r="D1763" s="7"/>
    </row>
    <row r="1764" spans="4:4" x14ac:dyDescent="0.25">
      <c r="D1764" s="7"/>
    </row>
    <row r="1765" spans="4:4" x14ac:dyDescent="0.25">
      <c r="D1765" s="7"/>
    </row>
    <row r="1766" spans="4:4" x14ac:dyDescent="0.25">
      <c r="D1766" s="7"/>
    </row>
    <row r="1767" spans="4:4" x14ac:dyDescent="0.25">
      <c r="D1767" s="7"/>
    </row>
    <row r="1768" spans="4:4" x14ac:dyDescent="0.25">
      <c r="D1768" s="7"/>
    </row>
    <row r="1769" spans="4:4" x14ac:dyDescent="0.25">
      <c r="D1769" s="7"/>
    </row>
    <row r="1770" spans="4:4" x14ac:dyDescent="0.25">
      <c r="D1770" s="7"/>
    </row>
    <row r="1771" spans="4:4" x14ac:dyDescent="0.25">
      <c r="D1771" s="7"/>
    </row>
    <row r="1772" spans="4:4" x14ac:dyDescent="0.25">
      <c r="D1772" s="7"/>
    </row>
    <row r="1773" spans="4:4" x14ac:dyDescent="0.25">
      <c r="D1773" s="7"/>
    </row>
    <row r="1774" spans="4:4" x14ac:dyDescent="0.25">
      <c r="D1774" s="7"/>
    </row>
    <row r="1775" spans="4:4" x14ac:dyDescent="0.25">
      <c r="D1775" s="7"/>
    </row>
    <row r="1776" spans="4:4" x14ac:dyDescent="0.25">
      <c r="D1776" s="7"/>
    </row>
    <row r="1777" spans="4:4" x14ac:dyDescent="0.25">
      <c r="D1777" s="7"/>
    </row>
    <row r="1778" spans="4:4" x14ac:dyDescent="0.25">
      <c r="D1778" s="7"/>
    </row>
    <row r="1779" spans="4:4" x14ac:dyDescent="0.25">
      <c r="D1779" s="7"/>
    </row>
    <row r="1780" spans="4:4" x14ac:dyDescent="0.25">
      <c r="D1780" s="7"/>
    </row>
    <row r="1781" spans="4:4" x14ac:dyDescent="0.25">
      <c r="D1781" s="7"/>
    </row>
    <row r="1782" spans="4:4" x14ac:dyDescent="0.25">
      <c r="D1782" s="7"/>
    </row>
    <row r="1783" spans="4:4" x14ac:dyDescent="0.25">
      <c r="D1783" s="7"/>
    </row>
    <row r="1784" spans="4:4" x14ac:dyDescent="0.25">
      <c r="D1784" s="7"/>
    </row>
    <row r="1785" spans="4:4" x14ac:dyDescent="0.25">
      <c r="D1785" s="7"/>
    </row>
    <row r="1786" spans="4:4" x14ac:dyDescent="0.25">
      <c r="D1786" s="7"/>
    </row>
    <row r="1787" spans="4:4" x14ac:dyDescent="0.25">
      <c r="D1787" s="7"/>
    </row>
    <row r="1788" spans="4:4" x14ac:dyDescent="0.25">
      <c r="D1788" s="7"/>
    </row>
    <row r="1789" spans="4:4" x14ac:dyDescent="0.25">
      <c r="D1789" s="7"/>
    </row>
    <row r="1790" spans="4:4" x14ac:dyDescent="0.25">
      <c r="D1790" s="7"/>
    </row>
    <row r="1791" spans="4:4" x14ac:dyDescent="0.25">
      <c r="D1791" s="7"/>
    </row>
    <row r="1792" spans="4:4" x14ac:dyDescent="0.25">
      <c r="D1792" s="7"/>
    </row>
    <row r="1793" spans="4:4" x14ac:dyDescent="0.25">
      <c r="D1793" s="7"/>
    </row>
    <row r="1794" spans="4:4" x14ac:dyDescent="0.25">
      <c r="D1794" s="7"/>
    </row>
    <row r="1795" spans="4:4" x14ac:dyDescent="0.25">
      <c r="D1795" s="7"/>
    </row>
    <row r="1796" spans="4:4" x14ac:dyDescent="0.25">
      <c r="D1796" s="7"/>
    </row>
    <row r="1797" spans="4:4" x14ac:dyDescent="0.25">
      <c r="D1797" s="7"/>
    </row>
    <row r="1798" spans="4:4" x14ac:dyDescent="0.25">
      <c r="D1798" s="7"/>
    </row>
    <row r="1799" spans="4:4" x14ac:dyDescent="0.25">
      <c r="D1799" s="7"/>
    </row>
    <row r="1800" spans="4:4" x14ac:dyDescent="0.25">
      <c r="D1800" s="7"/>
    </row>
    <row r="1801" spans="4:4" x14ac:dyDescent="0.25">
      <c r="D1801" s="7"/>
    </row>
    <row r="1802" spans="4:4" x14ac:dyDescent="0.25">
      <c r="D1802" s="7"/>
    </row>
    <row r="1803" spans="4:4" x14ac:dyDescent="0.25">
      <c r="D1803" s="7"/>
    </row>
    <row r="1804" spans="4:4" x14ac:dyDescent="0.25">
      <c r="D1804" s="7"/>
    </row>
    <row r="1805" spans="4:4" x14ac:dyDescent="0.25">
      <c r="D1805" s="7"/>
    </row>
    <row r="1806" spans="4:4" x14ac:dyDescent="0.25">
      <c r="D1806" s="7"/>
    </row>
    <row r="1807" spans="4:4" x14ac:dyDescent="0.25">
      <c r="D1807" s="7"/>
    </row>
    <row r="1808" spans="4:4" x14ac:dyDescent="0.25">
      <c r="D1808" s="7"/>
    </row>
    <row r="1809" spans="4:4" x14ac:dyDescent="0.25">
      <c r="D1809" s="7"/>
    </row>
    <row r="1810" spans="4:4" x14ac:dyDescent="0.25">
      <c r="D1810" s="7"/>
    </row>
    <row r="1811" spans="4:4" x14ac:dyDescent="0.25">
      <c r="D1811" s="7"/>
    </row>
    <row r="1812" spans="4:4" x14ac:dyDescent="0.25">
      <c r="D1812" s="7"/>
    </row>
    <row r="1813" spans="4:4" x14ac:dyDescent="0.25">
      <c r="D1813" s="7"/>
    </row>
    <row r="1814" spans="4:4" x14ac:dyDescent="0.25">
      <c r="D1814" s="7"/>
    </row>
    <row r="1815" spans="4:4" x14ac:dyDescent="0.25">
      <c r="D1815" s="7"/>
    </row>
    <row r="1816" spans="4:4" x14ac:dyDescent="0.25">
      <c r="D1816" s="7"/>
    </row>
    <row r="1817" spans="4:4" x14ac:dyDescent="0.25">
      <c r="D1817" s="7"/>
    </row>
    <row r="1818" spans="4:4" x14ac:dyDescent="0.25">
      <c r="D1818" s="7"/>
    </row>
    <row r="1819" spans="4:4" x14ac:dyDescent="0.25">
      <c r="D1819" s="7"/>
    </row>
    <row r="1820" spans="4:4" x14ac:dyDescent="0.25">
      <c r="D1820" s="7"/>
    </row>
    <row r="1821" spans="4:4" x14ac:dyDescent="0.25">
      <c r="D1821" s="7"/>
    </row>
    <row r="1822" spans="4:4" x14ac:dyDescent="0.25">
      <c r="D1822" s="7"/>
    </row>
    <row r="1823" spans="4:4" x14ac:dyDescent="0.25">
      <c r="D1823" s="7"/>
    </row>
    <row r="1824" spans="4:4" x14ac:dyDescent="0.25">
      <c r="D1824" s="7"/>
    </row>
    <row r="1825" spans="4:4" x14ac:dyDescent="0.25">
      <c r="D1825" s="7"/>
    </row>
    <row r="1826" spans="4:4" x14ac:dyDescent="0.25">
      <c r="D1826" s="7"/>
    </row>
    <row r="1827" spans="4:4" x14ac:dyDescent="0.25">
      <c r="D1827" s="7"/>
    </row>
    <row r="1828" spans="4:4" x14ac:dyDescent="0.25">
      <c r="D1828" s="7"/>
    </row>
    <row r="1829" spans="4:4" x14ac:dyDescent="0.25">
      <c r="D1829" s="7"/>
    </row>
    <row r="1830" spans="4:4" x14ac:dyDescent="0.25">
      <c r="D1830" s="7"/>
    </row>
    <row r="1831" spans="4:4" x14ac:dyDescent="0.25">
      <c r="D1831" s="7"/>
    </row>
    <row r="1832" spans="4:4" x14ac:dyDescent="0.25">
      <c r="D1832" s="7"/>
    </row>
    <row r="1833" spans="4:4" x14ac:dyDescent="0.25">
      <c r="D1833" s="7"/>
    </row>
    <row r="1834" spans="4:4" x14ac:dyDescent="0.25">
      <c r="D1834" s="7"/>
    </row>
    <row r="1835" spans="4:4" x14ac:dyDescent="0.25">
      <c r="D1835" s="7"/>
    </row>
    <row r="1836" spans="4:4" x14ac:dyDescent="0.25">
      <c r="D1836" s="7"/>
    </row>
    <row r="1837" spans="4:4" x14ac:dyDescent="0.25">
      <c r="D1837" s="7"/>
    </row>
    <row r="1838" spans="4:4" x14ac:dyDescent="0.25">
      <c r="D1838" s="7"/>
    </row>
    <row r="1839" spans="4:4" x14ac:dyDescent="0.25">
      <c r="D1839" s="7"/>
    </row>
    <row r="1840" spans="4:4" x14ac:dyDescent="0.25">
      <c r="D1840" s="7"/>
    </row>
    <row r="1841" spans="4:4" x14ac:dyDescent="0.25">
      <c r="D1841" s="7"/>
    </row>
    <row r="1842" spans="4:4" x14ac:dyDescent="0.25">
      <c r="D1842" s="7"/>
    </row>
    <row r="1843" spans="4:4" x14ac:dyDescent="0.25">
      <c r="D1843" s="7"/>
    </row>
    <row r="1844" spans="4:4" x14ac:dyDescent="0.25">
      <c r="D1844" s="7"/>
    </row>
    <row r="1845" spans="4:4" x14ac:dyDescent="0.25">
      <c r="D1845" s="7"/>
    </row>
    <row r="1846" spans="4:4" x14ac:dyDescent="0.25">
      <c r="D1846" s="7"/>
    </row>
    <row r="1847" spans="4:4" x14ac:dyDescent="0.25">
      <c r="D1847" s="7"/>
    </row>
    <row r="1848" spans="4:4" x14ac:dyDescent="0.25">
      <c r="D1848" s="7"/>
    </row>
    <row r="1849" spans="4:4" x14ac:dyDescent="0.25">
      <c r="D1849" s="7"/>
    </row>
    <row r="1850" spans="4:4" x14ac:dyDescent="0.25">
      <c r="D1850" s="7"/>
    </row>
    <row r="1851" spans="4:4" x14ac:dyDescent="0.25">
      <c r="D1851" s="7"/>
    </row>
    <row r="1852" spans="4:4" x14ac:dyDescent="0.25">
      <c r="D1852" s="7"/>
    </row>
    <row r="1853" spans="4:4" x14ac:dyDescent="0.25">
      <c r="D1853" s="7"/>
    </row>
    <row r="1854" spans="4:4" x14ac:dyDescent="0.25">
      <c r="D1854" s="7"/>
    </row>
    <row r="1855" spans="4:4" x14ac:dyDescent="0.25">
      <c r="D1855" s="7"/>
    </row>
    <row r="1856" spans="4:4" x14ac:dyDescent="0.25">
      <c r="D1856" s="7"/>
    </row>
    <row r="1857" spans="4:4" x14ac:dyDescent="0.25">
      <c r="D1857" s="7"/>
    </row>
    <row r="1858" spans="4:4" x14ac:dyDescent="0.25">
      <c r="D1858" s="7"/>
    </row>
    <row r="1859" spans="4:4" x14ac:dyDescent="0.25">
      <c r="D1859" s="7"/>
    </row>
    <row r="1860" spans="4:4" x14ac:dyDescent="0.25">
      <c r="D1860" s="7"/>
    </row>
    <row r="1861" spans="4:4" x14ac:dyDescent="0.25">
      <c r="D1861" s="7"/>
    </row>
    <row r="1862" spans="4:4" x14ac:dyDescent="0.25">
      <c r="D1862" s="7"/>
    </row>
    <row r="1863" spans="4:4" x14ac:dyDescent="0.25">
      <c r="D1863" s="7"/>
    </row>
    <row r="1864" spans="4:4" x14ac:dyDescent="0.25">
      <c r="D1864" s="7"/>
    </row>
    <row r="1865" spans="4:4" x14ac:dyDescent="0.25">
      <c r="D1865" s="7"/>
    </row>
    <row r="1866" spans="4:4" x14ac:dyDescent="0.25">
      <c r="D1866" s="7"/>
    </row>
    <row r="1867" spans="4:4" x14ac:dyDescent="0.25">
      <c r="D1867" s="7"/>
    </row>
    <row r="1868" spans="4:4" x14ac:dyDescent="0.25">
      <c r="D1868" s="7"/>
    </row>
    <row r="1869" spans="4:4" x14ac:dyDescent="0.25">
      <c r="D1869" s="7"/>
    </row>
    <row r="1870" spans="4:4" x14ac:dyDescent="0.25">
      <c r="D1870" s="7"/>
    </row>
    <row r="1871" spans="4:4" x14ac:dyDescent="0.25">
      <c r="D1871" s="7"/>
    </row>
    <row r="1872" spans="4:4" x14ac:dyDescent="0.25">
      <c r="D1872" s="7"/>
    </row>
    <row r="1873" spans="4:4" x14ac:dyDescent="0.25">
      <c r="D1873" s="7"/>
    </row>
    <row r="1874" spans="4:4" x14ac:dyDescent="0.25">
      <c r="D1874" s="7"/>
    </row>
    <row r="1875" spans="4:4" x14ac:dyDescent="0.25">
      <c r="D1875" s="7"/>
    </row>
    <row r="1876" spans="4:4" x14ac:dyDescent="0.25">
      <c r="D1876" s="7"/>
    </row>
    <row r="1877" spans="4:4" x14ac:dyDescent="0.25">
      <c r="D1877" s="7"/>
    </row>
    <row r="1878" spans="4:4" x14ac:dyDescent="0.25">
      <c r="D1878" s="7"/>
    </row>
    <row r="1879" spans="4:4" x14ac:dyDescent="0.25">
      <c r="D1879" s="7"/>
    </row>
    <row r="1880" spans="4:4" x14ac:dyDescent="0.25">
      <c r="D1880" s="7"/>
    </row>
    <row r="1881" spans="4:4" x14ac:dyDescent="0.25">
      <c r="D1881" s="7"/>
    </row>
    <row r="1882" spans="4:4" x14ac:dyDescent="0.25">
      <c r="D1882" s="7"/>
    </row>
    <row r="1883" spans="4:4" x14ac:dyDescent="0.25">
      <c r="D1883" s="7"/>
    </row>
    <row r="1884" spans="4:4" x14ac:dyDescent="0.25">
      <c r="D1884" s="7"/>
    </row>
    <row r="1885" spans="4:4" x14ac:dyDescent="0.25">
      <c r="D1885" s="7"/>
    </row>
    <row r="1886" spans="4:4" x14ac:dyDescent="0.25">
      <c r="D1886" s="7"/>
    </row>
    <row r="1887" spans="4:4" x14ac:dyDescent="0.25">
      <c r="D1887" s="7"/>
    </row>
    <row r="1888" spans="4:4" x14ac:dyDescent="0.25">
      <c r="D1888" s="7"/>
    </row>
    <row r="1889" spans="4:4" x14ac:dyDescent="0.25">
      <c r="D1889" s="7"/>
    </row>
    <row r="1890" spans="4:4" x14ac:dyDescent="0.25">
      <c r="D1890" s="7"/>
    </row>
    <row r="1891" spans="4:4" x14ac:dyDescent="0.25">
      <c r="D1891" s="7"/>
    </row>
    <row r="1892" spans="4:4" x14ac:dyDescent="0.25">
      <c r="D1892" s="7"/>
    </row>
    <row r="1893" spans="4:4" x14ac:dyDescent="0.25">
      <c r="D1893" s="7"/>
    </row>
    <row r="1894" spans="4:4" x14ac:dyDescent="0.25">
      <c r="D1894" s="7"/>
    </row>
    <row r="1895" spans="4:4" x14ac:dyDescent="0.25">
      <c r="D1895" s="7"/>
    </row>
    <row r="1896" spans="4:4" x14ac:dyDescent="0.25">
      <c r="D1896" s="7"/>
    </row>
    <row r="1897" spans="4:4" x14ac:dyDescent="0.25">
      <c r="D1897" s="7"/>
    </row>
    <row r="1898" spans="4:4" x14ac:dyDescent="0.25">
      <c r="D1898" s="7"/>
    </row>
    <row r="1899" spans="4:4" x14ac:dyDescent="0.25">
      <c r="D1899" s="7"/>
    </row>
    <row r="1900" spans="4:4" x14ac:dyDescent="0.25">
      <c r="D1900" s="7"/>
    </row>
    <row r="1901" spans="4:4" x14ac:dyDescent="0.25">
      <c r="D1901" s="7"/>
    </row>
    <row r="1902" spans="4:4" x14ac:dyDescent="0.25">
      <c r="D1902" s="7"/>
    </row>
    <row r="1903" spans="4:4" x14ac:dyDescent="0.25">
      <c r="D1903" s="7"/>
    </row>
    <row r="1904" spans="4:4" x14ac:dyDescent="0.25">
      <c r="D1904" s="7"/>
    </row>
    <row r="1905" spans="4:4" x14ac:dyDescent="0.25">
      <c r="D1905" s="7"/>
    </row>
    <row r="1906" spans="4:4" x14ac:dyDescent="0.25">
      <c r="D1906" s="7"/>
    </row>
    <row r="1907" spans="4:4" x14ac:dyDescent="0.25">
      <c r="D1907" s="7"/>
    </row>
    <row r="1908" spans="4:4" x14ac:dyDescent="0.25">
      <c r="D1908" s="7"/>
    </row>
    <row r="1909" spans="4:4" x14ac:dyDescent="0.25">
      <c r="D1909" s="7"/>
    </row>
    <row r="1910" spans="4:4" x14ac:dyDescent="0.25">
      <c r="D1910" s="7"/>
    </row>
    <row r="1911" spans="4:4" x14ac:dyDescent="0.25">
      <c r="D1911" s="7"/>
    </row>
    <row r="1912" spans="4:4" x14ac:dyDescent="0.25">
      <c r="D1912" s="7"/>
    </row>
    <row r="1913" spans="4:4" x14ac:dyDescent="0.25">
      <c r="D1913" s="7"/>
    </row>
    <row r="1914" spans="4:4" x14ac:dyDescent="0.25">
      <c r="D1914" s="7"/>
    </row>
    <row r="1915" spans="4:4" x14ac:dyDescent="0.25">
      <c r="D1915" s="7"/>
    </row>
    <row r="1916" spans="4:4" x14ac:dyDescent="0.25">
      <c r="D1916" s="7"/>
    </row>
    <row r="1917" spans="4:4" x14ac:dyDescent="0.25">
      <c r="D1917" s="7"/>
    </row>
    <row r="1918" spans="4:4" x14ac:dyDescent="0.25">
      <c r="D1918" s="7"/>
    </row>
    <row r="1919" spans="4:4" x14ac:dyDescent="0.25">
      <c r="D1919" s="7"/>
    </row>
    <row r="1920" spans="4:4" x14ac:dyDescent="0.25">
      <c r="D1920" s="7"/>
    </row>
    <row r="1921" spans="4:4" x14ac:dyDescent="0.25">
      <c r="D1921" s="7"/>
    </row>
    <row r="1922" spans="4:4" x14ac:dyDescent="0.25">
      <c r="D1922" s="7"/>
    </row>
    <row r="1923" spans="4:4" x14ac:dyDescent="0.25">
      <c r="D1923" s="7"/>
    </row>
    <row r="1924" spans="4:4" x14ac:dyDescent="0.25">
      <c r="D1924" s="7"/>
    </row>
    <row r="1925" spans="4:4" x14ac:dyDescent="0.25">
      <c r="D1925" s="7"/>
    </row>
    <row r="1926" spans="4:4" x14ac:dyDescent="0.25">
      <c r="D1926" s="7"/>
    </row>
    <row r="1927" spans="4:4" x14ac:dyDescent="0.25">
      <c r="D1927" s="7"/>
    </row>
    <row r="1928" spans="4:4" x14ac:dyDescent="0.25">
      <c r="D1928" s="7"/>
    </row>
    <row r="1929" spans="4:4" x14ac:dyDescent="0.25">
      <c r="D1929" s="7"/>
    </row>
    <row r="1930" spans="4:4" x14ac:dyDescent="0.25">
      <c r="D1930" s="7"/>
    </row>
    <row r="1931" spans="4:4" x14ac:dyDescent="0.25">
      <c r="D1931" s="7"/>
    </row>
    <row r="1932" spans="4:4" x14ac:dyDescent="0.25">
      <c r="D1932" s="7"/>
    </row>
    <row r="1933" spans="4:4" x14ac:dyDescent="0.25">
      <c r="D1933" s="7"/>
    </row>
    <row r="1934" spans="4:4" x14ac:dyDescent="0.25">
      <c r="D1934" s="7"/>
    </row>
    <row r="1935" spans="4:4" x14ac:dyDescent="0.25">
      <c r="D1935" s="7"/>
    </row>
    <row r="1936" spans="4:4" x14ac:dyDescent="0.25">
      <c r="D1936" s="7"/>
    </row>
    <row r="1937" spans="4:4" x14ac:dyDescent="0.25">
      <c r="D1937" s="7"/>
    </row>
    <row r="1938" spans="4:4" x14ac:dyDescent="0.25">
      <c r="D1938" s="7"/>
    </row>
    <row r="1939" spans="4:4" x14ac:dyDescent="0.25">
      <c r="D1939" s="7"/>
    </row>
    <row r="1940" spans="4:4" x14ac:dyDescent="0.25">
      <c r="D1940" s="7"/>
    </row>
    <row r="1941" spans="4:4" x14ac:dyDescent="0.25">
      <c r="D1941" s="7"/>
    </row>
    <row r="1942" spans="4:4" x14ac:dyDescent="0.25">
      <c r="D1942" s="7"/>
    </row>
    <row r="1943" spans="4:4" x14ac:dyDescent="0.25">
      <c r="D1943" s="7"/>
    </row>
    <row r="1944" spans="4:4" x14ac:dyDescent="0.25">
      <c r="D1944" s="7"/>
    </row>
    <row r="1945" spans="4:4" x14ac:dyDescent="0.25">
      <c r="D1945" s="7"/>
    </row>
    <row r="1946" spans="4:4" x14ac:dyDescent="0.25">
      <c r="D1946" s="7"/>
    </row>
    <row r="1947" spans="4:4" x14ac:dyDescent="0.25">
      <c r="D1947" s="7"/>
    </row>
    <row r="1948" spans="4:4" x14ac:dyDescent="0.25">
      <c r="D1948" s="7"/>
    </row>
    <row r="1949" spans="4:4" x14ac:dyDescent="0.25">
      <c r="D1949" s="7"/>
    </row>
    <row r="1950" spans="4:4" x14ac:dyDescent="0.25">
      <c r="D1950" s="7"/>
    </row>
    <row r="1951" spans="4:4" x14ac:dyDescent="0.25">
      <c r="D1951" s="7"/>
    </row>
    <row r="1952" spans="4:4" x14ac:dyDescent="0.25">
      <c r="D1952" s="7"/>
    </row>
    <row r="1953" spans="4:4" x14ac:dyDescent="0.25">
      <c r="D1953" s="7"/>
    </row>
    <row r="1954" spans="4:4" x14ac:dyDescent="0.25">
      <c r="D1954" s="7"/>
    </row>
    <row r="1955" spans="4:4" x14ac:dyDescent="0.25">
      <c r="D1955" s="7"/>
    </row>
    <row r="1956" spans="4:4" x14ac:dyDescent="0.25">
      <c r="D1956" s="7"/>
    </row>
    <row r="1957" spans="4:4" x14ac:dyDescent="0.25">
      <c r="D1957" s="7"/>
    </row>
    <row r="1958" spans="4:4" x14ac:dyDescent="0.25">
      <c r="D1958" s="7"/>
    </row>
    <row r="1959" spans="4:4" x14ac:dyDescent="0.25">
      <c r="D1959" s="7"/>
    </row>
    <row r="1960" spans="4:4" x14ac:dyDescent="0.25">
      <c r="D1960" s="7"/>
    </row>
    <row r="1961" spans="4:4" x14ac:dyDescent="0.25">
      <c r="D1961" s="7"/>
    </row>
    <row r="1962" spans="4:4" x14ac:dyDescent="0.25">
      <c r="D1962" s="7"/>
    </row>
    <row r="1963" spans="4:4" x14ac:dyDescent="0.25">
      <c r="D1963" s="7"/>
    </row>
    <row r="1964" spans="4:4" x14ac:dyDescent="0.25">
      <c r="D1964" s="7"/>
    </row>
    <row r="1965" spans="4:4" x14ac:dyDescent="0.25">
      <c r="D1965" s="7"/>
    </row>
    <row r="1966" spans="4:4" x14ac:dyDescent="0.25">
      <c r="D1966" s="7"/>
    </row>
    <row r="1967" spans="4:4" x14ac:dyDescent="0.25">
      <c r="D1967" s="7"/>
    </row>
    <row r="1968" spans="4:4" x14ac:dyDescent="0.25">
      <c r="D1968" s="7"/>
    </row>
    <row r="1969" spans="4:4" x14ac:dyDescent="0.25">
      <c r="D1969" s="7"/>
    </row>
    <row r="1970" spans="4:4" x14ac:dyDescent="0.25">
      <c r="D1970" s="7"/>
    </row>
    <row r="1971" spans="4:4" x14ac:dyDescent="0.25">
      <c r="D1971" s="7"/>
    </row>
    <row r="1972" spans="4:4" x14ac:dyDescent="0.25">
      <c r="D1972" s="7"/>
    </row>
    <row r="1973" spans="4:4" x14ac:dyDescent="0.25">
      <c r="D1973" s="7"/>
    </row>
    <row r="1974" spans="4:4" x14ac:dyDescent="0.25">
      <c r="D1974" s="7"/>
    </row>
    <row r="1975" spans="4:4" x14ac:dyDescent="0.25">
      <c r="D1975" s="7"/>
    </row>
    <row r="1976" spans="4:4" x14ac:dyDescent="0.25">
      <c r="D1976" s="7"/>
    </row>
    <row r="1977" spans="4:4" x14ac:dyDescent="0.25">
      <c r="D1977" s="7"/>
    </row>
    <row r="1978" spans="4:4" x14ac:dyDescent="0.25">
      <c r="D1978" s="7"/>
    </row>
    <row r="1979" spans="4:4" x14ac:dyDescent="0.25">
      <c r="D1979" s="7"/>
    </row>
    <row r="1980" spans="4:4" x14ac:dyDescent="0.25">
      <c r="D1980" s="7"/>
    </row>
    <row r="1981" spans="4:4" x14ac:dyDescent="0.25">
      <c r="D1981" s="7"/>
    </row>
    <row r="1982" spans="4:4" x14ac:dyDescent="0.25">
      <c r="D1982" s="7"/>
    </row>
    <row r="1983" spans="4:4" x14ac:dyDescent="0.25">
      <c r="D1983" s="7"/>
    </row>
    <row r="1984" spans="4:4" x14ac:dyDescent="0.25">
      <c r="D1984" s="7"/>
    </row>
    <row r="1985" spans="4:4" x14ac:dyDescent="0.25">
      <c r="D1985" s="7"/>
    </row>
    <row r="1986" spans="4:4" x14ac:dyDescent="0.25">
      <c r="D1986" s="7"/>
    </row>
    <row r="1987" spans="4:4" x14ac:dyDescent="0.25">
      <c r="D1987" s="7"/>
    </row>
    <row r="1988" spans="4:4" x14ac:dyDescent="0.25">
      <c r="D1988" s="7"/>
    </row>
    <row r="1989" spans="4:4" x14ac:dyDescent="0.25">
      <c r="D1989" s="7"/>
    </row>
    <row r="1990" spans="4:4" x14ac:dyDescent="0.25">
      <c r="D1990" s="7"/>
    </row>
    <row r="1991" spans="4:4" x14ac:dyDescent="0.25">
      <c r="D1991" s="7"/>
    </row>
    <row r="1992" spans="4:4" x14ac:dyDescent="0.25">
      <c r="D1992" s="7"/>
    </row>
    <row r="1993" spans="4:4" x14ac:dyDescent="0.25">
      <c r="D1993" s="7"/>
    </row>
    <row r="1994" spans="4:4" x14ac:dyDescent="0.25">
      <c r="D1994" s="7"/>
    </row>
    <row r="1995" spans="4:4" x14ac:dyDescent="0.25">
      <c r="D1995" s="7"/>
    </row>
    <row r="1996" spans="4:4" x14ac:dyDescent="0.25">
      <c r="D1996" s="7"/>
    </row>
    <row r="1997" spans="4:4" x14ac:dyDescent="0.25">
      <c r="D1997" s="7"/>
    </row>
    <row r="1998" spans="4:4" x14ac:dyDescent="0.25">
      <c r="D1998" s="7"/>
    </row>
    <row r="1999" spans="4:4" x14ac:dyDescent="0.25">
      <c r="D1999" s="7"/>
    </row>
    <row r="2000" spans="4:4" x14ac:dyDescent="0.25">
      <c r="D2000" s="7"/>
    </row>
    <row r="2001" spans="4:4" x14ac:dyDescent="0.25">
      <c r="D2001" s="7"/>
    </row>
    <row r="2002" spans="4:4" x14ac:dyDescent="0.25">
      <c r="D2002" s="7"/>
    </row>
    <row r="2003" spans="4:4" x14ac:dyDescent="0.25">
      <c r="D2003" s="7"/>
    </row>
    <row r="2004" spans="4:4" x14ac:dyDescent="0.25">
      <c r="D2004" s="7"/>
    </row>
    <row r="2005" spans="4:4" x14ac:dyDescent="0.25">
      <c r="D2005" s="7"/>
    </row>
    <row r="2006" spans="4:4" x14ac:dyDescent="0.25">
      <c r="D2006" s="7"/>
    </row>
    <row r="2007" spans="4:4" x14ac:dyDescent="0.25">
      <c r="D2007" s="7"/>
    </row>
    <row r="2008" spans="4:4" x14ac:dyDescent="0.25">
      <c r="D2008" s="7"/>
    </row>
    <row r="2009" spans="4:4" x14ac:dyDescent="0.25">
      <c r="D2009" s="7"/>
    </row>
    <row r="2010" spans="4:4" x14ac:dyDescent="0.25">
      <c r="D2010" s="7"/>
    </row>
    <row r="2011" spans="4:4" x14ac:dyDescent="0.25">
      <c r="D2011" s="7"/>
    </row>
    <row r="2012" spans="4:4" x14ac:dyDescent="0.25">
      <c r="D2012" s="7"/>
    </row>
    <row r="2013" spans="4:4" x14ac:dyDescent="0.25">
      <c r="D2013" s="7"/>
    </row>
    <row r="2014" spans="4:4" x14ac:dyDescent="0.25">
      <c r="D2014" s="7"/>
    </row>
    <row r="2015" spans="4:4" x14ac:dyDescent="0.25">
      <c r="D2015" s="7"/>
    </row>
    <row r="2016" spans="4:4" x14ac:dyDescent="0.25">
      <c r="D2016" s="7"/>
    </row>
    <row r="2017" spans="4:4" x14ac:dyDescent="0.25">
      <c r="D2017" s="7"/>
    </row>
    <row r="2018" spans="4:4" x14ac:dyDescent="0.25">
      <c r="D2018" s="7"/>
    </row>
    <row r="2019" spans="4:4" x14ac:dyDescent="0.25">
      <c r="D2019" s="7"/>
    </row>
    <row r="2020" spans="4:4" x14ac:dyDescent="0.25">
      <c r="D2020" s="7"/>
    </row>
    <row r="2021" spans="4:4" x14ac:dyDescent="0.25">
      <c r="D2021" s="7"/>
    </row>
    <row r="2022" spans="4:4" x14ac:dyDescent="0.25">
      <c r="D2022" s="7"/>
    </row>
    <row r="2023" spans="4:4" x14ac:dyDescent="0.25">
      <c r="D2023" s="7"/>
    </row>
    <row r="2024" spans="4:4" x14ac:dyDescent="0.25">
      <c r="D2024" s="7"/>
    </row>
    <row r="2025" spans="4:4" x14ac:dyDescent="0.25">
      <c r="D2025" s="7"/>
    </row>
    <row r="2026" spans="4:4" x14ac:dyDescent="0.25">
      <c r="D2026" s="7"/>
    </row>
    <row r="2027" spans="4:4" x14ac:dyDescent="0.25">
      <c r="D2027" s="7"/>
    </row>
    <row r="2028" spans="4:4" x14ac:dyDescent="0.25">
      <c r="D2028" s="7"/>
    </row>
    <row r="2029" spans="4:4" x14ac:dyDescent="0.25">
      <c r="D2029" s="7"/>
    </row>
    <row r="2030" spans="4:4" x14ac:dyDescent="0.25">
      <c r="D2030" s="7"/>
    </row>
    <row r="2031" spans="4:4" x14ac:dyDescent="0.25">
      <c r="D2031" s="7"/>
    </row>
    <row r="2032" spans="4:4" x14ac:dyDescent="0.25">
      <c r="D2032" s="7"/>
    </row>
    <row r="2033" spans="4:4" x14ac:dyDescent="0.25">
      <c r="D2033" s="7"/>
    </row>
    <row r="2034" spans="4:4" x14ac:dyDescent="0.25">
      <c r="D2034" s="7"/>
    </row>
    <row r="2035" spans="4:4" x14ac:dyDescent="0.25">
      <c r="D2035" s="7"/>
    </row>
    <row r="2036" spans="4:4" x14ac:dyDescent="0.25">
      <c r="D2036" s="7"/>
    </row>
    <row r="2037" spans="4:4" x14ac:dyDescent="0.25">
      <c r="D2037" s="7"/>
    </row>
    <row r="2038" spans="4:4" x14ac:dyDescent="0.25">
      <c r="D2038" s="7"/>
    </row>
    <row r="2039" spans="4:4" x14ac:dyDescent="0.25">
      <c r="D2039" s="7"/>
    </row>
    <row r="2040" spans="4:4" x14ac:dyDescent="0.25">
      <c r="D2040" s="7"/>
    </row>
    <row r="2041" spans="4:4" x14ac:dyDescent="0.25">
      <c r="D2041" s="7"/>
    </row>
    <row r="2042" spans="4:4" x14ac:dyDescent="0.25">
      <c r="D2042" s="7"/>
    </row>
    <row r="2043" spans="4:4" x14ac:dyDescent="0.25">
      <c r="D2043" s="7"/>
    </row>
    <row r="2044" spans="4:4" x14ac:dyDescent="0.25">
      <c r="D2044" s="7"/>
    </row>
    <row r="2045" spans="4:4" x14ac:dyDescent="0.25">
      <c r="D2045" s="7"/>
    </row>
    <row r="2046" spans="4:4" x14ac:dyDescent="0.25">
      <c r="D2046" s="7"/>
    </row>
    <row r="2047" spans="4:4" x14ac:dyDescent="0.25">
      <c r="D2047" s="7"/>
    </row>
    <row r="2048" spans="4:4" x14ac:dyDescent="0.25">
      <c r="D2048" s="7"/>
    </row>
    <row r="2049" spans="4:4" x14ac:dyDescent="0.25">
      <c r="D2049" s="7"/>
    </row>
    <row r="2050" spans="4:4" x14ac:dyDescent="0.25">
      <c r="D2050" s="7"/>
    </row>
    <row r="2051" spans="4:4" x14ac:dyDescent="0.25">
      <c r="D2051" s="7"/>
    </row>
    <row r="2052" spans="4:4" x14ac:dyDescent="0.25">
      <c r="D2052" s="7"/>
    </row>
    <row r="2053" spans="4:4" x14ac:dyDescent="0.25">
      <c r="D2053" s="7"/>
    </row>
    <row r="2054" spans="4:4" x14ac:dyDescent="0.25">
      <c r="D2054" s="7"/>
    </row>
    <row r="2055" spans="4:4" x14ac:dyDescent="0.25">
      <c r="D2055" s="7"/>
    </row>
    <row r="2056" spans="4:4" x14ac:dyDescent="0.25">
      <c r="D2056" s="7"/>
    </row>
    <row r="2057" spans="4:4" x14ac:dyDescent="0.25">
      <c r="D2057" s="7"/>
    </row>
    <row r="2058" spans="4:4" x14ac:dyDescent="0.25">
      <c r="D2058" s="7"/>
    </row>
    <row r="2059" spans="4:4" x14ac:dyDescent="0.25">
      <c r="D2059" s="7"/>
    </row>
    <row r="2060" spans="4:4" x14ac:dyDescent="0.25">
      <c r="D2060" s="7"/>
    </row>
    <row r="2061" spans="4:4" x14ac:dyDescent="0.25">
      <c r="D2061" s="7"/>
    </row>
    <row r="2062" spans="4:4" x14ac:dyDescent="0.25">
      <c r="D2062" s="7"/>
    </row>
    <row r="2063" spans="4:4" x14ac:dyDescent="0.25">
      <c r="D2063" s="7"/>
    </row>
    <row r="2064" spans="4:4" x14ac:dyDescent="0.25">
      <c r="D2064" s="7"/>
    </row>
    <row r="2065" spans="4:4" x14ac:dyDescent="0.25">
      <c r="D2065" s="7"/>
    </row>
    <row r="2066" spans="4:4" x14ac:dyDescent="0.25">
      <c r="D2066" s="7"/>
    </row>
    <row r="2067" spans="4:4" x14ac:dyDescent="0.25">
      <c r="D2067" s="7"/>
    </row>
    <row r="2068" spans="4:4" x14ac:dyDescent="0.25">
      <c r="D2068" s="7"/>
    </row>
    <row r="2069" spans="4:4" x14ac:dyDescent="0.25">
      <c r="D2069" s="7"/>
    </row>
    <row r="2070" spans="4:4" x14ac:dyDescent="0.25">
      <c r="D2070" s="7"/>
    </row>
    <row r="2071" spans="4:4" x14ac:dyDescent="0.25">
      <c r="D2071" s="7"/>
    </row>
    <row r="2072" spans="4:4" x14ac:dyDescent="0.25">
      <c r="D2072" s="7"/>
    </row>
    <row r="2073" spans="4:4" x14ac:dyDescent="0.25">
      <c r="D2073" s="7"/>
    </row>
    <row r="2074" spans="4:4" x14ac:dyDescent="0.25">
      <c r="D2074" s="7"/>
    </row>
    <row r="2075" spans="4:4" x14ac:dyDescent="0.25">
      <c r="D2075" s="7"/>
    </row>
    <row r="2076" spans="4:4" x14ac:dyDescent="0.25">
      <c r="D2076" s="7"/>
    </row>
    <row r="2077" spans="4:4" x14ac:dyDescent="0.25">
      <c r="D2077" s="7"/>
    </row>
    <row r="2078" spans="4:4" x14ac:dyDescent="0.25">
      <c r="D2078" s="7"/>
    </row>
    <row r="2079" spans="4:4" x14ac:dyDescent="0.25">
      <c r="D2079" s="7"/>
    </row>
    <row r="2080" spans="4:4" x14ac:dyDescent="0.25">
      <c r="D2080" s="7"/>
    </row>
    <row r="2081" spans="4:4" x14ac:dyDescent="0.25">
      <c r="D2081" s="7"/>
    </row>
    <row r="2082" spans="4:4" x14ac:dyDescent="0.25">
      <c r="D2082" s="7"/>
    </row>
    <row r="2083" spans="4:4" x14ac:dyDescent="0.25">
      <c r="D2083" s="7"/>
    </row>
    <row r="2084" spans="4:4" x14ac:dyDescent="0.25">
      <c r="D2084" s="7"/>
    </row>
    <row r="2085" spans="4:4" x14ac:dyDescent="0.25">
      <c r="D2085" s="7"/>
    </row>
    <row r="2086" spans="4:4" x14ac:dyDescent="0.25">
      <c r="D2086" s="7"/>
    </row>
    <row r="2087" spans="4:4" x14ac:dyDescent="0.25">
      <c r="D2087" s="7"/>
    </row>
    <row r="2088" spans="4:4" x14ac:dyDescent="0.25">
      <c r="D2088" s="7"/>
    </row>
    <row r="2089" spans="4:4" x14ac:dyDescent="0.25">
      <c r="D2089" s="7"/>
    </row>
    <row r="2090" spans="4:4" x14ac:dyDescent="0.25">
      <c r="D2090" s="7"/>
    </row>
    <row r="2091" spans="4:4" x14ac:dyDescent="0.25">
      <c r="D2091" s="7"/>
    </row>
    <row r="2092" spans="4:4" x14ac:dyDescent="0.25">
      <c r="D2092" s="7"/>
    </row>
    <row r="2093" spans="4:4" x14ac:dyDescent="0.25">
      <c r="D2093" s="7"/>
    </row>
    <row r="2094" spans="4:4" x14ac:dyDescent="0.25">
      <c r="D2094" s="7"/>
    </row>
    <row r="2095" spans="4:4" x14ac:dyDescent="0.25">
      <c r="D2095" s="7"/>
    </row>
    <row r="2096" spans="4:4" x14ac:dyDescent="0.25">
      <c r="D2096" s="7"/>
    </row>
    <row r="2097" spans="4:4" x14ac:dyDescent="0.25">
      <c r="D2097" s="7"/>
    </row>
    <row r="2098" spans="4:4" x14ac:dyDescent="0.25">
      <c r="D2098" s="7"/>
    </row>
    <row r="2099" spans="4:4" x14ac:dyDescent="0.25">
      <c r="D2099" s="7"/>
    </row>
    <row r="2100" spans="4:4" x14ac:dyDescent="0.25">
      <c r="D2100" s="7"/>
    </row>
    <row r="2101" spans="4:4" x14ac:dyDescent="0.25">
      <c r="D2101" s="7"/>
    </row>
    <row r="2102" spans="4:4" x14ac:dyDescent="0.25">
      <c r="D2102" s="7"/>
    </row>
    <row r="2103" spans="4:4" x14ac:dyDescent="0.25">
      <c r="D2103" s="7"/>
    </row>
    <row r="2104" spans="4:4" x14ac:dyDescent="0.25">
      <c r="D2104" s="7"/>
    </row>
    <row r="2105" spans="4:4" x14ac:dyDescent="0.25">
      <c r="D2105" s="7"/>
    </row>
    <row r="2106" spans="4:4" x14ac:dyDescent="0.25">
      <c r="D2106" s="7"/>
    </row>
    <row r="2107" spans="4:4" x14ac:dyDescent="0.25">
      <c r="D2107" s="7"/>
    </row>
    <row r="2108" spans="4:4" x14ac:dyDescent="0.25">
      <c r="D2108" s="7"/>
    </row>
    <row r="2109" spans="4:4" x14ac:dyDescent="0.25">
      <c r="D2109" s="7"/>
    </row>
    <row r="2110" spans="4:4" x14ac:dyDescent="0.25">
      <c r="D2110" s="7"/>
    </row>
    <row r="2111" spans="4:4" x14ac:dyDescent="0.25">
      <c r="D2111" s="7"/>
    </row>
    <row r="2112" spans="4:4" x14ac:dyDescent="0.25">
      <c r="D2112" s="7"/>
    </row>
    <row r="2113" spans="4:4" x14ac:dyDescent="0.25">
      <c r="D2113" s="7"/>
    </row>
    <row r="2114" spans="4:4" x14ac:dyDescent="0.25">
      <c r="D2114" s="7"/>
    </row>
    <row r="2115" spans="4:4" x14ac:dyDescent="0.25">
      <c r="D2115" s="7"/>
    </row>
    <row r="2116" spans="4:4" x14ac:dyDescent="0.25">
      <c r="D2116" s="7"/>
    </row>
    <row r="2117" spans="4:4" x14ac:dyDescent="0.25">
      <c r="D2117" s="7"/>
    </row>
    <row r="2118" spans="4:4" x14ac:dyDescent="0.25">
      <c r="D2118" s="7"/>
    </row>
    <row r="2119" spans="4:4" x14ac:dyDescent="0.25">
      <c r="D2119" s="7"/>
    </row>
    <row r="2120" spans="4:4" x14ac:dyDescent="0.25">
      <c r="D2120" s="7"/>
    </row>
    <row r="2121" spans="4:4" x14ac:dyDescent="0.25">
      <c r="D2121" s="7"/>
    </row>
    <row r="2122" spans="4:4" x14ac:dyDescent="0.25">
      <c r="D2122" s="7"/>
    </row>
    <row r="2123" spans="4:4" x14ac:dyDescent="0.25">
      <c r="D2123" s="7"/>
    </row>
    <row r="2124" spans="4:4" x14ac:dyDescent="0.25">
      <c r="D2124" s="7"/>
    </row>
    <row r="2125" spans="4:4" x14ac:dyDescent="0.25">
      <c r="D2125" s="7"/>
    </row>
    <row r="2126" spans="4:4" x14ac:dyDescent="0.25">
      <c r="D2126" s="7"/>
    </row>
    <row r="2127" spans="4:4" x14ac:dyDescent="0.25">
      <c r="D2127" s="7"/>
    </row>
    <row r="2128" spans="4:4" x14ac:dyDescent="0.25">
      <c r="D2128" s="7"/>
    </row>
    <row r="2129" spans="4:4" x14ac:dyDescent="0.25">
      <c r="D2129" s="7"/>
    </row>
    <row r="2130" spans="4:4" x14ac:dyDescent="0.25">
      <c r="D2130" s="7"/>
    </row>
    <row r="2131" spans="4:4" x14ac:dyDescent="0.25">
      <c r="D2131" s="7"/>
    </row>
    <row r="2132" spans="4:4" x14ac:dyDescent="0.25">
      <c r="D2132" s="7"/>
    </row>
    <row r="2133" spans="4:4" x14ac:dyDescent="0.25">
      <c r="D2133" s="7"/>
    </row>
    <row r="2134" spans="4:4" x14ac:dyDescent="0.25">
      <c r="D2134" s="7"/>
    </row>
    <row r="2135" spans="4:4" x14ac:dyDescent="0.25">
      <c r="D2135" s="7"/>
    </row>
    <row r="2136" spans="4:4" x14ac:dyDescent="0.25">
      <c r="D2136" s="7"/>
    </row>
    <row r="2137" spans="4:4" x14ac:dyDescent="0.25">
      <c r="D2137" s="7"/>
    </row>
    <row r="2138" spans="4:4" x14ac:dyDescent="0.25">
      <c r="D2138" s="7"/>
    </row>
    <row r="2139" spans="4:4" x14ac:dyDescent="0.25">
      <c r="D2139" s="7"/>
    </row>
    <row r="2140" spans="4:4" x14ac:dyDescent="0.25">
      <c r="D2140" s="7"/>
    </row>
    <row r="2141" spans="4:4" x14ac:dyDescent="0.25">
      <c r="D2141" s="7"/>
    </row>
    <row r="2142" spans="4:4" x14ac:dyDescent="0.25">
      <c r="D2142" s="7"/>
    </row>
    <row r="2143" spans="4:4" x14ac:dyDescent="0.25">
      <c r="D2143" s="7"/>
    </row>
    <row r="2144" spans="4:4" x14ac:dyDescent="0.25">
      <c r="D2144" s="7"/>
    </row>
    <row r="2145" spans="4:4" x14ac:dyDescent="0.25">
      <c r="D2145" s="7"/>
    </row>
    <row r="2146" spans="4:4" x14ac:dyDescent="0.25">
      <c r="D2146" s="7"/>
    </row>
    <row r="2147" spans="4:4" x14ac:dyDescent="0.25">
      <c r="D2147" s="7"/>
    </row>
    <row r="2148" spans="4:4" x14ac:dyDescent="0.25">
      <c r="D2148" s="7"/>
    </row>
    <row r="2149" spans="4:4" x14ac:dyDescent="0.25">
      <c r="D2149" s="7"/>
    </row>
    <row r="2150" spans="4:4" x14ac:dyDescent="0.25">
      <c r="D2150" s="7"/>
    </row>
    <row r="2151" spans="4:4" x14ac:dyDescent="0.25">
      <c r="D2151" s="7"/>
    </row>
    <row r="2152" spans="4:4" x14ac:dyDescent="0.25">
      <c r="D2152" s="7"/>
    </row>
    <row r="2153" spans="4:4" x14ac:dyDescent="0.25">
      <c r="D2153" s="7"/>
    </row>
    <row r="2154" spans="4:4" x14ac:dyDescent="0.25">
      <c r="D2154" s="7"/>
    </row>
    <row r="2155" spans="4:4" x14ac:dyDescent="0.25">
      <c r="D2155" s="7"/>
    </row>
    <row r="2156" spans="4:4" x14ac:dyDescent="0.25">
      <c r="D2156" s="7"/>
    </row>
    <row r="2157" spans="4:4" x14ac:dyDescent="0.25">
      <c r="D2157" s="7"/>
    </row>
    <row r="2158" spans="4:4" x14ac:dyDescent="0.25">
      <c r="D2158" s="7"/>
    </row>
    <row r="2159" spans="4:4" x14ac:dyDescent="0.25">
      <c r="D2159" s="7"/>
    </row>
    <row r="2160" spans="4:4" x14ac:dyDescent="0.25">
      <c r="D2160" s="7"/>
    </row>
    <row r="2161" spans="4:4" x14ac:dyDescent="0.25">
      <c r="D2161" s="7"/>
    </row>
    <row r="2162" spans="4:4" x14ac:dyDescent="0.25">
      <c r="D2162" s="7"/>
    </row>
    <row r="2163" spans="4:4" x14ac:dyDescent="0.25">
      <c r="D2163" s="7"/>
    </row>
    <row r="2164" spans="4:4" x14ac:dyDescent="0.25">
      <c r="D2164" s="7"/>
    </row>
    <row r="2165" spans="4:4" x14ac:dyDescent="0.25">
      <c r="D2165" s="7"/>
    </row>
    <row r="2166" spans="4:4" x14ac:dyDescent="0.25">
      <c r="D2166" s="7"/>
    </row>
    <row r="2167" spans="4:4" x14ac:dyDescent="0.25">
      <c r="D2167" s="7"/>
    </row>
    <row r="2168" spans="4:4" x14ac:dyDescent="0.25">
      <c r="D2168" s="7"/>
    </row>
    <row r="2169" spans="4:4" x14ac:dyDescent="0.25">
      <c r="D2169" s="7"/>
    </row>
    <row r="2170" spans="4:4" x14ac:dyDescent="0.25">
      <c r="D2170" s="7"/>
    </row>
    <row r="2171" spans="4:4" x14ac:dyDescent="0.25">
      <c r="D2171" s="7"/>
    </row>
    <row r="2172" spans="4:4" x14ac:dyDescent="0.25">
      <c r="D2172" s="7"/>
    </row>
    <row r="2173" spans="4:4" x14ac:dyDescent="0.25">
      <c r="D2173" s="7"/>
    </row>
    <row r="2174" spans="4:4" x14ac:dyDescent="0.25">
      <c r="D2174" s="7"/>
    </row>
    <row r="2175" spans="4:4" x14ac:dyDescent="0.25">
      <c r="D2175" s="7"/>
    </row>
    <row r="2176" spans="4:4" x14ac:dyDescent="0.25">
      <c r="D2176" s="7"/>
    </row>
    <row r="2177" spans="4:4" x14ac:dyDescent="0.25">
      <c r="D2177" s="7"/>
    </row>
    <row r="2178" spans="4:4" x14ac:dyDescent="0.25">
      <c r="D2178" s="7"/>
    </row>
    <row r="2179" spans="4:4" x14ac:dyDescent="0.25">
      <c r="D2179" s="7"/>
    </row>
    <row r="2180" spans="4:4" x14ac:dyDescent="0.25">
      <c r="D2180" s="7"/>
    </row>
    <row r="2181" spans="4:4" x14ac:dyDescent="0.25">
      <c r="D2181" s="7"/>
    </row>
    <row r="2182" spans="4:4" x14ac:dyDescent="0.25">
      <c r="D2182" s="7"/>
    </row>
    <row r="2183" spans="4:4" x14ac:dyDescent="0.25">
      <c r="D2183" s="7"/>
    </row>
    <row r="2184" spans="4:4" x14ac:dyDescent="0.25">
      <c r="D2184" s="7"/>
    </row>
    <row r="2185" spans="4:4" x14ac:dyDescent="0.25">
      <c r="D2185" s="7"/>
    </row>
    <row r="2186" spans="4:4" x14ac:dyDescent="0.25">
      <c r="D2186" s="7"/>
    </row>
    <row r="2187" spans="4:4" x14ac:dyDescent="0.25">
      <c r="D2187" s="7"/>
    </row>
    <row r="2188" spans="4:4" x14ac:dyDescent="0.25">
      <c r="D2188" s="7"/>
    </row>
    <row r="2189" spans="4:4" x14ac:dyDescent="0.25">
      <c r="D2189" s="7"/>
    </row>
    <row r="2190" spans="4:4" x14ac:dyDescent="0.25">
      <c r="D2190" s="7"/>
    </row>
    <row r="2191" spans="4:4" x14ac:dyDescent="0.25">
      <c r="D2191" s="7"/>
    </row>
    <row r="2192" spans="4:4" x14ac:dyDescent="0.25">
      <c r="D2192" s="7"/>
    </row>
    <row r="2193" spans="4:4" x14ac:dyDescent="0.25">
      <c r="D2193" s="7"/>
    </row>
    <row r="2194" spans="4:4" x14ac:dyDescent="0.25">
      <c r="D2194" s="7"/>
    </row>
    <row r="2195" spans="4:4" x14ac:dyDescent="0.25">
      <c r="D2195" s="7"/>
    </row>
    <row r="2196" spans="4:4" x14ac:dyDescent="0.25">
      <c r="D2196" s="7"/>
    </row>
    <row r="2197" spans="4:4" x14ac:dyDescent="0.25">
      <c r="D2197" s="7"/>
    </row>
    <row r="2198" spans="4:4" x14ac:dyDescent="0.25">
      <c r="D2198" s="7"/>
    </row>
    <row r="2199" spans="4:4" x14ac:dyDescent="0.25">
      <c r="D2199" s="7"/>
    </row>
    <row r="2200" spans="4:4" x14ac:dyDescent="0.25">
      <c r="D2200" s="7"/>
    </row>
    <row r="2201" spans="4:4" x14ac:dyDescent="0.25">
      <c r="D2201" s="7"/>
    </row>
    <row r="2202" spans="4:4" x14ac:dyDescent="0.25">
      <c r="D2202" s="7"/>
    </row>
    <row r="2203" spans="4:4" x14ac:dyDescent="0.25">
      <c r="D2203" s="7"/>
    </row>
    <row r="2204" spans="4:4" x14ac:dyDescent="0.25">
      <c r="D2204" s="7"/>
    </row>
    <row r="2205" spans="4:4" x14ac:dyDescent="0.25">
      <c r="D2205" s="7"/>
    </row>
    <row r="2206" spans="4:4" x14ac:dyDescent="0.25">
      <c r="D2206" s="7"/>
    </row>
    <row r="2207" spans="4:4" x14ac:dyDescent="0.25">
      <c r="D2207" s="7"/>
    </row>
    <row r="2208" spans="4:4" x14ac:dyDescent="0.25">
      <c r="D2208" s="7"/>
    </row>
    <row r="2209" spans="4:4" x14ac:dyDescent="0.25">
      <c r="D2209" s="7"/>
    </row>
    <row r="2210" spans="4:4" x14ac:dyDescent="0.25">
      <c r="D2210" s="7"/>
    </row>
    <row r="2211" spans="4:4" x14ac:dyDescent="0.25">
      <c r="D2211" s="7"/>
    </row>
    <row r="2212" spans="4:4" x14ac:dyDescent="0.25">
      <c r="D2212" s="7"/>
    </row>
    <row r="2213" spans="4:4" x14ac:dyDescent="0.25">
      <c r="D2213" s="7"/>
    </row>
    <row r="2214" spans="4:4" x14ac:dyDescent="0.25">
      <c r="D2214" s="7"/>
    </row>
    <row r="2215" spans="4:4" x14ac:dyDescent="0.25">
      <c r="D2215" s="7"/>
    </row>
    <row r="2216" spans="4:4" x14ac:dyDescent="0.25">
      <c r="D2216" s="7"/>
    </row>
    <row r="2217" spans="4:4" x14ac:dyDescent="0.25">
      <c r="D2217" s="7"/>
    </row>
    <row r="2218" spans="4:4" x14ac:dyDescent="0.25">
      <c r="D2218" s="7"/>
    </row>
    <row r="2219" spans="4:4" x14ac:dyDescent="0.25">
      <c r="D2219" s="7"/>
    </row>
    <row r="2220" spans="4:4" x14ac:dyDescent="0.25">
      <c r="D2220" s="7"/>
    </row>
    <row r="2221" spans="4:4" x14ac:dyDescent="0.25">
      <c r="D2221" s="7"/>
    </row>
    <row r="2222" spans="4:4" x14ac:dyDescent="0.25">
      <c r="D2222" s="7"/>
    </row>
    <row r="2223" spans="4:4" x14ac:dyDescent="0.25">
      <c r="D2223" s="7"/>
    </row>
    <row r="2224" spans="4:4" x14ac:dyDescent="0.25">
      <c r="D2224" s="7"/>
    </row>
    <row r="2225" spans="4:4" x14ac:dyDescent="0.25">
      <c r="D2225" s="7"/>
    </row>
    <row r="2226" spans="4:4" x14ac:dyDescent="0.25">
      <c r="D2226" s="7"/>
    </row>
    <row r="2227" spans="4:4" x14ac:dyDescent="0.25">
      <c r="D2227" s="7"/>
    </row>
    <row r="2228" spans="4:4" x14ac:dyDescent="0.25">
      <c r="D2228" s="7"/>
    </row>
    <row r="2229" spans="4:4" x14ac:dyDescent="0.25">
      <c r="D2229" s="7"/>
    </row>
    <row r="2230" spans="4:4" x14ac:dyDescent="0.25">
      <c r="D2230" s="7"/>
    </row>
    <row r="2231" spans="4:4" x14ac:dyDescent="0.25">
      <c r="D2231" s="7"/>
    </row>
    <row r="2232" spans="4:4" x14ac:dyDescent="0.25">
      <c r="D2232" s="7"/>
    </row>
    <row r="2233" spans="4:4" x14ac:dyDescent="0.25">
      <c r="D2233" s="7"/>
    </row>
    <row r="2234" spans="4:4" x14ac:dyDescent="0.25">
      <c r="D2234" s="7"/>
    </row>
    <row r="2235" spans="4:4" x14ac:dyDescent="0.25">
      <c r="D2235" s="7"/>
    </row>
    <row r="2236" spans="4:4" x14ac:dyDescent="0.25">
      <c r="D2236" s="7"/>
    </row>
    <row r="2237" spans="4:4" x14ac:dyDescent="0.25">
      <c r="D2237" s="7"/>
    </row>
    <row r="2238" spans="4:4" x14ac:dyDescent="0.25">
      <c r="D2238" s="7"/>
    </row>
    <row r="2239" spans="4:4" x14ac:dyDescent="0.25">
      <c r="D2239" s="7"/>
    </row>
    <row r="2240" spans="4:4" x14ac:dyDescent="0.25">
      <c r="D2240" s="7"/>
    </row>
    <row r="2241" spans="4:4" x14ac:dyDescent="0.25">
      <c r="D2241" s="7"/>
    </row>
    <row r="2242" spans="4:4" x14ac:dyDescent="0.25">
      <c r="D2242" s="7"/>
    </row>
    <row r="2243" spans="4:4" x14ac:dyDescent="0.25">
      <c r="D2243" s="7"/>
    </row>
    <row r="2244" spans="4:4" x14ac:dyDescent="0.25">
      <c r="D2244" s="7"/>
    </row>
    <row r="2245" spans="4:4" x14ac:dyDescent="0.25">
      <c r="D2245" s="7"/>
    </row>
    <row r="2246" spans="4:4" x14ac:dyDescent="0.25">
      <c r="D2246" s="7"/>
    </row>
    <row r="2247" spans="4:4" x14ac:dyDescent="0.25">
      <c r="D2247" s="7"/>
    </row>
    <row r="2248" spans="4:4" x14ac:dyDescent="0.25">
      <c r="D2248" s="7"/>
    </row>
    <row r="2249" spans="4:4" x14ac:dyDescent="0.25">
      <c r="D2249" s="7"/>
    </row>
    <row r="2250" spans="4:4" x14ac:dyDescent="0.25">
      <c r="D2250" s="7"/>
    </row>
    <row r="2251" spans="4:4" x14ac:dyDescent="0.25">
      <c r="D2251" s="7"/>
    </row>
    <row r="2252" spans="4:4" x14ac:dyDescent="0.25">
      <c r="D2252" s="7"/>
    </row>
    <row r="2253" spans="4:4" x14ac:dyDescent="0.25">
      <c r="D2253" s="7"/>
    </row>
    <row r="2254" spans="4:4" x14ac:dyDescent="0.25">
      <c r="D2254" s="7"/>
    </row>
    <row r="2255" spans="4:4" x14ac:dyDescent="0.25">
      <c r="D2255" s="7"/>
    </row>
    <row r="2256" spans="4:4" x14ac:dyDescent="0.25">
      <c r="D2256" s="7"/>
    </row>
    <row r="2257" spans="4:4" x14ac:dyDescent="0.25">
      <c r="D2257" s="7"/>
    </row>
    <row r="2258" spans="4:4" x14ac:dyDescent="0.25">
      <c r="D2258" s="7"/>
    </row>
    <row r="2259" spans="4:4" x14ac:dyDescent="0.25">
      <c r="D2259" s="7"/>
    </row>
    <row r="2260" spans="4:4" x14ac:dyDescent="0.25">
      <c r="D2260" s="7"/>
    </row>
    <row r="2261" spans="4:4" x14ac:dyDescent="0.25">
      <c r="D2261" s="7"/>
    </row>
    <row r="2262" spans="4:4" x14ac:dyDescent="0.25">
      <c r="D2262" s="7"/>
    </row>
    <row r="2263" spans="4:4" x14ac:dyDescent="0.25">
      <c r="D2263" s="7"/>
    </row>
    <row r="2264" spans="4:4" x14ac:dyDescent="0.25">
      <c r="D2264" s="7"/>
    </row>
    <row r="2265" spans="4:4" x14ac:dyDescent="0.25">
      <c r="D2265" s="7"/>
    </row>
    <row r="2266" spans="4:4" x14ac:dyDescent="0.25">
      <c r="D2266" s="7"/>
    </row>
    <row r="2267" spans="4:4" x14ac:dyDescent="0.25">
      <c r="D2267" s="7"/>
    </row>
    <row r="2268" spans="4:4" x14ac:dyDescent="0.25">
      <c r="D2268" s="7"/>
    </row>
    <row r="2269" spans="4:4" x14ac:dyDescent="0.25">
      <c r="D2269" s="7"/>
    </row>
    <row r="2270" spans="4:4" x14ac:dyDescent="0.25">
      <c r="D2270" s="7"/>
    </row>
    <row r="2271" spans="4:4" x14ac:dyDescent="0.25">
      <c r="D2271" s="7"/>
    </row>
    <row r="2272" spans="4:4" x14ac:dyDescent="0.25">
      <c r="D2272" s="7"/>
    </row>
    <row r="2273" spans="4:4" x14ac:dyDescent="0.25">
      <c r="D2273" s="7"/>
    </row>
    <row r="2274" spans="4:4" x14ac:dyDescent="0.25">
      <c r="D2274" s="7"/>
    </row>
    <row r="2275" spans="4:4" x14ac:dyDescent="0.25">
      <c r="D2275" s="7"/>
    </row>
    <row r="2276" spans="4:4" x14ac:dyDescent="0.25">
      <c r="D2276" s="7"/>
    </row>
    <row r="2277" spans="4:4" x14ac:dyDescent="0.25">
      <c r="D2277" s="7"/>
    </row>
    <row r="2278" spans="4:4" x14ac:dyDescent="0.25">
      <c r="D2278" s="7"/>
    </row>
    <row r="2279" spans="4:4" x14ac:dyDescent="0.25">
      <c r="D2279" s="7"/>
    </row>
    <row r="2280" spans="4:4" x14ac:dyDescent="0.25">
      <c r="D2280" s="7"/>
    </row>
    <row r="2281" spans="4:4" x14ac:dyDescent="0.25">
      <c r="D2281" s="7"/>
    </row>
    <row r="2282" spans="4:4" x14ac:dyDescent="0.25">
      <c r="D2282" s="7"/>
    </row>
    <row r="2283" spans="4:4" x14ac:dyDescent="0.25">
      <c r="D2283" s="7"/>
    </row>
    <row r="2284" spans="4:4" x14ac:dyDescent="0.25">
      <c r="D2284" s="7"/>
    </row>
    <row r="2285" spans="4:4" x14ac:dyDescent="0.25">
      <c r="D2285" s="7"/>
    </row>
    <row r="2286" spans="4:4" x14ac:dyDescent="0.25">
      <c r="D2286" s="7"/>
    </row>
    <row r="2287" spans="4:4" x14ac:dyDescent="0.25">
      <c r="D2287" s="7"/>
    </row>
    <row r="2288" spans="4:4" x14ac:dyDescent="0.25">
      <c r="D2288" s="7"/>
    </row>
    <row r="2289" spans="4:4" x14ac:dyDescent="0.25">
      <c r="D2289" s="7"/>
    </row>
    <row r="2290" spans="4:4" x14ac:dyDescent="0.25">
      <c r="D2290" s="7"/>
    </row>
    <row r="2291" spans="4:4" x14ac:dyDescent="0.25">
      <c r="D2291" s="7"/>
    </row>
    <row r="2292" spans="4:4" x14ac:dyDescent="0.25">
      <c r="D2292" s="7"/>
    </row>
    <row r="2293" spans="4:4" x14ac:dyDescent="0.25">
      <c r="D2293" s="7"/>
    </row>
    <row r="2294" spans="4:4" x14ac:dyDescent="0.25">
      <c r="D2294" s="7"/>
    </row>
    <row r="2295" spans="4:4" x14ac:dyDescent="0.25">
      <c r="D2295" s="7"/>
    </row>
    <row r="2296" spans="4:4" x14ac:dyDescent="0.25">
      <c r="D2296" s="7"/>
    </row>
    <row r="2297" spans="4:4" x14ac:dyDescent="0.25">
      <c r="D2297" s="7"/>
    </row>
    <row r="2298" spans="4:4" x14ac:dyDescent="0.25">
      <c r="D2298" s="7"/>
    </row>
    <row r="2299" spans="4:4" x14ac:dyDescent="0.25">
      <c r="D2299" s="7"/>
    </row>
    <row r="2300" spans="4:4" x14ac:dyDescent="0.25">
      <c r="D2300" s="7"/>
    </row>
    <row r="2301" spans="4:4" x14ac:dyDescent="0.25">
      <c r="D2301" s="7"/>
    </row>
    <row r="2302" spans="4:4" x14ac:dyDescent="0.25">
      <c r="D2302" s="7"/>
    </row>
    <row r="2303" spans="4:4" x14ac:dyDescent="0.25">
      <c r="D2303" s="7"/>
    </row>
    <row r="2304" spans="4:4" x14ac:dyDescent="0.25">
      <c r="D2304" s="7"/>
    </row>
    <row r="2305" spans="4:4" x14ac:dyDescent="0.25">
      <c r="D2305" s="7"/>
    </row>
    <row r="2306" spans="4:4" x14ac:dyDescent="0.25">
      <c r="D2306" s="7"/>
    </row>
    <row r="2307" spans="4:4" x14ac:dyDescent="0.25">
      <c r="D2307" s="7"/>
    </row>
    <row r="2308" spans="4:4" x14ac:dyDescent="0.25">
      <c r="D2308" s="7"/>
    </row>
    <row r="2309" spans="4:4" x14ac:dyDescent="0.25">
      <c r="D2309" s="7"/>
    </row>
    <row r="2310" spans="4:4" x14ac:dyDescent="0.25">
      <c r="D2310" s="7"/>
    </row>
    <row r="2311" spans="4:4" x14ac:dyDescent="0.25">
      <c r="D2311" s="7"/>
    </row>
    <row r="2312" spans="4:4" x14ac:dyDescent="0.25">
      <c r="D2312" s="7"/>
    </row>
    <row r="2313" spans="4:4" x14ac:dyDescent="0.25">
      <c r="D2313" s="7"/>
    </row>
    <row r="2314" spans="4:4" x14ac:dyDescent="0.25">
      <c r="D2314" s="7"/>
    </row>
    <row r="2315" spans="4:4" x14ac:dyDescent="0.25">
      <c r="D2315" s="7"/>
    </row>
    <row r="2316" spans="4:4" x14ac:dyDescent="0.25">
      <c r="D2316" s="7"/>
    </row>
    <row r="2317" spans="4:4" x14ac:dyDescent="0.25">
      <c r="D2317" s="7"/>
    </row>
    <row r="2318" spans="4:4" x14ac:dyDescent="0.25">
      <c r="D2318" s="7"/>
    </row>
    <row r="2319" spans="4:4" x14ac:dyDescent="0.25">
      <c r="D2319" s="7"/>
    </row>
    <row r="2320" spans="4:4" x14ac:dyDescent="0.25">
      <c r="D2320" s="7"/>
    </row>
    <row r="2321" spans="4:4" x14ac:dyDescent="0.25">
      <c r="D2321" s="7"/>
    </row>
    <row r="2322" spans="4:4" x14ac:dyDescent="0.25">
      <c r="D2322" s="7"/>
    </row>
    <row r="2323" spans="4:4" x14ac:dyDescent="0.25">
      <c r="D2323" s="7"/>
    </row>
    <row r="2324" spans="4:4" x14ac:dyDescent="0.25">
      <c r="D2324" s="7"/>
    </row>
    <row r="2325" spans="4:4" x14ac:dyDescent="0.25">
      <c r="D2325" s="7"/>
    </row>
    <row r="2326" spans="4:4" x14ac:dyDescent="0.25">
      <c r="D2326" s="7"/>
    </row>
    <row r="2327" spans="4:4" x14ac:dyDescent="0.25">
      <c r="D2327" s="7"/>
    </row>
    <row r="2328" spans="4:4" x14ac:dyDescent="0.25">
      <c r="D2328" s="7"/>
    </row>
    <row r="2329" spans="4:4" x14ac:dyDescent="0.25">
      <c r="D2329" s="7"/>
    </row>
    <row r="2330" spans="4:4" x14ac:dyDescent="0.25">
      <c r="D2330" s="7"/>
    </row>
    <row r="2331" spans="4:4" x14ac:dyDescent="0.25">
      <c r="D2331" s="7"/>
    </row>
    <row r="2332" spans="4:4" x14ac:dyDescent="0.25">
      <c r="D2332" s="7"/>
    </row>
    <row r="2333" spans="4:4" x14ac:dyDescent="0.25">
      <c r="D2333" s="7"/>
    </row>
    <row r="2334" spans="4:4" x14ac:dyDescent="0.25">
      <c r="D2334" s="7"/>
    </row>
    <row r="2335" spans="4:4" x14ac:dyDescent="0.25">
      <c r="D2335" s="7"/>
    </row>
    <row r="2336" spans="4:4" x14ac:dyDescent="0.25">
      <c r="D2336" s="7"/>
    </row>
    <row r="2337" spans="4:4" x14ac:dyDescent="0.25">
      <c r="D2337" s="7"/>
    </row>
    <row r="2338" spans="4:4" x14ac:dyDescent="0.25">
      <c r="D2338" s="7"/>
    </row>
    <row r="2339" spans="4:4" x14ac:dyDescent="0.25">
      <c r="D2339" s="7"/>
    </row>
    <row r="2340" spans="4:4" x14ac:dyDescent="0.25">
      <c r="D2340" s="7"/>
    </row>
    <row r="2341" spans="4:4" x14ac:dyDescent="0.25">
      <c r="D2341" s="7"/>
    </row>
    <row r="2342" spans="4:4" x14ac:dyDescent="0.25">
      <c r="D2342" s="7"/>
    </row>
    <row r="2343" spans="4:4" x14ac:dyDescent="0.25">
      <c r="D2343" s="7"/>
    </row>
    <row r="2344" spans="4:4" x14ac:dyDescent="0.25">
      <c r="D2344" s="7"/>
    </row>
    <row r="2345" spans="4:4" x14ac:dyDescent="0.25">
      <c r="D2345" s="7"/>
    </row>
    <row r="2346" spans="4:4" x14ac:dyDescent="0.25">
      <c r="D2346" s="7"/>
    </row>
    <row r="2347" spans="4:4" x14ac:dyDescent="0.25">
      <c r="D2347" s="7"/>
    </row>
    <row r="2348" spans="4:4" x14ac:dyDescent="0.25">
      <c r="D2348" s="7"/>
    </row>
    <row r="2349" spans="4:4" x14ac:dyDescent="0.25">
      <c r="D2349" s="7"/>
    </row>
    <row r="2350" spans="4:4" x14ac:dyDescent="0.25">
      <c r="D2350" s="7"/>
    </row>
    <row r="2351" spans="4:4" x14ac:dyDescent="0.25">
      <c r="D2351" s="7"/>
    </row>
    <row r="2352" spans="4:4" x14ac:dyDescent="0.25">
      <c r="D2352" s="7"/>
    </row>
    <row r="2353" spans="4:4" x14ac:dyDescent="0.25">
      <c r="D2353" s="7"/>
    </row>
    <row r="2354" spans="4:4" x14ac:dyDescent="0.25">
      <c r="D2354" s="7"/>
    </row>
    <row r="2355" spans="4:4" x14ac:dyDescent="0.25">
      <c r="D2355" s="7"/>
    </row>
    <row r="2356" spans="4:4" x14ac:dyDescent="0.25">
      <c r="D2356" s="7"/>
    </row>
    <row r="2357" spans="4:4" x14ac:dyDescent="0.25">
      <c r="D2357" s="7"/>
    </row>
    <row r="2358" spans="4:4" x14ac:dyDescent="0.25">
      <c r="D2358" s="7"/>
    </row>
    <row r="2359" spans="4:4" x14ac:dyDescent="0.25">
      <c r="D2359" s="7"/>
    </row>
    <row r="2360" spans="4:4" x14ac:dyDescent="0.25">
      <c r="D2360" s="7"/>
    </row>
    <row r="2361" spans="4:4" x14ac:dyDescent="0.25">
      <c r="D2361" s="7"/>
    </row>
    <row r="2362" spans="4:4" x14ac:dyDescent="0.25">
      <c r="D2362" s="7"/>
    </row>
    <row r="2363" spans="4:4" x14ac:dyDescent="0.25">
      <c r="D2363" s="7"/>
    </row>
    <row r="2364" spans="4:4" x14ac:dyDescent="0.25">
      <c r="D2364" s="7"/>
    </row>
    <row r="2365" spans="4:4" x14ac:dyDescent="0.25">
      <c r="D2365" s="7"/>
    </row>
    <row r="2366" spans="4:4" x14ac:dyDescent="0.25">
      <c r="D2366" s="7"/>
    </row>
    <row r="2367" spans="4:4" x14ac:dyDescent="0.25">
      <c r="D2367" s="7"/>
    </row>
    <row r="2368" spans="4:4" x14ac:dyDescent="0.25">
      <c r="D2368" s="7"/>
    </row>
    <row r="2369" spans="4:4" x14ac:dyDescent="0.25">
      <c r="D2369" s="7"/>
    </row>
    <row r="2370" spans="4:4" x14ac:dyDescent="0.25">
      <c r="D2370" s="7"/>
    </row>
    <row r="2371" spans="4:4" x14ac:dyDescent="0.25">
      <c r="D2371" s="7"/>
    </row>
    <row r="2372" spans="4:4" x14ac:dyDescent="0.25">
      <c r="D2372" s="7"/>
    </row>
    <row r="2373" spans="4:4" x14ac:dyDescent="0.25">
      <c r="D2373" s="7"/>
    </row>
    <row r="2374" spans="4:4" x14ac:dyDescent="0.25">
      <c r="D2374" s="7"/>
    </row>
    <row r="2375" spans="4:4" x14ac:dyDescent="0.25">
      <c r="D2375" s="7"/>
    </row>
    <row r="2376" spans="4:4" x14ac:dyDescent="0.25">
      <c r="D2376" s="7"/>
    </row>
    <row r="2377" spans="4:4" x14ac:dyDescent="0.25">
      <c r="D2377" s="7"/>
    </row>
    <row r="2378" spans="4:4" x14ac:dyDescent="0.25">
      <c r="D2378" s="7"/>
    </row>
    <row r="2379" spans="4:4" x14ac:dyDescent="0.25">
      <c r="D2379" s="7"/>
    </row>
    <row r="2380" spans="4:4" x14ac:dyDescent="0.25">
      <c r="D2380" s="7"/>
    </row>
    <row r="2381" spans="4:4" x14ac:dyDescent="0.25">
      <c r="D2381" s="7"/>
    </row>
    <row r="2382" spans="4:4" x14ac:dyDescent="0.25">
      <c r="D2382" s="7"/>
    </row>
    <row r="2383" spans="4:4" x14ac:dyDescent="0.25">
      <c r="D2383" s="7"/>
    </row>
    <row r="2384" spans="4:4" x14ac:dyDescent="0.25">
      <c r="D2384" s="7"/>
    </row>
    <row r="2385" spans="4:4" x14ac:dyDescent="0.25">
      <c r="D2385" s="7"/>
    </row>
    <row r="2386" spans="4:4" x14ac:dyDescent="0.25">
      <c r="D2386" s="7"/>
    </row>
    <row r="2387" spans="4:4" x14ac:dyDescent="0.25">
      <c r="D2387" s="7"/>
    </row>
    <row r="2388" spans="4:4" x14ac:dyDescent="0.25">
      <c r="D2388" s="7"/>
    </row>
    <row r="2389" spans="4:4" x14ac:dyDescent="0.25">
      <c r="D2389" s="7"/>
    </row>
    <row r="2390" spans="4:4" x14ac:dyDescent="0.25">
      <c r="D2390" s="7"/>
    </row>
    <row r="2391" spans="4:4" x14ac:dyDescent="0.25">
      <c r="D2391" s="7"/>
    </row>
    <row r="2392" spans="4:4" x14ac:dyDescent="0.25">
      <c r="D2392" s="7"/>
    </row>
    <row r="2393" spans="4:4" x14ac:dyDescent="0.25">
      <c r="D2393" s="7"/>
    </row>
    <row r="2394" spans="4:4" x14ac:dyDescent="0.25">
      <c r="D2394" s="7"/>
    </row>
    <row r="2395" spans="4:4" x14ac:dyDescent="0.25">
      <c r="D2395" s="7"/>
    </row>
    <row r="2396" spans="4:4" x14ac:dyDescent="0.25">
      <c r="D2396" s="7"/>
    </row>
    <row r="2397" spans="4:4" x14ac:dyDescent="0.25">
      <c r="D2397" s="7"/>
    </row>
    <row r="2398" spans="4:4" x14ac:dyDescent="0.25">
      <c r="D2398" s="7"/>
    </row>
    <row r="2399" spans="4:4" x14ac:dyDescent="0.25">
      <c r="D2399" s="7"/>
    </row>
    <row r="2400" spans="4:4" x14ac:dyDescent="0.25">
      <c r="D2400" s="7"/>
    </row>
    <row r="2401" spans="4:4" x14ac:dyDescent="0.25">
      <c r="D2401" s="7"/>
    </row>
    <row r="2402" spans="4:4" x14ac:dyDescent="0.25">
      <c r="D2402" s="7"/>
    </row>
    <row r="2403" spans="4:4" x14ac:dyDescent="0.25">
      <c r="D2403" s="7"/>
    </row>
    <row r="2404" spans="4:4" x14ac:dyDescent="0.25">
      <c r="D2404" s="7"/>
    </row>
    <row r="2405" spans="4:4" x14ac:dyDescent="0.25">
      <c r="D2405" s="7"/>
    </row>
    <row r="2406" spans="4:4" x14ac:dyDescent="0.25">
      <c r="D2406" s="7"/>
    </row>
    <row r="2407" spans="4:4" x14ac:dyDescent="0.25">
      <c r="D2407" s="7"/>
    </row>
    <row r="2408" spans="4:4" x14ac:dyDescent="0.25">
      <c r="D2408" s="7"/>
    </row>
    <row r="2409" spans="4:4" x14ac:dyDescent="0.25">
      <c r="D2409" s="7"/>
    </row>
    <row r="2410" spans="4:4" x14ac:dyDescent="0.25">
      <c r="D2410" s="7"/>
    </row>
    <row r="2411" spans="4:4" x14ac:dyDescent="0.25">
      <c r="D2411" s="7"/>
    </row>
    <row r="2412" spans="4:4" x14ac:dyDescent="0.25">
      <c r="D2412" s="7"/>
    </row>
    <row r="2413" spans="4:4" x14ac:dyDescent="0.25">
      <c r="D2413" s="7"/>
    </row>
    <row r="2414" spans="4:4" x14ac:dyDescent="0.25">
      <c r="D2414" s="7"/>
    </row>
    <row r="2415" spans="4:4" x14ac:dyDescent="0.25">
      <c r="D2415" s="7"/>
    </row>
    <row r="2416" spans="4:4" x14ac:dyDescent="0.25">
      <c r="D2416" s="7"/>
    </row>
    <row r="2417" spans="4:4" x14ac:dyDescent="0.25">
      <c r="D2417" s="7"/>
    </row>
    <row r="2418" spans="4:4" x14ac:dyDescent="0.25">
      <c r="D2418" s="7"/>
    </row>
    <row r="2419" spans="4:4" x14ac:dyDescent="0.25">
      <c r="D2419" s="7"/>
    </row>
    <row r="2420" spans="4:4" x14ac:dyDescent="0.25">
      <c r="D2420" s="7"/>
    </row>
    <row r="2421" spans="4:4" x14ac:dyDescent="0.25">
      <c r="D2421" s="7"/>
    </row>
    <row r="2422" spans="4:4" x14ac:dyDescent="0.25">
      <c r="D2422" s="7"/>
    </row>
    <row r="2423" spans="4:4" x14ac:dyDescent="0.25">
      <c r="D2423" s="7"/>
    </row>
    <row r="2424" spans="4:4" x14ac:dyDescent="0.25">
      <c r="D2424" s="7"/>
    </row>
    <row r="2425" spans="4:4" x14ac:dyDescent="0.25">
      <c r="D2425" s="7"/>
    </row>
    <row r="2426" spans="4:4" x14ac:dyDescent="0.25">
      <c r="D2426" s="7"/>
    </row>
    <row r="2427" spans="4:4" x14ac:dyDescent="0.25">
      <c r="D2427" s="7"/>
    </row>
    <row r="2428" spans="4:4" x14ac:dyDescent="0.25">
      <c r="D2428" s="7"/>
    </row>
    <row r="2429" spans="4:4" x14ac:dyDescent="0.25">
      <c r="D2429" s="7"/>
    </row>
    <row r="2430" spans="4:4" x14ac:dyDescent="0.25">
      <c r="D2430" s="7"/>
    </row>
    <row r="2431" spans="4:4" x14ac:dyDescent="0.25">
      <c r="D2431" s="7"/>
    </row>
    <row r="2432" spans="4:4" x14ac:dyDescent="0.25">
      <c r="D2432" s="7"/>
    </row>
    <row r="2433" spans="4:4" x14ac:dyDescent="0.25">
      <c r="D2433" s="7"/>
    </row>
    <row r="2434" spans="4:4" x14ac:dyDescent="0.25">
      <c r="D2434" s="7"/>
    </row>
    <row r="2435" spans="4:4" x14ac:dyDescent="0.25">
      <c r="D2435" s="7"/>
    </row>
    <row r="2436" spans="4:4" x14ac:dyDescent="0.25">
      <c r="D2436" s="7"/>
    </row>
    <row r="2437" spans="4:4" x14ac:dyDescent="0.25">
      <c r="D2437" s="7"/>
    </row>
    <row r="2438" spans="4:4" x14ac:dyDescent="0.25">
      <c r="D2438" s="7"/>
    </row>
    <row r="2439" spans="4:4" x14ac:dyDescent="0.25">
      <c r="D2439" s="7"/>
    </row>
    <row r="2440" spans="4:4" x14ac:dyDescent="0.25">
      <c r="D2440" s="7"/>
    </row>
    <row r="2441" spans="4:4" x14ac:dyDescent="0.25">
      <c r="D2441" s="7"/>
    </row>
    <row r="2442" spans="4:4" x14ac:dyDescent="0.25">
      <c r="D2442" s="7"/>
    </row>
    <row r="2443" spans="4:4" x14ac:dyDescent="0.25">
      <c r="D2443" s="7"/>
    </row>
    <row r="2444" spans="4:4" x14ac:dyDescent="0.25">
      <c r="D2444" s="7"/>
    </row>
    <row r="2445" spans="4:4" x14ac:dyDescent="0.25">
      <c r="D2445" s="7"/>
    </row>
    <row r="2446" spans="4:4" x14ac:dyDescent="0.25">
      <c r="D2446" s="7"/>
    </row>
    <row r="2447" spans="4:4" x14ac:dyDescent="0.25">
      <c r="D2447" s="7"/>
    </row>
    <row r="2448" spans="4:4" x14ac:dyDescent="0.25">
      <c r="D2448" s="7"/>
    </row>
    <row r="2449" spans="4:4" x14ac:dyDescent="0.25">
      <c r="D2449" s="7"/>
    </row>
    <row r="2450" spans="4:4" x14ac:dyDescent="0.25">
      <c r="D2450" s="7"/>
    </row>
    <row r="2451" spans="4:4" x14ac:dyDescent="0.25">
      <c r="D2451" s="7"/>
    </row>
    <row r="2452" spans="4:4" x14ac:dyDescent="0.25">
      <c r="D2452" s="7"/>
    </row>
    <row r="2453" spans="4:4" x14ac:dyDescent="0.25">
      <c r="D2453" s="7"/>
    </row>
    <row r="2454" spans="4:4" x14ac:dyDescent="0.25">
      <c r="D2454" s="7"/>
    </row>
    <row r="2455" spans="4:4" x14ac:dyDescent="0.25">
      <c r="D2455" s="7"/>
    </row>
    <row r="2456" spans="4:4" x14ac:dyDescent="0.25">
      <c r="D2456" s="7"/>
    </row>
    <row r="2457" spans="4:4" x14ac:dyDescent="0.25">
      <c r="D2457" s="7"/>
    </row>
    <row r="2458" spans="4:4" x14ac:dyDescent="0.25">
      <c r="D2458" s="7"/>
    </row>
    <row r="2459" spans="4:4" x14ac:dyDescent="0.25">
      <c r="D2459" s="7"/>
    </row>
    <row r="2460" spans="4:4" x14ac:dyDescent="0.25">
      <c r="D2460" s="7"/>
    </row>
    <row r="2461" spans="4:4" x14ac:dyDescent="0.25">
      <c r="D2461" s="7"/>
    </row>
    <row r="2462" spans="4:4" x14ac:dyDescent="0.25">
      <c r="D2462" s="7"/>
    </row>
    <row r="2463" spans="4:4" x14ac:dyDescent="0.25">
      <c r="D2463" s="7"/>
    </row>
    <row r="2464" spans="4:4" x14ac:dyDescent="0.25">
      <c r="D2464" s="7"/>
    </row>
    <row r="2465" spans="4:4" x14ac:dyDescent="0.25">
      <c r="D2465" s="7"/>
    </row>
    <row r="2466" spans="4:4" x14ac:dyDescent="0.25">
      <c r="D2466" s="7"/>
    </row>
    <row r="2467" spans="4:4" x14ac:dyDescent="0.25">
      <c r="D2467" s="7"/>
    </row>
    <row r="2468" spans="4:4" x14ac:dyDescent="0.25">
      <c r="D2468" s="7"/>
    </row>
    <row r="2469" spans="4:4" x14ac:dyDescent="0.25">
      <c r="D2469" s="7"/>
    </row>
    <row r="2470" spans="4:4" x14ac:dyDescent="0.25">
      <c r="D2470" s="7"/>
    </row>
    <row r="2471" spans="4:4" x14ac:dyDescent="0.25">
      <c r="D2471" s="7"/>
    </row>
    <row r="2472" spans="4:4" x14ac:dyDescent="0.25">
      <c r="D2472" s="7"/>
    </row>
    <row r="2473" spans="4:4" x14ac:dyDescent="0.25">
      <c r="D2473" s="7"/>
    </row>
    <row r="2474" spans="4:4" x14ac:dyDescent="0.25">
      <c r="D2474" s="7"/>
    </row>
    <row r="2475" spans="4:4" x14ac:dyDescent="0.25">
      <c r="D2475" s="7"/>
    </row>
    <row r="2476" spans="4:4" x14ac:dyDescent="0.25">
      <c r="D2476" s="7"/>
    </row>
    <row r="2477" spans="4:4" x14ac:dyDescent="0.25">
      <c r="D2477" s="7"/>
    </row>
    <row r="2478" spans="4:4" x14ac:dyDescent="0.25">
      <c r="D2478" s="7"/>
    </row>
    <row r="2479" spans="4:4" x14ac:dyDescent="0.25">
      <c r="D2479" s="7"/>
    </row>
    <row r="2480" spans="4:4" x14ac:dyDescent="0.25">
      <c r="D2480" s="7"/>
    </row>
    <row r="2481" spans="4:4" x14ac:dyDescent="0.25">
      <c r="D2481" s="7"/>
    </row>
    <row r="2482" spans="4:4" x14ac:dyDescent="0.25">
      <c r="D2482" s="7"/>
    </row>
    <row r="2483" spans="4:4" x14ac:dyDescent="0.25">
      <c r="D2483" s="7"/>
    </row>
    <row r="2484" spans="4:4" x14ac:dyDescent="0.25">
      <c r="D2484" s="7"/>
    </row>
    <row r="2485" spans="4:4" x14ac:dyDescent="0.25">
      <c r="D2485" s="7"/>
    </row>
    <row r="2486" spans="4:4" x14ac:dyDescent="0.25">
      <c r="D2486" s="7"/>
    </row>
    <row r="2487" spans="4:4" x14ac:dyDescent="0.25">
      <c r="D2487" s="7"/>
    </row>
    <row r="2488" spans="4:4" x14ac:dyDescent="0.25">
      <c r="D2488" s="7"/>
    </row>
    <row r="2489" spans="4:4" x14ac:dyDescent="0.25">
      <c r="D2489" s="7"/>
    </row>
    <row r="2490" spans="4:4" x14ac:dyDescent="0.25">
      <c r="D2490" s="7"/>
    </row>
    <row r="2491" spans="4:4" x14ac:dyDescent="0.25">
      <c r="D2491" s="7"/>
    </row>
    <row r="2492" spans="4:4" x14ac:dyDescent="0.25">
      <c r="D2492" s="7"/>
    </row>
    <row r="2493" spans="4:4" x14ac:dyDescent="0.25">
      <c r="D2493" s="7"/>
    </row>
    <row r="2494" spans="4:4" x14ac:dyDescent="0.25">
      <c r="D2494" s="7"/>
    </row>
    <row r="2495" spans="4:4" x14ac:dyDescent="0.25">
      <c r="D2495" s="7"/>
    </row>
    <row r="2496" spans="4:4" x14ac:dyDescent="0.25">
      <c r="D2496" s="7"/>
    </row>
    <row r="2497" spans="4:4" x14ac:dyDescent="0.25">
      <c r="D2497" s="7"/>
    </row>
    <row r="2498" spans="4:4" x14ac:dyDescent="0.25">
      <c r="D2498" s="7"/>
    </row>
    <row r="2499" spans="4:4" x14ac:dyDescent="0.25">
      <c r="D2499" s="7"/>
    </row>
    <row r="2500" spans="4:4" x14ac:dyDescent="0.25">
      <c r="D2500" s="7"/>
    </row>
    <row r="2501" spans="4:4" x14ac:dyDescent="0.25">
      <c r="D2501" s="7"/>
    </row>
    <row r="2502" spans="4:4" x14ac:dyDescent="0.25">
      <c r="D2502" s="7"/>
    </row>
    <row r="2503" spans="4:4" x14ac:dyDescent="0.25">
      <c r="D2503" s="7"/>
    </row>
    <row r="2504" spans="4:4" x14ac:dyDescent="0.25">
      <c r="D2504" s="7"/>
    </row>
    <row r="2505" spans="4:4" x14ac:dyDescent="0.25">
      <c r="D2505" s="7"/>
    </row>
    <row r="2506" spans="4:4" x14ac:dyDescent="0.25">
      <c r="D2506" s="7"/>
    </row>
    <row r="2507" spans="4:4" x14ac:dyDescent="0.25">
      <c r="D2507" s="7"/>
    </row>
    <row r="2508" spans="4:4" x14ac:dyDescent="0.25">
      <c r="D2508" s="7"/>
    </row>
    <row r="2509" spans="4:4" x14ac:dyDescent="0.25">
      <c r="D2509" s="7"/>
    </row>
    <row r="2510" spans="4:4" x14ac:dyDescent="0.25">
      <c r="D2510" s="7"/>
    </row>
    <row r="2511" spans="4:4" x14ac:dyDescent="0.25">
      <c r="D2511" s="7"/>
    </row>
    <row r="2512" spans="4:4" x14ac:dyDescent="0.25">
      <c r="D2512" s="7"/>
    </row>
    <row r="2513" spans="4:4" x14ac:dyDescent="0.25">
      <c r="D2513" s="7"/>
    </row>
    <row r="2514" spans="4:4" x14ac:dyDescent="0.25">
      <c r="D2514" s="7"/>
    </row>
    <row r="2515" spans="4:4" x14ac:dyDescent="0.25">
      <c r="D2515" s="7"/>
    </row>
    <row r="2516" spans="4:4" x14ac:dyDescent="0.25">
      <c r="D2516" s="7"/>
    </row>
    <row r="2517" spans="4:4" x14ac:dyDescent="0.25">
      <c r="D2517" s="7"/>
    </row>
    <row r="2518" spans="4:4" x14ac:dyDescent="0.25">
      <c r="D2518" s="7"/>
    </row>
    <row r="2519" spans="4:4" x14ac:dyDescent="0.25">
      <c r="D2519" s="7"/>
    </row>
    <row r="2520" spans="4:4" x14ac:dyDescent="0.25">
      <c r="D2520" s="7"/>
    </row>
    <row r="2521" spans="4:4" x14ac:dyDescent="0.25">
      <c r="D2521" s="7"/>
    </row>
    <row r="2522" spans="4:4" x14ac:dyDescent="0.25">
      <c r="D2522" s="7"/>
    </row>
    <row r="2523" spans="4:4" x14ac:dyDescent="0.25">
      <c r="D2523" s="7"/>
    </row>
    <row r="2524" spans="4:4" x14ac:dyDescent="0.25">
      <c r="D2524" s="7"/>
    </row>
    <row r="2525" spans="4:4" x14ac:dyDescent="0.25">
      <c r="D2525" s="7"/>
    </row>
    <row r="2526" spans="4:4" x14ac:dyDescent="0.25">
      <c r="D2526" s="7"/>
    </row>
    <row r="2527" spans="4:4" x14ac:dyDescent="0.25">
      <c r="D2527" s="7"/>
    </row>
    <row r="2528" spans="4:4" x14ac:dyDescent="0.25">
      <c r="D2528" s="7"/>
    </row>
    <row r="2529" spans="4:4" x14ac:dyDescent="0.25">
      <c r="D2529" s="7"/>
    </row>
    <row r="2530" spans="4:4" x14ac:dyDescent="0.25">
      <c r="D2530" s="7"/>
    </row>
    <row r="2531" spans="4:4" x14ac:dyDescent="0.25">
      <c r="D2531" s="7"/>
    </row>
    <row r="2532" spans="4:4" x14ac:dyDescent="0.25">
      <c r="D2532" s="7"/>
    </row>
    <row r="2533" spans="4:4" x14ac:dyDescent="0.25">
      <c r="D2533" s="7"/>
    </row>
    <row r="2534" spans="4:4" x14ac:dyDescent="0.25">
      <c r="D2534" s="7"/>
    </row>
    <row r="2535" spans="4:4" x14ac:dyDescent="0.25">
      <c r="D2535" s="7"/>
    </row>
    <row r="2536" spans="4:4" x14ac:dyDescent="0.25">
      <c r="D2536" s="7"/>
    </row>
    <row r="2537" spans="4:4" x14ac:dyDescent="0.25">
      <c r="D2537" s="7"/>
    </row>
    <row r="2538" spans="4:4" x14ac:dyDescent="0.25">
      <c r="D2538" s="7"/>
    </row>
    <row r="2539" spans="4:4" x14ac:dyDescent="0.25">
      <c r="D2539" s="7"/>
    </row>
    <row r="2540" spans="4:4" x14ac:dyDescent="0.25">
      <c r="D2540" s="7"/>
    </row>
    <row r="2541" spans="4:4" x14ac:dyDescent="0.25">
      <c r="D2541" s="7"/>
    </row>
    <row r="2542" spans="4:4" x14ac:dyDescent="0.25">
      <c r="D2542" s="7"/>
    </row>
    <row r="2543" spans="4:4" x14ac:dyDescent="0.25">
      <c r="D2543" s="7"/>
    </row>
    <row r="2544" spans="4:4" x14ac:dyDescent="0.25">
      <c r="D2544" s="7"/>
    </row>
    <row r="2545" spans="4:4" x14ac:dyDescent="0.25">
      <c r="D2545" s="7"/>
    </row>
    <row r="2546" spans="4:4" x14ac:dyDescent="0.25">
      <c r="D2546" s="7"/>
    </row>
    <row r="2547" spans="4:4" x14ac:dyDescent="0.25">
      <c r="D2547" s="7"/>
    </row>
    <row r="2548" spans="4:4" x14ac:dyDescent="0.25">
      <c r="D2548" s="7"/>
    </row>
    <row r="2549" spans="4:4" x14ac:dyDescent="0.25">
      <c r="D2549" s="7"/>
    </row>
    <row r="2550" spans="4:4" x14ac:dyDescent="0.25">
      <c r="D2550" s="7"/>
    </row>
    <row r="2551" spans="4:4" x14ac:dyDescent="0.25">
      <c r="D2551" s="7"/>
    </row>
    <row r="2552" spans="4:4" x14ac:dyDescent="0.25">
      <c r="D2552" s="7"/>
    </row>
    <row r="2553" spans="4:4" x14ac:dyDescent="0.25">
      <c r="D2553" s="7"/>
    </row>
    <row r="2554" spans="4:4" x14ac:dyDescent="0.25">
      <c r="D2554" s="7"/>
    </row>
    <row r="2555" spans="4:4" x14ac:dyDescent="0.25">
      <c r="D2555" s="7"/>
    </row>
    <row r="2556" spans="4:4" x14ac:dyDescent="0.25">
      <c r="D2556" s="7"/>
    </row>
    <row r="2557" spans="4:4" x14ac:dyDescent="0.25">
      <c r="D2557" s="7"/>
    </row>
    <row r="2558" spans="4:4" x14ac:dyDescent="0.25">
      <c r="D2558" s="7"/>
    </row>
    <row r="2559" spans="4:4" x14ac:dyDescent="0.25">
      <c r="D2559" s="7"/>
    </row>
    <row r="2560" spans="4:4" x14ac:dyDescent="0.25">
      <c r="D2560" s="7"/>
    </row>
    <row r="2561" spans="4:4" x14ac:dyDescent="0.25">
      <c r="D2561" s="7"/>
    </row>
    <row r="2562" spans="4:4" x14ac:dyDescent="0.25">
      <c r="D2562" s="7"/>
    </row>
    <row r="2563" spans="4:4" x14ac:dyDescent="0.25">
      <c r="D2563" s="7"/>
    </row>
    <row r="2564" spans="4:4" x14ac:dyDescent="0.25">
      <c r="D2564" s="7"/>
    </row>
    <row r="2565" spans="4:4" x14ac:dyDescent="0.25">
      <c r="D2565" s="7"/>
    </row>
    <row r="2566" spans="4:4" x14ac:dyDescent="0.25">
      <c r="D2566" s="7"/>
    </row>
    <row r="2567" spans="4:4" x14ac:dyDescent="0.25">
      <c r="D2567" s="7"/>
    </row>
    <row r="2568" spans="4:4" x14ac:dyDescent="0.25">
      <c r="D2568" s="7"/>
    </row>
    <row r="2569" spans="4:4" x14ac:dyDescent="0.25">
      <c r="D2569" s="7"/>
    </row>
    <row r="2570" spans="4:4" x14ac:dyDescent="0.25">
      <c r="D2570" s="7"/>
    </row>
    <row r="2571" spans="4:4" x14ac:dyDescent="0.25">
      <c r="D2571" s="7"/>
    </row>
    <row r="2572" spans="4:4" x14ac:dyDescent="0.25">
      <c r="D2572" s="7"/>
    </row>
    <row r="2573" spans="4:4" x14ac:dyDescent="0.25">
      <c r="D2573" s="7"/>
    </row>
    <row r="2574" spans="4:4" x14ac:dyDescent="0.25">
      <c r="D2574" s="7"/>
    </row>
    <row r="2575" spans="4:4" x14ac:dyDescent="0.25">
      <c r="D2575" s="7"/>
    </row>
    <row r="2576" spans="4:4" x14ac:dyDescent="0.25">
      <c r="D2576" s="7"/>
    </row>
    <row r="2577" spans="4:4" x14ac:dyDescent="0.25">
      <c r="D2577" s="7"/>
    </row>
    <row r="2578" spans="4:4" x14ac:dyDescent="0.25">
      <c r="D2578" s="7"/>
    </row>
    <row r="2579" spans="4:4" x14ac:dyDescent="0.25">
      <c r="D2579" s="7"/>
    </row>
    <row r="2580" spans="4:4" x14ac:dyDescent="0.25">
      <c r="D2580" s="7"/>
    </row>
    <row r="2581" spans="4:4" x14ac:dyDescent="0.25">
      <c r="D2581" s="7"/>
    </row>
    <row r="2582" spans="4:4" x14ac:dyDescent="0.25">
      <c r="D2582" s="7"/>
    </row>
    <row r="2583" spans="4:4" x14ac:dyDescent="0.25">
      <c r="D2583" s="7"/>
    </row>
    <row r="2584" spans="4:4" x14ac:dyDescent="0.25">
      <c r="D2584" s="7"/>
    </row>
    <row r="2585" spans="4:4" x14ac:dyDescent="0.25">
      <c r="D2585" s="7"/>
    </row>
    <row r="2586" spans="4:4" x14ac:dyDescent="0.25">
      <c r="D2586" s="7"/>
    </row>
    <row r="2587" spans="4:4" x14ac:dyDescent="0.25">
      <c r="D2587" s="7"/>
    </row>
    <row r="2588" spans="4:4" x14ac:dyDescent="0.25">
      <c r="D2588" s="7"/>
    </row>
    <row r="2589" spans="4:4" x14ac:dyDescent="0.25">
      <c r="D2589" s="7"/>
    </row>
    <row r="2590" spans="4:4" x14ac:dyDescent="0.25">
      <c r="D2590" s="7"/>
    </row>
    <row r="2591" spans="4:4" x14ac:dyDescent="0.25">
      <c r="D2591" s="7"/>
    </row>
    <row r="2592" spans="4:4" x14ac:dyDescent="0.25">
      <c r="D2592" s="7"/>
    </row>
    <row r="2593" spans="4:4" x14ac:dyDescent="0.25">
      <c r="D2593" s="7"/>
    </row>
    <row r="2594" spans="4:4" x14ac:dyDescent="0.25">
      <c r="D2594" s="7"/>
    </row>
    <row r="2595" spans="4:4" x14ac:dyDescent="0.25">
      <c r="D2595" s="7"/>
    </row>
    <row r="2596" spans="4:4" x14ac:dyDescent="0.25">
      <c r="D2596" s="7"/>
    </row>
    <row r="2597" spans="4:4" x14ac:dyDescent="0.25">
      <c r="D2597" s="7"/>
    </row>
    <row r="2598" spans="4:4" x14ac:dyDescent="0.25">
      <c r="D2598" s="7"/>
    </row>
    <row r="2599" spans="4:4" x14ac:dyDescent="0.25">
      <c r="D2599" s="7"/>
    </row>
    <row r="2600" spans="4:4" x14ac:dyDescent="0.25">
      <c r="D2600" s="7"/>
    </row>
    <row r="2601" spans="4:4" x14ac:dyDescent="0.25">
      <c r="D2601" s="7"/>
    </row>
    <row r="2602" spans="4:4" x14ac:dyDescent="0.25">
      <c r="D2602" s="7"/>
    </row>
    <row r="2603" spans="4:4" x14ac:dyDescent="0.25">
      <c r="D2603" s="7"/>
    </row>
    <row r="2604" spans="4:4" x14ac:dyDescent="0.25">
      <c r="D2604" s="7"/>
    </row>
    <row r="2605" spans="4:4" x14ac:dyDescent="0.25">
      <c r="D2605" s="7"/>
    </row>
    <row r="2606" spans="4:4" x14ac:dyDescent="0.25">
      <c r="D2606" s="7"/>
    </row>
    <row r="2607" spans="4:4" x14ac:dyDescent="0.25">
      <c r="D2607" s="7"/>
    </row>
    <row r="2608" spans="4:4" x14ac:dyDescent="0.25">
      <c r="D2608" s="7"/>
    </row>
    <row r="2609" spans="4:4" x14ac:dyDescent="0.25">
      <c r="D2609" s="7"/>
    </row>
    <row r="2610" spans="4:4" x14ac:dyDescent="0.25">
      <c r="D2610" s="7"/>
    </row>
    <row r="2611" spans="4:4" x14ac:dyDescent="0.25">
      <c r="D2611" s="7"/>
    </row>
    <row r="2612" spans="4:4" x14ac:dyDescent="0.25">
      <c r="D2612" s="7"/>
    </row>
    <row r="2613" spans="4:4" x14ac:dyDescent="0.25">
      <c r="D2613" s="7"/>
    </row>
    <row r="2614" spans="4:4" x14ac:dyDescent="0.25">
      <c r="D2614" s="7"/>
    </row>
    <row r="2615" spans="4:4" x14ac:dyDescent="0.25">
      <c r="D2615" s="7"/>
    </row>
    <row r="2616" spans="4:4" x14ac:dyDescent="0.25">
      <c r="D2616" s="7"/>
    </row>
    <row r="2617" spans="4:4" x14ac:dyDescent="0.25">
      <c r="D2617" s="7"/>
    </row>
    <row r="2618" spans="4:4" x14ac:dyDescent="0.25">
      <c r="D2618" s="7"/>
    </row>
    <row r="2619" spans="4:4" x14ac:dyDescent="0.25">
      <c r="D2619" s="7"/>
    </row>
    <row r="2620" spans="4:4" x14ac:dyDescent="0.25">
      <c r="D2620" s="7"/>
    </row>
    <row r="2621" spans="4:4" x14ac:dyDescent="0.25">
      <c r="D2621" s="7"/>
    </row>
    <row r="2622" spans="4:4" x14ac:dyDescent="0.25">
      <c r="D2622" s="7"/>
    </row>
    <row r="2623" spans="4:4" x14ac:dyDescent="0.25">
      <c r="D2623" s="7"/>
    </row>
    <row r="2624" spans="4:4" x14ac:dyDescent="0.25">
      <c r="D2624" s="7"/>
    </row>
    <row r="2625" spans="4:4" x14ac:dyDescent="0.25">
      <c r="D2625" s="7"/>
    </row>
    <row r="2626" spans="4:4" x14ac:dyDescent="0.25">
      <c r="D2626" s="7"/>
    </row>
    <row r="2627" spans="4:4" x14ac:dyDescent="0.25">
      <c r="D2627" s="7"/>
    </row>
    <row r="2628" spans="4:4" x14ac:dyDescent="0.25">
      <c r="D2628" s="7"/>
    </row>
    <row r="2629" spans="4:4" x14ac:dyDescent="0.25">
      <c r="D2629" s="7"/>
    </row>
    <row r="2630" spans="4:4" x14ac:dyDescent="0.25">
      <c r="D2630" s="7"/>
    </row>
    <row r="2631" spans="4:4" x14ac:dyDescent="0.25">
      <c r="D2631" s="7"/>
    </row>
    <row r="2632" spans="4:4" x14ac:dyDescent="0.25">
      <c r="D2632" s="7"/>
    </row>
    <row r="2633" spans="4:4" x14ac:dyDescent="0.25">
      <c r="D2633" s="7"/>
    </row>
    <row r="2634" spans="4:4" x14ac:dyDescent="0.25">
      <c r="D2634" s="7"/>
    </row>
    <row r="2635" spans="4:4" x14ac:dyDescent="0.25">
      <c r="D2635" s="7"/>
    </row>
    <row r="2636" spans="4:4" x14ac:dyDescent="0.25">
      <c r="D2636" s="7"/>
    </row>
    <row r="2637" spans="4:4" x14ac:dyDescent="0.25">
      <c r="D2637" s="7"/>
    </row>
    <row r="2638" spans="4:4" x14ac:dyDescent="0.25">
      <c r="D2638" s="7"/>
    </row>
    <row r="2639" spans="4:4" x14ac:dyDescent="0.25">
      <c r="D2639" s="7"/>
    </row>
    <row r="2640" spans="4:4" x14ac:dyDescent="0.25">
      <c r="D2640" s="7"/>
    </row>
    <row r="2641" spans="4:4" x14ac:dyDescent="0.25">
      <c r="D2641" s="7"/>
    </row>
    <row r="2642" spans="4:4" x14ac:dyDescent="0.25">
      <c r="D2642" s="7"/>
    </row>
    <row r="2643" spans="4:4" x14ac:dyDescent="0.25">
      <c r="D2643" s="7"/>
    </row>
    <row r="2644" spans="4:4" x14ac:dyDescent="0.25">
      <c r="D2644" s="7"/>
    </row>
    <row r="2645" spans="4:4" x14ac:dyDescent="0.25">
      <c r="D2645" s="7"/>
    </row>
    <row r="2646" spans="4:4" x14ac:dyDescent="0.25">
      <c r="D2646" s="7"/>
    </row>
    <row r="2647" spans="4:4" x14ac:dyDescent="0.25">
      <c r="D2647" s="7"/>
    </row>
    <row r="2648" spans="4:4" x14ac:dyDescent="0.25">
      <c r="D2648" s="7"/>
    </row>
    <row r="2649" spans="4:4" x14ac:dyDescent="0.25">
      <c r="D2649" s="7"/>
    </row>
    <row r="2650" spans="4:4" x14ac:dyDescent="0.25">
      <c r="D2650" s="7"/>
    </row>
    <row r="2651" spans="4:4" x14ac:dyDescent="0.25">
      <c r="D2651" s="7"/>
    </row>
    <row r="2652" spans="4:4" x14ac:dyDescent="0.25">
      <c r="D2652" s="7"/>
    </row>
    <row r="2653" spans="4:4" x14ac:dyDescent="0.25">
      <c r="D2653" s="7"/>
    </row>
    <row r="2654" spans="4:4" x14ac:dyDescent="0.25">
      <c r="D2654" s="7"/>
    </row>
    <row r="2655" spans="4:4" x14ac:dyDescent="0.25">
      <c r="D2655" s="7"/>
    </row>
    <row r="2656" spans="4:4" x14ac:dyDescent="0.25">
      <c r="D2656" s="7"/>
    </row>
    <row r="2657" spans="4:4" x14ac:dyDescent="0.25">
      <c r="D2657" s="7"/>
    </row>
    <row r="2658" spans="4:4" x14ac:dyDescent="0.25">
      <c r="D2658" s="7"/>
    </row>
    <row r="2659" spans="4:4" x14ac:dyDescent="0.25">
      <c r="D2659" s="7"/>
    </row>
    <row r="2660" spans="4:4" x14ac:dyDescent="0.25">
      <c r="D2660" s="7"/>
    </row>
    <row r="2661" spans="4:4" x14ac:dyDescent="0.25">
      <c r="D2661" s="7"/>
    </row>
    <row r="2662" spans="4:4" x14ac:dyDescent="0.25">
      <c r="D2662" s="7"/>
    </row>
    <row r="2663" spans="4:4" x14ac:dyDescent="0.25">
      <c r="D2663" s="7"/>
    </row>
    <row r="2664" spans="4:4" x14ac:dyDescent="0.25">
      <c r="D2664" s="7"/>
    </row>
    <row r="2665" spans="4:4" x14ac:dyDescent="0.25">
      <c r="D2665" s="7"/>
    </row>
    <row r="2666" spans="4:4" x14ac:dyDescent="0.25">
      <c r="D2666" s="7"/>
    </row>
    <row r="2667" spans="4:4" x14ac:dyDescent="0.25">
      <c r="D2667" s="7"/>
    </row>
    <row r="2668" spans="4:4" x14ac:dyDescent="0.25">
      <c r="D2668" s="7"/>
    </row>
    <row r="2669" spans="4:4" x14ac:dyDescent="0.25">
      <c r="D2669" s="7"/>
    </row>
    <row r="2670" spans="4:4" x14ac:dyDescent="0.25">
      <c r="D2670" s="7"/>
    </row>
    <row r="2671" spans="4:4" x14ac:dyDescent="0.25">
      <c r="D2671" s="7"/>
    </row>
    <row r="2672" spans="4:4" x14ac:dyDescent="0.25">
      <c r="D2672" s="7"/>
    </row>
    <row r="2673" spans="4:4" x14ac:dyDescent="0.25">
      <c r="D2673" s="7"/>
    </row>
    <row r="2674" spans="4:4" x14ac:dyDescent="0.25">
      <c r="D2674" s="7"/>
    </row>
    <row r="2675" spans="4:4" x14ac:dyDescent="0.25">
      <c r="D2675" s="7"/>
    </row>
    <row r="2676" spans="4:4" x14ac:dyDescent="0.25">
      <c r="D2676" s="7"/>
    </row>
    <row r="2677" spans="4:4" x14ac:dyDescent="0.25">
      <c r="D2677" s="7"/>
    </row>
    <row r="2678" spans="4:4" x14ac:dyDescent="0.25">
      <c r="D2678" s="7"/>
    </row>
    <row r="2679" spans="4:4" x14ac:dyDescent="0.25">
      <c r="D2679" s="7"/>
    </row>
    <row r="2680" spans="4:4" x14ac:dyDescent="0.25">
      <c r="D2680" s="7"/>
    </row>
    <row r="2681" spans="4:4" x14ac:dyDescent="0.25">
      <c r="D2681" s="7"/>
    </row>
    <row r="2682" spans="4:4" x14ac:dyDescent="0.25">
      <c r="D2682" s="7"/>
    </row>
    <row r="2683" spans="4:4" x14ac:dyDescent="0.25">
      <c r="D2683" s="7"/>
    </row>
    <row r="2684" spans="4:4" x14ac:dyDescent="0.25">
      <c r="D2684" s="7"/>
    </row>
    <row r="2685" spans="4:4" x14ac:dyDescent="0.25">
      <c r="D2685" s="7"/>
    </row>
    <row r="2686" spans="4:4" x14ac:dyDescent="0.25">
      <c r="D2686" s="7"/>
    </row>
    <row r="2687" spans="4:4" x14ac:dyDescent="0.25">
      <c r="D2687" s="7"/>
    </row>
    <row r="2688" spans="4:4" x14ac:dyDescent="0.25">
      <c r="D2688" s="7"/>
    </row>
    <row r="2689" spans="4:4" x14ac:dyDescent="0.25">
      <c r="D2689" s="7"/>
    </row>
    <row r="2690" spans="4:4" x14ac:dyDescent="0.25">
      <c r="D2690" s="7"/>
    </row>
    <row r="2691" spans="4:4" x14ac:dyDescent="0.25">
      <c r="D2691" s="7"/>
    </row>
    <row r="2692" spans="4:4" x14ac:dyDescent="0.25">
      <c r="D2692" s="7"/>
    </row>
    <row r="2693" spans="4:4" x14ac:dyDescent="0.25">
      <c r="D2693" s="7"/>
    </row>
    <row r="2694" spans="4:4" x14ac:dyDescent="0.25">
      <c r="D2694" s="7"/>
    </row>
    <row r="2695" spans="4:4" x14ac:dyDescent="0.25">
      <c r="D2695" s="7"/>
    </row>
    <row r="2696" spans="4:4" x14ac:dyDescent="0.25">
      <c r="D2696" s="7"/>
    </row>
    <row r="2697" spans="4:4" x14ac:dyDescent="0.25">
      <c r="D2697" s="7"/>
    </row>
    <row r="2698" spans="4:4" x14ac:dyDescent="0.25">
      <c r="D2698" s="7"/>
    </row>
    <row r="2699" spans="4:4" x14ac:dyDescent="0.25">
      <c r="D2699" s="7"/>
    </row>
    <row r="2700" spans="4:4" x14ac:dyDescent="0.25">
      <c r="D2700" s="7"/>
    </row>
    <row r="2701" spans="4:4" x14ac:dyDescent="0.25">
      <c r="D2701" s="7"/>
    </row>
    <row r="2702" spans="4:4" x14ac:dyDescent="0.25">
      <c r="D2702" s="7"/>
    </row>
    <row r="2703" spans="4:4" x14ac:dyDescent="0.25">
      <c r="D2703" s="7"/>
    </row>
    <row r="2704" spans="4:4" x14ac:dyDescent="0.25">
      <c r="D2704" s="7"/>
    </row>
    <row r="2705" spans="4:4" x14ac:dyDescent="0.25">
      <c r="D2705" s="7"/>
    </row>
    <row r="2706" spans="4:4" x14ac:dyDescent="0.25">
      <c r="D2706" s="7"/>
    </row>
    <row r="2707" spans="4:4" x14ac:dyDescent="0.25">
      <c r="D2707" s="7"/>
    </row>
    <row r="2708" spans="4:4" x14ac:dyDescent="0.25">
      <c r="D2708" s="7"/>
    </row>
    <row r="2709" spans="4:4" x14ac:dyDescent="0.25">
      <c r="D2709" s="7"/>
    </row>
    <row r="2710" spans="4:4" x14ac:dyDescent="0.25">
      <c r="D2710" s="7"/>
    </row>
    <row r="2711" spans="4:4" x14ac:dyDescent="0.25">
      <c r="D2711" s="7"/>
    </row>
    <row r="2712" spans="4:4" x14ac:dyDescent="0.25">
      <c r="D2712" s="7"/>
    </row>
    <row r="2713" spans="4:4" x14ac:dyDescent="0.25">
      <c r="D2713" s="7"/>
    </row>
    <row r="2714" spans="4:4" x14ac:dyDescent="0.25">
      <c r="D2714" s="7"/>
    </row>
    <row r="2715" spans="4:4" x14ac:dyDescent="0.25">
      <c r="D2715" s="7"/>
    </row>
    <row r="2716" spans="4:4" x14ac:dyDescent="0.25">
      <c r="D2716" s="7"/>
    </row>
    <row r="2717" spans="4:4" x14ac:dyDescent="0.25">
      <c r="D2717" s="7"/>
    </row>
    <row r="2718" spans="4:4" x14ac:dyDescent="0.25">
      <c r="D2718" s="7"/>
    </row>
    <row r="2719" spans="4:4" x14ac:dyDescent="0.25">
      <c r="D2719" s="7"/>
    </row>
    <row r="2720" spans="4:4" x14ac:dyDescent="0.25">
      <c r="D2720" s="7"/>
    </row>
    <row r="2721" spans="4:4" x14ac:dyDescent="0.25">
      <c r="D2721" s="7"/>
    </row>
    <row r="2722" spans="4:4" x14ac:dyDescent="0.25">
      <c r="D2722" s="7"/>
    </row>
    <row r="2723" spans="4:4" x14ac:dyDescent="0.25">
      <c r="D2723" s="7"/>
    </row>
    <row r="2724" spans="4:4" x14ac:dyDescent="0.25">
      <c r="D2724" s="7"/>
    </row>
    <row r="2725" spans="4:4" x14ac:dyDescent="0.25">
      <c r="D2725" s="7"/>
    </row>
    <row r="2726" spans="4:4" x14ac:dyDescent="0.25">
      <c r="D2726" s="7"/>
    </row>
    <row r="2727" spans="4:4" x14ac:dyDescent="0.25">
      <c r="D2727" s="7"/>
    </row>
    <row r="2728" spans="4:4" x14ac:dyDescent="0.25">
      <c r="D2728" s="7"/>
    </row>
    <row r="2729" spans="4:4" x14ac:dyDescent="0.25">
      <c r="D2729" s="7"/>
    </row>
    <row r="2730" spans="4:4" x14ac:dyDescent="0.25">
      <c r="D2730" s="7"/>
    </row>
    <row r="2731" spans="4:4" x14ac:dyDescent="0.25">
      <c r="D2731" s="7"/>
    </row>
    <row r="2732" spans="4:4" x14ac:dyDescent="0.25">
      <c r="D2732" s="7"/>
    </row>
    <row r="2733" spans="4:4" x14ac:dyDescent="0.25">
      <c r="D2733" s="7"/>
    </row>
    <row r="2734" spans="4:4" x14ac:dyDescent="0.25">
      <c r="D2734" s="7"/>
    </row>
    <row r="2735" spans="4:4" x14ac:dyDescent="0.25">
      <c r="D2735" s="7"/>
    </row>
    <row r="2736" spans="4:4" x14ac:dyDescent="0.25">
      <c r="D2736" s="7"/>
    </row>
    <row r="2737" spans="4:4" x14ac:dyDescent="0.25">
      <c r="D2737" s="7"/>
    </row>
    <row r="2738" spans="4:4" x14ac:dyDescent="0.25">
      <c r="D2738" s="7"/>
    </row>
    <row r="2739" spans="4:4" x14ac:dyDescent="0.25">
      <c r="D2739" s="7"/>
    </row>
    <row r="2740" spans="4:4" x14ac:dyDescent="0.25">
      <c r="D2740" s="7"/>
    </row>
    <row r="2741" spans="4:4" x14ac:dyDescent="0.25">
      <c r="D2741" s="7"/>
    </row>
    <row r="2742" spans="4:4" x14ac:dyDescent="0.25">
      <c r="D2742" s="7"/>
    </row>
    <row r="2743" spans="4:4" x14ac:dyDescent="0.25">
      <c r="D2743" s="7"/>
    </row>
    <row r="2744" spans="4:4" x14ac:dyDescent="0.25">
      <c r="D2744" s="7"/>
    </row>
    <row r="2745" spans="4:4" x14ac:dyDescent="0.25">
      <c r="D2745" s="7"/>
    </row>
    <row r="2746" spans="4:4" x14ac:dyDescent="0.25">
      <c r="D2746" s="7"/>
    </row>
    <row r="2747" spans="4:4" x14ac:dyDescent="0.25">
      <c r="D2747" s="7"/>
    </row>
    <row r="2748" spans="4:4" x14ac:dyDescent="0.25">
      <c r="D2748" s="7"/>
    </row>
    <row r="2749" spans="4:4" x14ac:dyDescent="0.25">
      <c r="D2749" s="7"/>
    </row>
    <row r="2750" spans="4:4" x14ac:dyDescent="0.25">
      <c r="D2750" s="7"/>
    </row>
    <row r="2751" spans="4:4" x14ac:dyDescent="0.25">
      <c r="D2751" s="7"/>
    </row>
    <row r="2752" spans="4:4" x14ac:dyDescent="0.25">
      <c r="D2752" s="7"/>
    </row>
    <row r="2753" spans="4:4" x14ac:dyDescent="0.25">
      <c r="D2753" s="7"/>
    </row>
    <row r="2754" spans="4:4" x14ac:dyDescent="0.25">
      <c r="D2754" s="7"/>
    </row>
    <row r="2755" spans="4:4" x14ac:dyDescent="0.25">
      <c r="D2755" s="7"/>
    </row>
    <row r="2756" spans="4:4" x14ac:dyDescent="0.25">
      <c r="D2756" s="7"/>
    </row>
    <row r="2757" spans="4:4" x14ac:dyDescent="0.25">
      <c r="D2757" s="7"/>
    </row>
    <row r="2758" spans="4:4" x14ac:dyDescent="0.25">
      <c r="D2758" s="7"/>
    </row>
    <row r="2759" spans="4:4" x14ac:dyDescent="0.25">
      <c r="D2759" s="7"/>
    </row>
    <row r="2760" spans="4:4" x14ac:dyDescent="0.25">
      <c r="D2760" s="7"/>
    </row>
    <row r="2761" spans="4:4" x14ac:dyDescent="0.25">
      <c r="D2761" s="7"/>
    </row>
    <row r="2762" spans="4:4" x14ac:dyDescent="0.25">
      <c r="D2762" s="7"/>
    </row>
    <row r="2763" spans="4:4" x14ac:dyDescent="0.25">
      <c r="D2763" s="7"/>
    </row>
    <row r="2764" spans="4:4" x14ac:dyDescent="0.25">
      <c r="D2764" s="7"/>
    </row>
    <row r="2765" spans="4:4" x14ac:dyDescent="0.25">
      <c r="D2765" s="7"/>
    </row>
    <row r="2766" spans="4:4" x14ac:dyDescent="0.25">
      <c r="D2766" s="7"/>
    </row>
    <row r="2767" spans="4:4" x14ac:dyDescent="0.25">
      <c r="D2767" s="7"/>
    </row>
    <row r="2768" spans="4:4" x14ac:dyDescent="0.25">
      <c r="D2768" s="7"/>
    </row>
    <row r="2769" spans="4:4" x14ac:dyDescent="0.25">
      <c r="D2769" s="7"/>
    </row>
    <row r="2770" spans="4:4" x14ac:dyDescent="0.25">
      <c r="D2770" s="7"/>
    </row>
    <row r="2771" spans="4:4" x14ac:dyDescent="0.25">
      <c r="D2771" s="7"/>
    </row>
    <row r="2772" spans="4:4" x14ac:dyDescent="0.25">
      <c r="D2772" s="7"/>
    </row>
    <row r="2773" spans="4:4" x14ac:dyDescent="0.25">
      <c r="D2773" s="7"/>
    </row>
    <row r="2774" spans="4:4" x14ac:dyDescent="0.25">
      <c r="D2774" s="7"/>
    </row>
    <row r="2775" spans="4:4" x14ac:dyDescent="0.25">
      <c r="D2775" s="7"/>
    </row>
    <row r="2776" spans="4:4" x14ac:dyDescent="0.25">
      <c r="D2776" s="7"/>
    </row>
    <row r="2777" spans="4:4" x14ac:dyDescent="0.25">
      <c r="D2777" s="7"/>
    </row>
    <row r="2778" spans="4:4" x14ac:dyDescent="0.25">
      <c r="D2778" s="7"/>
    </row>
    <row r="2779" spans="4:4" x14ac:dyDescent="0.25">
      <c r="D2779" s="7"/>
    </row>
    <row r="2780" spans="4:4" x14ac:dyDescent="0.25">
      <c r="D2780" s="7"/>
    </row>
    <row r="2781" spans="4:4" x14ac:dyDescent="0.25">
      <c r="D2781" s="7"/>
    </row>
    <row r="2782" spans="4:4" x14ac:dyDescent="0.25">
      <c r="D2782" s="7"/>
    </row>
    <row r="2783" spans="4:4" x14ac:dyDescent="0.25">
      <c r="D2783" s="7"/>
    </row>
    <row r="2784" spans="4:4" x14ac:dyDescent="0.25">
      <c r="D2784" s="7"/>
    </row>
    <row r="2785" spans="4:4" x14ac:dyDescent="0.25">
      <c r="D2785" s="7"/>
    </row>
    <row r="2786" spans="4:4" x14ac:dyDescent="0.25">
      <c r="D2786" s="7"/>
    </row>
    <row r="2787" spans="4:4" x14ac:dyDescent="0.25">
      <c r="D2787" s="7"/>
    </row>
    <row r="2788" spans="4:4" x14ac:dyDescent="0.25">
      <c r="D2788" s="7"/>
    </row>
    <row r="2789" spans="4:4" x14ac:dyDescent="0.25">
      <c r="D2789" s="7"/>
    </row>
    <row r="2790" spans="4:4" x14ac:dyDescent="0.25">
      <c r="D2790" s="7"/>
    </row>
    <row r="2791" spans="4:4" x14ac:dyDescent="0.25">
      <c r="D2791" s="7"/>
    </row>
    <row r="2792" spans="4:4" x14ac:dyDescent="0.25">
      <c r="D2792" s="7"/>
    </row>
    <row r="2793" spans="4:4" x14ac:dyDescent="0.25">
      <c r="D2793" s="7"/>
    </row>
    <row r="2794" spans="4:4" x14ac:dyDescent="0.25">
      <c r="D2794" s="7"/>
    </row>
    <row r="2795" spans="4:4" x14ac:dyDescent="0.25">
      <c r="D2795" s="7"/>
    </row>
    <row r="2796" spans="4:4" x14ac:dyDescent="0.25">
      <c r="D2796" s="7"/>
    </row>
    <row r="2797" spans="4:4" x14ac:dyDescent="0.25">
      <c r="D2797" s="7"/>
    </row>
    <row r="2798" spans="4:4" x14ac:dyDescent="0.25">
      <c r="D2798" s="7"/>
    </row>
    <row r="2799" spans="4:4" x14ac:dyDescent="0.25">
      <c r="D2799" s="7"/>
    </row>
    <row r="2800" spans="4:4" x14ac:dyDescent="0.25">
      <c r="D2800" s="7"/>
    </row>
    <row r="2801" spans="4:4" x14ac:dyDescent="0.25">
      <c r="D2801" s="7"/>
    </row>
    <row r="2802" spans="4:4" x14ac:dyDescent="0.25">
      <c r="D2802" s="7"/>
    </row>
    <row r="2803" spans="4:4" x14ac:dyDescent="0.25">
      <c r="D2803" s="7"/>
    </row>
    <row r="2804" spans="4:4" x14ac:dyDescent="0.25">
      <c r="D2804" s="7"/>
    </row>
    <row r="2805" spans="4:4" x14ac:dyDescent="0.25">
      <c r="D2805" s="7"/>
    </row>
    <row r="2806" spans="4:4" x14ac:dyDescent="0.25">
      <c r="D2806" s="7"/>
    </row>
    <row r="2807" spans="4:4" x14ac:dyDescent="0.25">
      <c r="D2807" s="7"/>
    </row>
    <row r="2808" spans="4:4" x14ac:dyDescent="0.25">
      <c r="D2808" s="7"/>
    </row>
    <row r="2809" spans="4:4" x14ac:dyDescent="0.25">
      <c r="D2809" s="7"/>
    </row>
    <row r="2810" spans="4:4" x14ac:dyDescent="0.25">
      <c r="D2810" s="7"/>
    </row>
    <row r="2811" spans="4:4" x14ac:dyDescent="0.25">
      <c r="D2811" s="7"/>
    </row>
    <row r="2812" spans="4:4" x14ac:dyDescent="0.25">
      <c r="D2812" s="7"/>
    </row>
    <row r="2813" spans="4:4" x14ac:dyDescent="0.25">
      <c r="D2813" s="7"/>
    </row>
    <row r="2814" spans="4:4" x14ac:dyDescent="0.25">
      <c r="D2814" s="7"/>
    </row>
    <row r="2815" spans="4:4" x14ac:dyDescent="0.25">
      <c r="D2815" s="7"/>
    </row>
    <row r="2816" spans="4:4" x14ac:dyDescent="0.25">
      <c r="D2816" s="7"/>
    </row>
    <row r="2817" spans="4:4" x14ac:dyDescent="0.25">
      <c r="D2817" s="7"/>
    </row>
    <row r="2818" spans="4:4" x14ac:dyDescent="0.25">
      <c r="D2818" s="7"/>
    </row>
    <row r="2819" spans="4:4" x14ac:dyDescent="0.25">
      <c r="D2819" s="7"/>
    </row>
    <row r="2820" spans="4:4" x14ac:dyDescent="0.25">
      <c r="D2820" s="7"/>
    </row>
    <row r="2821" spans="4:4" x14ac:dyDescent="0.25">
      <c r="D2821" s="7"/>
    </row>
    <row r="2822" spans="4:4" x14ac:dyDescent="0.25">
      <c r="D2822" s="7"/>
    </row>
    <row r="2823" spans="4:4" x14ac:dyDescent="0.25">
      <c r="D2823" s="7"/>
    </row>
    <row r="2824" spans="4:4" x14ac:dyDescent="0.25">
      <c r="D2824" s="7"/>
    </row>
    <row r="2825" spans="4:4" x14ac:dyDescent="0.25">
      <c r="D2825" s="7"/>
    </row>
    <row r="2826" spans="4:4" x14ac:dyDescent="0.25">
      <c r="D2826" s="7"/>
    </row>
    <row r="2827" spans="4:4" x14ac:dyDescent="0.25">
      <c r="D2827" s="7"/>
    </row>
    <row r="2828" spans="4:4" x14ac:dyDescent="0.25">
      <c r="D2828" s="7"/>
    </row>
    <row r="2829" spans="4:4" x14ac:dyDescent="0.25">
      <c r="D2829" s="7"/>
    </row>
    <row r="2830" spans="4:4" x14ac:dyDescent="0.25">
      <c r="D2830" s="7"/>
    </row>
    <row r="2831" spans="4:4" x14ac:dyDescent="0.25">
      <c r="D2831" s="7"/>
    </row>
    <row r="2832" spans="4:4" x14ac:dyDescent="0.25">
      <c r="D2832" s="7"/>
    </row>
    <row r="2833" spans="4:4" x14ac:dyDescent="0.25">
      <c r="D2833" s="7"/>
    </row>
    <row r="2834" spans="4:4" x14ac:dyDescent="0.25">
      <c r="D2834" s="7"/>
    </row>
    <row r="2835" spans="4:4" x14ac:dyDescent="0.25">
      <c r="D2835" s="7"/>
    </row>
    <row r="2836" spans="4:4" x14ac:dyDescent="0.25">
      <c r="D2836" s="7"/>
    </row>
    <row r="2837" spans="4:4" x14ac:dyDescent="0.25">
      <c r="D2837" s="7"/>
    </row>
    <row r="2838" spans="4:4" x14ac:dyDescent="0.25">
      <c r="D2838" s="7"/>
    </row>
    <row r="2839" spans="4:4" x14ac:dyDescent="0.25">
      <c r="D2839" s="7"/>
    </row>
    <row r="2840" spans="4:4" x14ac:dyDescent="0.25">
      <c r="D2840" s="7"/>
    </row>
    <row r="2841" spans="4:4" x14ac:dyDescent="0.25">
      <c r="D2841" s="7"/>
    </row>
    <row r="2842" spans="4:4" x14ac:dyDescent="0.25">
      <c r="D2842" s="7"/>
    </row>
    <row r="2843" spans="4:4" x14ac:dyDescent="0.25">
      <c r="D2843" s="7"/>
    </row>
    <row r="2844" spans="4:4" x14ac:dyDescent="0.25">
      <c r="D2844" s="7"/>
    </row>
    <row r="2845" spans="4:4" x14ac:dyDescent="0.25">
      <c r="D2845" s="7"/>
    </row>
    <row r="2846" spans="4:4" x14ac:dyDescent="0.25">
      <c r="D2846" s="7"/>
    </row>
    <row r="2847" spans="4:4" x14ac:dyDescent="0.25">
      <c r="D2847" s="7"/>
    </row>
    <row r="2848" spans="4:4" x14ac:dyDescent="0.25">
      <c r="D2848" s="7"/>
    </row>
    <row r="2849" spans="4:4" x14ac:dyDescent="0.25">
      <c r="D2849" s="7"/>
    </row>
    <row r="2850" spans="4:4" x14ac:dyDescent="0.25">
      <c r="D2850" s="7"/>
    </row>
    <row r="2851" spans="4:4" x14ac:dyDescent="0.25">
      <c r="D2851" s="7"/>
    </row>
    <row r="2852" spans="4:4" x14ac:dyDescent="0.25">
      <c r="D2852" s="7"/>
    </row>
    <row r="2853" spans="4:4" x14ac:dyDescent="0.25">
      <c r="D2853" s="7"/>
    </row>
    <row r="2854" spans="4:4" x14ac:dyDescent="0.25">
      <c r="D2854" s="7"/>
    </row>
    <row r="2855" spans="4:4" x14ac:dyDescent="0.25">
      <c r="D2855" s="7"/>
    </row>
    <row r="2856" spans="4:4" x14ac:dyDescent="0.25">
      <c r="D2856" s="7"/>
    </row>
    <row r="2857" spans="4:4" x14ac:dyDescent="0.25">
      <c r="D2857" s="7"/>
    </row>
    <row r="2858" spans="4:4" x14ac:dyDescent="0.25">
      <c r="D2858" s="7"/>
    </row>
    <row r="2859" spans="4:4" x14ac:dyDescent="0.25">
      <c r="D2859" s="7"/>
    </row>
    <row r="2860" spans="4:4" x14ac:dyDescent="0.25">
      <c r="D2860" s="7"/>
    </row>
    <row r="2861" spans="4:4" x14ac:dyDescent="0.25">
      <c r="D2861" s="7"/>
    </row>
    <row r="2862" spans="4:4" x14ac:dyDescent="0.25">
      <c r="D2862" s="7"/>
    </row>
    <row r="2863" spans="4:4" x14ac:dyDescent="0.25">
      <c r="D2863" s="7"/>
    </row>
    <row r="2864" spans="4:4" x14ac:dyDescent="0.25">
      <c r="D2864" s="7"/>
    </row>
    <row r="2865" spans="4:4" x14ac:dyDescent="0.25">
      <c r="D2865" s="7"/>
    </row>
    <row r="2866" spans="4:4" x14ac:dyDescent="0.25">
      <c r="D2866" s="7"/>
    </row>
    <row r="2867" spans="4:4" x14ac:dyDescent="0.25">
      <c r="D2867" s="7"/>
    </row>
    <row r="2868" spans="4:4" x14ac:dyDescent="0.25">
      <c r="D2868" s="7"/>
    </row>
    <row r="2869" spans="4:4" x14ac:dyDescent="0.25">
      <c r="D2869" s="7"/>
    </row>
    <row r="2870" spans="4:4" x14ac:dyDescent="0.25">
      <c r="D2870" s="7"/>
    </row>
    <row r="2871" spans="4:4" x14ac:dyDescent="0.25">
      <c r="D2871" s="7"/>
    </row>
    <row r="2872" spans="4:4" x14ac:dyDescent="0.25">
      <c r="D2872" s="7"/>
    </row>
    <row r="2873" spans="4:4" x14ac:dyDescent="0.25">
      <c r="D2873" s="7"/>
    </row>
    <row r="2874" spans="4:4" x14ac:dyDescent="0.25">
      <c r="D2874" s="7"/>
    </row>
    <row r="2875" spans="4:4" x14ac:dyDescent="0.25">
      <c r="D2875" s="7"/>
    </row>
    <row r="2876" spans="4:4" x14ac:dyDescent="0.25">
      <c r="D2876" s="7"/>
    </row>
    <row r="2877" spans="4:4" x14ac:dyDescent="0.25">
      <c r="D2877" s="7"/>
    </row>
    <row r="2878" spans="4:4" x14ac:dyDescent="0.25">
      <c r="D2878" s="7"/>
    </row>
    <row r="2879" spans="4:4" x14ac:dyDescent="0.25">
      <c r="D2879" s="7"/>
    </row>
    <row r="2880" spans="4:4" x14ac:dyDescent="0.25">
      <c r="D2880" s="7"/>
    </row>
    <row r="2881" spans="4:4" x14ac:dyDescent="0.25">
      <c r="D2881" s="7"/>
    </row>
    <row r="2882" spans="4:4" x14ac:dyDescent="0.25">
      <c r="D2882" s="7"/>
    </row>
    <row r="2883" spans="4:4" x14ac:dyDescent="0.25">
      <c r="D2883" s="7"/>
    </row>
    <row r="2884" spans="4:4" x14ac:dyDescent="0.25">
      <c r="D2884" s="7"/>
    </row>
    <row r="2885" spans="4:4" x14ac:dyDescent="0.25">
      <c r="D2885" s="7"/>
    </row>
    <row r="2886" spans="4:4" x14ac:dyDescent="0.25">
      <c r="D2886" s="7"/>
    </row>
    <row r="2887" spans="4:4" x14ac:dyDescent="0.25">
      <c r="D2887" s="7"/>
    </row>
    <row r="2888" spans="4:4" x14ac:dyDescent="0.25">
      <c r="D2888" s="7"/>
    </row>
    <row r="2889" spans="4:4" x14ac:dyDescent="0.25">
      <c r="D2889" s="7"/>
    </row>
    <row r="2890" spans="4:4" x14ac:dyDescent="0.25">
      <c r="D2890" s="7"/>
    </row>
    <row r="2891" spans="4:4" x14ac:dyDescent="0.25">
      <c r="D2891" s="7"/>
    </row>
    <row r="2892" spans="4:4" x14ac:dyDescent="0.25">
      <c r="D2892" s="7"/>
    </row>
    <row r="2893" spans="4:4" x14ac:dyDescent="0.25">
      <c r="D2893" s="7"/>
    </row>
    <row r="2894" spans="4:4" x14ac:dyDescent="0.25">
      <c r="D2894" s="7"/>
    </row>
    <row r="2895" spans="4:4" x14ac:dyDescent="0.25">
      <c r="D2895" s="7"/>
    </row>
    <row r="2896" spans="4:4" x14ac:dyDescent="0.25">
      <c r="D2896" s="7"/>
    </row>
    <row r="2897" spans="4:4" x14ac:dyDescent="0.25">
      <c r="D2897" s="7"/>
    </row>
    <row r="2898" spans="4:4" x14ac:dyDescent="0.25">
      <c r="D2898" s="7"/>
    </row>
    <row r="2899" spans="4:4" x14ac:dyDescent="0.25">
      <c r="D2899" s="7"/>
    </row>
    <row r="2900" spans="4:4" x14ac:dyDescent="0.25">
      <c r="D2900" s="7"/>
    </row>
    <row r="2901" spans="4:4" x14ac:dyDescent="0.25">
      <c r="D2901" s="7"/>
    </row>
    <row r="2902" spans="4:4" x14ac:dyDescent="0.25">
      <c r="D2902" s="7"/>
    </row>
    <row r="2903" spans="4:4" x14ac:dyDescent="0.25">
      <c r="D2903" s="7"/>
    </row>
    <row r="2904" spans="4:4" x14ac:dyDescent="0.25">
      <c r="D2904" s="7"/>
    </row>
    <row r="2905" spans="4:4" x14ac:dyDescent="0.25">
      <c r="D2905" s="7"/>
    </row>
    <row r="2906" spans="4:4" x14ac:dyDescent="0.25">
      <c r="D2906" s="7"/>
    </row>
    <row r="2907" spans="4:4" x14ac:dyDescent="0.25">
      <c r="D2907" s="7"/>
    </row>
    <row r="2908" spans="4:4" x14ac:dyDescent="0.25">
      <c r="D2908" s="7"/>
    </row>
    <row r="2909" spans="4:4" x14ac:dyDescent="0.25">
      <c r="D2909" s="7"/>
    </row>
    <row r="2910" spans="4:4" x14ac:dyDescent="0.25">
      <c r="D2910" s="7"/>
    </row>
    <row r="2911" spans="4:4" x14ac:dyDescent="0.25">
      <c r="D2911" s="7"/>
    </row>
    <row r="2912" spans="4:4" x14ac:dyDescent="0.25">
      <c r="D2912" s="7"/>
    </row>
    <row r="2913" spans="4:4" x14ac:dyDescent="0.25">
      <c r="D2913" s="7"/>
    </row>
    <row r="2914" spans="4:4" x14ac:dyDescent="0.25">
      <c r="D2914" s="7"/>
    </row>
    <row r="2915" spans="4:4" x14ac:dyDescent="0.25">
      <c r="D2915" s="7"/>
    </row>
    <row r="2916" spans="4:4" x14ac:dyDescent="0.25">
      <c r="D2916" s="7"/>
    </row>
    <row r="2917" spans="4:4" x14ac:dyDescent="0.25">
      <c r="D2917" s="7"/>
    </row>
    <row r="2918" spans="4:4" x14ac:dyDescent="0.25">
      <c r="D2918" s="7"/>
    </row>
    <row r="2919" spans="4:4" x14ac:dyDescent="0.25">
      <c r="D2919" s="7"/>
    </row>
    <row r="2920" spans="4:4" x14ac:dyDescent="0.25">
      <c r="D2920" s="7"/>
    </row>
    <row r="2921" spans="4:4" x14ac:dyDescent="0.25">
      <c r="D2921" s="7"/>
    </row>
    <row r="2922" spans="4:4" x14ac:dyDescent="0.25">
      <c r="D2922" s="7"/>
    </row>
    <row r="2923" spans="4:4" x14ac:dyDescent="0.25">
      <c r="D2923" s="7"/>
    </row>
    <row r="2924" spans="4:4" x14ac:dyDescent="0.25">
      <c r="D2924" s="7"/>
    </row>
    <row r="2925" spans="4:4" x14ac:dyDescent="0.25">
      <c r="D2925" s="7"/>
    </row>
    <row r="2926" spans="4:4" x14ac:dyDescent="0.25">
      <c r="D2926" s="7"/>
    </row>
    <row r="2927" spans="4:4" x14ac:dyDescent="0.25">
      <c r="D2927" s="7"/>
    </row>
    <row r="2928" spans="4:4" x14ac:dyDescent="0.25">
      <c r="D2928" s="7"/>
    </row>
    <row r="2929" spans="4:4" x14ac:dyDescent="0.25">
      <c r="D2929" s="7"/>
    </row>
    <row r="2930" spans="4:4" x14ac:dyDescent="0.25">
      <c r="D2930" s="7"/>
    </row>
    <row r="2931" spans="4:4" x14ac:dyDescent="0.25">
      <c r="D2931" s="7"/>
    </row>
    <row r="2932" spans="4:4" x14ac:dyDescent="0.25">
      <c r="D2932" s="7"/>
    </row>
    <row r="2933" spans="4:4" x14ac:dyDescent="0.25">
      <c r="D2933" s="7"/>
    </row>
    <row r="2934" spans="4:4" x14ac:dyDescent="0.25">
      <c r="D2934" s="7"/>
    </row>
    <row r="2935" spans="4:4" x14ac:dyDescent="0.25">
      <c r="D2935" s="7"/>
    </row>
    <row r="2936" spans="4:4" x14ac:dyDescent="0.25">
      <c r="D2936" s="7"/>
    </row>
    <row r="2937" spans="4:4" x14ac:dyDescent="0.25">
      <c r="D2937" s="7"/>
    </row>
    <row r="2938" spans="4:4" x14ac:dyDescent="0.25">
      <c r="D2938" s="7"/>
    </row>
    <row r="2939" spans="4:4" x14ac:dyDescent="0.25">
      <c r="D2939" s="7"/>
    </row>
    <row r="2940" spans="4:4" x14ac:dyDescent="0.25">
      <c r="D2940" s="7"/>
    </row>
    <row r="2941" spans="4:4" x14ac:dyDescent="0.25">
      <c r="D2941" s="7"/>
    </row>
    <row r="2942" spans="4:4" x14ac:dyDescent="0.25">
      <c r="D2942" s="7"/>
    </row>
    <row r="2943" spans="4:4" x14ac:dyDescent="0.25">
      <c r="D2943" s="7"/>
    </row>
    <row r="2944" spans="4:4" x14ac:dyDescent="0.25">
      <c r="D2944" s="7"/>
    </row>
    <row r="2945" spans="4:4" x14ac:dyDescent="0.25">
      <c r="D2945" s="7"/>
    </row>
    <row r="2946" spans="4:4" x14ac:dyDescent="0.25">
      <c r="D2946" s="7"/>
    </row>
    <row r="2947" spans="4:4" x14ac:dyDescent="0.25">
      <c r="D2947" s="7"/>
    </row>
    <row r="2948" spans="4:4" x14ac:dyDescent="0.25">
      <c r="D2948" s="7"/>
    </row>
    <row r="2949" spans="4:4" x14ac:dyDescent="0.25">
      <c r="D2949" s="7"/>
    </row>
    <row r="2950" spans="4:4" x14ac:dyDescent="0.25">
      <c r="D2950" s="7"/>
    </row>
    <row r="2951" spans="4:4" x14ac:dyDescent="0.25">
      <c r="D2951" s="7"/>
    </row>
    <row r="2952" spans="4:4" x14ac:dyDescent="0.25">
      <c r="D2952" s="7"/>
    </row>
    <row r="2953" spans="4:4" x14ac:dyDescent="0.25">
      <c r="D2953" s="7"/>
    </row>
    <row r="2954" spans="4:4" x14ac:dyDescent="0.25">
      <c r="D2954" s="7"/>
    </row>
    <row r="2955" spans="4:4" x14ac:dyDescent="0.25">
      <c r="D2955" s="7"/>
    </row>
    <row r="2956" spans="4:4" x14ac:dyDescent="0.25">
      <c r="D2956" s="7"/>
    </row>
    <row r="2957" spans="4:4" x14ac:dyDescent="0.25">
      <c r="D2957" s="7"/>
    </row>
    <row r="2958" spans="4:4" x14ac:dyDescent="0.25">
      <c r="D2958" s="7"/>
    </row>
    <row r="2959" spans="4:4" x14ac:dyDescent="0.25">
      <c r="D2959" s="7"/>
    </row>
    <row r="2960" spans="4:4" x14ac:dyDescent="0.25">
      <c r="D2960" s="7"/>
    </row>
    <row r="2961" spans="4:4" x14ac:dyDescent="0.25">
      <c r="D2961" s="7"/>
    </row>
    <row r="2962" spans="4:4" x14ac:dyDescent="0.25">
      <c r="D2962" s="7"/>
    </row>
    <row r="2963" spans="4:4" x14ac:dyDescent="0.25">
      <c r="D2963" s="7"/>
    </row>
    <row r="2964" spans="4:4" x14ac:dyDescent="0.25">
      <c r="D2964" s="7"/>
    </row>
    <row r="2965" spans="4:4" x14ac:dyDescent="0.25">
      <c r="D2965" s="7"/>
    </row>
    <row r="2966" spans="4:4" x14ac:dyDescent="0.25">
      <c r="D2966" s="7"/>
    </row>
    <row r="2967" spans="4:4" x14ac:dyDescent="0.25">
      <c r="D2967" s="7"/>
    </row>
    <row r="2968" spans="4:4" x14ac:dyDescent="0.25">
      <c r="D2968" s="7"/>
    </row>
    <row r="2969" spans="4:4" x14ac:dyDescent="0.25">
      <c r="D2969" s="7"/>
    </row>
    <row r="2970" spans="4:4" x14ac:dyDescent="0.25">
      <c r="D2970" s="7"/>
    </row>
    <row r="2971" spans="4:4" x14ac:dyDescent="0.25">
      <c r="D2971" s="7"/>
    </row>
    <row r="2972" spans="4:4" x14ac:dyDescent="0.25">
      <c r="D2972" s="7"/>
    </row>
    <row r="2973" spans="4:4" x14ac:dyDescent="0.25">
      <c r="D2973" s="7"/>
    </row>
    <row r="2974" spans="4:4" x14ac:dyDescent="0.25">
      <c r="D2974" s="7"/>
    </row>
    <row r="2975" spans="4:4" x14ac:dyDescent="0.25">
      <c r="D2975" s="7"/>
    </row>
    <row r="2976" spans="4:4" x14ac:dyDescent="0.25">
      <c r="D2976" s="7"/>
    </row>
    <row r="2977" spans="4:4" x14ac:dyDescent="0.25">
      <c r="D2977" s="7"/>
    </row>
    <row r="2978" spans="4:4" x14ac:dyDescent="0.25">
      <c r="D2978" s="7"/>
    </row>
    <row r="2979" spans="4:4" x14ac:dyDescent="0.25">
      <c r="D2979" s="7"/>
    </row>
    <row r="2980" spans="4:4" x14ac:dyDescent="0.25">
      <c r="D2980" s="7"/>
    </row>
    <row r="2981" spans="4:4" x14ac:dyDescent="0.25">
      <c r="D2981" s="7"/>
    </row>
    <row r="2982" spans="4:4" x14ac:dyDescent="0.25">
      <c r="D2982" s="7"/>
    </row>
    <row r="2983" spans="4:4" x14ac:dyDescent="0.25">
      <c r="D2983" s="7"/>
    </row>
    <row r="2984" spans="4:4" x14ac:dyDescent="0.25">
      <c r="D2984" s="7"/>
    </row>
    <row r="2985" spans="4:4" x14ac:dyDescent="0.25">
      <c r="D2985" s="7"/>
    </row>
    <row r="2986" spans="4:4" x14ac:dyDescent="0.25">
      <c r="D2986" s="7"/>
    </row>
    <row r="2987" spans="4:4" x14ac:dyDescent="0.25">
      <c r="D2987" s="7"/>
    </row>
    <row r="2988" spans="4:4" x14ac:dyDescent="0.25">
      <c r="D2988" s="7"/>
    </row>
    <row r="2989" spans="4:4" x14ac:dyDescent="0.25">
      <c r="D2989" s="7"/>
    </row>
    <row r="2990" spans="4:4" x14ac:dyDescent="0.25">
      <c r="D2990" s="7"/>
    </row>
    <row r="2991" spans="4:4" x14ac:dyDescent="0.25">
      <c r="D2991" s="7"/>
    </row>
    <row r="2992" spans="4:4" x14ac:dyDescent="0.25">
      <c r="D2992" s="7"/>
    </row>
    <row r="2993" spans="4:4" x14ac:dyDescent="0.25">
      <c r="D2993" s="7"/>
    </row>
    <row r="2994" spans="4:4" x14ac:dyDescent="0.25">
      <c r="D2994" s="7"/>
    </row>
    <row r="2995" spans="4:4" x14ac:dyDescent="0.25">
      <c r="D2995" s="7"/>
    </row>
    <row r="2996" spans="4:4" x14ac:dyDescent="0.25">
      <c r="D2996" s="7"/>
    </row>
    <row r="2997" spans="4:4" x14ac:dyDescent="0.25">
      <c r="D2997" s="7"/>
    </row>
    <row r="2998" spans="4:4" x14ac:dyDescent="0.25">
      <c r="D2998" s="7"/>
    </row>
    <row r="2999" spans="4:4" x14ac:dyDescent="0.25">
      <c r="D2999" s="7"/>
    </row>
    <row r="3000" spans="4:4" x14ac:dyDescent="0.25">
      <c r="D3000" s="7"/>
    </row>
    <row r="3001" spans="4:4" x14ac:dyDescent="0.25">
      <c r="D3001" s="7"/>
    </row>
    <row r="3002" spans="4:4" x14ac:dyDescent="0.25">
      <c r="D3002" s="7"/>
    </row>
    <row r="3003" spans="4:4" x14ac:dyDescent="0.25">
      <c r="D3003" s="7"/>
    </row>
    <row r="3004" spans="4:4" x14ac:dyDescent="0.25">
      <c r="D3004" s="7"/>
    </row>
    <row r="3005" spans="4:4" x14ac:dyDescent="0.25">
      <c r="D3005" s="7"/>
    </row>
    <row r="3006" spans="4:4" x14ac:dyDescent="0.25">
      <c r="D3006" s="7"/>
    </row>
    <row r="3007" spans="4:4" x14ac:dyDescent="0.25">
      <c r="D3007" s="7"/>
    </row>
    <row r="3008" spans="4:4" x14ac:dyDescent="0.25">
      <c r="D3008" s="7"/>
    </row>
    <row r="3009" spans="4:4" x14ac:dyDescent="0.25">
      <c r="D3009" s="7"/>
    </row>
    <row r="3010" spans="4:4" x14ac:dyDescent="0.25">
      <c r="D3010" s="7"/>
    </row>
    <row r="3011" spans="4:4" x14ac:dyDescent="0.25">
      <c r="D3011" s="7"/>
    </row>
    <row r="3012" spans="4:4" x14ac:dyDescent="0.25">
      <c r="D3012" s="7"/>
    </row>
    <row r="3013" spans="4:4" x14ac:dyDescent="0.25">
      <c r="D3013" s="7"/>
    </row>
    <row r="3014" spans="4:4" x14ac:dyDescent="0.25">
      <c r="D3014" s="7"/>
    </row>
    <row r="3015" spans="4:4" x14ac:dyDescent="0.25">
      <c r="D3015" s="7"/>
    </row>
    <row r="3016" spans="4:4" x14ac:dyDescent="0.25">
      <c r="D3016" s="7"/>
    </row>
    <row r="3017" spans="4:4" x14ac:dyDescent="0.25">
      <c r="D3017" s="7"/>
    </row>
    <row r="3018" spans="4:4" x14ac:dyDescent="0.25">
      <c r="D3018" s="7"/>
    </row>
    <row r="3019" spans="4:4" x14ac:dyDescent="0.25">
      <c r="D3019" s="7"/>
    </row>
    <row r="3020" spans="4:4" x14ac:dyDescent="0.25">
      <c r="D3020" s="7"/>
    </row>
    <row r="3021" spans="4:4" x14ac:dyDescent="0.25">
      <c r="D3021" s="7"/>
    </row>
    <row r="3022" spans="4:4" x14ac:dyDescent="0.25">
      <c r="D3022" s="7"/>
    </row>
    <row r="3023" spans="4:4" x14ac:dyDescent="0.25">
      <c r="D3023" s="7"/>
    </row>
    <row r="3024" spans="4:4" x14ac:dyDescent="0.25">
      <c r="D3024" s="7"/>
    </row>
    <row r="3025" spans="4:4" x14ac:dyDescent="0.25">
      <c r="D3025" s="7"/>
    </row>
    <row r="3026" spans="4:4" x14ac:dyDescent="0.25">
      <c r="D3026" s="7"/>
    </row>
    <row r="3027" spans="4:4" x14ac:dyDescent="0.25">
      <c r="D3027" s="7"/>
    </row>
    <row r="3028" spans="4:4" x14ac:dyDescent="0.25">
      <c r="D3028" s="7"/>
    </row>
    <row r="3029" spans="4:4" x14ac:dyDescent="0.25">
      <c r="D3029" s="7"/>
    </row>
    <row r="3030" spans="4:4" x14ac:dyDescent="0.25">
      <c r="D3030" s="7"/>
    </row>
    <row r="3031" spans="4:4" x14ac:dyDescent="0.25">
      <c r="D3031" s="7"/>
    </row>
    <row r="3032" spans="4:4" x14ac:dyDescent="0.25">
      <c r="D3032" s="7"/>
    </row>
    <row r="3033" spans="4:4" x14ac:dyDescent="0.25">
      <c r="D3033" s="7"/>
    </row>
    <row r="3034" spans="4:4" x14ac:dyDescent="0.25">
      <c r="D3034" s="7"/>
    </row>
    <row r="3035" spans="4:4" x14ac:dyDescent="0.25">
      <c r="D3035" s="7"/>
    </row>
    <row r="3036" spans="4:4" x14ac:dyDescent="0.25">
      <c r="D3036" s="7"/>
    </row>
    <row r="3037" spans="4:4" x14ac:dyDescent="0.25">
      <c r="D3037" s="7"/>
    </row>
    <row r="3038" spans="4:4" x14ac:dyDescent="0.25">
      <c r="D3038" s="7"/>
    </row>
    <row r="3039" spans="4:4" x14ac:dyDescent="0.25">
      <c r="D3039" s="7"/>
    </row>
    <row r="3040" spans="4:4" x14ac:dyDescent="0.25">
      <c r="D3040" s="7"/>
    </row>
    <row r="3041" spans="4:4" x14ac:dyDescent="0.25">
      <c r="D3041" s="7"/>
    </row>
    <row r="3042" spans="4:4" x14ac:dyDescent="0.25">
      <c r="D3042" s="7"/>
    </row>
    <row r="3043" spans="4:4" x14ac:dyDescent="0.25">
      <c r="D3043" s="7"/>
    </row>
    <row r="3044" spans="4:4" x14ac:dyDescent="0.25">
      <c r="D3044" s="7"/>
    </row>
    <row r="3045" spans="4:4" x14ac:dyDescent="0.25">
      <c r="D3045" s="7"/>
    </row>
    <row r="3046" spans="4:4" x14ac:dyDescent="0.25">
      <c r="D3046" s="7"/>
    </row>
    <row r="3047" spans="4:4" x14ac:dyDescent="0.25">
      <c r="D3047" s="7"/>
    </row>
    <row r="3048" spans="4:4" x14ac:dyDescent="0.25">
      <c r="D3048" s="7"/>
    </row>
    <row r="3049" spans="4:4" x14ac:dyDescent="0.25">
      <c r="D3049" s="7"/>
    </row>
    <row r="3050" spans="4:4" x14ac:dyDescent="0.25">
      <c r="D3050" s="7"/>
    </row>
    <row r="3051" spans="4:4" x14ac:dyDescent="0.25">
      <c r="D3051" s="7"/>
    </row>
    <row r="3052" spans="4:4" x14ac:dyDescent="0.25">
      <c r="D3052" s="7"/>
    </row>
    <row r="3053" spans="4:4" x14ac:dyDescent="0.25">
      <c r="D3053" s="7"/>
    </row>
    <row r="3054" spans="4:4" x14ac:dyDescent="0.25">
      <c r="D3054" s="7"/>
    </row>
    <row r="3055" spans="4:4" x14ac:dyDescent="0.25">
      <c r="D3055" s="7"/>
    </row>
    <row r="3056" spans="4:4" x14ac:dyDescent="0.25">
      <c r="D3056" s="7"/>
    </row>
    <row r="3057" spans="4:4" x14ac:dyDescent="0.25">
      <c r="D3057" s="7"/>
    </row>
    <row r="3058" spans="4:4" x14ac:dyDescent="0.25">
      <c r="D3058" s="7"/>
    </row>
    <row r="3059" spans="4:4" x14ac:dyDescent="0.25">
      <c r="D3059" s="7"/>
    </row>
    <row r="3060" spans="4:4" x14ac:dyDescent="0.25">
      <c r="D3060" s="7"/>
    </row>
    <row r="3061" spans="4:4" x14ac:dyDescent="0.25">
      <c r="D3061" s="7"/>
    </row>
    <row r="3062" spans="4:4" x14ac:dyDescent="0.25">
      <c r="D3062" s="7"/>
    </row>
    <row r="3063" spans="4:4" x14ac:dyDescent="0.25">
      <c r="D3063" s="7"/>
    </row>
    <row r="3064" spans="4:4" x14ac:dyDescent="0.25">
      <c r="D3064" s="7"/>
    </row>
    <row r="3065" spans="4:4" x14ac:dyDescent="0.25">
      <c r="D3065" s="7"/>
    </row>
    <row r="3066" spans="4:4" x14ac:dyDescent="0.25">
      <c r="D3066" s="7"/>
    </row>
    <row r="3067" spans="4:4" x14ac:dyDescent="0.25">
      <c r="D3067" s="7"/>
    </row>
    <row r="3068" spans="4:4" x14ac:dyDescent="0.25">
      <c r="D3068" s="7"/>
    </row>
    <row r="3069" spans="4:4" x14ac:dyDescent="0.25">
      <c r="D3069" s="7"/>
    </row>
    <row r="3070" spans="4:4" x14ac:dyDescent="0.25">
      <c r="D3070" s="7"/>
    </row>
    <row r="3071" spans="4:4" x14ac:dyDescent="0.25">
      <c r="D3071" s="7"/>
    </row>
    <row r="3072" spans="4:4" x14ac:dyDescent="0.25">
      <c r="D3072" s="7"/>
    </row>
    <row r="3073" spans="4:4" x14ac:dyDescent="0.25">
      <c r="D3073" s="7"/>
    </row>
    <row r="3074" spans="4:4" x14ac:dyDescent="0.25">
      <c r="D3074" s="7"/>
    </row>
    <row r="3075" spans="4:4" x14ac:dyDescent="0.25">
      <c r="D3075" s="7"/>
    </row>
    <row r="3076" spans="4:4" x14ac:dyDescent="0.25">
      <c r="D3076" s="7"/>
    </row>
    <row r="3077" spans="4:4" x14ac:dyDescent="0.25">
      <c r="D3077" s="7"/>
    </row>
    <row r="3078" spans="4:4" x14ac:dyDescent="0.25">
      <c r="D3078" s="7"/>
    </row>
    <row r="3079" spans="4:4" x14ac:dyDescent="0.25">
      <c r="D3079" s="7"/>
    </row>
    <row r="3080" spans="4:4" x14ac:dyDescent="0.25">
      <c r="D3080" s="7"/>
    </row>
    <row r="3081" spans="4:4" x14ac:dyDescent="0.25">
      <c r="D3081" s="7"/>
    </row>
    <row r="3082" spans="4:4" x14ac:dyDescent="0.25">
      <c r="D3082" s="7"/>
    </row>
    <row r="3083" spans="4:4" x14ac:dyDescent="0.25">
      <c r="D3083" s="7"/>
    </row>
    <row r="3084" spans="4:4" x14ac:dyDescent="0.25">
      <c r="D3084" s="7"/>
    </row>
    <row r="3085" spans="4:4" x14ac:dyDescent="0.25">
      <c r="D3085" s="7"/>
    </row>
    <row r="3086" spans="4:4" x14ac:dyDescent="0.25">
      <c r="D3086" s="7"/>
    </row>
    <row r="3087" spans="4:4" x14ac:dyDescent="0.25">
      <c r="D3087" s="7"/>
    </row>
    <row r="3088" spans="4:4" x14ac:dyDescent="0.25">
      <c r="D3088" s="7"/>
    </row>
    <row r="3089" spans="4:4" x14ac:dyDescent="0.25">
      <c r="D3089" s="7"/>
    </row>
    <row r="3090" spans="4:4" x14ac:dyDescent="0.25">
      <c r="D3090" s="7"/>
    </row>
    <row r="3091" spans="4:4" x14ac:dyDescent="0.25">
      <c r="D3091" s="7"/>
    </row>
    <row r="3092" spans="4:4" x14ac:dyDescent="0.25">
      <c r="D3092" s="7"/>
    </row>
    <row r="3093" spans="4:4" x14ac:dyDescent="0.25">
      <c r="D3093" s="7"/>
    </row>
    <row r="3094" spans="4:4" x14ac:dyDescent="0.25">
      <c r="D3094" s="7"/>
    </row>
    <row r="3095" spans="4:4" x14ac:dyDescent="0.25">
      <c r="D3095" s="7"/>
    </row>
    <row r="3096" spans="4:4" x14ac:dyDescent="0.25">
      <c r="D3096" s="7"/>
    </row>
    <row r="3097" spans="4:4" x14ac:dyDescent="0.25">
      <c r="D3097" s="7"/>
    </row>
    <row r="3098" spans="4:4" x14ac:dyDescent="0.25">
      <c r="D3098" s="7"/>
    </row>
    <row r="3099" spans="4:4" x14ac:dyDescent="0.25">
      <c r="D3099" s="7"/>
    </row>
    <row r="3100" spans="4:4" x14ac:dyDescent="0.25">
      <c r="D3100" s="7"/>
    </row>
    <row r="3101" spans="4:4" x14ac:dyDescent="0.25">
      <c r="D3101" s="7"/>
    </row>
    <row r="3102" spans="4:4" x14ac:dyDescent="0.25">
      <c r="D3102" s="7"/>
    </row>
    <row r="3103" spans="4:4" x14ac:dyDescent="0.25">
      <c r="D3103" s="7"/>
    </row>
    <row r="3104" spans="4:4" x14ac:dyDescent="0.25">
      <c r="D3104" s="7"/>
    </row>
    <row r="3105" spans="4:4" x14ac:dyDescent="0.25">
      <c r="D3105" s="7"/>
    </row>
    <row r="3106" spans="4:4" x14ac:dyDescent="0.25">
      <c r="D3106" s="7"/>
    </row>
    <row r="3107" spans="4:4" x14ac:dyDescent="0.25">
      <c r="D3107" s="7"/>
    </row>
    <row r="3108" spans="4:4" x14ac:dyDescent="0.25">
      <c r="D3108" s="7"/>
    </row>
    <row r="3109" spans="4:4" x14ac:dyDescent="0.25">
      <c r="D3109" s="7"/>
    </row>
    <row r="3110" spans="4:4" x14ac:dyDescent="0.25">
      <c r="D3110" s="7"/>
    </row>
    <row r="3111" spans="4:4" x14ac:dyDescent="0.25">
      <c r="D3111" s="7"/>
    </row>
    <row r="3112" spans="4:4" x14ac:dyDescent="0.25">
      <c r="D3112" s="7"/>
    </row>
    <row r="3113" spans="4:4" x14ac:dyDescent="0.25">
      <c r="D3113" s="7"/>
    </row>
    <row r="3114" spans="4:4" x14ac:dyDescent="0.25">
      <c r="D3114" s="7"/>
    </row>
    <row r="3115" spans="4:4" x14ac:dyDescent="0.25">
      <c r="D3115" s="7"/>
    </row>
    <row r="3116" spans="4:4" x14ac:dyDescent="0.25">
      <c r="D3116" s="7"/>
    </row>
    <row r="3117" spans="4:4" x14ac:dyDescent="0.25">
      <c r="D3117" s="7"/>
    </row>
    <row r="3118" spans="4:4" x14ac:dyDescent="0.25">
      <c r="D3118" s="7"/>
    </row>
    <row r="3119" spans="4:4" x14ac:dyDescent="0.25">
      <c r="D3119" s="7"/>
    </row>
    <row r="3120" spans="4:4" x14ac:dyDescent="0.25">
      <c r="D3120" s="7"/>
    </row>
    <row r="3121" spans="4:4" x14ac:dyDescent="0.25">
      <c r="D3121" s="7"/>
    </row>
    <row r="3122" spans="4:4" x14ac:dyDescent="0.25">
      <c r="D3122" s="7"/>
    </row>
    <row r="3123" spans="4:4" x14ac:dyDescent="0.25">
      <c r="D3123" s="7"/>
    </row>
    <row r="3124" spans="4:4" x14ac:dyDescent="0.25">
      <c r="D3124" s="7"/>
    </row>
    <row r="3125" spans="4:4" x14ac:dyDescent="0.25">
      <c r="D3125" s="7"/>
    </row>
    <row r="3126" spans="4:4" x14ac:dyDescent="0.25">
      <c r="D3126" s="7"/>
    </row>
    <row r="3127" spans="4:4" x14ac:dyDescent="0.25">
      <c r="D3127" s="7"/>
    </row>
    <row r="3128" spans="4:4" x14ac:dyDescent="0.25">
      <c r="D3128" s="7"/>
    </row>
    <row r="3129" spans="4:4" x14ac:dyDescent="0.25">
      <c r="D3129" s="7"/>
    </row>
    <row r="3130" spans="4:4" x14ac:dyDescent="0.25">
      <c r="D3130" s="7"/>
    </row>
    <row r="3131" spans="4:4" x14ac:dyDescent="0.25">
      <c r="D3131" s="7"/>
    </row>
    <row r="3132" spans="4:4" x14ac:dyDescent="0.25">
      <c r="D3132" s="7"/>
    </row>
    <row r="3133" spans="4:4" x14ac:dyDescent="0.25">
      <c r="D3133" s="7"/>
    </row>
    <row r="3134" spans="4:4" x14ac:dyDescent="0.25">
      <c r="D3134" s="7"/>
    </row>
    <row r="3135" spans="4:4" x14ac:dyDescent="0.25">
      <c r="D3135" s="7"/>
    </row>
    <row r="3136" spans="4:4" x14ac:dyDescent="0.25">
      <c r="D3136" s="7"/>
    </row>
    <row r="3137" spans="4:4" x14ac:dyDescent="0.25">
      <c r="D3137" s="7"/>
    </row>
    <row r="3138" spans="4:4" x14ac:dyDescent="0.25">
      <c r="D3138" s="7"/>
    </row>
    <row r="3139" spans="4:4" x14ac:dyDescent="0.25">
      <c r="D3139" s="7"/>
    </row>
    <row r="3140" spans="4:4" x14ac:dyDescent="0.25">
      <c r="D3140" s="7"/>
    </row>
    <row r="3141" spans="4:4" x14ac:dyDescent="0.25">
      <c r="D3141" s="7"/>
    </row>
    <row r="3142" spans="4:4" x14ac:dyDescent="0.25">
      <c r="D3142" s="7"/>
    </row>
    <row r="3143" spans="4:4" x14ac:dyDescent="0.25">
      <c r="D3143" s="7"/>
    </row>
    <row r="3144" spans="4:4" x14ac:dyDescent="0.25">
      <c r="D3144" s="7"/>
    </row>
    <row r="3145" spans="4:4" x14ac:dyDescent="0.25">
      <c r="D3145" s="7"/>
    </row>
    <row r="3146" spans="4:4" x14ac:dyDescent="0.25">
      <c r="D3146" s="7"/>
    </row>
    <row r="3147" spans="4:4" x14ac:dyDescent="0.25">
      <c r="D3147" s="7"/>
    </row>
    <row r="3148" spans="4:4" x14ac:dyDescent="0.25">
      <c r="D3148" s="7"/>
    </row>
    <row r="3149" spans="4:4" x14ac:dyDescent="0.25">
      <c r="D3149" s="7"/>
    </row>
    <row r="3150" spans="4:4" x14ac:dyDescent="0.25">
      <c r="D3150" s="7"/>
    </row>
    <row r="3151" spans="4:4" x14ac:dyDescent="0.25">
      <c r="D3151" s="7"/>
    </row>
    <row r="3152" spans="4:4" x14ac:dyDescent="0.25">
      <c r="D3152" s="7"/>
    </row>
    <row r="3153" spans="4:4" x14ac:dyDescent="0.25">
      <c r="D3153" s="7"/>
    </row>
    <row r="3154" spans="4:4" x14ac:dyDescent="0.25">
      <c r="D3154" s="7"/>
    </row>
    <row r="3155" spans="4:4" x14ac:dyDescent="0.25">
      <c r="D3155" s="7"/>
    </row>
    <row r="3156" spans="4:4" x14ac:dyDescent="0.25">
      <c r="D3156" s="7"/>
    </row>
    <row r="3157" spans="4:4" x14ac:dyDescent="0.25">
      <c r="D3157" s="7"/>
    </row>
    <row r="3158" spans="4:4" x14ac:dyDescent="0.25">
      <c r="D3158" s="7"/>
    </row>
    <row r="3159" spans="4:4" x14ac:dyDescent="0.25">
      <c r="D3159" s="7"/>
    </row>
    <row r="3160" spans="4:4" x14ac:dyDescent="0.25">
      <c r="D3160" s="7"/>
    </row>
    <row r="3161" spans="4:4" x14ac:dyDescent="0.25">
      <c r="D3161" s="7"/>
    </row>
    <row r="3162" spans="4:4" x14ac:dyDescent="0.25">
      <c r="D3162" s="7"/>
    </row>
    <row r="3163" spans="4:4" x14ac:dyDescent="0.25">
      <c r="D3163" s="7"/>
    </row>
    <row r="3164" spans="4:4" x14ac:dyDescent="0.25">
      <c r="D3164" s="7"/>
    </row>
    <row r="3165" spans="4:4" x14ac:dyDescent="0.25">
      <c r="D3165" s="7"/>
    </row>
    <row r="3166" spans="4:4" x14ac:dyDescent="0.25">
      <c r="D3166" s="7"/>
    </row>
    <row r="3167" spans="4:4" x14ac:dyDescent="0.25">
      <c r="D3167" s="7"/>
    </row>
    <row r="3168" spans="4:4" x14ac:dyDescent="0.25">
      <c r="D3168" s="7"/>
    </row>
    <row r="3169" spans="4:4" x14ac:dyDescent="0.25">
      <c r="D3169" s="7"/>
    </row>
    <row r="3170" spans="4:4" x14ac:dyDescent="0.25">
      <c r="D3170" s="7"/>
    </row>
    <row r="3171" spans="4:4" x14ac:dyDescent="0.25">
      <c r="D3171" s="7"/>
    </row>
    <row r="3172" spans="4:4" x14ac:dyDescent="0.25">
      <c r="D3172" s="7"/>
    </row>
    <row r="3173" spans="4:4" x14ac:dyDescent="0.25">
      <c r="D3173" s="7"/>
    </row>
    <row r="3174" spans="4:4" x14ac:dyDescent="0.25">
      <c r="D3174" s="7"/>
    </row>
    <row r="3175" spans="4:4" x14ac:dyDescent="0.25">
      <c r="D3175" s="7"/>
    </row>
    <row r="3176" spans="4:4" x14ac:dyDescent="0.25">
      <c r="D3176" s="7"/>
    </row>
    <row r="3177" spans="4:4" x14ac:dyDescent="0.25">
      <c r="D3177" s="7"/>
    </row>
    <row r="3178" spans="4:4" x14ac:dyDescent="0.25">
      <c r="D3178" s="7"/>
    </row>
    <row r="3179" spans="4:4" x14ac:dyDescent="0.25">
      <c r="D3179" s="7"/>
    </row>
    <row r="3180" spans="4:4" x14ac:dyDescent="0.25">
      <c r="D3180" s="7"/>
    </row>
    <row r="3181" spans="4:4" x14ac:dyDescent="0.25">
      <c r="D3181" s="7"/>
    </row>
    <row r="3182" spans="4:4" x14ac:dyDescent="0.25">
      <c r="D3182" s="7"/>
    </row>
    <row r="3183" spans="4:4" x14ac:dyDescent="0.25">
      <c r="D3183" s="7"/>
    </row>
    <row r="3184" spans="4:4" x14ac:dyDescent="0.25">
      <c r="D3184" s="7"/>
    </row>
    <row r="3185" spans="4:4" x14ac:dyDescent="0.25">
      <c r="D3185" s="7"/>
    </row>
    <row r="3186" spans="4:4" x14ac:dyDescent="0.25">
      <c r="D3186" s="7"/>
    </row>
    <row r="3187" spans="4:4" x14ac:dyDescent="0.25">
      <c r="D3187" s="7"/>
    </row>
    <row r="3188" spans="4:4" x14ac:dyDescent="0.25">
      <c r="D3188" s="7"/>
    </row>
    <row r="3189" spans="4:4" x14ac:dyDescent="0.25">
      <c r="D3189" s="7"/>
    </row>
    <row r="3190" spans="4:4" x14ac:dyDescent="0.25">
      <c r="D3190" s="7"/>
    </row>
    <row r="3191" spans="4:4" x14ac:dyDescent="0.25">
      <c r="D3191" s="7"/>
    </row>
    <row r="3192" spans="4:4" x14ac:dyDescent="0.25">
      <c r="D3192" s="7"/>
    </row>
    <row r="3193" spans="4:4" x14ac:dyDescent="0.25">
      <c r="D3193" s="7"/>
    </row>
    <row r="3194" spans="4:4" x14ac:dyDescent="0.25">
      <c r="D3194" s="7"/>
    </row>
    <row r="3195" spans="4:4" x14ac:dyDescent="0.25">
      <c r="D3195" s="7"/>
    </row>
    <row r="3196" spans="4:4" x14ac:dyDescent="0.25">
      <c r="D3196" s="7"/>
    </row>
    <row r="3197" spans="4:4" x14ac:dyDescent="0.25">
      <c r="D3197" s="7"/>
    </row>
    <row r="3198" spans="4:4" x14ac:dyDescent="0.25">
      <c r="D3198" s="7"/>
    </row>
    <row r="3199" spans="4:4" x14ac:dyDescent="0.25">
      <c r="D3199" s="7"/>
    </row>
    <row r="3200" spans="4:4" x14ac:dyDescent="0.25">
      <c r="D3200" s="7"/>
    </row>
    <row r="3201" spans="4:4" x14ac:dyDescent="0.25">
      <c r="D3201" s="7"/>
    </row>
    <row r="3202" spans="4:4" x14ac:dyDescent="0.25">
      <c r="D3202" s="7"/>
    </row>
    <row r="3203" spans="4:4" x14ac:dyDescent="0.25">
      <c r="D3203" s="7"/>
    </row>
    <row r="3204" spans="4:4" x14ac:dyDescent="0.25">
      <c r="D3204" s="7"/>
    </row>
    <row r="3205" spans="4:4" x14ac:dyDescent="0.25">
      <c r="D3205" s="7"/>
    </row>
    <row r="3206" spans="4:4" x14ac:dyDescent="0.25">
      <c r="D3206" s="7"/>
    </row>
    <row r="3207" spans="4:4" x14ac:dyDescent="0.25">
      <c r="D3207" s="7"/>
    </row>
    <row r="3208" spans="4:4" x14ac:dyDescent="0.25">
      <c r="D3208" s="7"/>
    </row>
    <row r="3209" spans="4:4" x14ac:dyDescent="0.25">
      <c r="D3209" s="7"/>
    </row>
    <row r="3210" spans="4:4" x14ac:dyDescent="0.25">
      <c r="D3210" s="7"/>
    </row>
    <row r="3211" spans="4:4" x14ac:dyDescent="0.25">
      <c r="D3211" s="7"/>
    </row>
    <row r="3212" spans="4:4" x14ac:dyDescent="0.25">
      <c r="D3212" s="7"/>
    </row>
    <row r="3213" spans="4:4" x14ac:dyDescent="0.25">
      <c r="D3213" s="7"/>
    </row>
    <row r="3214" spans="4:4" x14ac:dyDescent="0.25">
      <c r="D3214" s="7"/>
    </row>
    <row r="3215" spans="4:4" x14ac:dyDescent="0.25">
      <c r="D3215" s="7"/>
    </row>
    <row r="3216" spans="4:4" x14ac:dyDescent="0.25">
      <c r="D3216" s="7"/>
    </row>
    <row r="3217" spans="4:4" x14ac:dyDescent="0.25">
      <c r="D3217" s="7"/>
    </row>
    <row r="3218" spans="4:4" x14ac:dyDescent="0.25">
      <c r="D3218" s="7"/>
    </row>
    <row r="3219" spans="4:4" x14ac:dyDescent="0.25">
      <c r="D3219" s="7"/>
    </row>
    <row r="3220" spans="4:4" x14ac:dyDescent="0.25">
      <c r="D3220" s="7"/>
    </row>
    <row r="3221" spans="4:4" x14ac:dyDescent="0.25">
      <c r="D3221" s="7"/>
    </row>
    <row r="3222" spans="4:4" x14ac:dyDescent="0.25">
      <c r="D3222" s="7"/>
    </row>
    <row r="3223" spans="4:4" x14ac:dyDescent="0.25">
      <c r="D3223" s="7"/>
    </row>
    <row r="3224" spans="4:4" x14ac:dyDescent="0.25">
      <c r="D3224" s="7"/>
    </row>
    <row r="3225" spans="4:4" x14ac:dyDescent="0.25">
      <c r="D3225" s="7"/>
    </row>
    <row r="3226" spans="4:4" x14ac:dyDescent="0.25">
      <c r="D3226" s="7"/>
    </row>
    <row r="3227" spans="4:4" x14ac:dyDescent="0.25">
      <c r="D3227" s="7"/>
    </row>
    <row r="3228" spans="4:4" x14ac:dyDescent="0.25">
      <c r="D3228" s="7"/>
    </row>
    <row r="3229" spans="4:4" x14ac:dyDescent="0.25">
      <c r="D3229" s="7"/>
    </row>
    <row r="3230" spans="4:4" x14ac:dyDescent="0.25">
      <c r="D3230" s="7"/>
    </row>
    <row r="3231" spans="4:4" x14ac:dyDescent="0.25">
      <c r="D3231" s="7"/>
    </row>
    <row r="3232" spans="4:4" x14ac:dyDescent="0.25">
      <c r="D3232" s="7"/>
    </row>
    <row r="3233" spans="4:4" x14ac:dyDescent="0.25">
      <c r="D3233" s="7"/>
    </row>
    <row r="3234" spans="4:4" x14ac:dyDescent="0.25">
      <c r="D3234" s="7"/>
    </row>
    <row r="3235" spans="4:4" x14ac:dyDescent="0.25">
      <c r="D3235" s="7"/>
    </row>
    <row r="3236" spans="4:4" x14ac:dyDescent="0.25">
      <c r="D3236" s="7"/>
    </row>
    <row r="3237" spans="4:4" x14ac:dyDescent="0.25">
      <c r="D3237" s="7"/>
    </row>
    <row r="3238" spans="4:4" x14ac:dyDescent="0.25">
      <c r="D3238" s="7"/>
    </row>
    <row r="3239" spans="4:4" x14ac:dyDescent="0.25">
      <c r="D3239" s="7"/>
    </row>
    <row r="3240" spans="4:4" x14ac:dyDescent="0.25">
      <c r="D3240" s="7"/>
    </row>
    <row r="3241" spans="4:4" x14ac:dyDescent="0.25">
      <c r="D3241" s="7"/>
    </row>
    <row r="3242" spans="4:4" x14ac:dyDescent="0.25">
      <c r="D3242" s="7"/>
    </row>
    <row r="3243" spans="4:4" x14ac:dyDescent="0.25">
      <c r="D3243" s="7"/>
    </row>
    <row r="3244" spans="4:4" x14ac:dyDescent="0.25">
      <c r="D3244" s="7"/>
    </row>
    <row r="3245" spans="4:4" x14ac:dyDescent="0.25">
      <c r="D3245" s="7"/>
    </row>
    <row r="3246" spans="4:4" x14ac:dyDescent="0.25">
      <c r="D3246" s="7"/>
    </row>
    <row r="3247" spans="4:4" x14ac:dyDescent="0.25">
      <c r="D3247" s="7"/>
    </row>
    <row r="3248" spans="4:4" x14ac:dyDescent="0.25">
      <c r="D3248" s="7"/>
    </row>
    <row r="3249" spans="4:4" x14ac:dyDescent="0.25">
      <c r="D3249" s="7"/>
    </row>
    <row r="3250" spans="4:4" x14ac:dyDescent="0.25">
      <c r="D3250" s="7"/>
    </row>
    <row r="3251" spans="4:4" x14ac:dyDescent="0.25">
      <c r="D3251" s="7"/>
    </row>
    <row r="3252" spans="4:4" x14ac:dyDescent="0.25">
      <c r="D3252" s="7"/>
    </row>
    <row r="3253" spans="4:4" x14ac:dyDescent="0.25">
      <c r="D3253" s="7"/>
    </row>
    <row r="3254" spans="4:4" x14ac:dyDescent="0.25">
      <c r="D3254" s="7"/>
    </row>
    <row r="3255" spans="4:4" x14ac:dyDescent="0.25">
      <c r="D3255" s="7"/>
    </row>
    <row r="3256" spans="4:4" x14ac:dyDescent="0.25">
      <c r="D3256" s="7"/>
    </row>
    <row r="3257" spans="4:4" x14ac:dyDescent="0.25">
      <c r="D3257" s="7"/>
    </row>
    <row r="3258" spans="4:4" x14ac:dyDescent="0.25">
      <c r="D3258" s="7"/>
    </row>
    <row r="3259" spans="4:4" x14ac:dyDescent="0.25">
      <c r="D3259" s="7"/>
    </row>
    <row r="3260" spans="4:4" x14ac:dyDescent="0.25">
      <c r="D3260" s="7"/>
    </row>
    <row r="3261" spans="4:4" x14ac:dyDescent="0.25">
      <c r="D3261" s="7"/>
    </row>
    <row r="3262" spans="4:4" x14ac:dyDescent="0.25">
      <c r="D3262" s="7"/>
    </row>
    <row r="3263" spans="4:4" x14ac:dyDescent="0.25">
      <c r="D3263" s="7"/>
    </row>
    <row r="3264" spans="4:4" x14ac:dyDescent="0.25">
      <c r="D3264" s="7"/>
    </row>
    <row r="3265" spans="4:4" x14ac:dyDescent="0.25">
      <c r="D3265" s="7"/>
    </row>
    <row r="3266" spans="4:4" x14ac:dyDescent="0.25">
      <c r="D3266" s="7"/>
    </row>
    <row r="3267" spans="4:4" x14ac:dyDescent="0.25">
      <c r="D3267" s="7"/>
    </row>
    <row r="3268" spans="4:4" x14ac:dyDescent="0.25">
      <c r="D3268" s="7"/>
    </row>
    <row r="3269" spans="4:4" x14ac:dyDescent="0.25">
      <c r="D3269" s="7"/>
    </row>
    <row r="3270" spans="4:4" x14ac:dyDescent="0.25">
      <c r="D3270" s="7"/>
    </row>
    <row r="3271" spans="4:4" x14ac:dyDescent="0.25">
      <c r="D3271" s="7"/>
    </row>
    <row r="3272" spans="4:4" x14ac:dyDescent="0.25">
      <c r="D3272" s="7"/>
    </row>
    <row r="3273" spans="4:4" x14ac:dyDescent="0.25">
      <c r="D3273" s="7"/>
    </row>
    <row r="3274" spans="4:4" x14ac:dyDescent="0.25">
      <c r="D3274" s="7"/>
    </row>
    <row r="3275" spans="4:4" x14ac:dyDescent="0.25">
      <c r="D3275" s="7"/>
    </row>
    <row r="3276" spans="4:4" x14ac:dyDescent="0.25">
      <c r="D3276" s="7"/>
    </row>
    <row r="3277" spans="4:4" x14ac:dyDescent="0.25">
      <c r="D3277" s="7"/>
    </row>
    <row r="3278" spans="4:4" x14ac:dyDescent="0.25">
      <c r="D3278" s="7"/>
    </row>
    <row r="3279" spans="4:4" x14ac:dyDescent="0.25">
      <c r="D3279" s="7"/>
    </row>
    <row r="3280" spans="4:4" x14ac:dyDescent="0.25">
      <c r="D3280" s="7"/>
    </row>
    <row r="3281" spans="4:4" x14ac:dyDescent="0.25">
      <c r="D3281" s="7"/>
    </row>
    <row r="3282" spans="4:4" x14ac:dyDescent="0.25">
      <c r="D3282" s="7"/>
    </row>
    <row r="3283" spans="4:4" x14ac:dyDescent="0.25">
      <c r="D3283" s="7"/>
    </row>
    <row r="3284" spans="4:4" x14ac:dyDescent="0.25">
      <c r="D3284" s="7"/>
    </row>
    <row r="3285" spans="4:4" x14ac:dyDescent="0.25">
      <c r="D3285" s="7"/>
    </row>
    <row r="3286" spans="4:4" x14ac:dyDescent="0.25">
      <c r="D3286" s="7"/>
    </row>
    <row r="3287" spans="4:4" x14ac:dyDescent="0.25">
      <c r="D3287" s="7"/>
    </row>
    <row r="3288" spans="4:4" x14ac:dyDescent="0.25">
      <c r="D3288" s="7"/>
    </row>
    <row r="3289" spans="4:4" x14ac:dyDescent="0.25">
      <c r="D3289" s="7"/>
    </row>
    <row r="3290" spans="4:4" x14ac:dyDescent="0.25">
      <c r="D3290" s="7"/>
    </row>
    <row r="3291" spans="4:4" x14ac:dyDescent="0.25">
      <c r="D3291" s="7"/>
    </row>
    <row r="3292" spans="4:4" x14ac:dyDescent="0.25">
      <c r="D3292" s="7"/>
    </row>
    <row r="3293" spans="4:4" x14ac:dyDescent="0.25">
      <c r="D3293" s="7"/>
    </row>
    <row r="3294" spans="4:4" x14ac:dyDescent="0.25">
      <c r="D3294" s="7"/>
    </row>
    <row r="3295" spans="4:4" x14ac:dyDescent="0.25">
      <c r="D3295" s="7"/>
    </row>
    <row r="3296" spans="4:4" x14ac:dyDescent="0.25">
      <c r="D3296" s="7"/>
    </row>
    <row r="3297" spans="4:4" x14ac:dyDescent="0.25">
      <c r="D3297" s="7"/>
    </row>
    <row r="3298" spans="4:4" x14ac:dyDescent="0.25">
      <c r="D3298" s="7"/>
    </row>
    <row r="3299" spans="4:4" x14ac:dyDescent="0.25">
      <c r="D3299" s="7"/>
    </row>
    <row r="3300" spans="4:4" x14ac:dyDescent="0.25">
      <c r="D3300" s="7"/>
    </row>
    <row r="3301" spans="4:4" x14ac:dyDescent="0.25">
      <c r="D3301" s="7"/>
    </row>
    <row r="3302" spans="4:4" x14ac:dyDescent="0.25">
      <c r="D3302" s="7"/>
    </row>
    <row r="3303" spans="4:4" x14ac:dyDescent="0.25">
      <c r="D3303" s="7"/>
    </row>
    <row r="3304" spans="4:4" x14ac:dyDescent="0.25">
      <c r="D3304" s="7"/>
    </row>
    <row r="3305" spans="4:4" x14ac:dyDescent="0.25">
      <c r="D3305" s="7"/>
    </row>
    <row r="3306" spans="4:4" x14ac:dyDescent="0.25">
      <c r="D3306" s="7"/>
    </row>
    <row r="3307" spans="4:4" x14ac:dyDescent="0.25">
      <c r="D3307" s="7"/>
    </row>
    <row r="3308" spans="4:4" x14ac:dyDescent="0.25">
      <c r="D3308" s="7"/>
    </row>
    <row r="3309" spans="4:4" x14ac:dyDescent="0.25">
      <c r="D3309" s="7"/>
    </row>
    <row r="3310" spans="4:4" x14ac:dyDescent="0.25">
      <c r="D3310" s="7"/>
    </row>
    <row r="3311" spans="4:4" x14ac:dyDescent="0.25">
      <c r="D3311" s="7"/>
    </row>
    <row r="3312" spans="4:4" x14ac:dyDescent="0.25">
      <c r="D3312" s="7"/>
    </row>
    <row r="3313" spans="4:4" x14ac:dyDescent="0.25">
      <c r="D3313" s="7"/>
    </row>
    <row r="3314" spans="4:4" x14ac:dyDescent="0.25">
      <c r="D3314" s="7"/>
    </row>
    <row r="3315" spans="4:4" x14ac:dyDescent="0.25">
      <c r="D3315" s="7"/>
    </row>
    <row r="3316" spans="4:4" x14ac:dyDescent="0.25">
      <c r="D3316" s="7"/>
    </row>
    <row r="3317" spans="4:4" x14ac:dyDescent="0.25">
      <c r="D3317" s="7"/>
    </row>
    <row r="3318" spans="4:4" x14ac:dyDescent="0.25">
      <c r="D3318" s="7"/>
    </row>
    <row r="3319" spans="4:4" x14ac:dyDescent="0.25">
      <c r="D3319" s="7"/>
    </row>
    <row r="3320" spans="4:4" x14ac:dyDescent="0.25">
      <c r="D3320" s="7"/>
    </row>
    <row r="3321" spans="4:4" x14ac:dyDescent="0.25">
      <c r="D3321" s="7"/>
    </row>
    <row r="3322" spans="4:4" x14ac:dyDescent="0.25">
      <c r="D3322" s="7"/>
    </row>
    <row r="3323" spans="4:4" x14ac:dyDescent="0.25">
      <c r="D3323" s="7"/>
    </row>
    <row r="3324" spans="4:4" x14ac:dyDescent="0.25">
      <c r="D3324" s="7"/>
    </row>
    <row r="3325" spans="4:4" x14ac:dyDescent="0.25">
      <c r="D3325" s="7"/>
    </row>
    <row r="3326" spans="4:4" x14ac:dyDescent="0.25">
      <c r="D3326" s="7"/>
    </row>
    <row r="3327" spans="4:4" x14ac:dyDescent="0.25">
      <c r="D3327" s="7"/>
    </row>
    <row r="3328" spans="4:4" x14ac:dyDescent="0.25">
      <c r="D3328" s="7"/>
    </row>
    <row r="3329" spans="4:4" x14ac:dyDescent="0.25">
      <c r="D3329" s="7"/>
    </row>
    <row r="3330" spans="4:4" x14ac:dyDescent="0.25">
      <c r="D3330" s="7"/>
    </row>
    <row r="3331" spans="4:4" x14ac:dyDescent="0.25">
      <c r="D3331" s="7"/>
    </row>
    <row r="3332" spans="4:4" x14ac:dyDescent="0.25">
      <c r="D3332" s="7"/>
    </row>
    <row r="3333" spans="4:4" x14ac:dyDescent="0.25">
      <c r="D3333" s="7"/>
    </row>
    <row r="3334" spans="4:4" x14ac:dyDescent="0.25">
      <c r="D3334" s="7"/>
    </row>
    <row r="3335" spans="4:4" x14ac:dyDescent="0.25">
      <c r="D3335" s="7"/>
    </row>
    <row r="3336" spans="4:4" x14ac:dyDescent="0.25">
      <c r="D3336" s="7"/>
    </row>
    <row r="3337" spans="4:4" x14ac:dyDescent="0.25">
      <c r="D3337" s="7"/>
    </row>
    <row r="3338" spans="4:4" x14ac:dyDescent="0.25">
      <c r="D3338" s="7"/>
    </row>
    <row r="3339" spans="4:4" x14ac:dyDescent="0.25">
      <c r="D3339" s="7"/>
    </row>
    <row r="3340" spans="4:4" x14ac:dyDescent="0.25">
      <c r="D3340" s="7"/>
    </row>
    <row r="3341" spans="4:4" x14ac:dyDescent="0.25">
      <c r="D3341" s="7"/>
    </row>
    <row r="3342" spans="4:4" x14ac:dyDescent="0.25">
      <c r="D3342" s="7"/>
    </row>
    <row r="3343" spans="4:4" x14ac:dyDescent="0.25">
      <c r="D3343" s="7"/>
    </row>
    <row r="3344" spans="4:4" x14ac:dyDescent="0.25">
      <c r="D3344" s="7"/>
    </row>
    <row r="3345" spans="4:4" x14ac:dyDescent="0.25">
      <c r="D3345" s="7"/>
    </row>
    <row r="3346" spans="4:4" x14ac:dyDescent="0.25">
      <c r="D3346" s="7"/>
    </row>
    <row r="3347" spans="4:4" x14ac:dyDescent="0.25">
      <c r="D3347" s="7"/>
    </row>
    <row r="3348" spans="4:4" x14ac:dyDescent="0.25">
      <c r="D3348" s="7"/>
    </row>
    <row r="3349" spans="4:4" x14ac:dyDescent="0.25">
      <c r="D3349" s="7"/>
    </row>
    <row r="3350" spans="4:4" x14ac:dyDescent="0.25">
      <c r="D3350" s="7"/>
    </row>
    <row r="3351" spans="4:4" x14ac:dyDescent="0.25">
      <c r="D3351" s="7"/>
    </row>
    <row r="3352" spans="4:4" x14ac:dyDescent="0.25">
      <c r="D3352" s="7"/>
    </row>
    <row r="3353" spans="4:4" x14ac:dyDescent="0.25">
      <c r="D3353" s="7"/>
    </row>
    <row r="3354" spans="4:4" x14ac:dyDescent="0.25">
      <c r="D3354" s="7"/>
    </row>
    <row r="3355" spans="4:4" x14ac:dyDescent="0.25">
      <c r="D3355" s="7"/>
    </row>
    <row r="3356" spans="4:4" x14ac:dyDescent="0.25">
      <c r="D3356" s="7"/>
    </row>
    <row r="3357" spans="4:4" x14ac:dyDescent="0.25">
      <c r="D3357" s="7"/>
    </row>
    <row r="3358" spans="4:4" x14ac:dyDescent="0.25">
      <c r="D3358" s="7"/>
    </row>
    <row r="3359" spans="4:4" x14ac:dyDescent="0.25">
      <c r="D3359" s="7"/>
    </row>
    <row r="3360" spans="4:4" x14ac:dyDescent="0.25">
      <c r="D3360" s="7"/>
    </row>
    <row r="3361" spans="4:4" x14ac:dyDescent="0.25">
      <c r="D3361" s="7"/>
    </row>
    <row r="3362" spans="4:4" x14ac:dyDescent="0.25">
      <c r="D3362" s="7"/>
    </row>
    <row r="3363" spans="4:4" x14ac:dyDescent="0.25">
      <c r="D3363" s="7"/>
    </row>
    <row r="3364" spans="4:4" x14ac:dyDescent="0.25">
      <c r="D3364" s="7"/>
    </row>
    <row r="3365" spans="4:4" x14ac:dyDescent="0.25">
      <c r="D3365" s="7"/>
    </row>
    <row r="3366" spans="4:4" x14ac:dyDescent="0.25">
      <c r="D3366" s="7"/>
    </row>
    <row r="3367" spans="4:4" x14ac:dyDescent="0.25">
      <c r="D3367" s="7"/>
    </row>
    <row r="3368" spans="4:4" x14ac:dyDescent="0.25">
      <c r="D3368" s="7"/>
    </row>
    <row r="3369" spans="4:4" x14ac:dyDescent="0.25">
      <c r="D3369" s="7"/>
    </row>
    <row r="3370" spans="4:4" x14ac:dyDescent="0.25">
      <c r="D3370" s="7"/>
    </row>
    <row r="3371" spans="4:4" x14ac:dyDescent="0.25">
      <c r="D3371" s="7"/>
    </row>
    <row r="3372" spans="4:4" x14ac:dyDescent="0.25">
      <c r="D3372" s="7"/>
    </row>
    <row r="3373" spans="4:4" x14ac:dyDescent="0.25">
      <c r="D3373" s="7"/>
    </row>
    <row r="3374" spans="4:4" x14ac:dyDescent="0.25">
      <c r="D3374" s="7"/>
    </row>
    <row r="3375" spans="4:4" x14ac:dyDescent="0.25">
      <c r="D3375" s="7"/>
    </row>
    <row r="3376" spans="4:4" x14ac:dyDescent="0.25">
      <c r="D3376" s="7"/>
    </row>
    <row r="3377" spans="4:4" x14ac:dyDescent="0.25">
      <c r="D3377" s="7"/>
    </row>
    <row r="3378" spans="4:4" x14ac:dyDescent="0.25">
      <c r="D3378" s="7"/>
    </row>
    <row r="3379" spans="4:4" x14ac:dyDescent="0.25">
      <c r="D3379" s="7"/>
    </row>
    <row r="3380" spans="4:4" x14ac:dyDescent="0.25">
      <c r="D3380" s="7"/>
    </row>
    <row r="3381" spans="4:4" x14ac:dyDescent="0.25">
      <c r="D3381" s="7"/>
    </row>
    <row r="3382" spans="4:4" x14ac:dyDescent="0.25">
      <c r="D3382" s="7"/>
    </row>
    <row r="3383" spans="4:4" x14ac:dyDescent="0.25">
      <c r="D3383" s="7"/>
    </row>
    <row r="3384" spans="4:4" x14ac:dyDescent="0.25">
      <c r="D3384" s="7"/>
    </row>
    <row r="3385" spans="4:4" x14ac:dyDescent="0.25">
      <c r="D3385" s="7"/>
    </row>
    <row r="3386" spans="4:4" x14ac:dyDescent="0.25">
      <c r="D3386" s="7"/>
    </row>
    <row r="3387" spans="4:4" x14ac:dyDescent="0.25">
      <c r="D3387" s="7"/>
    </row>
    <row r="3388" spans="4:4" x14ac:dyDescent="0.25">
      <c r="D3388" s="7"/>
    </row>
    <row r="3389" spans="4:4" x14ac:dyDescent="0.25">
      <c r="D3389" s="7"/>
    </row>
    <row r="3390" spans="4:4" x14ac:dyDescent="0.25">
      <c r="D3390" s="7"/>
    </row>
    <row r="3391" spans="4:4" x14ac:dyDescent="0.25">
      <c r="D3391" s="7"/>
    </row>
    <row r="3392" spans="4:4" x14ac:dyDescent="0.25">
      <c r="D3392" s="7"/>
    </row>
    <row r="3393" spans="4:4" x14ac:dyDescent="0.25">
      <c r="D3393" s="7"/>
    </row>
    <row r="3394" spans="4:4" x14ac:dyDescent="0.25">
      <c r="D3394" s="7"/>
    </row>
    <row r="3395" spans="4:4" x14ac:dyDescent="0.25">
      <c r="D3395" s="7"/>
    </row>
    <row r="3396" spans="4:4" x14ac:dyDescent="0.25">
      <c r="D3396" s="7"/>
    </row>
    <row r="3397" spans="4:4" x14ac:dyDescent="0.25">
      <c r="D3397" s="7"/>
    </row>
    <row r="3398" spans="4:4" x14ac:dyDescent="0.25">
      <c r="D3398" s="7"/>
    </row>
    <row r="3399" spans="4:4" x14ac:dyDescent="0.25">
      <c r="D3399" s="7"/>
    </row>
    <row r="3400" spans="4:4" x14ac:dyDescent="0.25">
      <c r="D3400" s="7"/>
    </row>
    <row r="3401" spans="4:4" x14ac:dyDescent="0.25">
      <c r="D3401" s="7"/>
    </row>
    <row r="3402" spans="4:4" x14ac:dyDescent="0.25">
      <c r="D3402" s="7"/>
    </row>
    <row r="3403" spans="4:4" x14ac:dyDescent="0.25">
      <c r="D3403" s="7"/>
    </row>
    <row r="3404" spans="4:4" x14ac:dyDescent="0.25">
      <c r="D3404" s="7"/>
    </row>
    <row r="3405" spans="4:4" x14ac:dyDescent="0.25">
      <c r="D3405" s="7"/>
    </row>
    <row r="3406" spans="4:4" x14ac:dyDescent="0.25">
      <c r="D3406" s="7"/>
    </row>
    <row r="3407" spans="4:4" x14ac:dyDescent="0.25">
      <c r="D3407" s="7"/>
    </row>
    <row r="3408" spans="4:4" x14ac:dyDescent="0.25">
      <c r="D3408" s="7"/>
    </row>
    <row r="3409" spans="4:4" x14ac:dyDescent="0.25">
      <c r="D3409" s="7"/>
    </row>
    <row r="3410" spans="4:4" x14ac:dyDescent="0.25">
      <c r="D3410" s="7"/>
    </row>
    <row r="3411" spans="4:4" x14ac:dyDescent="0.25">
      <c r="D3411" s="7"/>
    </row>
    <row r="3412" spans="4:4" x14ac:dyDescent="0.25">
      <c r="D3412" s="7"/>
    </row>
    <row r="3413" spans="4:4" x14ac:dyDescent="0.25">
      <c r="D3413" s="7"/>
    </row>
    <row r="3414" spans="4:4" x14ac:dyDescent="0.25">
      <c r="D3414" s="7"/>
    </row>
    <row r="3415" spans="4:4" x14ac:dyDescent="0.25">
      <c r="D3415" s="7"/>
    </row>
    <row r="3416" spans="4:4" x14ac:dyDescent="0.25">
      <c r="D3416" s="7"/>
    </row>
    <row r="3417" spans="4:4" x14ac:dyDescent="0.25">
      <c r="D3417" s="7"/>
    </row>
    <row r="3418" spans="4:4" x14ac:dyDescent="0.25">
      <c r="D3418" s="7"/>
    </row>
    <row r="3419" spans="4:4" x14ac:dyDescent="0.25">
      <c r="D3419" s="7"/>
    </row>
    <row r="3420" spans="4:4" x14ac:dyDescent="0.25">
      <c r="D3420" s="7"/>
    </row>
    <row r="3421" spans="4:4" x14ac:dyDescent="0.25">
      <c r="D3421" s="7"/>
    </row>
    <row r="3422" spans="4:4" x14ac:dyDescent="0.25">
      <c r="D3422" s="7"/>
    </row>
    <row r="3423" spans="4:4" x14ac:dyDescent="0.25">
      <c r="D3423" s="7"/>
    </row>
    <row r="3424" spans="4:4" x14ac:dyDescent="0.25">
      <c r="D3424" s="7"/>
    </row>
    <row r="3425" spans="4:4" x14ac:dyDescent="0.25">
      <c r="D3425" s="7"/>
    </row>
    <row r="3426" spans="4:4" x14ac:dyDescent="0.25">
      <c r="D3426" s="7"/>
    </row>
    <row r="3427" spans="4:4" x14ac:dyDescent="0.25">
      <c r="D3427" s="7"/>
    </row>
    <row r="3428" spans="4:4" x14ac:dyDescent="0.25">
      <c r="D3428" s="7"/>
    </row>
    <row r="3429" spans="4:4" x14ac:dyDescent="0.25">
      <c r="D3429" s="7"/>
    </row>
    <row r="3430" spans="4:4" x14ac:dyDescent="0.25">
      <c r="D3430" s="7"/>
    </row>
    <row r="3431" spans="4:4" x14ac:dyDescent="0.25">
      <c r="D3431" s="7"/>
    </row>
    <row r="3432" spans="4:4" x14ac:dyDescent="0.25">
      <c r="D3432" s="7"/>
    </row>
    <row r="3433" spans="4:4" x14ac:dyDescent="0.25">
      <c r="D3433" s="7"/>
    </row>
    <row r="3434" spans="4:4" x14ac:dyDescent="0.25">
      <c r="D3434" s="7"/>
    </row>
    <row r="3435" spans="4:4" x14ac:dyDescent="0.25">
      <c r="D3435" s="7"/>
    </row>
    <row r="3436" spans="4:4" x14ac:dyDescent="0.25">
      <c r="D3436" s="7"/>
    </row>
    <row r="3437" spans="4:4" x14ac:dyDescent="0.25">
      <c r="D3437" s="7"/>
    </row>
    <row r="3438" spans="4:4" x14ac:dyDescent="0.25">
      <c r="D3438" s="7"/>
    </row>
    <row r="3439" spans="4:4" x14ac:dyDescent="0.25">
      <c r="D3439" s="7"/>
    </row>
    <row r="3440" spans="4:4" x14ac:dyDescent="0.25">
      <c r="D3440" s="7"/>
    </row>
    <row r="3441" spans="4:4" x14ac:dyDescent="0.25">
      <c r="D3441" s="7"/>
    </row>
    <row r="3442" spans="4:4" x14ac:dyDescent="0.25">
      <c r="D3442" s="7"/>
    </row>
    <row r="3443" spans="4:4" x14ac:dyDescent="0.25">
      <c r="D3443" s="7"/>
    </row>
    <row r="3444" spans="4:4" x14ac:dyDescent="0.25">
      <c r="D3444" s="7"/>
    </row>
    <row r="3445" spans="4:4" x14ac:dyDescent="0.25">
      <c r="D3445" s="7"/>
    </row>
    <row r="3446" spans="4:4" x14ac:dyDescent="0.25">
      <c r="D3446" s="7"/>
    </row>
    <row r="3447" spans="4:4" x14ac:dyDescent="0.25">
      <c r="D3447" s="7"/>
    </row>
    <row r="3448" spans="4:4" x14ac:dyDescent="0.25">
      <c r="D3448" s="7"/>
    </row>
    <row r="3449" spans="4:4" x14ac:dyDescent="0.25">
      <c r="D3449" s="7"/>
    </row>
    <row r="3450" spans="4:4" x14ac:dyDescent="0.25">
      <c r="D3450" s="7"/>
    </row>
    <row r="3451" spans="4:4" x14ac:dyDescent="0.25">
      <c r="D3451" s="7"/>
    </row>
    <row r="3452" spans="4:4" x14ac:dyDescent="0.25">
      <c r="D3452" s="7"/>
    </row>
    <row r="3453" spans="4:4" x14ac:dyDescent="0.25">
      <c r="D3453" s="7"/>
    </row>
    <row r="3454" spans="4:4" x14ac:dyDescent="0.25">
      <c r="D3454" s="7"/>
    </row>
    <row r="3455" spans="4:4" x14ac:dyDescent="0.25">
      <c r="D3455" s="7"/>
    </row>
    <row r="3456" spans="4:4" x14ac:dyDescent="0.25">
      <c r="D3456" s="7"/>
    </row>
    <row r="3457" spans="4:4" x14ac:dyDescent="0.25">
      <c r="D3457" s="7"/>
    </row>
    <row r="3458" spans="4:4" x14ac:dyDescent="0.25">
      <c r="D3458" s="7"/>
    </row>
    <row r="3459" spans="4:4" x14ac:dyDescent="0.25">
      <c r="D3459" s="7"/>
    </row>
    <row r="3460" spans="4:4" x14ac:dyDescent="0.25">
      <c r="D3460" s="7"/>
    </row>
    <row r="3461" spans="4:4" x14ac:dyDescent="0.25">
      <c r="D3461" s="7"/>
    </row>
    <row r="3462" spans="4:4" x14ac:dyDescent="0.25">
      <c r="D3462" s="7"/>
    </row>
    <row r="3463" spans="4:4" x14ac:dyDescent="0.25">
      <c r="D3463" s="7"/>
    </row>
    <row r="3464" spans="4:4" x14ac:dyDescent="0.25">
      <c r="D3464" s="7"/>
    </row>
    <row r="3465" spans="4:4" x14ac:dyDescent="0.25">
      <c r="D3465" s="7"/>
    </row>
    <row r="3466" spans="4:4" x14ac:dyDescent="0.25">
      <c r="D3466" s="7"/>
    </row>
    <row r="3467" spans="4:4" x14ac:dyDescent="0.25">
      <c r="D3467" s="7"/>
    </row>
    <row r="3468" spans="4:4" x14ac:dyDescent="0.25">
      <c r="D3468" s="7"/>
    </row>
    <row r="3469" spans="4:4" x14ac:dyDescent="0.25">
      <c r="D3469" s="7"/>
    </row>
    <row r="3470" spans="4:4" x14ac:dyDescent="0.25">
      <c r="D3470" s="7"/>
    </row>
    <row r="3471" spans="4:4" x14ac:dyDescent="0.25">
      <c r="D3471" s="7"/>
    </row>
    <row r="3472" spans="4:4" x14ac:dyDescent="0.25">
      <c r="D3472" s="7"/>
    </row>
    <row r="3473" spans="4:4" x14ac:dyDescent="0.25">
      <c r="D3473" s="7"/>
    </row>
    <row r="3474" spans="4:4" x14ac:dyDescent="0.25">
      <c r="D3474" s="7"/>
    </row>
    <row r="3475" spans="4:4" x14ac:dyDescent="0.25">
      <c r="D3475" s="7"/>
    </row>
    <row r="3476" spans="4:4" x14ac:dyDescent="0.25">
      <c r="D3476" s="7"/>
    </row>
    <row r="3477" spans="4:4" x14ac:dyDescent="0.25">
      <c r="D3477" s="7"/>
    </row>
    <row r="3478" spans="4:4" x14ac:dyDescent="0.25">
      <c r="D3478" s="7"/>
    </row>
    <row r="3479" spans="4:4" x14ac:dyDescent="0.25">
      <c r="D3479" s="7"/>
    </row>
    <row r="3480" spans="4:4" x14ac:dyDescent="0.25">
      <c r="D3480" s="7"/>
    </row>
    <row r="3481" spans="4:4" x14ac:dyDescent="0.25">
      <c r="D3481" s="7"/>
    </row>
    <row r="3482" spans="4:4" x14ac:dyDescent="0.25">
      <c r="D3482" s="7"/>
    </row>
    <row r="3483" spans="4:4" x14ac:dyDescent="0.25">
      <c r="D3483" s="7"/>
    </row>
    <row r="3484" spans="4:4" x14ac:dyDescent="0.25">
      <c r="D3484" s="7"/>
    </row>
    <row r="3485" spans="4:4" x14ac:dyDescent="0.25">
      <c r="D3485" s="7"/>
    </row>
    <row r="3486" spans="4:4" x14ac:dyDescent="0.25">
      <c r="D3486" s="7"/>
    </row>
    <row r="3487" spans="4:4" x14ac:dyDescent="0.25">
      <c r="D3487" s="7"/>
    </row>
    <row r="3488" spans="4:4" x14ac:dyDescent="0.25">
      <c r="D3488" s="7"/>
    </row>
    <row r="3489" spans="4:4" x14ac:dyDescent="0.25">
      <c r="D3489" s="7"/>
    </row>
    <row r="3490" spans="4:4" x14ac:dyDescent="0.25">
      <c r="D3490" s="7"/>
    </row>
    <row r="3491" spans="4:4" x14ac:dyDescent="0.25">
      <c r="D3491" s="7"/>
    </row>
    <row r="3492" spans="4:4" x14ac:dyDescent="0.25">
      <c r="D3492" s="7"/>
    </row>
    <row r="3493" spans="4:4" x14ac:dyDescent="0.25">
      <c r="D3493" s="7"/>
    </row>
    <row r="3494" spans="4:4" x14ac:dyDescent="0.25">
      <c r="D3494" s="7"/>
    </row>
    <row r="3495" spans="4:4" x14ac:dyDescent="0.25">
      <c r="D3495" s="7"/>
    </row>
    <row r="3496" spans="4:4" x14ac:dyDescent="0.25">
      <c r="D3496" s="7"/>
    </row>
    <row r="3497" spans="4:4" x14ac:dyDescent="0.25">
      <c r="D3497" s="7"/>
    </row>
    <row r="3498" spans="4:4" x14ac:dyDescent="0.25">
      <c r="D3498" s="7"/>
    </row>
    <row r="3499" spans="4:4" x14ac:dyDescent="0.25">
      <c r="D3499" s="7"/>
    </row>
    <row r="3500" spans="4:4" x14ac:dyDescent="0.25">
      <c r="D3500" s="7"/>
    </row>
    <row r="3501" spans="4:4" x14ac:dyDescent="0.25">
      <c r="D3501" s="7"/>
    </row>
    <row r="3502" spans="4:4" x14ac:dyDescent="0.25">
      <c r="D3502" s="7"/>
    </row>
    <row r="3503" spans="4:4" x14ac:dyDescent="0.25">
      <c r="D3503" s="7"/>
    </row>
    <row r="3504" spans="4:4" x14ac:dyDescent="0.25">
      <c r="D3504" s="7"/>
    </row>
    <row r="3505" spans="4:4" x14ac:dyDescent="0.25">
      <c r="D3505" s="7"/>
    </row>
    <row r="3506" spans="4:4" x14ac:dyDescent="0.25">
      <c r="D3506" s="7"/>
    </row>
    <row r="3507" spans="4:4" x14ac:dyDescent="0.25">
      <c r="D3507" s="7"/>
    </row>
    <row r="3508" spans="4:4" x14ac:dyDescent="0.25">
      <c r="D3508" s="7"/>
    </row>
    <row r="3509" spans="4:4" x14ac:dyDescent="0.25">
      <c r="D3509" s="7"/>
    </row>
    <row r="3510" spans="4:4" x14ac:dyDescent="0.25">
      <c r="D3510" s="7"/>
    </row>
    <row r="3511" spans="4:4" x14ac:dyDescent="0.25">
      <c r="D3511" s="7"/>
    </row>
    <row r="3512" spans="4:4" x14ac:dyDescent="0.25">
      <c r="D3512" s="7"/>
    </row>
    <row r="3513" spans="4:4" x14ac:dyDescent="0.25">
      <c r="D3513" s="7"/>
    </row>
    <row r="3514" spans="4:4" x14ac:dyDescent="0.25">
      <c r="D3514" s="7"/>
    </row>
    <row r="3515" spans="4:4" x14ac:dyDescent="0.25">
      <c r="D3515" s="7"/>
    </row>
    <row r="3516" spans="4:4" x14ac:dyDescent="0.25">
      <c r="D3516" s="7"/>
    </row>
    <row r="3517" spans="4:4" x14ac:dyDescent="0.25">
      <c r="D3517" s="7"/>
    </row>
    <row r="3518" spans="4:4" x14ac:dyDescent="0.25">
      <c r="D3518" s="7"/>
    </row>
    <row r="3519" spans="4:4" x14ac:dyDescent="0.25">
      <c r="D3519" s="7"/>
    </row>
    <row r="3520" spans="4:4" x14ac:dyDescent="0.25">
      <c r="D3520" s="7"/>
    </row>
    <row r="3521" spans="4:4" x14ac:dyDescent="0.25">
      <c r="D3521" s="7"/>
    </row>
    <row r="3522" spans="4:4" x14ac:dyDescent="0.25">
      <c r="D3522" s="7"/>
    </row>
    <row r="3523" spans="4:4" x14ac:dyDescent="0.25">
      <c r="D3523" s="7"/>
    </row>
    <row r="3524" spans="4:4" x14ac:dyDescent="0.25">
      <c r="D3524" s="7"/>
    </row>
    <row r="3525" spans="4:4" x14ac:dyDescent="0.25">
      <c r="D3525" s="7"/>
    </row>
    <row r="3526" spans="4:4" x14ac:dyDescent="0.25">
      <c r="D3526" s="7"/>
    </row>
    <row r="3527" spans="4:4" x14ac:dyDescent="0.25">
      <c r="D3527" s="7"/>
    </row>
    <row r="3528" spans="4:4" x14ac:dyDescent="0.25">
      <c r="D3528" s="7"/>
    </row>
    <row r="3529" spans="4:4" x14ac:dyDescent="0.25">
      <c r="D3529" s="7"/>
    </row>
    <row r="3530" spans="4:4" x14ac:dyDescent="0.25">
      <c r="D3530" s="7"/>
    </row>
    <row r="3531" spans="4:4" x14ac:dyDescent="0.25">
      <c r="D3531" s="7"/>
    </row>
    <row r="3532" spans="4:4" x14ac:dyDescent="0.25">
      <c r="D3532" s="7"/>
    </row>
    <row r="3533" spans="4:4" x14ac:dyDescent="0.25">
      <c r="D3533" s="7"/>
    </row>
    <row r="3534" spans="4:4" x14ac:dyDescent="0.25">
      <c r="D3534" s="7"/>
    </row>
    <row r="3535" spans="4:4" x14ac:dyDescent="0.25">
      <c r="D3535" s="7"/>
    </row>
    <row r="3536" spans="4:4" x14ac:dyDescent="0.25">
      <c r="D3536" s="7"/>
    </row>
    <row r="3537" spans="4:4" x14ac:dyDescent="0.25">
      <c r="D3537" s="7"/>
    </row>
    <row r="3538" spans="4:4" x14ac:dyDescent="0.25">
      <c r="D3538" s="7"/>
    </row>
    <row r="3539" spans="4:4" x14ac:dyDescent="0.25">
      <c r="D3539" s="7"/>
    </row>
    <row r="3540" spans="4:4" x14ac:dyDescent="0.25">
      <c r="D3540" s="7"/>
    </row>
    <row r="3541" spans="4:4" x14ac:dyDescent="0.25">
      <c r="D3541" s="7"/>
    </row>
    <row r="3542" spans="4:4" x14ac:dyDescent="0.25">
      <c r="D3542" s="7"/>
    </row>
    <row r="3543" spans="4:4" x14ac:dyDescent="0.25">
      <c r="D3543" s="7"/>
    </row>
    <row r="3544" spans="4:4" x14ac:dyDescent="0.25">
      <c r="D3544" s="7"/>
    </row>
    <row r="3545" spans="4:4" x14ac:dyDescent="0.25">
      <c r="D3545" s="7"/>
    </row>
    <row r="3546" spans="4:4" x14ac:dyDescent="0.25">
      <c r="D3546" s="7"/>
    </row>
    <row r="3547" spans="4:4" x14ac:dyDescent="0.25">
      <c r="D3547" s="7"/>
    </row>
    <row r="3548" spans="4:4" x14ac:dyDescent="0.25">
      <c r="D3548" s="7"/>
    </row>
    <row r="3549" spans="4:4" x14ac:dyDescent="0.25">
      <c r="D3549" s="7"/>
    </row>
    <row r="3550" spans="4:4" x14ac:dyDescent="0.25">
      <c r="D3550" s="7"/>
    </row>
    <row r="3551" spans="4:4" x14ac:dyDescent="0.25">
      <c r="D3551" s="7"/>
    </row>
    <row r="3552" spans="4:4" x14ac:dyDescent="0.25">
      <c r="D3552" s="7"/>
    </row>
    <row r="3553" spans="4:4" x14ac:dyDescent="0.25">
      <c r="D3553" s="7"/>
    </row>
    <row r="3554" spans="4:4" x14ac:dyDescent="0.25">
      <c r="D3554" s="7"/>
    </row>
    <row r="3555" spans="4:4" x14ac:dyDescent="0.25">
      <c r="D3555" s="7"/>
    </row>
    <row r="3556" spans="4:4" x14ac:dyDescent="0.25">
      <c r="D3556" s="7"/>
    </row>
    <row r="3557" spans="4:4" x14ac:dyDescent="0.25">
      <c r="D3557" s="7"/>
    </row>
    <row r="3558" spans="4:4" x14ac:dyDescent="0.25">
      <c r="D3558" s="7"/>
    </row>
    <row r="3559" spans="4:4" x14ac:dyDescent="0.25">
      <c r="D3559" s="7"/>
    </row>
    <row r="3560" spans="4:4" x14ac:dyDescent="0.25">
      <c r="D3560" s="7"/>
    </row>
    <row r="3561" spans="4:4" x14ac:dyDescent="0.25">
      <c r="D3561" s="7"/>
    </row>
    <row r="3562" spans="4:4" x14ac:dyDescent="0.25">
      <c r="D3562" s="7"/>
    </row>
    <row r="3563" spans="4:4" x14ac:dyDescent="0.25">
      <c r="D3563" s="7"/>
    </row>
    <row r="3564" spans="4:4" x14ac:dyDescent="0.25">
      <c r="D3564" s="7"/>
    </row>
    <row r="3565" spans="4:4" x14ac:dyDescent="0.25">
      <c r="D3565" s="7"/>
    </row>
    <row r="3566" spans="4:4" x14ac:dyDescent="0.25">
      <c r="D3566" s="7"/>
    </row>
    <row r="3567" spans="4:4" x14ac:dyDescent="0.25">
      <c r="D3567" s="7"/>
    </row>
    <row r="3568" spans="4:4" x14ac:dyDescent="0.25">
      <c r="D3568" s="7"/>
    </row>
    <row r="3569" spans="4:4" x14ac:dyDescent="0.25">
      <c r="D3569" s="7"/>
    </row>
    <row r="3570" spans="4:4" x14ac:dyDescent="0.25">
      <c r="D3570" s="7"/>
    </row>
    <row r="3571" spans="4:4" x14ac:dyDescent="0.25">
      <c r="D3571" s="7"/>
    </row>
    <row r="3572" spans="4:4" x14ac:dyDescent="0.25">
      <c r="D3572" s="7"/>
    </row>
    <row r="3573" spans="4:4" x14ac:dyDescent="0.25">
      <c r="D3573" s="7"/>
    </row>
    <row r="3574" spans="4:4" x14ac:dyDescent="0.25">
      <c r="D3574" s="7"/>
    </row>
    <row r="3575" spans="4:4" x14ac:dyDescent="0.25">
      <c r="D3575" s="7"/>
    </row>
    <row r="3576" spans="4:4" x14ac:dyDescent="0.25">
      <c r="D3576" s="7"/>
    </row>
    <row r="3577" spans="4:4" x14ac:dyDescent="0.25">
      <c r="D3577" s="7"/>
    </row>
    <row r="3578" spans="4:4" x14ac:dyDescent="0.25">
      <c r="D3578" s="7"/>
    </row>
    <row r="3579" spans="4:4" x14ac:dyDescent="0.25">
      <c r="D3579" s="7"/>
    </row>
    <row r="3580" spans="4:4" x14ac:dyDescent="0.25">
      <c r="D3580" s="7"/>
    </row>
    <row r="3581" spans="4:4" x14ac:dyDescent="0.25">
      <c r="D3581" s="7"/>
    </row>
    <row r="3582" spans="4:4" x14ac:dyDescent="0.25">
      <c r="D3582" s="7"/>
    </row>
    <row r="3583" spans="4:4" x14ac:dyDescent="0.25">
      <c r="D3583" s="7"/>
    </row>
    <row r="3584" spans="4:4" x14ac:dyDescent="0.25">
      <c r="D3584" s="7"/>
    </row>
    <row r="3585" spans="4:4" x14ac:dyDescent="0.25">
      <c r="D3585" s="7"/>
    </row>
    <row r="3586" spans="4:4" x14ac:dyDescent="0.25">
      <c r="D3586" s="7"/>
    </row>
    <row r="3587" spans="4:4" x14ac:dyDescent="0.25">
      <c r="D3587" s="7"/>
    </row>
    <row r="3588" spans="4:4" x14ac:dyDescent="0.25">
      <c r="D3588" s="7"/>
    </row>
    <row r="3589" spans="4:4" x14ac:dyDescent="0.25">
      <c r="D3589" s="7"/>
    </row>
    <row r="3590" spans="4:4" x14ac:dyDescent="0.25">
      <c r="D3590" s="7"/>
    </row>
    <row r="3591" spans="4:4" x14ac:dyDescent="0.25">
      <c r="D3591" s="7"/>
    </row>
    <row r="3592" spans="4:4" x14ac:dyDescent="0.25">
      <c r="D3592" s="7"/>
    </row>
    <row r="3593" spans="4:4" x14ac:dyDescent="0.25">
      <c r="D3593" s="7"/>
    </row>
    <row r="3594" spans="4:4" x14ac:dyDescent="0.25">
      <c r="D3594" s="7"/>
    </row>
    <row r="3595" spans="4:4" x14ac:dyDescent="0.25">
      <c r="D3595" s="7"/>
    </row>
    <row r="3596" spans="4:4" x14ac:dyDescent="0.25">
      <c r="D3596" s="7"/>
    </row>
    <row r="3597" spans="4:4" x14ac:dyDescent="0.25">
      <c r="D3597" s="7"/>
    </row>
    <row r="3598" spans="4:4" x14ac:dyDescent="0.25">
      <c r="D3598" s="7"/>
    </row>
    <row r="3599" spans="4:4" x14ac:dyDescent="0.25">
      <c r="D3599" s="7"/>
    </row>
    <row r="3600" spans="4:4" x14ac:dyDescent="0.25">
      <c r="D3600" s="7"/>
    </row>
    <row r="3601" spans="4:4" x14ac:dyDescent="0.25">
      <c r="D3601" s="7"/>
    </row>
    <row r="3602" spans="4:4" x14ac:dyDescent="0.25">
      <c r="D3602" s="7"/>
    </row>
    <row r="3603" spans="4:4" x14ac:dyDescent="0.25">
      <c r="D3603" s="7"/>
    </row>
    <row r="3604" spans="4:4" x14ac:dyDescent="0.25">
      <c r="D3604" s="7"/>
    </row>
    <row r="3605" spans="4:4" x14ac:dyDescent="0.25">
      <c r="D3605" s="7"/>
    </row>
    <row r="3606" spans="4:4" x14ac:dyDescent="0.25">
      <c r="D3606" s="7"/>
    </row>
    <row r="3607" spans="4:4" x14ac:dyDescent="0.25">
      <c r="D3607" s="7"/>
    </row>
    <row r="3608" spans="4:4" x14ac:dyDescent="0.25">
      <c r="D3608" s="7"/>
    </row>
    <row r="3609" spans="4:4" x14ac:dyDescent="0.25">
      <c r="D3609" s="7"/>
    </row>
    <row r="3610" spans="4:4" x14ac:dyDescent="0.25">
      <c r="D3610" s="7"/>
    </row>
    <row r="3611" spans="4:4" x14ac:dyDescent="0.25">
      <c r="D3611" s="7"/>
    </row>
    <row r="3612" spans="4:4" x14ac:dyDescent="0.25">
      <c r="D3612" s="7"/>
    </row>
    <row r="3613" spans="4:4" x14ac:dyDescent="0.25">
      <c r="D3613" s="7"/>
    </row>
    <row r="3614" spans="4:4" x14ac:dyDescent="0.25">
      <c r="D3614" s="7"/>
    </row>
    <row r="3615" spans="4:4" x14ac:dyDescent="0.25">
      <c r="D3615" s="7"/>
    </row>
    <row r="3616" spans="4:4" x14ac:dyDescent="0.25">
      <c r="D3616" s="7"/>
    </row>
    <row r="3617" spans="4:4" x14ac:dyDescent="0.25">
      <c r="D3617" s="7"/>
    </row>
    <row r="3618" spans="4:4" x14ac:dyDescent="0.25">
      <c r="D3618" s="7"/>
    </row>
    <row r="3619" spans="4:4" x14ac:dyDescent="0.25">
      <c r="D3619" s="7"/>
    </row>
    <row r="3620" spans="4:4" x14ac:dyDescent="0.25">
      <c r="D3620" s="7"/>
    </row>
    <row r="3621" spans="4:4" x14ac:dyDescent="0.25">
      <c r="D3621" s="7"/>
    </row>
    <row r="3622" spans="4:4" x14ac:dyDescent="0.25">
      <c r="D3622" s="7"/>
    </row>
    <row r="3623" spans="4:4" x14ac:dyDescent="0.25">
      <c r="D3623" s="7"/>
    </row>
    <row r="3624" spans="4:4" x14ac:dyDescent="0.25">
      <c r="D3624" s="7"/>
    </row>
    <row r="3625" spans="4:4" x14ac:dyDescent="0.25">
      <c r="D3625" s="7"/>
    </row>
    <row r="3626" spans="4:4" x14ac:dyDescent="0.25">
      <c r="D3626" s="7"/>
    </row>
    <row r="3627" spans="4:4" x14ac:dyDescent="0.25">
      <c r="D3627" s="7"/>
    </row>
    <row r="3628" spans="4:4" x14ac:dyDescent="0.25">
      <c r="D3628" s="7"/>
    </row>
    <row r="3629" spans="4:4" x14ac:dyDescent="0.25">
      <c r="D3629" s="7"/>
    </row>
    <row r="3630" spans="4:4" x14ac:dyDescent="0.25">
      <c r="D3630" s="7"/>
    </row>
    <row r="3631" spans="4:4" x14ac:dyDescent="0.25">
      <c r="D3631" s="7"/>
    </row>
    <row r="3632" spans="4:4" x14ac:dyDescent="0.25">
      <c r="D3632" s="7"/>
    </row>
    <row r="3633" spans="4:4" x14ac:dyDescent="0.25">
      <c r="D3633" s="7"/>
    </row>
    <row r="3634" spans="4:4" x14ac:dyDescent="0.25">
      <c r="D3634" s="7"/>
    </row>
    <row r="3635" spans="4:4" x14ac:dyDescent="0.25">
      <c r="D3635" s="7"/>
    </row>
    <row r="3636" spans="4:4" x14ac:dyDescent="0.25">
      <c r="D3636" s="7"/>
    </row>
    <row r="3637" spans="4:4" x14ac:dyDescent="0.25">
      <c r="D3637" s="7"/>
    </row>
    <row r="3638" spans="4:4" x14ac:dyDescent="0.25">
      <c r="D3638" s="7"/>
    </row>
    <row r="3639" spans="4:4" x14ac:dyDescent="0.25">
      <c r="D3639" s="7"/>
    </row>
    <row r="3640" spans="4:4" x14ac:dyDescent="0.25">
      <c r="D3640" s="7"/>
    </row>
    <row r="3641" spans="4:4" x14ac:dyDescent="0.25">
      <c r="D3641" s="7"/>
    </row>
    <row r="3642" spans="4:4" x14ac:dyDescent="0.25">
      <c r="D3642" s="7"/>
    </row>
    <row r="3643" spans="4:4" x14ac:dyDescent="0.25">
      <c r="D3643" s="7"/>
    </row>
    <row r="3644" spans="4:4" x14ac:dyDescent="0.25">
      <c r="D3644" s="7"/>
    </row>
    <row r="3645" spans="4:4" x14ac:dyDescent="0.25">
      <c r="D3645" s="7"/>
    </row>
    <row r="3646" spans="4:4" x14ac:dyDescent="0.25">
      <c r="D3646" s="7"/>
    </row>
    <row r="3647" spans="4:4" x14ac:dyDescent="0.25">
      <c r="D3647" s="7"/>
    </row>
    <row r="3648" spans="4:4" x14ac:dyDescent="0.25">
      <c r="D3648" s="7"/>
    </row>
    <row r="3649" spans="4:4" x14ac:dyDescent="0.25">
      <c r="D3649" s="7"/>
    </row>
    <row r="3650" spans="4:4" x14ac:dyDescent="0.25">
      <c r="D3650" s="7"/>
    </row>
    <row r="3651" spans="4:4" x14ac:dyDescent="0.25">
      <c r="D3651" s="7"/>
    </row>
    <row r="3652" spans="4:4" x14ac:dyDescent="0.25">
      <c r="D3652" s="7"/>
    </row>
    <row r="3653" spans="4:4" x14ac:dyDescent="0.25">
      <c r="D3653" s="7"/>
    </row>
    <row r="3654" spans="4:4" x14ac:dyDescent="0.25">
      <c r="D3654" s="7"/>
    </row>
    <row r="3655" spans="4:4" x14ac:dyDescent="0.25">
      <c r="D3655" s="7"/>
    </row>
    <row r="3656" spans="4:4" x14ac:dyDescent="0.25">
      <c r="D3656" s="7"/>
    </row>
    <row r="3657" spans="4:4" x14ac:dyDescent="0.25">
      <c r="D3657" s="7"/>
    </row>
    <row r="3658" spans="4:4" x14ac:dyDescent="0.25">
      <c r="D3658" s="7"/>
    </row>
    <row r="3659" spans="4:4" x14ac:dyDescent="0.25">
      <c r="D3659" s="7"/>
    </row>
    <row r="3660" spans="4:4" x14ac:dyDescent="0.25">
      <c r="D3660" s="7"/>
    </row>
    <row r="3661" spans="4:4" x14ac:dyDescent="0.25">
      <c r="D3661" s="7"/>
    </row>
    <row r="3662" spans="4:4" x14ac:dyDescent="0.25">
      <c r="D3662" s="7"/>
    </row>
    <row r="3663" spans="4:4" x14ac:dyDescent="0.25">
      <c r="D3663" s="7"/>
    </row>
    <row r="3664" spans="4:4" x14ac:dyDescent="0.25">
      <c r="D3664" s="7"/>
    </row>
    <row r="3665" spans="4:4" x14ac:dyDescent="0.25">
      <c r="D3665" s="7"/>
    </row>
    <row r="3666" spans="4:4" x14ac:dyDescent="0.25">
      <c r="D3666" s="7"/>
    </row>
    <row r="3667" spans="4:4" x14ac:dyDescent="0.25">
      <c r="D3667" s="7"/>
    </row>
    <row r="3668" spans="4:4" x14ac:dyDescent="0.25">
      <c r="D3668" s="7"/>
    </row>
    <row r="3669" spans="4:4" x14ac:dyDescent="0.25">
      <c r="D3669" s="7"/>
    </row>
    <row r="3670" spans="4:4" x14ac:dyDescent="0.25">
      <c r="D3670" s="7"/>
    </row>
    <row r="3671" spans="4:4" x14ac:dyDescent="0.25">
      <c r="D3671" s="7"/>
    </row>
    <row r="3672" spans="4:4" x14ac:dyDescent="0.25">
      <c r="D3672" s="7"/>
    </row>
    <row r="3673" spans="4:4" x14ac:dyDescent="0.25">
      <c r="D3673" s="7"/>
    </row>
    <row r="3674" spans="4:4" x14ac:dyDescent="0.25">
      <c r="D3674" s="7"/>
    </row>
    <row r="3675" spans="4:4" x14ac:dyDescent="0.25">
      <c r="D3675" s="7"/>
    </row>
    <row r="3676" spans="4:4" x14ac:dyDescent="0.25">
      <c r="D3676" s="7"/>
    </row>
    <row r="3677" spans="4:4" x14ac:dyDescent="0.25">
      <c r="D3677" s="7"/>
    </row>
    <row r="3678" spans="4:4" x14ac:dyDescent="0.25">
      <c r="D3678" s="7"/>
    </row>
    <row r="3679" spans="4:4" x14ac:dyDescent="0.25">
      <c r="D3679" s="7"/>
    </row>
    <row r="3680" spans="4:4" x14ac:dyDescent="0.25">
      <c r="D3680" s="7"/>
    </row>
    <row r="3681" spans="4:4" x14ac:dyDescent="0.25">
      <c r="D3681" s="7"/>
    </row>
    <row r="3682" spans="4:4" x14ac:dyDescent="0.25">
      <c r="D3682" s="7"/>
    </row>
    <row r="3683" spans="4:4" x14ac:dyDescent="0.25">
      <c r="D3683" s="7"/>
    </row>
    <row r="3684" spans="4:4" x14ac:dyDescent="0.25">
      <c r="D3684" s="7"/>
    </row>
    <row r="3685" spans="4:4" x14ac:dyDescent="0.25">
      <c r="D3685" s="7"/>
    </row>
    <row r="3686" spans="4:4" x14ac:dyDescent="0.25">
      <c r="D3686" s="7"/>
    </row>
    <row r="3687" spans="4:4" x14ac:dyDescent="0.25">
      <c r="D3687" s="7"/>
    </row>
    <row r="3688" spans="4:4" x14ac:dyDescent="0.25">
      <c r="D3688" s="7"/>
    </row>
    <row r="3689" spans="4:4" x14ac:dyDescent="0.25">
      <c r="D3689" s="7"/>
    </row>
    <row r="3690" spans="4:4" x14ac:dyDescent="0.25">
      <c r="D3690" s="7"/>
    </row>
    <row r="3691" spans="4:4" x14ac:dyDescent="0.25">
      <c r="D3691" s="7"/>
    </row>
    <row r="3692" spans="4:4" x14ac:dyDescent="0.25">
      <c r="D3692" s="7"/>
    </row>
    <row r="3693" spans="4:4" x14ac:dyDescent="0.25">
      <c r="D3693" s="7"/>
    </row>
    <row r="3694" spans="4:4" x14ac:dyDescent="0.25">
      <c r="D3694" s="7"/>
    </row>
    <row r="3695" spans="4:4" x14ac:dyDescent="0.25">
      <c r="D3695" s="7"/>
    </row>
    <row r="3696" spans="4:4" x14ac:dyDescent="0.25">
      <c r="D3696" s="7"/>
    </row>
    <row r="3697" spans="4:4" x14ac:dyDescent="0.25">
      <c r="D3697" s="7"/>
    </row>
    <row r="3698" spans="4:4" x14ac:dyDescent="0.25">
      <c r="D3698" s="7"/>
    </row>
    <row r="3699" spans="4:4" x14ac:dyDescent="0.25">
      <c r="D3699" s="7"/>
    </row>
    <row r="3700" spans="4:4" x14ac:dyDescent="0.25">
      <c r="D3700" s="7"/>
    </row>
    <row r="3701" spans="4:4" x14ac:dyDescent="0.25">
      <c r="D3701" s="7"/>
    </row>
    <row r="3702" spans="4:4" x14ac:dyDescent="0.25">
      <c r="D3702" s="7"/>
    </row>
    <row r="3703" spans="4:4" x14ac:dyDescent="0.25">
      <c r="D3703" s="7"/>
    </row>
    <row r="3704" spans="4:4" x14ac:dyDescent="0.25">
      <c r="D3704" s="7"/>
    </row>
    <row r="3705" spans="4:4" x14ac:dyDescent="0.25">
      <c r="D3705" s="7"/>
    </row>
    <row r="3706" spans="4:4" x14ac:dyDescent="0.25">
      <c r="D3706" s="7"/>
    </row>
    <row r="3707" spans="4:4" x14ac:dyDescent="0.25">
      <c r="D3707" s="7"/>
    </row>
    <row r="3708" spans="4:4" x14ac:dyDescent="0.25">
      <c r="D3708" s="7"/>
    </row>
    <row r="3709" spans="4:4" x14ac:dyDescent="0.25">
      <c r="D3709" s="7"/>
    </row>
    <row r="3710" spans="4:4" x14ac:dyDescent="0.25">
      <c r="D3710" s="7"/>
    </row>
    <row r="3711" spans="4:4" x14ac:dyDescent="0.25">
      <c r="D3711" s="7"/>
    </row>
    <row r="3712" spans="4:4" x14ac:dyDescent="0.25">
      <c r="D3712" s="7"/>
    </row>
    <row r="3713" spans="4:4" x14ac:dyDescent="0.25">
      <c r="D3713" s="7"/>
    </row>
    <row r="3714" spans="4:4" x14ac:dyDescent="0.25">
      <c r="D3714" s="7"/>
    </row>
    <row r="3715" spans="4:4" x14ac:dyDescent="0.25">
      <c r="D3715" s="7"/>
    </row>
    <row r="3716" spans="4:4" x14ac:dyDescent="0.25">
      <c r="D3716" s="7"/>
    </row>
    <row r="3717" spans="4:4" x14ac:dyDescent="0.25">
      <c r="D3717" s="7"/>
    </row>
    <row r="3718" spans="4:4" x14ac:dyDescent="0.25">
      <c r="D3718" s="7"/>
    </row>
    <row r="3719" spans="4:4" x14ac:dyDescent="0.25">
      <c r="D3719" s="7"/>
    </row>
    <row r="3720" spans="4:4" x14ac:dyDescent="0.25">
      <c r="D3720" s="7"/>
    </row>
    <row r="3721" spans="4:4" x14ac:dyDescent="0.25">
      <c r="D3721" s="7"/>
    </row>
    <row r="3722" spans="4:4" x14ac:dyDescent="0.25">
      <c r="D3722" s="7"/>
    </row>
    <row r="3723" spans="4:4" x14ac:dyDescent="0.25">
      <c r="D3723" s="7"/>
    </row>
    <row r="3724" spans="4:4" x14ac:dyDescent="0.25">
      <c r="D3724" s="7"/>
    </row>
    <row r="3725" spans="4:4" x14ac:dyDescent="0.25">
      <c r="D3725" s="7"/>
    </row>
    <row r="3726" spans="4:4" x14ac:dyDescent="0.25">
      <c r="D3726" s="7"/>
    </row>
    <row r="3727" spans="4:4" x14ac:dyDescent="0.25">
      <c r="D3727" s="7"/>
    </row>
    <row r="3728" spans="4:4" x14ac:dyDescent="0.25">
      <c r="D3728" s="7"/>
    </row>
    <row r="3729" spans="4:4" x14ac:dyDescent="0.25">
      <c r="D3729" s="7"/>
    </row>
    <row r="3730" spans="4:4" x14ac:dyDescent="0.25">
      <c r="D3730" s="7"/>
    </row>
    <row r="3731" spans="4:4" x14ac:dyDescent="0.25">
      <c r="D3731" s="7"/>
    </row>
    <row r="3732" spans="4:4" x14ac:dyDescent="0.25">
      <c r="D3732" s="7"/>
    </row>
    <row r="3733" spans="4:4" x14ac:dyDescent="0.25">
      <c r="D3733" s="7"/>
    </row>
    <row r="3734" spans="4:4" x14ac:dyDescent="0.25">
      <c r="D3734" s="7"/>
    </row>
    <row r="3735" spans="4:4" x14ac:dyDescent="0.25">
      <c r="D3735" s="7"/>
    </row>
    <row r="3736" spans="4:4" x14ac:dyDescent="0.25">
      <c r="D3736" s="7"/>
    </row>
    <row r="3737" spans="4:4" x14ac:dyDescent="0.25">
      <c r="D3737" s="7"/>
    </row>
    <row r="3738" spans="4:4" x14ac:dyDescent="0.25">
      <c r="D3738" s="7"/>
    </row>
    <row r="3739" spans="4:4" x14ac:dyDescent="0.25">
      <c r="D3739" s="7"/>
    </row>
    <row r="3740" spans="4:4" x14ac:dyDescent="0.25">
      <c r="D3740" s="7"/>
    </row>
    <row r="3741" spans="4:4" x14ac:dyDescent="0.25">
      <c r="D3741" s="7"/>
    </row>
    <row r="3742" spans="4:4" x14ac:dyDescent="0.25">
      <c r="D3742" s="7"/>
    </row>
    <row r="3743" spans="4:4" x14ac:dyDescent="0.25">
      <c r="D3743" s="7"/>
    </row>
    <row r="3744" spans="4:4" x14ac:dyDescent="0.25">
      <c r="D3744" s="7"/>
    </row>
    <row r="3745" spans="4:4" x14ac:dyDescent="0.25">
      <c r="D3745" s="7"/>
    </row>
    <row r="3746" spans="4:4" x14ac:dyDescent="0.25">
      <c r="D3746" s="7"/>
    </row>
    <row r="3747" spans="4:4" x14ac:dyDescent="0.25">
      <c r="D3747" s="7"/>
    </row>
    <row r="3748" spans="4:4" x14ac:dyDescent="0.25">
      <c r="D3748" s="7"/>
    </row>
    <row r="3749" spans="4:4" x14ac:dyDescent="0.25">
      <c r="D3749" s="7"/>
    </row>
    <row r="3750" spans="4:4" x14ac:dyDescent="0.25">
      <c r="D3750" s="7"/>
    </row>
    <row r="3751" spans="4:4" x14ac:dyDescent="0.25">
      <c r="D3751" s="7"/>
    </row>
    <row r="3752" spans="4:4" x14ac:dyDescent="0.25">
      <c r="D3752" s="7"/>
    </row>
    <row r="3753" spans="4:4" x14ac:dyDescent="0.25">
      <c r="D3753" s="7"/>
    </row>
    <row r="3754" spans="4:4" x14ac:dyDescent="0.25">
      <c r="D3754" s="7"/>
    </row>
    <row r="3755" spans="4:4" x14ac:dyDescent="0.25">
      <c r="D3755" s="7"/>
    </row>
    <row r="3756" spans="4:4" x14ac:dyDescent="0.25">
      <c r="D3756" s="7"/>
    </row>
    <row r="3757" spans="4:4" x14ac:dyDescent="0.25">
      <c r="D3757" s="7"/>
    </row>
    <row r="3758" spans="4:4" x14ac:dyDescent="0.25">
      <c r="D3758" s="7"/>
    </row>
    <row r="3759" spans="4:4" x14ac:dyDescent="0.25">
      <c r="D3759" s="7"/>
    </row>
    <row r="3760" spans="4:4" x14ac:dyDescent="0.25">
      <c r="D3760" s="7"/>
    </row>
    <row r="3761" spans="4:4" x14ac:dyDescent="0.25">
      <c r="D3761" s="7"/>
    </row>
    <row r="3762" spans="4:4" x14ac:dyDescent="0.25">
      <c r="D3762" s="7"/>
    </row>
    <row r="3763" spans="4:4" x14ac:dyDescent="0.25">
      <c r="D3763" s="7"/>
    </row>
    <row r="3764" spans="4:4" x14ac:dyDescent="0.25">
      <c r="D3764" s="7"/>
    </row>
    <row r="3765" spans="4:4" x14ac:dyDescent="0.25">
      <c r="D3765" s="7"/>
    </row>
    <row r="3766" spans="4:4" x14ac:dyDescent="0.25">
      <c r="D3766" s="7"/>
    </row>
    <row r="3767" spans="4:4" x14ac:dyDescent="0.25">
      <c r="D3767" s="7"/>
    </row>
    <row r="3768" spans="4:4" x14ac:dyDescent="0.25">
      <c r="D3768" s="7"/>
    </row>
    <row r="3769" spans="4:4" x14ac:dyDescent="0.25">
      <c r="D3769" s="7"/>
    </row>
    <row r="3770" spans="4:4" x14ac:dyDescent="0.25">
      <c r="D3770" s="7"/>
    </row>
    <row r="3771" spans="4:4" x14ac:dyDescent="0.25">
      <c r="D3771" s="7"/>
    </row>
    <row r="3772" spans="4:4" x14ac:dyDescent="0.25">
      <c r="D3772" s="7"/>
    </row>
    <row r="3773" spans="4:4" x14ac:dyDescent="0.25">
      <c r="D3773" s="7"/>
    </row>
    <row r="3774" spans="4:4" x14ac:dyDescent="0.25">
      <c r="D3774" s="7"/>
    </row>
    <row r="3775" spans="4:4" x14ac:dyDescent="0.25">
      <c r="D3775" s="7"/>
    </row>
    <row r="3776" spans="4:4" x14ac:dyDescent="0.25">
      <c r="D3776" s="7"/>
    </row>
    <row r="3777" spans="4:4" x14ac:dyDescent="0.25">
      <c r="D3777" s="7"/>
    </row>
    <row r="3778" spans="4:4" x14ac:dyDescent="0.25">
      <c r="D3778" s="7"/>
    </row>
    <row r="3779" spans="4:4" x14ac:dyDescent="0.25">
      <c r="D3779" s="7"/>
    </row>
    <row r="3780" spans="4:4" x14ac:dyDescent="0.25">
      <c r="D3780" s="7"/>
    </row>
    <row r="3781" spans="4:4" x14ac:dyDescent="0.25">
      <c r="D3781" s="7"/>
    </row>
    <row r="3782" spans="4:4" x14ac:dyDescent="0.25">
      <c r="D3782" s="7"/>
    </row>
    <row r="3783" spans="4:4" x14ac:dyDescent="0.25">
      <c r="D3783" s="7"/>
    </row>
    <row r="3784" spans="4:4" x14ac:dyDescent="0.25">
      <c r="D3784" s="7"/>
    </row>
    <row r="3785" spans="4:4" x14ac:dyDescent="0.25">
      <c r="D3785" s="7"/>
    </row>
    <row r="3786" spans="4:4" x14ac:dyDescent="0.25">
      <c r="D3786" s="7"/>
    </row>
    <row r="3787" spans="4:4" x14ac:dyDescent="0.25">
      <c r="D3787" s="7"/>
    </row>
    <row r="3788" spans="4:4" x14ac:dyDescent="0.25">
      <c r="D3788" s="7"/>
    </row>
    <row r="3789" spans="4:4" x14ac:dyDescent="0.25">
      <c r="D3789" s="7"/>
    </row>
    <row r="3790" spans="4:4" x14ac:dyDescent="0.25">
      <c r="D3790" s="7"/>
    </row>
    <row r="3791" spans="4:4" x14ac:dyDescent="0.25">
      <c r="D3791" s="7"/>
    </row>
    <row r="3792" spans="4:4" x14ac:dyDescent="0.25">
      <c r="D3792" s="7"/>
    </row>
    <row r="3793" spans="4:4" x14ac:dyDescent="0.25">
      <c r="D3793" s="7"/>
    </row>
    <row r="3794" spans="4:4" x14ac:dyDescent="0.25">
      <c r="D3794" s="7"/>
    </row>
    <row r="3795" spans="4:4" x14ac:dyDescent="0.25">
      <c r="D3795" s="7"/>
    </row>
    <row r="3796" spans="4:4" x14ac:dyDescent="0.25">
      <c r="D3796" s="7"/>
    </row>
    <row r="3797" spans="4:4" x14ac:dyDescent="0.25">
      <c r="D3797" s="7"/>
    </row>
    <row r="3798" spans="4:4" x14ac:dyDescent="0.25">
      <c r="D3798" s="7"/>
    </row>
    <row r="3799" spans="4:4" x14ac:dyDescent="0.25">
      <c r="D3799" s="7"/>
    </row>
    <row r="3800" spans="4:4" x14ac:dyDescent="0.25">
      <c r="D3800" s="7"/>
    </row>
    <row r="3801" spans="4:4" x14ac:dyDescent="0.25">
      <c r="D3801" s="7"/>
    </row>
    <row r="3802" spans="4:4" x14ac:dyDescent="0.25">
      <c r="D3802" s="7"/>
    </row>
    <row r="3803" spans="4:4" x14ac:dyDescent="0.25">
      <c r="D3803" s="7"/>
    </row>
    <row r="3804" spans="4:4" x14ac:dyDescent="0.25">
      <c r="D3804" s="7"/>
    </row>
    <row r="3805" spans="4:4" x14ac:dyDescent="0.25">
      <c r="D3805" s="7"/>
    </row>
    <row r="3806" spans="4:4" x14ac:dyDescent="0.25">
      <c r="D3806" s="7"/>
    </row>
    <row r="3807" spans="4:4" x14ac:dyDescent="0.25">
      <c r="D3807" s="7"/>
    </row>
    <row r="3808" spans="4:4" x14ac:dyDescent="0.25">
      <c r="D3808" s="7"/>
    </row>
    <row r="3809" spans="4:4" x14ac:dyDescent="0.25">
      <c r="D3809" s="7"/>
    </row>
    <row r="3810" spans="4:4" x14ac:dyDescent="0.25">
      <c r="D3810" s="7"/>
    </row>
    <row r="3811" spans="4:4" x14ac:dyDescent="0.25">
      <c r="D3811" s="7"/>
    </row>
    <row r="3812" spans="4:4" x14ac:dyDescent="0.25">
      <c r="D3812" s="7"/>
    </row>
    <row r="3813" spans="4:4" x14ac:dyDescent="0.25">
      <c r="D3813" s="7"/>
    </row>
    <row r="3814" spans="4:4" x14ac:dyDescent="0.25">
      <c r="D3814" s="7"/>
    </row>
    <row r="3815" spans="4:4" x14ac:dyDescent="0.25">
      <c r="D3815" s="7"/>
    </row>
    <row r="3816" spans="4:4" x14ac:dyDescent="0.25">
      <c r="D3816" s="7"/>
    </row>
    <row r="3817" spans="4:4" x14ac:dyDescent="0.25">
      <c r="D3817" s="7"/>
    </row>
    <row r="3818" spans="4:4" x14ac:dyDescent="0.25">
      <c r="D3818" s="7"/>
    </row>
    <row r="3819" spans="4:4" x14ac:dyDescent="0.25">
      <c r="D3819" s="7"/>
    </row>
    <row r="3820" spans="4:4" x14ac:dyDescent="0.25">
      <c r="D3820" s="7"/>
    </row>
    <row r="3821" spans="4:4" x14ac:dyDescent="0.25">
      <c r="D3821" s="7"/>
    </row>
    <row r="3822" spans="4:4" x14ac:dyDescent="0.25">
      <c r="D3822" s="7"/>
    </row>
    <row r="3823" spans="4:4" x14ac:dyDescent="0.25">
      <c r="D3823" s="7"/>
    </row>
    <row r="3824" spans="4:4" x14ac:dyDescent="0.25">
      <c r="D3824" s="7"/>
    </row>
    <row r="3825" spans="4:4" x14ac:dyDescent="0.25">
      <c r="D3825" s="7"/>
    </row>
    <row r="3826" spans="4:4" x14ac:dyDescent="0.25">
      <c r="D3826" s="7"/>
    </row>
    <row r="3827" spans="4:4" x14ac:dyDescent="0.25">
      <c r="D3827" s="7"/>
    </row>
    <row r="3828" spans="4:4" x14ac:dyDescent="0.25">
      <c r="D3828" s="7"/>
    </row>
    <row r="3829" spans="4:4" x14ac:dyDescent="0.25">
      <c r="D3829" s="7"/>
    </row>
    <row r="3830" spans="4:4" x14ac:dyDescent="0.25">
      <c r="D3830" s="7"/>
    </row>
    <row r="3831" spans="4:4" x14ac:dyDescent="0.25">
      <c r="D3831" s="7"/>
    </row>
    <row r="3832" spans="4:4" x14ac:dyDescent="0.25">
      <c r="D3832" s="7"/>
    </row>
    <row r="3833" spans="4:4" x14ac:dyDescent="0.25">
      <c r="D3833" s="7"/>
    </row>
    <row r="3834" spans="4:4" x14ac:dyDescent="0.25">
      <c r="D3834" s="7"/>
    </row>
    <row r="3835" spans="4:4" x14ac:dyDescent="0.25">
      <c r="D3835" s="7"/>
    </row>
    <row r="3836" spans="4:4" x14ac:dyDescent="0.25">
      <c r="D3836" s="7"/>
    </row>
    <row r="3837" spans="4:4" x14ac:dyDescent="0.25">
      <c r="D3837" s="7"/>
    </row>
    <row r="3838" spans="4:4" x14ac:dyDescent="0.25">
      <c r="D3838" s="7"/>
    </row>
    <row r="3839" spans="4:4" x14ac:dyDescent="0.25">
      <c r="D3839" s="7"/>
    </row>
    <row r="3840" spans="4:4" x14ac:dyDescent="0.25">
      <c r="D3840" s="7"/>
    </row>
    <row r="3841" spans="4:4" x14ac:dyDescent="0.25">
      <c r="D3841" s="7"/>
    </row>
    <row r="3842" spans="4:4" x14ac:dyDescent="0.25">
      <c r="D3842" s="7"/>
    </row>
    <row r="3843" spans="4:4" x14ac:dyDescent="0.25">
      <c r="D3843" s="7"/>
    </row>
    <row r="3844" spans="4:4" x14ac:dyDescent="0.25">
      <c r="D3844" s="7"/>
    </row>
    <row r="3845" spans="4:4" x14ac:dyDescent="0.25">
      <c r="D3845" s="7"/>
    </row>
    <row r="3846" spans="4:4" x14ac:dyDescent="0.25">
      <c r="D3846" s="7"/>
    </row>
    <row r="3847" spans="4:4" x14ac:dyDescent="0.25">
      <c r="D3847" s="7"/>
    </row>
    <row r="3848" spans="4:4" x14ac:dyDescent="0.25">
      <c r="D3848" s="7"/>
    </row>
    <row r="3849" spans="4:4" x14ac:dyDescent="0.25">
      <c r="D3849" s="7"/>
    </row>
    <row r="3850" spans="4:4" x14ac:dyDescent="0.25">
      <c r="D3850" s="7"/>
    </row>
    <row r="3851" spans="4:4" x14ac:dyDescent="0.25">
      <c r="D3851" s="7"/>
    </row>
    <row r="3852" spans="4:4" x14ac:dyDescent="0.25">
      <c r="D3852" s="7"/>
    </row>
    <row r="3853" spans="4:4" x14ac:dyDescent="0.25">
      <c r="D3853" s="7"/>
    </row>
    <row r="3854" spans="4:4" x14ac:dyDescent="0.25">
      <c r="D3854" s="7"/>
    </row>
    <row r="3855" spans="4:4" x14ac:dyDescent="0.25">
      <c r="D3855" s="7"/>
    </row>
    <row r="3856" spans="4:4" x14ac:dyDescent="0.25">
      <c r="D3856" s="7"/>
    </row>
    <row r="3857" spans="4:4" x14ac:dyDescent="0.25">
      <c r="D3857" s="7"/>
    </row>
    <row r="3858" spans="4:4" x14ac:dyDescent="0.25">
      <c r="D3858" s="7"/>
    </row>
    <row r="3859" spans="4:4" x14ac:dyDescent="0.25">
      <c r="D3859" s="7"/>
    </row>
    <row r="3860" spans="4:4" x14ac:dyDescent="0.25">
      <c r="D3860" s="7"/>
    </row>
    <row r="3861" spans="4:4" x14ac:dyDescent="0.25">
      <c r="D3861" s="7"/>
    </row>
    <row r="3862" spans="4:4" x14ac:dyDescent="0.25">
      <c r="D3862" s="7"/>
    </row>
    <row r="3863" spans="4:4" x14ac:dyDescent="0.25">
      <c r="D3863" s="7"/>
    </row>
    <row r="3864" spans="4:4" x14ac:dyDescent="0.25">
      <c r="D3864" s="7"/>
    </row>
    <row r="3865" spans="4:4" x14ac:dyDescent="0.25">
      <c r="D3865" s="7"/>
    </row>
    <row r="3866" spans="4:4" x14ac:dyDescent="0.25">
      <c r="D3866" s="7"/>
    </row>
    <row r="3867" spans="4:4" x14ac:dyDescent="0.25">
      <c r="D3867" s="7"/>
    </row>
    <row r="3868" spans="4:4" x14ac:dyDescent="0.25">
      <c r="D3868" s="7"/>
    </row>
    <row r="3869" spans="4:4" x14ac:dyDescent="0.25">
      <c r="D3869" s="7"/>
    </row>
    <row r="3870" spans="4:4" x14ac:dyDescent="0.25">
      <c r="D3870" s="7"/>
    </row>
    <row r="3871" spans="4:4" x14ac:dyDescent="0.25">
      <c r="D3871" s="7"/>
    </row>
    <row r="3872" spans="4:4" x14ac:dyDescent="0.25">
      <c r="D3872" s="7"/>
    </row>
    <row r="3873" spans="4:4" x14ac:dyDescent="0.25">
      <c r="D3873" s="7"/>
    </row>
    <row r="3874" spans="4:4" x14ac:dyDescent="0.25">
      <c r="D3874" s="7"/>
    </row>
    <row r="3875" spans="4:4" x14ac:dyDescent="0.25">
      <c r="D3875" s="7"/>
    </row>
    <row r="3876" spans="4:4" x14ac:dyDescent="0.25">
      <c r="D3876" s="7"/>
    </row>
    <row r="3877" spans="4:4" x14ac:dyDescent="0.25">
      <c r="D3877" s="7"/>
    </row>
    <row r="3878" spans="4:4" x14ac:dyDescent="0.25">
      <c r="D3878" s="7"/>
    </row>
    <row r="3879" spans="4:4" x14ac:dyDescent="0.25">
      <c r="D3879" s="7"/>
    </row>
    <row r="3880" spans="4:4" x14ac:dyDescent="0.25">
      <c r="D3880" s="7"/>
    </row>
    <row r="3881" spans="4:4" x14ac:dyDescent="0.25">
      <c r="D3881" s="7"/>
    </row>
    <row r="3882" spans="4:4" x14ac:dyDescent="0.25">
      <c r="D3882" s="7"/>
    </row>
    <row r="3883" spans="4:4" x14ac:dyDescent="0.25">
      <c r="D3883" s="7"/>
    </row>
    <row r="3884" spans="4:4" x14ac:dyDescent="0.25">
      <c r="D3884" s="7"/>
    </row>
    <row r="3885" spans="4:4" x14ac:dyDescent="0.25">
      <c r="D3885" s="7"/>
    </row>
    <row r="3886" spans="4:4" x14ac:dyDescent="0.25">
      <c r="D3886" s="7"/>
    </row>
    <row r="3887" spans="4:4" x14ac:dyDescent="0.25">
      <c r="D3887" s="7"/>
    </row>
    <row r="3888" spans="4:4" x14ac:dyDescent="0.25">
      <c r="D3888" s="7"/>
    </row>
    <row r="3889" spans="4:4" x14ac:dyDescent="0.25">
      <c r="D3889" s="7"/>
    </row>
    <row r="3890" spans="4:4" x14ac:dyDescent="0.25">
      <c r="D3890" s="7"/>
    </row>
    <row r="3891" spans="4:4" x14ac:dyDescent="0.25">
      <c r="D3891" s="7"/>
    </row>
    <row r="3892" spans="4:4" x14ac:dyDescent="0.25">
      <c r="D3892" s="7"/>
    </row>
    <row r="3893" spans="4:4" x14ac:dyDescent="0.25">
      <c r="D3893" s="7"/>
    </row>
    <row r="3894" spans="4:4" x14ac:dyDescent="0.25">
      <c r="D3894" s="7"/>
    </row>
    <row r="3895" spans="4:4" x14ac:dyDescent="0.25">
      <c r="D3895" s="7"/>
    </row>
    <row r="3896" spans="4:4" x14ac:dyDescent="0.25">
      <c r="D3896" s="7"/>
    </row>
    <row r="3897" spans="4:4" x14ac:dyDescent="0.25">
      <c r="D3897" s="7"/>
    </row>
    <row r="3898" spans="4:4" x14ac:dyDescent="0.25">
      <c r="D3898" s="7"/>
    </row>
    <row r="3899" spans="4:4" x14ac:dyDescent="0.25">
      <c r="D3899" s="7"/>
    </row>
    <row r="3900" spans="4:4" x14ac:dyDescent="0.25">
      <c r="D3900" s="7"/>
    </row>
    <row r="3901" spans="4:4" x14ac:dyDescent="0.25">
      <c r="D3901" s="7"/>
    </row>
    <row r="3902" spans="4:4" x14ac:dyDescent="0.25">
      <c r="D3902" s="7"/>
    </row>
    <row r="3903" spans="4:4" x14ac:dyDescent="0.25">
      <c r="D3903" s="7"/>
    </row>
    <row r="3904" spans="4:4" x14ac:dyDescent="0.25">
      <c r="D3904" s="7"/>
    </row>
    <row r="3905" spans="4:4" x14ac:dyDescent="0.25">
      <c r="D3905" s="7"/>
    </row>
    <row r="3906" spans="4:4" x14ac:dyDescent="0.25">
      <c r="D3906" s="7"/>
    </row>
    <row r="3907" spans="4:4" x14ac:dyDescent="0.25">
      <c r="D3907" s="7"/>
    </row>
    <row r="3908" spans="4:4" x14ac:dyDescent="0.25">
      <c r="D3908" s="7"/>
    </row>
    <row r="3909" spans="4:4" x14ac:dyDescent="0.25">
      <c r="D3909" s="7"/>
    </row>
    <row r="3910" spans="4:4" x14ac:dyDescent="0.25">
      <c r="D3910" s="7"/>
    </row>
    <row r="3911" spans="4:4" x14ac:dyDescent="0.25">
      <c r="D3911" s="7"/>
    </row>
    <row r="3912" spans="4:4" x14ac:dyDescent="0.25">
      <c r="D3912" s="7"/>
    </row>
    <row r="3913" spans="4:4" x14ac:dyDescent="0.25">
      <c r="D3913" s="7"/>
    </row>
    <row r="3914" spans="4:4" x14ac:dyDescent="0.25">
      <c r="D3914" s="7"/>
    </row>
    <row r="3915" spans="4:4" x14ac:dyDescent="0.25">
      <c r="D3915" s="7"/>
    </row>
    <row r="3916" spans="4:4" x14ac:dyDescent="0.25">
      <c r="D3916" s="7"/>
    </row>
    <row r="3917" spans="4:4" x14ac:dyDescent="0.25">
      <c r="D3917" s="7"/>
    </row>
    <row r="3918" spans="4:4" x14ac:dyDescent="0.25">
      <c r="D3918" s="7"/>
    </row>
    <row r="3919" spans="4:4" x14ac:dyDescent="0.25">
      <c r="D3919" s="7"/>
    </row>
    <row r="3920" spans="4:4" x14ac:dyDescent="0.25">
      <c r="D3920" s="7"/>
    </row>
    <row r="3921" spans="4:4" x14ac:dyDescent="0.25">
      <c r="D3921" s="7"/>
    </row>
    <row r="3922" spans="4:4" x14ac:dyDescent="0.25">
      <c r="D3922" s="7"/>
    </row>
    <row r="3923" spans="4:4" x14ac:dyDescent="0.25">
      <c r="D3923" s="7"/>
    </row>
    <row r="3924" spans="4:4" x14ac:dyDescent="0.25">
      <c r="D3924" s="7"/>
    </row>
    <row r="3925" spans="4:4" x14ac:dyDescent="0.25">
      <c r="D3925" s="7"/>
    </row>
    <row r="3926" spans="4:4" x14ac:dyDescent="0.25">
      <c r="D3926" s="7"/>
    </row>
    <row r="3927" spans="4:4" x14ac:dyDescent="0.25">
      <c r="D3927" s="7"/>
    </row>
    <row r="3928" spans="4:4" x14ac:dyDescent="0.25">
      <c r="D3928" s="7"/>
    </row>
    <row r="3929" spans="4:4" x14ac:dyDescent="0.25">
      <c r="D3929" s="7"/>
    </row>
    <row r="3930" spans="4:4" x14ac:dyDescent="0.25">
      <c r="D3930" s="7"/>
    </row>
    <row r="3931" spans="4:4" x14ac:dyDescent="0.25">
      <c r="D3931" s="7"/>
    </row>
    <row r="3932" spans="4:4" x14ac:dyDescent="0.25">
      <c r="D3932" s="7"/>
    </row>
    <row r="3933" spans="4:4" x14ac:dyDescent="0.25">
      <c r="D3933" s="7"/>
    </row>
    <row r="3934" spans="4:4" x14ac:dyDescent="0.25">
      <c r="D3934" s="7"/>
    </row>
    <row r="3935" spans="4:4" x14ac:dyDescent="0.25">
      <c r="D3935" s="7"/>
    </row>
    <row r="3936" spans="4:4" x14ac:dyDescent="0.25">
      <c r="D3936" s="7"/>
    </row>
    <row r="3937" spans="4:4" x14ac:dyDescent="0.25">
      <c r="D3937" s="7"/>
    </row>
    <row r="3938" spans="4:4" x14ac:dyDescent="0.25">
      <c r="D3938" s="7"/>
    </row>
    <row r="3939" spans="4:4" x14ac:dyDescent="0.25">
      <c r="D3939" s="7"/>
    </row>
    <row r="3940" spans="4:4" x14ac:dyDescent="0.25">
      <c r="D3940" s="7"/>
    </row>
    <row r="3941" spans="4:4" x14ac:dyDescent="0.25">
      <c r="D3941" s="7"/>
    </row>
    <row r="3942" spans="4:4" x14ac:dyDescent="0.25">
      <c r="D3942" s="7"/>
    </row>
    <row r="3943" spans="4:4" x14ac:dyDescent="0.25">
      <c r="D3943" s="7"/>
    </row>
    <row r="3944" spans="4:4" x14ac:dyDescent="0.25">
      <c r="D3944" s="7"/>
    </row>
    <row r="3945" spans="4:4" x14ac:dyDescent="0.25">
      <c r="D3945" s="7"/>
    </row>
    <row r="3946" spans="4:4" x14ac:dyDescent="0.25">
      <c r="D3946" s="7"/>
    </row>
    <row r="3947" spans="4:4" x14ac:dyDescent="0.25">
      <c r="D3947" s="7"/>
    </row>
    <row r="3948" spans="4:4" x14ac:dyDescent="0.25">
      <c r="D3948" s="7"/>
    </row>
    <row r="3949" spans="4:4" x14ac:dyDescent="0.25">
      <c r="D3949" s="7"/>
    </row>
    <row r="3950" spans="4:4" x14ac:dyDescent="0.25">
      <c r="D3950" s="7"/>
    </row>
    <row r="3951" spans="4:4" x14ac:dyDescent="0.25">
      <c r="D3951" s="7"/>
    </row>
    <row r="3952" spans="4:4" x14ac:dyDescent="0.25">
      <c r="D3952" s="7"/>
    </row>
    <row r="3953" spans="4:4" x14ac:dyDescent="0.25">
      <c r="D3953" s="7"/>
    </row>
    <row r="3954" spans="4:4" x14ac:dyDescent="0.25">
      <c r="D3954" s="7"/>
    </row>
    <row r="3955" spans="4:4" x14ac:dyDescent="0.25">
      <c r="D3955" s="7"/>
    </row>
    <row r="3956" spans="4:4" x14ac:dyDescent="0.25">
      <c r="D3956" s="7"/>
    </row>
    <row r="3957" spans="4:4" x14ac:dyDescent="0.25">
      <c r="D3957" s="7"/>
    </row>
    <row r="3958" spans="4:4" x14ac:dyDescent="0.25">
      <c r="D3958" s="7"/>
    </row>
    <row r="3959" spans="4:4" x14ac:dyDescent="0.25">
      <c r="D3959" s="7"/>
    </row>
    <row r="3960" spans="4:4" x14ac:dyDescent="0.25">
      <c r="D3960" s="7"/>
    </row>
    <row r="3961" spans="4:4" x14ac:dyDescent="0.25">
      <c r="D3961" s="7"/>
    </row>
    <row r="3962" spans="4:4" x14ac:dyDescent="0.25">
      <c r="D3962" s="7"/>
    </row>
    <row r="3963" spans="4:4" x14ac:dyDescent="0.25">
      <c r="D3963" s="7"/>
    </row>
    <row r="3964" spans="4:4" x14ac:dyDescent="0.25">
      <c r="D3964" s="7"/>
    </row>
    <row r="3965" spans="4:4" x14ac:dyDescent="0.25">
      <c r="D3965" s="7"/>
    </row>
    <row r="3966" spans="4:4" x14ac:dyDescent="0.25">
      <c r="D3966" s="7"/>
    </row>
    <row r="3967" spans="4:4" x14ac:dyDescent="0.25">
      <c r="D3967" s="7"/>
    </row>
    <row r="3968" spans="4:4" x14ac:dyDescent="0.25">
      <c r="D3968" s="7"/>
    </row>
    <row r="3969" spans="4:4" x14ac:dyDescent="0.25">
      <c r="D3969" s="7"/>
    </row>
    <row r="3970" spans="4:4" x14ac:dyDescent="0.25">
      <c r="D3970" s="7"/>
    </row>
    <row r="3971" spans="4:4" x14ac:dyDescent="0.25">
      <c r="D3971" s="7"/>
    </row>
    <row r="3972" spans="4:4" x14ac:dyDescent="0.25">
      <c r="D3972" s="7"/>
    </row>
    <row r="3973" spans="4:4" x14ac:dyDescent="0.25">
      <c r="D3973" s="7"/>
    </row>
    <row r="3974" spans="4:4" x14ac:dyDescent="0.25">
      <c r="D3974" s="7"/>
    </row>
    <row r="3975" spans="4:4" x14ac:dyDescent="0.25">
      <c r="D3975" s="7"/>
    </row>
    <row r="3976" spans="4:4" x14ac:dyDescent="0.25">
      <c r="D3976" s="7"/>
    </row>
    <row r="3977" spans="4:4" x14ac:dyDescent="0.25">
      <c r="D3977" s="7"/>
    </row>
    <row r="3978" spans="4:4" x14ac:dyDescent="0.25">
      <c r="D3978" s="7"/>
    </row>
    <row r="3979" spans="4:4" x14ac:dyDescent="0.25">
      <c r="D3979" s="7"/>
    </row>
    <row r="3980" spans="4:4" x14ac:dyDescent="0.25">
      <c r="D3980" s="7"/>
    </row>
    <row r="3981" spans="4:4" x14ac:dyDescent="0.25">
      <c r="D3981" s="7"/>
    </row>
    <row r="3982" spans="4:4" x14ac:dyDescent="0.25">
      <c r="D3982" s="7"/>
    </row>
    <row r="3983" spans="4:4" x14ac:dyDescent="0.25">
      <c r="D3983" s="7"/>
    </row>
    <row r="3984" spans="4:4" x14ac:dyDescent="0.25">
      <c r="D3984" s="7"/>
    </row>
    <row r="3985" spans="4:4" x14ac:dyDescent="0.25">
      <c r="D3985" s="7"/>
    </row>
    <row r="3986" spans="4:4" x14ac:dyDescent="0.25">
      <c r="D3986" s="7"/>
    </row>
    <row r="3987" spans="4:4" x14ac:dyDescent="0.25">
      <c r="D3987" s="7"/>
    </row>
    <row r="3988" spans="4:4" x14ac:dyDescent="0.25">
      <c r="D3988" s="7"/>
    </row>
    <row r="3989" spans="4:4" x14ac:dyDescent="0.25">
      <c r="D3989" s="7"/>
    </row>
    <row r="3990" spans="4:4" x14ac:dyDescent="0.25">
      <c r="D3990" s="7"/>
    </row>
    <row r="3991" spans="4:4" x14ac:dyDescent="0.25">
      <c r="D3991" s="7"/>
    </row>
    <row r="3992" spans="4:4" x14ac:dyDescent="0.25">
      <c r="D3992" s="7"/>
    </row>
    <row r="3993" spans="4:4" x14ac:dyDescent="0.25">
      <c r="D3993" s="7"/>
    </row>
    <row r="3994" spans="4:4" x14ac:dyDescent="0.25">
      <c r="D3994" s="7"/>
    </row>
    <row r="3995" spans="4:4" x14ac:dyDescent="0.25">
      <c r="D3995" s="7"/>
    </row>
    <row r="3996" spans="4:4" x14ac:dyDescent="0.25">
      <c r="D3996" s="7"/>
    </row>
    <row r="3997" spans="4:4" x14ac:dyDescent="0.25">
      <c r="D3997" s="7"/>
    </row>
    <row r="3998" spans="4:4" x14ac:dyDescent="0.25">
      <c r="D3998" s="7"/>
    </row>
    <row r="3999" spans="4:4" x14ac:dyDescent="0.25">
      <c r="D3999" s="7"/>
    </row>
    <row r="4000" spans="4:4" x14ac:dyDescent="0.25">
      <c r="D4000" s="7"/>
    </row>
    <row r="4001" spans="4:4" x14ac:dyDescent="0.25">
      <c r="D4001" s="7"/>
    </row>
    <row r="4002" spans="4:4" x14ac:dyDescent="0.25">
      <c r="D4002" s="7"/>
    </row>
    <row r="4003" spans="4:4" x14ac:dyDescent="0.25">
      <c r="D4003" s="7"/>
    </row>
    <row r="4004" spans="4:4" x14ac:dyDescent="0.25">
      <c r="D4004" s="7"/>
    </row>
    <row r="4005" spans="4:4" x14ac:dyDescent="0.25">
      <c r="D4005" s="7"/>
    </row>
    <row r="4006" spans="4:4" x14ac:dyDescent="0.25">
      <c r="D4006" s="7"/>
    </row>
    <row r="4007" spans="4:4" x14ac:dyDescent="0.25">
      <c r="D4007" s="7"/>
    </row>
    <row r="4008" spans="4:4" x14ac:dyDescent="0.25">
      <c r="D4008" s="7"/>
    </row>
    <row r="4009" spans="4:4" x14ac:dyDescent="0.25">
      <c r="D4009" s="7"/>
    </row>
    <row r="4010" spans="4:4" x14ac:dyDescent="0.25">
      <c r="D4010" s="7"/>
    </row>
    <row r="4011" spans="4:4" x14ac:dyDescent="0.25">
      <c r="D4011" s="7"/>
    </row>
    <row r="4012" spans="4:4" x14ac:dyDescent="0.25">
      <c r="D4012" s="7"/>
    </row>
    <row r="4013" spans="4:4" x14ac:dyDescent="0.25">
      <c r="D4013" s="7"/>
    </row>
    <row r="4014" spans="4:4" x14ac:dyDescent="0.25">
      <c r="D4014" s="7"/>
    </row>
    <row r="4015" spans="4:4" x14ac:dyDescent="0.25">
      <c r="D4015" s="7"/>
    </row>
    <row r="4016" spans="4:4" x14ac:dyDescent="0.25">
      <c r="D4016" s="7"/>
    </row>
    <row r="4017" spans="4:4" x14ac:dyDescent="0.25">
      <c r="D4017" s="7"/>
    </row>
    <row r="4018" spans="4:4" x14ac:dyDescent="0.25">
      <c r="D4018" s="7"/>
    </row>
    <row r="4019" spans="4:4" x14ac:dyDescent="0.25">
      <c r="D4019" s="7"/>
    </row>
    <row r="4020" spans="4:4" x14ac:dyDescent="0.25">
      <c r="D4020" s="7"/>
    </row>
    <row r="4021" spans="4:4" x14ac:dyDescent="0.25">
      <c r="D4021" s="7"/>
    </row>
    <row r="4022" spans="4:4" x14ac:dyDescent="0.25">
      <c r="D4022" s="7"/>
    </row>
    <row r="4023" spans="4:4" x14ac:dyDescent="0.25">
      <c r="D4023" s="7"/>
    </row>
    <row r="4024" spans="4:4" x14ac:dyDescent="0.25">
      <c r="D4024" s="7"/>
    </row>
    <row r="4025" spans="4:4" x14ac:dyDescent="0.25">
      <c r="D4025" s="7"/>
    </row>
    <row r="4026" spans="4:4" x14ac:dyDescent="0.25">
      <c r="D4026" s="7"/>
    </row>
    <row r="4027" spans="4:4" x14ac:dyDescent="0.25">
      <c r="D4027" s="7"/>
    </row>
    <row r="4028" spans="4:4" x14ac:dyDescent="0.25">
      <c r="D4028" s="7"/>
    </row>
    <row r="4029" spans="4:4" x14ac:dyDescent="0.25">
      <c r="D4029" s="7"/>
    </row>
    <row r="4030" spans="4:4" x14ac:dyDescent="0.25">
      <c r="D4030" s="7"/>
    </row>
    <row r="4031" spans="4:4" x14ac:dyDescent="0.25">
      <c r="D4031" s="7"/>
    </row>
    <row r="4032" spans="4:4" x14ac:dyDescent="0.25">
      <c r="D4032" s="7"/>
    </row>
    <row r="4033" spans="4:4" x14ac:dyDescent="0.25">
      <c r="D4033" s="7"/>
    </row>
    <row r="4034" spans="4:4" x14ac:dyDescent="0.25">
      <c r="D4034" s="7"/>
    </row>
    <row r="4035" spans="4:4" x14ac:dyDescent="0.25">
      <c r="D4035" s="7"/>
    </row>
    <row r="4036" spans="4:4" x14ac:dyDescent="0.25">
      <c r="D4036" s="7"/>
    </row>
    <row r="4037" spans="4:4" x14ac:dyDescent="0.25">
      <c r="D4037" s="7"/>
    </row>
    <row r="4038" spans="4:4" x14ac:dyDescent="0.25">
      <c r="D4038" s="7"/>
    </row>
    <row r="4039" spans="4:4" x14ac:dyDescent="0.25">
      <c r="D4039" s="7"/>
    </row>
    <row r="4040" spans="4:4" x14ac:dyDescent="0.25">
      <c r="D4040" s="7"/>
    </row>
    <row r="4041" spans="4:4" x14ac:dyDescent="0.25">
      <c r="D4041" s="7"/>
    </row>
    <row r="4042" spans="4:4" x14ac:dyDescent="0.25">
      <c r="D4042" s="7"/>
    </row>
    <row r="4043" spans="4:4" x14ac:dyDescent="0.25">
      <c r="D4043" s="7"/>
    </row>
    <row r="4044" spans="4:4" x14ac:dyDescent="0.25">
      <c r="D4044" s="7"/>
    </row>
    <row r="4045" spans="4:4" x14ac:dyDescent="0.25">
      <c r="D4045" s="7"/>
    </row>
    <row r="4046" spans="4:4" x14ac:dyDescent="0.25">
      <c r="D4046" s="7"/>
    </row>
    <row r="4047" spans="4:4" x14ac:dyDescent="0.25">
      <c r="D4047" s="7"/>
    </row>
    <row r="4048" spans="4:4" x14ac:dyDescent="0.25">
      <c r="D4048" s="7"/>
    </row>
    <row r="4049" spans="4:4" x14ac:dyDescent="0.25">
      <c r="D4049" s="7"/>
    </row>
    <row r="4050" spans="4:4" x14ac:dyDescent="0.25">
      <c r="D4050" s="7"/>
    </row>
    <row r="4051" spans="4:4" x14ac:dyDescent="0.25">
      <c r="D4051" s="7"/>
    </row>
    <row r="4052" spans="4:4" x14ac:dyDescent="0.25">
      <c r="D4052" s="7"/>
    </row>
    <row r="4053" spans="4:4" x14ac:dyDescent="0.25">
      <c r="D4053" s="7"/>
    </row>
    <row r="4054" spans="4:4" x14ac:dyDescent="0.25">
      <c r="D4054" s="7"/>
    </row>
    <row r="4055" spans="4:4" x14ac:dyDescent="0.25">
      <c r="D4055" s="7"/>
    </row>
    <row r="4056" spans="4:4" x14ac:dyDescent="0.25">
      <c r="D4056" s="7"/>
    </row>
    <row r="4057" spans="4:4" x14ac:dyDescent="0.25">
      <c r="D4057" s="7"/>
    </row>
    <row r="4058" spans="4:4" x14ac:dyDescent="0.25">
      <c r="D4058" s="7"/>
    </row>
    <row r="4059" spans="4:4" x14ac:dyDescent="0.25">
      <c r="D4059" s="7"/>
    </row>
    <row r="4060" spans="4:4" x14ac:dyDescent="0.25">
      <c r="D4060" s="7"/>
    </row>
    <row r="4061" spans="4:4" x14ac:dyDescent="0.25">
      <c r="D4061" s="7"/>
    </row>
    <row r="4062" spans="4:4" x14ac:dyDescent="0.25">
      <c r="D4062" s="7"/>
    </row>
    <row r="4063" spans="4:4" x14ac:dyDescent="0.25">
      <c r="D4063" s="7"/>
    </row>
    <row r="4064" spans="4:4" x14ac:dyDescent="0.25">
      <c r="D4064" s="7"/>
    </row>
    <row r="4065" spans="4:4" x14ac:dyDescent="0.25">
      <c r="D4065" s="7"/>
    </row>
    <row r="4066" spans="4:4" x14ac:dyDescent="0.25">
      <c r="D4066" s="7"/>
    </row>
    <row r="4067" spans="4:4" x14ac:dyDescent="0.25">
      <c r="D4067" s="7"/>
    </row>
    <row r="4068" spans="4:4" x14ac:dyDescent="0.25">
      <c r="D4068" s="7"/>
    </row>
    <row r="4069" spans="4:4" x14ac:dyDescent="0.25">
      <c r="D4069" s="7"/>
    </row>
    <row r="4070" spans="4:4" x14ac:dyDescent="0.25">
      <c r="D4070" s="7"/>
    </row>
    <row r="4071" spans="4:4" x14ac:dyDescent="0.25">
      <c r="D4071" s="7"/>
    </row>
    <row r="4072" spans="4:4" x14ac:dyDescent="0.25">
      <c r="D4072" s="7"/>
    </row>
    <row r="4073" spans="4:4" x14ac:dyDescent="0.25">
      <c r="D4073" s="7"/>
    </row>
    <row r="4074" spans="4:4" x14ac:dyDescent="0.25">
      <c r="D4074" s="7"/>
    </row>
    <row r="4075" spans="4:4" x14ac:dyDescent="0.25">
      <c r="D4075" s="7"/>
    </row>
    <row r="4076" spans="4:4" x14ac:dyDescent="0.25">
      <c r="D4076" s="7"/>
    </row>
    <row r="4077" spans="4:4" x14ac:dyDescent="0.25">
      <c r="D4077" s="7"/>
    </row>
    <row r="4078" spans="4:4" x14ac:dyDescent="0.25">
      <c r="D4078" s="7"/>
    </row>
    <row r="4079" spans="4:4" x14ac:dyDescent="0.25">
      <c r="D4079" s="7"/>
    </row>
    <row r="4080" spans="4:4" x14ac:dyDescent="0.25">
      <c r="D4080" s="7"/>
    </row>
    <row r="4081" spans="4:4" x14ac:dyDescent="0.25">
      <c r="D4081" s="7"/>
    </row>
    <row r="4082" spans="4:4" x14ac:dyDescent="0.25">
      <c r="D4082" s="7"/>
    </row>
    <row r="4083" spans="4:4" x14ac:dyDescent="0.25">
      <c r="D4083" s="7"/>
    </row>
    <row r="4084" spans="4:4" x14ac:dyDescent="0.25">
      <c r="D4084" s="7"/>
    </row>
    <row r="4085" spans="4:4" x14ac:dyDescent="0.25">
      <c r="D4085" s="7"/>
    </row>
    <row r="4086" spans="4:4" x14ac:dyDescent="0.25">
      <c r="D4086" s="7"/>
    </row>
    <row r="4087" spans="4:4" x14ac:dyDescent="0.25">
      <c r="D4087" s="7"/>
    </row>
    <row r="4088" spans="4:4" x14ac:dyDescent="0.25">
      <c r="D4088" s="7"/>
    </row>
    <row r="4089" spans="4:4" x14ac:dyDescent="0.25">
      <c r="D4089" s="7"/>
    </row>
    <row r="4090" spans="4:4" x14ac:dyDescent="0.25">
      <c r="D4090" s="7"/>
    </row>
    <row r="4091" spans="4:4" x14ac:dyDescent="0.25">
      <c r="D4091" s="7"/>
    </row>
    <row r="4092" spans="4:4" x14ac:dyDescent="0.25">
      <c r="D4092" s="7"/>
    </row>
    <row r="4093" spans="4:4" x14ac:dyDescent="0.25">
      <c r="D4093" s="7"/>
    </row>
    <row r="4094" spans="4:4" x14ac:dyDescent="0.25">
      <c r="D4094" s="7"/>
    </row>
    <row r="4095" spans="4:4" x14ac:dyDescent="0.25">
      <c r="D4095" s="7"/>
    </row>
    <row r="4096" spans="4:4" x14ac:dyDescent="0.25">
      <c r="D4096" s="7"/>
    </row>
    <row r="4097" spans="4:4" x14ac:dyDescent="0.25">
      <c r="D4097" s="7"/>
    </row>
    <row r="4098" spans="4:4" x14ac:dyDescent="0.25">
      <c r="D4098" s="7"/>
    </row>
    <row r="4099" spans="4:4" x14ac:dyDescent="0.25">
      <c r="D4099" s="7"/>
    </row>
    <row r="4100" spans="4:4" x14ac:dyDescent="0.25">
      <c r="D4100" s="7"/>
    </row>
    <row r="4101" spans="4:4" x14ac:dyDescent="0.25">
      <c r="D4101" s="7"/>
    </row>
    <row r="4102" spans="4:4" x14ac:dyDescent="0.25">
      <c r="D4102" s="7"/>
    </row>
    <row r="4103" spans="4:4" x14ac:dyDescent="0.25">
      <c r="D4103" s="7"/>
    </row>
    <row r="4104" spans="4:4" x14ac:dyDescent="0.25">
      <c r="D4104" s="7"/>
    </row>
    <row r="4105" spans="4:4" x14ac:dyDescent="0.25">
      <c r="D4105" s="7"/>
    </row>
    <row r="4106" spans="4:4" x14ac:dyDescent="0.25">
      <c r="D4106" s="7"/>
    </row>
    <row r="4107" spans="4:4" x14ac:dyDescent="0.25">
      <c r="D4107" s="7"/>
    </row>
    <row r="4108" spans="4:4" x14ac:dyDescent="0.25">
      <c r="D4108" s="7"/>
    </row>
    <row r="4109" spans="4:4" x14ac:dyDescent="0.25">
      <c r="D4109" s="7"/>
    </row>
    <row r="4110" spans="4:4" x14ac:dyDescent="0.25">
      <c r="D4110" s="7"/>
    </row>
    <row r="4111" spans="4:4" x14ac:dyDescent="0.25">
      <c r="D4111" s="7"/>
    </row>
    <row r="4112" spans="4:4" x14ac:dyDescent="0.25">
      <c r="D4112" s="7"/>
    </row>
    <row r="4113" spans="4:4" x14ac:dyDescent="0.25">
      <c r="D4113" s="7"/>
    </row>
    <row r="4114" spans="4:4" x14ac:dyDescent="0.25">
      <c r="D4114" s="7"/>
    </row>
    <row r="4115" spans="4:4" x14ac:dyDescent="0.25">
      <c r="D4115" s="7"/>
    </row>
    <row r="4116" spans="4:4" x14ac:dyDescent="0.25">
      <c r="D4116" s="7"/>
    </row>
    <row r="4117" spans="4:4" x14ac:dyDescent="0.25">
      <c r="D4117" s="7"/>
    </row>
    <row r="4118" spans="4:4" x14ac:dyDescent="0.25">
      <c r="D4118" s="7"/>
    </row>
    <row r="4119" spans="4:4" x14ac:dyDescent="0.25">
      <c r="D4119" s="7"/>
    </row>
    <row r="4120" spans="4:4" x14ac:dyDescent="0.25">
      <c r="D4120" s="7"/>
    </row>
    <row r="4121" spans="4:4" x14ac:dyDescent="0.25">
      <c r="D4121" s="7"/>
    </row>
    <row r="4122" spans="4:4" x14ac:dyDescent="0.25">
      <c r="D4122" s="7"/>
    </row>
    <row r="4123" spans="4:4" x14ac:dyDescent="0.25">
      <c r="D4123" s="7"/>
    </row>
    <row r="4124" spans="4:4" x14ac:dyDescent="0.25">
      <c r="D4124" s="7"/>
    </row>
    <row r="4125" spans="4:4" x14ac:dyDescent="0.25">
      <c r="D4125" s="7"/>
    </row>
    <row r="4126" spans="4:4" x14ac:dyDescent="0.25">
      <c r="D4126" s="7"/>
    </row>
    <row r="4127" spans="4:4" x14ac:dyDescent="0.25">
      <c r="D4127" s="7"/>
    </row>
    <row r="4128" spans="4:4" x14ac:dyDescent="0.25">
      <c r="D4128" s="7"/>
    </row>
    <row r="4129" spans="4:4" x14ac:dyDescent="0.25">
      <c r="D4129" s="7"/>
    </row>
    <row r="4130" spans="4:4" x14ac:dyDescent="0.25">
      <c r="D4130" s="7"/>
    </row>
    <row r="4131" spans="4:4" x14ac:dyDescent="0.25">
      <c r="D4131" s="7"/>
    </row>
    <row r="4132" spans="4:4" x14ac:dyDescent="0.25">
      <c r="D4132" s="7"/>
    </row>
    <row r="4133" spans="4:4" x14ac:dyDescent="0.25">
      <c r="D4133" s="7"/>
    </row>
    <row r="4134" spans="4:4" x14ac:dyDescent="0.25">
      <c r="D4134" s="7"/>
    </row>
    <row r="4135" spans="4:4" x14ac:dyDescent="0.25">
      <c r="D4135" s="7"/>
    </row>
    <row r="4136" spans="4:4" x14ac:dyDescent="0.25">
      <c r="D4136" s="7"/>
    </row>
    <row r="4137" spans="4:4" x14ac:dyDescent="0.25">
      <c r="D4137" s="7"/>
    </row>
    <row r="4138" spans="4:4" x14ac:dyDescent="0.25">
      <c r="D4138" s="7"/>
    </row>
    <row r="4139" spans="4:4" x14ac:dyDescent="0.25">
      <c r="D4139" s="7"/>
    </row>
    <row r="4140" spans="4:4" x14ac:dyDescent="0.25">
      <c r="D4140" s="7"/>
    </row>
    <row r="4141" spans="4:4" x14ac:dyDescent="0.25">
      <c r="D4141" s="7"/>
    </row>
    <row r="4142" spans="4:4" x14ac:dyDescent="0.25">
      <c r="D4142" s="7"/>
    </row>
    <row r="4143" spans="4:4" x14ac:dyDescent="0.25">
      <c r="D4143" s="7"/>
    </row>
    <row r="4144" spans="4:4" x14ac:dyDescent="0.25">
      <c r="D4144" s="7"/>
    </row>
    <row r="4145" spans="4:4" x14ac:dyDescent="0.25">
      <c r="D4145" s="7"/>
    </row>
    <row r="4146" spans="4:4" x14ac:dyDescent="0.25">
      <c r="D4146" s="7"/>
    </row>
    <row r="4147" spans="4:4" x14ac:dyDescent="0.25">
      <c r="D4147" s="7"/>
    </row>
    <row r="4148" spans="4:4" x14ac:dyDescent="0.25">
      <c r="D4148" s="7"/>
    </row>
    <row r="4149" spans="4:4" x14ac:dyDescent="0.25">
      <c r="D4149" s="7"/>
    </row>
    <row r="4150" spans="4:4" x14ac:dyDescent="0.25">
      <c r="D4150" s="7"/>
    </row>
    <row r="4151" spans="4:4" x14ac:dyDescent="0.25">
      <c r="D4151" s="7"/>
    </row>
    <row r="4152" spans="4:4" x14ac:dyDescent="0.25">
      <c r="D4152" s="7"/>
    </row>
    <row r="4153" spans="4:4" x14ac:dyDescent="0.25">
      <c r="D4153" s="7"/>
    </row>
    <row r="4154" spans="4:4" x14ac:dyDescent="0.25">
      <c r="D4154" s="7"/>
    </row>
    <row r="4155" spans="4:4" x14ac:dyDescent="0.25">
      <c r="D4155" s="7"/>
    </row>
    <row r="4156" spans="4:4" x14ac:dyDescent="0.25">
      <c r="D4156" s="7"/>
    </row>
    <row r="4157" spans="4:4" x14ac:dyDescent="0.25">
      <c r="D4157" s="7"/>
    </row>
    <row r="4158" spans="4:4" x14ac:dyDescent="0.25">
      <c r="D4158" s="7"/>
    </row>
    <row r="4159" spans="4:4" x14ac:dyDescent="0.25">
      <c r="D4159" s="7"/>
    </row>
    <row r="4160" spans="4:4" x14ac:dyDescent="0.25">
      <c r="D4160" s="7"/>
    </row>
    <row r="4161" spans="4:4" x14ac:dyDescent="0.25">
      <c r="D4161" s="7"/>
    </row>
    <row r="4162" spans="4:4" x14ac:dyDescent="0.25">
      <c r="D4162" s="7"/>
    </row>
    <row r="4163" spans="4:4" x14ac:dyDescent="0.25">
      <c r="D4163" s="7"/>
    </row>
    <row r="4164" spans="4:4" x14ac:dyDescent="0.25">
      <c r="D4164" s="7"/>
    </row>
    <row r="4165" spans="4:4" x14ac:dyDescent="0.25">
      <c r="D4165" s="7"/>
    </row>
    <row r="4166" spans="4:4" x14ac:dyDescent="0.25">
      <c r="D4166" s="7"/>
    </row>
    <row r="4167" spans="4:4" x14ac:dyDescent="0.25">
      <c r="D4167" s="7"/>
    </row>
    <row r="4168" spans="4:4" x14ac:dyDescent="0.25">
      <c r="D4168" s="7"/>
    </row>
    <row r="4169" spans="4:4" x14ac:dyDescent="0.25">
      <c r="D4169" s="7"/>
    </row>
    <row r="4170" spans="4:4" x14ac:dyDescent="0.25">
      <c r="D4170" s="7"/>
    </row>
    <row r="4171" spans="4:4" x14ac:dyDescent="0.25">
      <c r="D4171" s="7"/>
    </row>
    <row r="4172" spans="4:4" x14ac:dyDescent="0.25">
      <c r="D4172" s="7"/>
    </row>
    <row r="4173" spans="4:4" x14ac:dyDescent="0.25">
      <c r="D4173" s="7"/>
    </row>
    <row r="4174" spans="4:4" x14ac:dyDescent="0.25">
      <c r="D4174" s="7"/>
    </row>
    <row r="4175" spans="4:4" x14ac:dyDescent="0.25">
      <c r="D4175" s="7"/>
    </row>
    <row r="4176" spans="4:4" x14ac:dyDescent="0.25">
      <c r="D4176" s="7"/>
    </row>
    <row r="4177" spans="4:4" x14ac:dyDescent="0.25">
      <c r="D4177" s="7"/>
    </row>
    <row r="4178" spans="4:4" x14ac:dyDescent="0.25">
      <c r="D4178" s="7"/>
    </row>
    <row r="4179" spans="4:4" x14ac:dyDescent="0.25">
      <c r="D4179" s="7"/>
    </row>
    <row r="4180" spans="4:4" x14ac:dyDescent="0.25">
      <c r="D4180" s="7"/>
    </row>
    <row r="4181" spans="4:4" x14ac:dyDescent="0.25">
      <c r="D4181" s="7"/>
    </row>
    <row r="4182" spans="4:4" x14ac:dyDescent="0.25">
      <c r="D4182" s="7"/>
    </row>
    <row r="4183" spans="4:4" x14ac:dyDescent="0.25">
      <c r="D4183" s="7"/>
    </row>
    <row r="4184" spans="4:4" x14ac:dyDescent="0.25">
      <c r="D4184" s="7"/>
    </row>
    <row r="4185" spans="4:4" x14ac:dyDescent="0.25">
      <c r="D4185" s="7"/>
    </row>
    <row r="4186" spans="4:4" x14ac:dyDescent="0.25">
      <c r="D4186" s="7"/>
    </row>
    <row r="4187" spans="4:4" x14ac:dyDescent="0.25">
      <c r="D4187" s="7"/>
    </row>
    <row r="4188" spans="4:4" x14ac:dyDescent="0.25">
      <c r="D4188" s="7"/>
    </row>
    <row r="4189" spans="4:4" x14ac:dyDescent="0.25">
      <c r="D4189" s="7"/>
    </row>
    <row r="4190" spans="4:4" x14ac:dyDescent="0.25">
      <c r="D4190" s="7"/>
    </row>
    <row r="4191" spans="4:4" x14ac:dyDescent="0.25">
      <c r="D4191" s="7"/>
    </row>
    <row r="4192" spans="4:4" x14ac:dyDescent="0.25">
      <c r="D4192" s="7"/>
    </row>
    <row r="4193" spans="4:4" x14ac:dyDescent="0.25">
      <c r="D4193" s="7"/>
    </row>
    <row r="4194" spans="4:4" x14ac:dyDescent="0.25">
      <c r="D4194" s="7"/>
    </row>
    <row r="4195" spans="4:4" x14ac:dyDescent="0.25">
      <c r="D4195" s="7"/>
    </row>
    <row r="4196" spans="4:4" x14ac:dyDescent="0.25">
      <c r="D4196" s="7"/>
    </row>
    <row r="4197" spans="4:4" x14ac:dyDescent="0.25">
      <c r="D4197" s="7"/>
    </row>
    <row r="4198" spans="4:4" x14ac:dyDescent="0.25">
      <c r="D4198" s="7"/>
    </row>
    <row r="4199" spans="4:4" x14ac:dyDescent="0.25">
      <c r="D4199" s="7"/>
    </row>
    <row r="4200" spans="4:4" x14ac:dyDescent="0.25">
      <c r="D4200" s="7"/>
    </row>
    <row r="4201" spans="4:4" x14ac:dyDescent="0.25">
      <c r="D4201" s="7"/>
    </row>
    <row r="4202" spans="4:4" x14ac:dyDescent="0.25">
      <c r="D4202" s="7"/>
    </row>
    <row r="4203" spans="4:4" x14ac:dyDescent="0.25">
      <c r="D4203" s="7"/>
    </row>
    <row r="4204" spans="4:4" x14ac:dyDescent="0.25">
      <c r="D4204" s="7"/>
    </row>
    <row r="4205" spans="4:4" x14ac:dyDescent="0.25">
      <c r="D4205" s="7"/>
    </row>
    <row r="4206" spans="4:4" x14ac:dyDescent="0.25">
      <c r="D4206" s="7"/>
    </row>
    <row r="4207" spans="4:4" x14ac:dyDescent="0.25">
      <c r="D4207" s="7"/>
    </row>
    <row r="4208" spans="4:4" x14ac:dyDescent="0.25">
      <c r="D4208" s="7"/>
    </row>
    <row r="4209" spans="4:4" x14ac:dyDescent="0.25">
      <c r="D4209" s="7"/>
    </row>
    <row r="4210" spans="4:4" x14ac:dyDescent="0.25">
      <c r="D4210" s="7"/>
    </row>
    <row r="4211" spans="4:4" x14ac:dyDescent="0.25">
      <c r="D4211" s="7"/>
    </row>
    <row r="4212" spans="4:4" x14ac:dyDescent="0.25">
      <c r="D4212" s="7"/>
    </row>
    <row r="4213" spans="4:4" x14ac:dyDescent="0.25">
      <c r="D4213" s="7"/>
    </row>
    <row r="4214" spans="4:4" x14ac:dyDescent="0.25">
      <c r="D4214" s="7"/>
    </row>
    <row r="4215" spans="4:4" x14ac:dyDescent="0.25">
      <c r="D4215" s="7"/>
    </row>
    <row r="4216" spans="4:4" x14ac:dyDescent="0.25">
      <c r="D4216" s="7"/>
    </row>
    <row r="4217" spans="4:4" x14ac:dyDescent="0.25">
      <c r="D4217" s="7"/>
    </row>
    <row r="4218" spans="4:4" x14ac:dyDescent="0.25">
      <c r="D4218" s="7"/>
    </row>
    <row r="4219" spans="4:4" x14ac:dyDescent="0.25">
      <c r="D4219" s="7"/>
    </row>
    <row r="4220" spans="4:4" x14ac:dyDescent="0.25">
      <c r="D4220" s="7"/>
    </row>
    <row r="4221" spans="4:4" x14ac:dyDescent="0.25">
      <c r="D4221" s="7"/>
    </row>
    <row r="4222" spans="4:4" x14ac:dyDescent="0.25">
      <c r="D4222" s="7"/>
    </row>
    <row r="4223" spans="4:4" x14ac:dyDescent="0.25">
      <c r="D4223" s="7"/>
    </row>
    <row r="4224" spans="4:4" x14ac:dyDescent="0.25">
      <c r="D4224" s="7"/>
    </row>
    <row r="4225" spans="4:4" x14ac:dyDescent="0.25">
      <c r="D4225" s="7"/>
    </row>
    <row r="4226" spans="4:4" x14ac:dyDescent="0.25">
      <c r="D4226" s="7"/>
    </row>
    <row r="4227" spans="4:4" x14ac:dyDescent="0.25">
      <c r="D4227" s="7"/>
    </row>
    <row r="4228" spans="4:4" x14ac:dyDescent="0.25">
      <c r="D4228" s="7"/>
    </row>
    <row r="4229" spans="4:4" x14ac:dyDescent="0.25">
      <c r="D4229" s="7"/>
    </row>
    <row r="4230" spans="4:4" x14ac:dyDescent="0.25">
      <c r="D4230" s="7"/>
    </row>
    <row r="4231" spans="4:4" x14ac:dyDescent="0.25">
      <c r="D4231" s="7"/>
    </row>
    <row r="4232" spans="4:4" x14ac:dyDescent="0.25">
      <c r="D4232" s="7"/>
    </row>
    <row r="4233" spans="4:4" x14ac:dyDescent="0.25">
      <c r="D4233" s="7"/>
    </row>
    <row r="4234" spans="4:4" x14ac:dyDescent="0.25">
      <c r="D4234" s="7"/>
    </row>
    <row r="4235" spans="4:4" x14ac:dyDescent="0.25">
      <c r="D4235" s="7"/>
    </row>
    <row r="4236" spans="4:4" x14ac:dyDescent="0.25">
      <c r="D4236" s="7"/>
    </row>
    <row r="4237" spans="4:4" x14ac:dyDescent="0.25">
      <c r="D4237" s="7"/>
    </row>
    <row r="4238" spans="4:4" x14ac:dyDescent="0.25">
      <c r="D4238" s="7"/>
    </row>
    <row r="4239" spans="4:4" x14ac:dyDescent="0.25">
      <c r="D4239" s="7"/>
    </row>
    <row r="4240" spans="4:4" x14ac:dyDescent="0.25">
      <c r="D4240" s="7"/>
    </row>
    <row r="4241" spans="4:4" x14ac:dyDescent="0.25">
      <c r="D4241" s="7"/>
    </row>
    <row r="4242" spans="4:4" x14ac:dyDescent="0.25">
      <c r="D4242" s="7"/>
    </row>
    <row r="4243" spans="4:4" x14ac:dyDescent="0.25">
      <c r="D4243" s="7"/>
    </row>
    <row r="4244" spans="4:4" x14ac:dyDescent="0.25">
      <c r="D4244" s="7"/>
    </row>
    <row r="4245" spans="4:4" x14ac:dyDescent="0.25">
      <c r="D4245" s="7"/>
    </row>
    <row r="4246" spans="4:4" x14ac:dyDescent="0.25">
      <c r="D4246" s="7"/>
    </row>
    <row r="4247" spans="4:4" x14ac:dyDescent="0.25">
      <c r="D4247" s="7"/>
    </row>
    <row r="4248" spans="4:4" x14ac:dyDescent="0.25">
      <c r="D4248" s="7"/>
    </row>
    <row r="4249" spans="4:4" x14ac:dyDescent="0.25">
      <c r="D4249" s="7"/>
    </row>
    <row r="4250" spans="4:4" x14ac:dyDescent="0.25">
      <c r="D4250" s="7"/>
    </row>
    <row r="4251" spans="4:4" x14ac:dyDescent="0.25">
      <c r="D4251" s="7"/>
    </row>
    <row r="4252" spans="4:4" x14ac:dyDescent="0.25">
      <c r="D4252" s="7"/>
    </row>
    <row r="4253" spans="4:4" x14ac:dyDescent="0.25">
      <c r="D4253" s="7"/>
    </row>
    <row r="4254" spans="4:4" x14ac:dyDescent="0.25">
      <c r="D4254" s="7"/>
    </row>
    <row r="4255" spans="4:4" x14ac:dyDescent="0.25">
      <c r="D4255" s="7"/>
    </row>
    <row r="4256" spans="4:4" x14ac:dyDescent="0.25">
      <c r="D4256" s="7"/>
    </row>
    <row r="4257" spans="4:4" x14ac:dyDescent="0.25">
      <c r="D4257" s="7"/>
    </row>
    <row r="4258" spans="4:4" x14ac:dyDescent="0.25">
      <c r="D4258" s="7"/>
    </row>
    <row r="4259" spans="4:4" x14ac:dyDescent="0.25">
      <c r="D4259" s="7"/>
    </row>
    <row r="4260" spans="4:4" x14ac:dyDescent="0.25">
      <c r="D4260" s="7"/>
    </row>
    <row r="4261" spans="4:4" x14ac:dyDescent="0.25">
      <c r="D4261" s="7"/>
    </row>
    <row r="4262" spans="4:4" x14ac:dyDescent="0.25">
      <c r="D4262" s="7"/>
    </row>
    <row r="4263" spans="4:4" x14ac:dyDescent="0.25">
      <c r="D4263" s="7"/>
    </row>
    <row r="4264" spans="4:4" x14ac:dyDescent="0.25">
      <c r="D4264" s="7"/>
    </row>
    <row r="4265" spans="4:4" x14ac:dyDescent="0.25">
      <c r="D4265" s="7"/>
    </row>
    <row r="4266" spans="4:4" x14ac:dyDescent="0.25">
      <c r="D4266" s="7"/>
    </row>
    <row r="4267" spans="4:4" x14ac:dyDescent="0.25">
      <c r="D4267" s="7"/>
    </row>
    <row r="4268" spans="4:4" x14ac:dyDescent="0.25">
      <c r="D4268" s="7"/>
    </row>
    <row r="4269" spans="4:4" x14ac:dyDescent="0.25">
      <c r="D4269" s="7"/>
    </row>
    <row r="4270" spans="4:4" x14ac:dyDescent="0.25">
      <c r="D4270" s="7"/>
    </row>
    <row r="4271" spans="4:4" x14ac:dyDescent="0.25">
      <c r="D4271" s="7"/>
    </row>
    <row r="4272" spans="4:4" x14ac:dyDescent="0.25">
      <c r="D4272" s="7"/>
    </row>
    <row r="4273" spans="4:4" x14ac:dyDescent="0.25">
      <c r="D4273" s="7"/>
    </row>
    <row r="4274" spans="4:4" x14ac:dyDescent="0.25">
      <c r="D4274" s="7"/>
    </row>
    <row r="4275" spans="4:4" x14ac:dyDescent="0.25">
      <c r="D4275" s="7"/>
    </row>
    <row r="4276" spans="4:4" x14ac:dyDescent="0.25">
      <c r="D4276" s="7"/>
    </row>
    <row r="4277" spans="4:4" x14ac:dyDescent="0.25">
      <c r="D4277" s="7"/>
    </row>
    <row r="4278" spans="4:4" x14ac:dyDescent="0.25">
      <c r="D4278" s="7"/>
    </row>
    <row r="4279" spans="4:4" x14ac:dyDescent="0.25">
      <c r="D4279" s="7"/>
    </row>
    <row r="4280" spans="4:4" x14ac:dyDescent="0.25">
      <c r="D4280" s="7"/>
    </row>
    <row r="4281" spans="4:4" x14ac:dyDescent="0.25">
      <c r="D4281" s="7"/>
    </row>
    <row r="4282" spans="4:4" x14ac:dyDescent="0.25">
      <c r="D4282" s="7"/>
    </row>
    <row r="4283" spans="4:4" x14ac:dyDescent="0.25">
      <c r="D4283" s="7"/>
    </row>
    <row r="4284" spans="4:4" x14ac:dyDescent="0.25">
      <c r="D4284" s="7"/>
    </row>
    <row r="4285" spans="4:4" x14ac:dyDescent="0.25">
      <c r="D4285" s="7"/>
    </row>
    <row r="4286" spans="4:4" x14ac:dyDescent="0.25">
      <c r="D4286" s="7"/>
    </row>
    <row r="4287" spans="4:4" x14ac:dyDescent="0.25">
      <c r="D4287" s="7"/>
    </row>
    <row r="4288" spans="4:4" x14ac:dyDescent="0.25">
      <c r="D4288" s="7"/>
    </row>
    <row r="4289" spans="4:4" x14ac:dyDescent="0.25">
      <c r="D4289" s="7"/>
    </row>
    <row r="4290" spans="4:4" x14ac:dyDescent="0.25">
      <c r="D4290" s="7"/>
    </row>
    <row r="4291" spans="4:4" x14ac:dyDescent="0.25">
      <c r="D4291" s="7"/>
    </row>
    <row r="4292" spans="4:4" x14ac:dyDescent="0.25">
      <c r="D4292" s="7"/>
    </row>
    <row r="4293" spans="4:4" x14ac:dyDescent="0.25">
      <c r="D4293" s="7"/>
    </row>
    <row r="4294" spans="4:4" x14ac:dyDescent="0.25">
      <c r="D4294" s="7"/>
    </row>
    <row r="4295" spans="4:4" x14ac:dyDescent="0.25">
      <c r="D4295" s="7"/>
    </row>
    <row r="4296" spans="4:4" x14ac:dyDescent="0.25">
      <c r="D4296" s="7"/>
    </row>
    <row r="4297" spans="4:4" x14ac:dyDescent="0.25">
      <c r="D4297" s="7"/>
    </row>
    <row r="4298" spans="4:4" x14ac:dyDescent="0.25">
      <c r="D4298" s="7"/>
    </row>
    <row r="4299" spans="4:4" x14ac:dyDescent="0.25">
      <c r="D4299" s="7"/>
    </row>
    <row r="4300" spans="4:4" x14ac:dyDescent="0.25">
      <c r="D4300" s="7"/>
    </row>
    <row r="4301" spans="4:4" x14ac:dyDescent="0.25">
      <c r="D4301" s="7"/>
    </row>
    <row r="4302" spans="4:4" x14ac:dyDescent="0.25">
      <c r="D4302" s="7"/>
    </row>
    <row r="4303" spans="4:4" x14ac:dyDescent="0.25">
      <c r="D4303" s="7"/>
    </row>
    <row r="4304" spans="4:4" x14ac:dyDescent="0.25">
      <c r="D4304" s="7"/>
    </row>
    <row r="4305" spans="4:4" x14ac:dyDescent="0.25">
      <c r="D4305" s="7"/>
    </row>
    <row r="4306" spans="4:4" x14ac:dyDescent="0.25">
      <c r="D4306" s="7"/>
    </row>
    <row r="4307" spans="4:4" x14ac:dyDescent="0.25">
      <c r="D4307" s="7"/>
    </row>
    <row r="4308" spans="4:4" x14ac:dyDescent="0.25">
      <c r="D4308" s="7"/>
    </row>
    <row r="4309" spans="4:4" x14ac:dyDescent="0.25">
      <c r="D4309" s="7"/>
    </row>
    <row r="4310" spans="4:4" x14ac:dyDescent="0.25">
      <c r="D4310" s="7"/>
    </row>
    <row r="4311" spans="4:4" x14ac:dyDescent="0.25">
      <c r="D4311" s="7"/>
    </row>
    <row r="4312" spans="4:4" x14ac:dyDescent="0.25">
      <c r="D4312" s="7"/>
    </row>
    <row r="4313" spans="4:4" x14ac:dyDescent="0.25">
      <c r="D4313" s="7"/>
    </row>
    <row r="4314" spans="4:4" x14ac:dyDescent="0.25">
      <c r="D4314" s="7"/>
    </row>
    <row r="4315" spans="4:4" x14ac:dyDescent="0.25">
      <c r="D4315" s="7"/>
    </row>
    <row r="4316" spans="4:4" x14ac:dyDescent="0.25">
      <c r="D4316" s="7"/>
    </row>
    <row r="4317" spans="4:4" x14ac:dyDescent="0.25">
      <c r="D4317" s="7"/>
    </row>
    <row r="4318" spans="4:4" x14ac:dyDescent="0.25">
      <c r="D4318" s="7"/>
    </row>
    <row r="4319" spans="4:4" x14ac:dyDescent="0.25">
      <c r="D4319" s="7"/>
    </row>
    <row r="4320" spans="4:4" x14ac:dyDescent="0.25">
      <c r="D4320" s="7"/>
    </row>
    <row r="4321" spans="4:4" x14ac:dyDescent="0.25">
      <c r="D4321" s="7"/>
    </row>
    <row r="4322" spans="4:4" x14ac:dyDescent="0.25">
      <c r="D4322" s="7"/>
    </row>
    <row r="4323" spans="4:4" x14ac:dyDescent="0.25">
      <c r="D4323" s="7"/>
    </row>
    <row r="4324" spans="4:4" x14ac:dyDescent="0.25">
      <c r="D4324" s="7"/>
    </row>
    <row r="4325" spans="4:4" x14ac:dyDescent="0.25">
      <c r="D4325" s="7"/>
    </row>
    <row r="4326" spans="4:4" x14ac:dyDescent="0.25">
      <c r="D4326" s="7"/>
    </row>
    <row r="4327" spans="4:4" x14ac:dyDescent="0.25">
      <c r="D4327" s="7"/>
    </row>
    <row r="4328" spans="4:4" x14ac:dyDescent="0.25">
      <c r="D4328" s="7"/>
    </row>
    <row r="4329" spans="4:4" x14ac:dyDescent="0.25">
      <c r="D4329" s="7"/>
    </row>
    <row r="4330" spans="4:4" x14ac:dyDescent="0.25">
      <c r="D4330" s="7"/>
    </row>
    <row r="4331" spans="4:4" x14ac:dyDescent="0.25">
      <c r="D4331" s="7"/>
    </row>
    <row r="4332" spans="4:4" x14ac:dyDescent="0.25">
      <c r="D4332" s="7"/>
    </row>
    <row r="4333" spans="4:4" x14ac:dyDescent="0.25">
      <c r="D4333" s="7"/>
    </row>
    <row r="4334" spans="4:4" x14ac:dyDescent="0.25">
      <c r="D4334" s="7"/>
    </row>
    <row r="4335" spans="4:4" x14ac:dyDescent="0.25">
      <c r="D4335" s="7"/>
    </row>
    <row r="4336" spans="4:4" x14ac:dyDescent="0.25">
      <c r="D4336" s="7"/>
    </row>
    <row r="4337" spans="4:4" x14ac:dyDescent="0.25">
      <c r="D4337" s="7"/>
    </row>
    <row r="4338" spans="4:4" x14ac:dyDescent="0.25">
      <c r="D4338" s="7"/>
    </row>
    <row r="4339" spans="4:4" x14ac:dyDescent="0.25">
      <c r="D4339" s="7"/>
    </row>
    <row r="4340" spans="4:4" x14ac:dyDescent="0.25">
      <c r="D4340" s="7"/>
    </row>
    <row r="4341" spans="4:4" x14ac:dyDescent="0.25">
      <c r="D4341" s="7"/>
    </row>
    <row r="4342" spans="4:4" x14ac:dyDescent="0.25">
      <c r="D4342" s="7"/>
    </row>
    <row r="4343" spans="4:4" x14ac:dyDescent="0.25">
      <c r="D4343" s="7"/>
    </row>
    <row r="4344" spans="4:4" x14ac:dyDescent="0.25">
      <c r="D4344" s="7"/>
    </row>
    <row r="4345" spans="4:4" x14ac:dyDescent="0.25">
      <c r="D4345" s="7"/>
    </row>
    <row r="4346" spans="4:4" x14ac:dyDescent="0.25">
      <c r="D4346" s="7"/>
    </row>
    <row r="4347" spans="4:4" x14ac:dyDescent="0.25">
      <c r="D4347" s="7"/>
    </row>
    <row r="4348" spans="4:4" x14ac:dyDescent="0.25">
      <c r="D4348" s="7"/>
    </row>
    <row r="4349" spans="4:4" x14ac:dyDescent="0.25">
      <c r="D4349" s="7"/>
    </row>
    <row r="4350" spans="4:4" x14ac:dyDescent="0.25">
      <c r="D4350" s="7"/>
    </row>
    <row r="4351" spans="4:4" x14ac:dyDescent="0.25">
      <c r="D4351" s="7"/>
    </row>
    <row r="4352" spans="4:4" x14ac:dyDescent="0.25">
      <c r="D4352" s="7"/>
    </row>
    <row r="4353" spans="4:4" x14ac:dyDescent="0.25">
      <c r="D4353" s="7"/>
    </row>
    <row r="4354" spans="4:4" x14ac:dyDescent="0.25">
      <c r="D4354" s="7"/>
    </row>
    <row r="4355" spans="4:4" x14ac:dyDescent="0.25">
      <c r="D4355" s="7"/>
    </row>
    <row r="4356" spans="4:4" x14ac:dyDescent="0.25">
      <c r="D4356" s="7"/>
    </row>
    <row r="4357" spans="4:4" x14ac:dyDescent="0.25">
      <c r="D4357" s="7"/>
    </row>
    <row r="4358" spans="4:4" x14ac:dyDescent="0.25">
      <c r="D4358" s="7"/>
    </row>
    <row r="4359" spans="4:4" x14ac:dyDescent="0.25">
      <c r="D4359" s="7"/>
    </row>
    <row r="4360" spans="4:4" x14ac:dyDescent="0.25">
      <c r="D4360" s="7"/>
    </row>
    <row r="4361" spans="4:4" x14ac:dyDescent="0.25">
      <c r="D4361" s="7"/>
    </row>
    <row r="4362" spans="4:4" x14ac:dyDescent="0.25">
      <c r="D4362" s="7"/>
    </row>
    <row r="4363" spans="4:4" x14ac:dyDescent="0.25">
      <c r="D4363" s="7"/>
    </row>
    <row r="4364" spans="4:4" x14ac:dyDescent="0.25">
      <c r="D4364" s="7"/>
    </row>
    <row r="4365" spans="4:4" x14ac:dyDescent="0.25">
      <c r="D4365" s="7"/>
    </row>
    <row r="4366" spans="4:4" x14ac:dyDescent="0.25">
      <c r="D4366" s="7"/>
    </row>
    <row r="4367" spans="4:4" x14ac:dyDescent="0.25">
      <c r="D4367" s="7"/>
    </row>
    <row r="4368" spans="4:4" x14ac:dyDescent="0.25">
      <c r="D4368" s="7"/>
    </row>
    <row r="4369" spans="4:4" x14ac:dyDescent="0.25">
      <c r="D4369" s="7"/>
    </row>
    <row r="4370" spans="4:4" x14ac:dyDescent="0.25">
      <c r="D4370" s="7"/>
    </row>
    <row r="4371" spans="4:4" x14ac:dyDescent="0.25">
      <c r="D4371" s="7"/>
    </row>
    <row r="4372" spans="4:4" x14ac:dyDescent="0.25">
      <c r="D4372" s="7"/>
    </row>
    <row r="4373" spans="4:4" x14ac:dyDescent="0.25">
      <c r="D4373" s="7"/>
    </row>
    <row r="4374" spans="4:4" x14ac:dyDescent="0.25">
      <c r="D4374" s="7"/>
    </row>
    <row r="4375" spans="4:4" x14ac:dyDescent="0.25">
      <c r="D4375" s="7"/>
    </row>
    <row r="4376" spans="4:4" x14ac:dyDescent="0.25">
      <c r="D4376" s="7"/>
    </row>
    <row r="4377" spans="4:4" x14ac:dyDescent="0.25">
      <c r="D4377" s="7"/>
    </row>
    <row r="4378" spans="4:4" x14ac:dyDescent="0.25">
      <c r="D4378" s="7"/>
    </row>
    <row r="4379" spans="4:4" x14ac:dyDescent="0.25">
      <c r="D4379" s="7"/>
    </row>
    <row r="4380" spans="4:4" x14ac:dyDescent="0.25">
      <c r="D4380" s="7"/>
    </row>
    <row r="4381" spans="4:4" x14ac:dyDescent="0.25">
      <c r="D4381" s="7"/>
    </row>
    <row r="4382" spans="4:4" x14ac:dyDescent="0.25">
      <c r="D4382" s="7"/>
    </row>
    <row r="4383" spans="4:4" x14ac:dyDescent="0.25">
      <c r="D4383" s="7"/>
    </row>
    <row r="4384" spans="4:4" x14ac:dyDescent="0.25">
      <c r="D4384" s="7"/>
    </row>
    <row r="4385" spans="4:4" x14ac:dyDescent="0.25">
      <c r="D4385" s="7"/>
    </row>
    <row r="4386" spans="4:4" x14ac:dyDescent="0.25">
      <c r="D4386" s="7"/>
    </row>
    <row r="4387" spans="4:4" x14ac:dyDescent="0.25">
      <c r="D4387" s="7"/>
    </row>
    <row r="4388" spans="4:4" x14ac:dyDescent="0.25">
      <c r="D4388" s="7"/>
    </row>
    <row r="4389" spans="4:4" x14ac:dyDescent="0.25">
      <c r="D4389" s="7"/>
    </row>
    <row r="4390" spans="4:4" x14ac:dyDescent="0.25">
      <c r="D4390" s="7"/>
    </row>
    <row r="4391" spans="4:4" x14ac:dyDescent="0.25">
      <c r="D4391" s="7"/>
    </row>
    <row r="4392" spans="4:4" x14ac:dyDescent="0.25">
      <c r="D4392" s="7"/>
    </row>
    <row r="4393" spans="4:4" x14ac:dyDescent="0.25">
      <c r="D4393" s="7"/>
    </row>
    <row r="4394" spans="4:4" x14ac:dyDescent="0.25">
      <c r="D4394" s="7"/>
    </row>
    <row r="4395" spans="4:4" x14ac:dyDescent="0.25">
      <c r="D4395" s="7"/>
    </row>
    <row r="4396" spans="4:4" x14ac:dyDescent="0.25">
      <c r="D4396" s="7"/>
    </row>
    <row r="4397" spans="4:4" x14ac:dyDescent="0.25">
      <c r="D4397" s="7"/>
    </row>
    <row r="4398" spans="4:4" x14ac:dyDescent="0.25">
      <c r="D4398" s="7"/>
    </row>
    <row r="4399" spans="4:4" x14ac:dyDescent="0.25">
      <c r="D4399" s="7"/>
    </row>
    <row r="4400" spans="4:4" x14ac:dyDescent="0.25">
      <c r="D4400" s="7"/>
    </row>
    <row r="4401" spans="4:4" x14ac:dyDescent="0.25">
      <c r="D4401" s="7"/>
    </row>
    <row r="4402" spans="4:4" x14ac:dyDescent="0.25">
      <c r="D4402" s="7"/>
    </row>
    <row r="4403" spans="4:4" x14ac:dyDescent="0.25">
      <c r="D4403" s="7"/>
    </row>
    <row r="4404" spans="4:4" x14ac:dyDescent="0.25">
      <c r="D4404" s="7"/>
    </row>
    <row r="4405" spans="4:4" x14ac:dyDescent="0.25">
      <c r="D4405" s="7"/>
    </row>
    <row r="4406" spans="4:4" x14ac:dyDescent="0.25">
      <c r="D4406" s="7"/>
    </row>
    <row r="4407" spans="4:4" x14ac:dyDescent="0.25">
      <c r="D4407" s="7"/>
    </row>
    <row r="4408" spans="4:4" x14ac:dyDescent="0.25">
      <c r="D4408" s="7"/>
    </row>
    <row r="4409" spans="4:4" x14ac:dyDescent="0.25">
      <c r="D4409" s="7"/>
    </row>
    <row r="4410" spans="4:4" x14ac:dyDescent="0.25">
      <c r="D4410" s="7"/>
    </row>
    <row r="4411" spans="4:4" x14ac:dyDescent="0.25">
      <c r="D4411" s="7"/>
    </row>
    <row r="4412" spans="4:4" x14ac:dyDescent="0.25">
      <c r="D4412" s="7"/>
    </row>
    <row r="4413" spans="4:4" x14ac:dyDescent="0.25">
      <c r="D4413" s="7"/>
    </row>
    <row r="4414" spans="4:4" x14ac:dyDescent="0.25">
      <c r="D4414" s="7"/>
    </row>
    <row r="4415" spans="4:4" x14ac:dyDescent="0.25">
      <c r="D4415" s="7"/>
    </row>
    <row r="4416" spans="4:4" x14ac:dyDescent="0.25">
      <c r="D4416" s="7"/>
    </row>
    <row r="4417" spans="4:4" x14ac:dyDescent="0.25">
      <c r="D4417" s="7"/>
    </row>
    <row r="4418" spans="4:4" x14ac:dyDescent="0.25">
      <c r="D4418" s="7"/>
    </row>
    <row r="4419" spans="4:4" x14ac:dyDescent="0.25">
      <c r="D4419" s="7"/>
    </row>
    <row r="4420" spans="4:4" x14ac:dyDescent="0.25">
      <c r="D4420" s="7"/>
    </row>
    <row r="4421" spans="4:4" x14ac:dyDescent="0.25">
      <c r="D4421" s="7"/>
    </row>
    <row r="4422" spans="4:4" x14ac:dyDescent="0.25">
      <c r="D4422" s="7"/>
    </row>
    <row r="4423" spans="4:4" x14ac:dyDescent="0.25">
      <c r="D4423" s="7"/>
    </row>
    <row r="4424" spans="4:4" x14ac:dyDescent="0.25">
      <c r="D4424" s="7"/>
    </row>
    <row r="4425" spans="4:4" x14ac:dyDescent="0.25">
      <c r="D4425" s="7"/>
    </row>
    <row r="4426" spans="4:4" x14ac:dyDescent="0.25">
      <c r="D4426" s="7"/>
    </row>
    <row r="4427" spans="4:4" x14ac:dyDescent="0.25">
      <c r="D4427" s="7"/>
    </row>
    <row r="4428" spans="4:4" x14ac:dyDescent="0.25">
      <c r="D4428" s="7"/>
    </row>
    <row r="4429" spans="4:4" x14ac:dyDescent="0.25">
      <c r="D4429" s="7"/>
    </row>
    <row r="4430" spans="4:4" x14ac:dyDescent="0.25">
      <c r="D4430" s="7"/>
    </row>
    <row r="4431" spans="4:4" x14ac:dyDescent="0.25">
      <c r="D4431" s="7"/>
    </row>
    <row r="4432" spans="4:4" x14ac:dyDescent="0.25">
      <c r="D4432" s="7"/>
    </row>
    <row r="4433" spans="4:4" x14ac:dyDescent="0.25">
      <c r="D4433" s="7"/>
    </row>
    <row r="4434" spans="4:4" x14ac:dyDescent="0.25">
      <c r="D4434" s="7"/>
    </row>
    <row r="4435" spans="4:4" x14ac:dyDescent="0.25">
      <c r="D4435" s="7"/>
    </row>
    <row r="4436" spans="4:4" x14ac:dyDescent="0.25">
      <c r="D4436" s="7"/>
    </row>
    <row r="4437" spans="4:4" x14ac:dyDescent="0.25">
      <c r="D4437" s="7"/>
    </row>
    <row r="4438" spans="4:4" x14ac:dyDescent="0.25">
      <c r="D4438" s="7"/>
    </row>
    <row r="4439" spans="4:4" x14ac:dyDescent="0.25">
      <c r="D4439" s="7"/>
    </row>
    <row r="4440" spans="4:4" x14ac:dyDescent="0.25">
      <c r="D4440" s="7"/>
    </row>
    <row r="4441" spans="4:4" x14ac:dyDescent="0.25">
      <c r="D4441" s="7"/>
    </row>
    <row r="4442" spans="4:4" x14ac:dyDescent="0.25">
      <c r="D4442" s="7"/>
    </row>
    <row r="4443" spans="4:4" x14ac:dyDescent="0.25">
      <c r="D4443" s="7"/>
    </row>
    <row r="4444" spans="4:4" x14ac:dyDescent="0.25">
      <c r="D4444" s="7"/>
    </row>
    <row r="4445" spans="4:4" x14ac:dyDescent="0.25">
      <c r="D4445" s="7"/>
    </row>
    <row r="4446" spans="4:4" x14ac:dyDescent="0.25">
      <c r="D4446" s="7"/>
    </row>
    <row r="4447" spans="4:4" x14ac:dyDescent="0.25">
      <c r="D4447" s="7"/>
    </row>
    <row r="4448" spans="4:4" x14ac:dyDescent="0.25">
      <c r="D4448" s="7"/>
    </row>
    <row r="4449" spans="4:4" x14ac:dyDescent="0.25">
      <c r="D4449" s="7"/>
    </row>
    <row r="4450" spans="4:4" x14ac:dyDescent="0.25">
      <c r="D4450" s="7"/>
    </row>
    <row r="4451" spans="4:4" x14ac:dyDescent="0.25">
      <c r="D4451" s="7"/>
    </row>
    <row r="4452" spans="4:4" x14ac:dyDescent="0.25">
      <c r="D4452" s="7"/>
    </row>
    <row r="4453" spans="4:4" x14ac:dyDescent="0.25">
      <c r="D4453" s="7"/>
    </row>
    <row r="4454" spans="4:4" x14ac:dyDescent="0.25">
      <c r="D4454" s="7"/>
    </row>
    <row r="4455" spans="4:4" x14ac:dyDescent="0.25">
      <c r="D4455" s="7"/>
    </row>
    <row r="4456" spans="4:4" x14ac:dyDescent="0.25">
      <c r="D4456" s="7"/>
    </row>
    <row r="4457" spans="4:4" x14ac:dyDescent="0.25">
      <c r="D4457" s="7"/>
    </row>
    <row r="4458" spans="4:4" x14ac:dyDescent="0.25">
      <c r="D4458" s="7"/>
    </row>
    <row r="4459" spans="4:4" x14ac:dyDescent="0.25">
      <c r="D4459" s="7"/>
    </row>
    <row r="4460" spans="4:4" x14ac:dyDescent="0.25">
      <c r="D4460" s="7"/>
    </row>
    <row r="4461" spans="4:4" x14ac:dyDescent="0.25">
      <c r="D4461" s="7"/>
    </row>
    <row r="4462" spans="4:4" x14ac:dyDescent="0.25">
      <c r="D4462" s="7"/>
    </row>
    <row r="4463" spans="4:4" x14ac:dyDescent="0.25">
      <c r="D4463" s="7"/>
    </row>
    <row r="4464" spans="4:4" x14ac:dyDescent="0.25">
      <c r="D4464" s="7"/>
    </row>
    <row r="4465" spans="4:4" x14ac:dyDescent="0.25">
      <c r="D4465" s="7"/>
    </row>
    <row r="4466" spans="4:4" x14ac:dyDescent="0.25">
      <c r="D4466" s="7"/>
    </row>
    <row r="4467" spans="4:4" x14ac:dyDescent="0.25">
      <c r="D4467" s="7"/>
    </row>
    <row r="4468" spans="4:4" x14ac:dyDescent="0.25">
      <c r="D4468" s="7"/>
    </row>
    <row r="4469" spans="4:4" x14ac:dyDescent="0.25">
      <c r="D4469" s="7"/>
    </row>
    <row r="4470" spans="4:4" x14ac:dyDescent="0.25">
      <c r="D4470" s="7"/>
    </row>
    <row r="4471" spans="4:4" x14ac:dyDescent="0.25">
      <c r="D4471" s="7"/>
    </row>
    <row r="4472" spans="4:4" x14ac:dyDescent="0.25">
      <c r="D4472" s="7"/>
    </row>
    <row r="4473" spans="4:4" x14ac:dyDescent="0.25">
      <c r="D4473" s="7"/>
    </row>
    <row r="4474" spans="4:4" x14ac:dyDescent="0.25">
      <c r="D4474" s="7"/>
    </row>
    <row r="4475" spans="4:4" x14ac:dyDescent="0.25">
      <c r="D4475" s="7"/>
    </row>
    <row r="4476" spans="4:4" x14ac:dyDescent="0.25">
      <c r="D4476" s="7"/>
    </row>
    <row r="4477" spans="4:4" x14ac:dyDescent="0.25">
      <c r="D4477" s="7"/>
    </row>
    <row r="4478" spans="4:4" x14ac:dyDescent="0.25">
      <c r="D4478" s="7"/>
    </row>
    <row r="4479" spans="4:4" x14ac:dyDescent="0.25">
      <c r="D4479" s="7"/>
    </row>
    <row r="4480" spans="4:4" x14ac:dyDescent="0.25">
      <c r="D4480" s="7"/>
    </row>
    <row r="4481" spans="4:4" x14ac:dyDescent="0.25">
      <c r="D4481" s="7"/>
    </row>
    <row r="4482" spans="4:4" x14ac:dyDescent="0.25">
      <c r="D4482" s="7"/>
    </row>
    <row r="4483" spans="4:4" x14ac:dyDescent="0.25">
      <c r="D4483" s="7"/>
    </row>
    <row r="4484" spans="4:4" x14ac:dyDescent="0.25">
      <c r="D4484" s="7"/>
    </row>
    <row r="4485" spans="4:4" x14ac:dyDescent="0.25">
      <c r="D4485" s="7"/>
    </row>
    <row r="4486" spans="4:4" x14ac:dyDescent="0.25">
      <c r="D4486" s="7"/>
    </row>
    <row r="4487" spans="4:4" x14ac:dyDescent="0.25">
      <c r="D4487" s="7"/>
    </row>
    <row r="4488" spans="4:4" x14ac:dyDescent="0.25">
      <c r="D4488" s="7"/>
    </row>
    <row r="4489" spans="4:4" x14ac:dyDescent="0.25">
      <c r="D4489" s="7"/>
    </row>
    <row r="4490" spans="4:4" x14ac:dyDescent="0.25">
      <c r="D4490" s="7"/>
    </row>
    <row r="4491" spans="4:4" x14ac:dyDescent="0.25">
      <c r="D4491" s="7"/>
    </row>
    <row r="4492" spans="4:4" x14ac:dyDescent="0.25">
      <c r="D4492" s="7"/>
    </row>
    <row r="4493" spans="4:4" x14ac:dyDescent="0.25">
      <c r="D4493" s="7"/>
    </row>
    <row r="4494" spans="4:4" x14ac:dyDescent="0.25">
      <c r="D4494" s="7"/>
    </row>
    <row r="4495" spans="4:4" x14ac:dyDescent="0.25">
      <c r="D4495" s="7"/>
    </row>
    <row r="4496" spans="4:4" x14ac:dyDescent="0.25">
      <c r="D4496" s="7"/>
    </row>
    <row r="4497" spans="4:4" x14ac:dyDescent="0.25">
      <c r="D4497" s="7"/>
    </row>
    <row r="4498" spans="4:4" x14ac:dyDescent="0.25">
      <c r="D4498" s="7"/>
    </row>
    <row r="4499" spans="4:4" x14ac:dyDescent="0.25">
      <c r="D4499" s="7"/>
    </row>
    <row r="4500" spans="4:4" x14ac:dyDescent="0.25">
      <c r="D4500" s="7"/>
    </row>
    <row r="4501" spans="4:4" x14ac:dyDescent="0.25">
      <c r="D4501" s="7"/>
    </row>
    <row r="4502" spans="4:4" x14ac:dyDescent="0.25">
      <c r="D4502" s="7"/>
    </row>
    <row r="4503" spans="4:4" x14ac:dyDescent="0.25">
      <c r="D4503" s="7"/>
    </row>
    <row r="4504" spans="4:4" x14ac:dyDescent="0.25">
      <c r="D4504" s="7"/>
    </row>
    <row r="4505" spans="4:4" x14ac:dyDescent="0.25">
      <c r="D4505" s="7"/>
    </row>
    <row r="4506" spans="4:4" x14ac:dyDescent="0.25">
      <c r="D4506" s="7"/>
    </row>
    <row r="4507" spans="4:4" x14ac:dyDescent="0.25">
      <c r="D4507" s="7"/>
    </row>
    <row r="4508" spans="4:4" x14ac:dyDescent="0.25">
      <c r="D4508" s="7"/>
    </row>
    <row r="4509" spans="4:4" x14ac:dyDescent="0.25">
      <c r="D4509" s="7"/>
    </row>
    <row r="4510" spans="4:4" x14ac:dyDescent="0.25">
      <c r="D4510" s="7"/>
    </row>
    <row r="4511" spans="4:4" x14ac:dyDescent="0.25">
      <c r="D4511" s="7"/>
    </row>
    <row r="4512" spans="4:4" x14ac:dyDescent="0.25">
      <c r="D4512" s="7"/>
    </row>
    <row r="4513" spans="4:4" x14ac:dyDescent="0.25">
      <c r="D4513" s="7"/>
    </row>
    <row r="4514" spans="4:4" x14ac:dyDescent="0.25">
      <c r="D4514" s="7"/>
    </row>
    <row r="4515" spans="4:4" x14ac:dyDescent="0.25">
      <c r="D4515" s="7"/>
    </row>
    <row r="4516" spans="4:4" x14ac:dyDescent="0.25">
      <c r="D4516" s="7"/>
    </row>
    <row r="4517" spans="4:4" x14ac:dyDescent="0.25">
      <c r="D4517" s="7"/>
    </row>
    <row r="4518" spans="4:4" x14ac:dyDescent="0.25">
      <c r="D4518" s="7"/>
    </row>
    <row r="4519" spans="4:4" x14ac:dyDescent="0.25">
      <c r="D4519" s="7"/>
    </row>
    <row r="4520" spans="4:4" x14ac:dyDescent="0.25">
      <c r="D4520" s="7"/>
    </row>
    <row r="4521" spans="4:4" x14ac:dyDescent="0.25">
      <c r="D4521" s="7"/>
    </row>
    <row r="4522" spans="4:4" x14ac:dyDescent="0.25">
      <c r="D4522" s="7"/>
    </row>
    <row r="4523" spans="4:4" x14ac:dyDescent="0.25">
      <c r="D4523" s="7"/>
    </row>
    <row r="4524" spans="4:4" x14ac:dyDescent="0.25">
      <c r="D4524" s="7"/>
    </row>
    <row r="4525" spans="4:4" x14ac:dyDescent="0.25">
      <c r="D4525" s="7"/>
    </row>
    <row r="4526" spans="4:4" x14ac:dyDescent="0.25">
      <c r="D4526" s="7"/>
    </row>
    <row r="4527" spans="4:4" x14ac:dyDescent="0.25">
      <c r="D4527" s="7"/>
    </row>
    <row r="4528" spans="4:4" x14ac:dyDescent="0.25">
      <c r="D4528" s="7"/>
    </row>
    <row r="4529" spans="4:4" x14ac:dyDescent="0.25">
      <c r="D4529" s="7"/>
    </row>
    <row r="4530" spans="4:4" x14ac:dyDescent="0.25">
      <c r="D4530" s="7"/>
    </row>
    <row r="4531" spans="4:4" x14ac:dyDescent="0.25">
      <c r="D4531" s="7"/>
    </row>
    <row r="4532" spans="4:4" x14ac:dyDescent="0.25">
      <c r="D4532" s="7"/>
    </row>
    <row r="4533" spans="4:4" x14ac:dyDescent="0.25">
      <c r="D4533" s="7"/>
    </row>
    <row r="4534" spans="4:4" x14ac:dyDescent="0.25">
      <c r="D4534" s="7"/>
    </row>
    <row r="4535" spans="4:4" x14ac:dyDescent="0.25">
      <c r="D4535" s="7"/>
    </row>
    <row r="4536" spans="4:4" x14ac:dyDescent="0.25">
      <c r="D4536" s="7"/>
    </row>
    <row r="4537" spans="4:4" x14ac:dyDescent="0.25">
      <c r="D4537" s="7"/>
    </row>
    <row r="4538" spans="4:4" x14ac:dyDescent="0.25">
      <c r="D4538" s="7"/>
    </row>
    <row r="4539" spans="4:4" x14ac:dyDescent="0.25">
      <c r="D4539" s="7"/>
    </row>
    <row r="4540" spans="4:4" x14ac:dyDescent="0.25">
      <c r="D4540" s="7"/>
    </row>
    <row r="4541" spans="4:4" x14ac:dyDescent="0.25">
      <c r="D4541" s="7"/>
    </row>
    <row r="4542" spans="4:4" x14ac:dyDescent="0.25">
      <c r="D4542" s="7"/>
    </row>
    <row r="4543" spans="4:4" x14ac:dyDescent="0.25">
      <c r="D4543" s="7"/>
    </row>
    <row r="4544" spans="4:4" x14ac:dyDescent="0.25">
      <c r="D4544" s="7"/>
    </row>
    <row r="4545" spans="4:4" x14ac:dyDescent="0.25">
      <c r="D4545" s="7"/>
    </row>
    <row r="4546" spans="4:4" x14ac:dyDescent="0.25">
      <c r="D4546" s="7"/>
    </row>
    <row r="4547" spans="4:4" x14ac:dyDescent="0.25">
      <c r="D4547" s="7"/>
    </row>
    <row r="4548" spans="4:4" x14ac:dyDescent="0.25">
      <c r="D4548" s="7"/>
    </row>
    <row r="4549" spans="4:4" x14ac:dyDescent="0.25">
      <c r="D4549" s="7"/>
    </row>
    <row r="4550" spans="4:4" x14ac:dyDescent="0.25">
      <c r="D4550" s="7"/>
    </row>
    <row r="4551" spans="4:4" x14ac:dyDescent="0.25">
      <c r="D4551" s="7"/>
    </row>
    <row r="4552" spans="4:4" x14ac:dyDescent="0.25">
      <c r="D4552" s="7"/>
    </row>
    <row r="4553" spans="4:4" x14ac:dyDescent="0.25">
      <c r="D4553" s="7"/>
    </row>
    <row r="4554" spans="4:4" x14ac:dyDescent="0.25">
      <c r="D4554" s="7"/>
    </row>
    <row r="4555" spans="4:4" x14ac:dyDescent="0.25">
      <c r="D4555" s="7"/>
    </row>
    <row r="4556" spans="4:4" x14ac:dyDescent="0.25">
      <c r="D4556" s="7"/>
    </row>
    <row r="4557" spans="4:4" x14ac:dyDescent="0.25">
      <c r="D4557" s="7"/>
    </row>
    <row r="4558" spans="4:4" x14ac:dyDescent="0.25">
      <c r="D4558" s="7"/>
    </row>
    <row r="4559" spans="4:4" x14ac:dyDescent="0.25">
      <c r="D4559" s="7"/>
    </row>
    <row r="4560" spans="4:4" x14ac:dyDescent="0.25">
      <c r="D4560" s="7"/>
    </row>
    <row r="4561" spans="4:4" x14ac:dyDescent="0.25">
      <c r="D4561" s="7"/>
    </row>
    <row r="4562" spans="4:4" x14ac:dyDescent="0.25">
      <c r="D4562" s="7"/>
    </row>
    <row r="4563" spans="4:4" x14ac:dyDescent="0.25">
      <c r="D4563" s="7"/>
    </row>
    <row r="4564" spans="4:4" x14ac:dyDescent="0.25">
      <c r="D4564" s="7"/>
    </row>
    <row r="4565" spans="4:4" x14ac:dyDescent="0.25">
      <c r="D4565" s="7"/>
    </row>
    <row r="4566" spans="4:4" x14ac:dyDescent="0.25">
      <c r="D4566" s="7"/>
    </row>
    <row r="4567" spans="4:4" x14ac:dyDescent="0.25">
      <c r="D4567" s="7"/>
    </row>
    <row r="4568" spans="4:4" x14ac:dyDescent="0.25">
      <c r="D4568" s="7"/>
    </row>
    <row r="4569" spans="4:4" x14ac:dyDescent="0.25">
      <c r="D4569" s="7"/>
    </row>
    <row r="4570" spans="4:4" x14ac:dyDescent="0.25">
      <c r="D4570" s="7"/>
    </row>
    <row r="4571" spans="4:4" x14ac:dyDescent="0.25">
      <c r="D4571" s="7"/>
    </row>
    <row r="4572" spans="4:4" x14ac:dyDescent="0.25">
      <c r="D4572" s="7"/>
    </row>
    <row r="4573" spans="4:4" x14ac:dyDescent="0.25">
      <c r="D4573" s="7"/>
    </row>
    <row r="4574" spans="4:4" x14ac:dyDescent="0.25">
      <c r="D4574" s="7"/>
    </row>
    <row r="4575" spans="4:4" x14ac:dyDescent="0.25">
      <c r="D4575" s="7"/>
    </row>
    <row r="4576" spans="4:4" x14ac:dyDescent="0.25">
      <c r="D4576" s="7"/>
    </row>
    <row r="4577" spans="4:4" x14ac:dyDescent="0.25">
      <c r="D4577" s="7"/>
    </row>
    <row r="4578" spans="4:4" x14ac:dyDescent="0.25">
      <c r="D4578" s="7"/>
    </row>
    <row r="4579" spans="4:4" x14ac:dyDescent="0.25">
      <c r="D4579" s="7"/>
    </row>
    <row r="4580" spans="4:4" x14ac:dyDescent="0.25">
      <c r="D4580" s="7"/>
    </row>
    <row r="4581" spans="4:4" x14ac:dyDescent="0.25">
      <c r="D4581" s="7"/>
    </row>
    <row r="4582" spans="4:4" x14ac:dyDescent="0.25">
      <c r="D4582" s="7"/>
    </row>
    <row r="4583" spans="4:4" x14ac:dyDescent="0.25">
      <c r="D4583" s="7"/>
    </row>
    <row r="4584" spans="4:4" x14ac:dyDescent="0.25">
      <c r="D4584" s="7"/>
    </row>
    <row r="4585" spans="4:4" x14ac:dyDescent="0.25">
      <c r="D4585" s="7"/>
    </row>
    <row r="4586" spans="4:4" x14ac:dyDescent="0.25">
      <c r="D4586" s="7"/>
    </row>
    <row r="4587" spans="4:4" x14ac:dyDescent="0.25">
      <c r="D4587" s="7"/>
    </row>
    <row r="4588" spans="4:4" x14ac:dyDescent="0.25">
      <c r="D4588" s="7"/>
    </row>
    <row r="4589" spans="4:4" x14ac:dyDescent="0.25">
      <c r="D4589" s="7"/>
    </row>
    <row r="4590" spans="4:4" x14ac:dyDescent="0.25">
      <c r="D4590" s="7"/>
    </row>
    <row r="4591" spans="4:4" x14ac:dyDescent="0.25">
      <c r="D4591" s="7"/>
    </row>
    <row r="4592" spans="4:4" x14ac:dyDescent="0.25">
      <c r="D4592" s="7"/>
    </row>
    <row r="4593" spans="4:4" x14ac:dyDescent="0.25">
      <c r="D4593" s="7"/>
    </row>
    <row r="4594" spans="4:4" x14ac:dyDescent="0.25">
      <c r="D4594" s="7"/>
    </row>
    <row r="4595" spans="4:4" x14ac:dyDescent="0.25">
      <c r="D4595" s="7"/>
    </row>
    <row r="4596" spans="4:4" x14ac:dyDescent="0.25">
      <c r="D4596" s="7"/>
    </row>
    <row r="4597" spans="4:4" x14ac:dyDescent="0.25">
      <c r="D4597" s="7"/>
    </row>
    <row r="4598" spans="4:4" x14ac:dyDescent="0.25">
      <c r="D4598" s="7"/>
    </row>
    <row r="4599" spans="4:4" x14ac:dyDescent="0.25">
      <c r="D4599" s="7"/>
    </row>
    <row r="4600" spans="4:4" x14ac:dyDescent="0.25">
      <c r="D4600" s="7"/>
    </row>
    <row r="4601" spans="4:4" x14ac:dyDescent="0.25">
      <c r="D4601" s="7"/>
    </row>
    <row r="4602" spans="4:4" x14ac:dyDescent="0.25">
      <c r="D4602" s="7"/>
    </row>
    <row r="4603" spans="4:4" x14ac:dyDescent="0.25">
      <c r="D4603" s="7"/>
    </row>
    <row r="4604" spans="4:4" x14ac:dyDescent="0.25">
      <c r="D4604" s="7"/>
    </row>
    <row r="4605" spans="4:4" x14ac:dyDescent="0.25">
      <c r="D4605" s="7"/>
    </row>
    <row r="4606" spans="4:4" x14ac:dyDescent="0.25">
      <c r="D4606" s="7"/>
    </row>
    <row r="4607" spans="4:4" x14ac:dyDescent="0.25">
      <c r="D4607" s="7"/>
    </row>
    <row r="4608" spans="4:4" x14ac:dyDescent="0.25">
      <c r="D4608" s="7"/>
    </row>
    <row r="4609" spans="4:4" x14ac:dyDescent="0.25">
      <c r="D4609" s="7"/>
    </row>
    <row r="4610" spans="4:4" x14ac:dyDescent="0.25">
      <c r="D4610" s="7"/>
    </row>
    <row r="4611" spans="4:4" x14ac:dyDescent="0.25">
      <c r="D4611" s="7"/>
    </row>
    <row r="4612" spans="4:4" x14ac:dyDescent="0.25">
      <c r="D4612" s="7"/>
    </row>
    <row r="4613" spans="4:4" x14ac:dyDescent="0.25">
      <c r="D4613" s="7"/>
    </row>
    <row r="4614" spans="4:4" x14ac:dyDescent="0.25">
      <c r="D4614" s="7"/>
    </row>
    <row r="4615" spans="4:4" x14ac:dyDescent="0.25">
      <c r="D4615" s="7"/>
    </row>
    <row r="4616" spans="4:4" x14ac:dyDescent="0.25">
      <c r="D4616" s="7"/>
    </row>
    <row r="4617" spans="4:4" x14ac:dyDescent="0.25">
      <c r="D4617" s="7"/>
    </row>
    <row r="4618" spans="4:4" x14ac:dyDescent="0.25">
      <c r="D4618" s="7"/>
    </row>
    <row r="4619" spans="4:4" x14ac:dyDescent="0.25">
      <c r="D4619" s="7"/>
    </row>
    <row r="4620" spans="4:4" x14ac:dyDescent="0.25">
      <c r="D4620" s="7"/>
    </row>
    <row r="4621" spans="4:4" x14ac:dyDescent="0.25">
      <c r="D4621" s="7"/>
    </row>
    <row r="4622" spans="4:4" x14ac:dyDescent="0.25">
      <c r="D4622" s="7"/>
    </row>
    <row r="4623" spans="4:4" x14ac:dyDescent="0.25">
      <c r="D4623" s="7"/>
    </row>
    <row r="4624" spans="4:4" x14ac:dyDescent="0.25">
      <c r="D4624" s="7"/>
    </row>
    <row r="4625" spans="4:4" x14ac:dyDescent="0.25">
      <c r="D4625" s="7"/>
    </row>
    <row r="4626" spans="4:4" x14ac:dyDescent="0.25">
      <c r="D4626" s="7"/>
    </row>
    <row r="4627" spans="4:4" x14ac:dyDescent="0.25">
      <c r="D4627" s="7"/>
    </row>
    <row r="4628" spans="4:4" x14ac:dyDescent="0.25">
      <c r="D4628" s="7"/>
    </row>
    <row r="4629" spans="4:4" x14ac:dyDescent="0.25">
      <c r="D4629" s="7"/>
    </row>
    <row r="4630" spans="4:4" x14ac:dyDescent="0.25">
      <c r="D4630" s="7"/>
    </row>
    <row r="4631" spans="4:4" x14ac:dyDescent="0.25">
      <c r="D4631" s="7"/>
    </row>
    <row r="4632" spans="4:4" x14ac:dyDescent="0.25">
      <c r="D4632" s="7"/>
    </row>
    <row r="4633" spans="4:4" x14ac:dyDescent="0.25">
      <c r="D4633" s="7"/>
    </row>
    <row r="4634" spans="4:4" x14ac:dyDescent="0.25">
      <c r="D4634" s="7"/>
    </row>
    <row r="4635" spans="4:4" x14ac:dyDescent="0.25">
      <c r="D4635" s="7"/>
    </row>
    <row r="4636" spans="4:4" x14ac:dyDescent="0.25">
      <c r="D4636" s="7"/>
    </row>
    <row r="4637" spans="4:4" x14ac:dyDescent="0.25">
      <c r="D4637" s="7"/>
    </row>
    <row r="4638" spans="4:4" x14ac:dyDescent="0.25">
      <c r="D4638" s="7"/>
    </row>
    <row r="4639" spans="4:4" x14ac:dyDescent="0.25">
      <c r="D4639" s="7"/>
    </row>
    <row r="4640" spans="4:4" x14ac:dyDescent="0.25">
      <c r="D4640" s="7"/>
    </row>
    <row r="4641" spans="4:4" x14ac:dyDescent="0.25">
      <c r="D4641" s="7"/>
    </row>
    <row r="4642" spans="4:4" x14ac:dyDescent="0.25">
      <c r="D4642" s="7"/>
    </row>
    <row r="4643" spans="4:4" x14ac:dyDescent="0.25">
      <c r="D4643" s="7"/>
    </row>
    <row r="4644" spans="4:4" x14ac:dyDescent="0.25">
      <c r="D4644" s="7"/>
    </row>
    <row r="4645" spans="4:4" x14ac:dyDescent="0.25">
      <c r="D4645" s="7"/>
    </row>
    <row r="4646" spans="4:4" x14ac:dyDescent="0.25">
      <c r="D4646" s="7"/>
    </row>
    <row r="4647" spans="4:4" x14ac:dyDescent="0.25">
      <c r="D4647" s="7"/>
    </row>
    <row r="4648" spans="4:4" x14ac:dyDescent="0.25">
      <c r="D4648" s="7"/>
    </row>
    <row r="4649" spans="4:4" x14ac:dyDescent="0.25">
      <c r="D4649" s="7"/>
    </row>
    <row r="4650" spans="4:4" x14ac:dyDescent="0.25">
      <c r="D4650" s="7"/>
    </row>
    <row r="4651" spans="4:4" x14ac:dyDescent="0.25">
      <c r="D4651" s="7"/>
    </row>
    <row r="4652" spans="4:4" x14ac:dyDescent="0.25">
      <c r="D4652" s="7"/>
    </row>
    <row r="4653" spans="4:4" x14ac:dyDescent="0.25">
      <c r="D4653" s="7"/>
    </row>
    <row r="4654" spans="4:4" x14ac:dyDescent="0.25">
      <c r="D4654" s="7"/>
    </row>
    <row r="4655" spans="4:4" x14ac:dyDescent="0.25">
      <c r="D4655" s="7"/>
    </row>
    <row r="4656" spans="4:4" x14ac:dyDescent="0.25">
      <c r="D4656" s="7"/>
    </row>
    <row r="4657" spans="4:4" x14ac:dyDescent="0.25">
      <c r="D4657" s="7"/>
    </row>
    <row r="4658" spans="4:4" x14ac:dyDescent="0.25">
      <c r="D4658" s="7"/>
    </row>
    <row r="4659" spans="4:4" x14ac:dyDescent="0.25">
      <c r="D4659" s="7"/>
    </row>
    <row r="4660" spans="4:4" x14ac:dyDescent="0.25">
      <c r="D4660" s="7"/>
    </row>
    <row r="4661" spans="4:4" x14ac:dyDescent="0.25">
      <c r="D4661" s="7"/>
    </row>
    <row r="4662" spans="4:4" x14ac:dyDescent="0.25">
      <c r="D4662" s="7"/>
    </row>
    <row r="4663" spans="4:4" x14ac:dyDescent="0.25">
      <c r="D4663" s="7"/>
    </row>
    <row r="4664" spans="4:4" x14ac:dyDescent="0.25">
      <c r="D4664" s="7"/>
    </row>
    <row r="4665" spans="4:4" x14ac:dyDescent="0.25">
      <c r="D4665" s="7"/>
    </row>
    <row r="4666" spans="4:4" x14ac:dyDescent="0.25">
      <c r="D4666" s="7"/>
    </row>
    <row r="4667" spans="4:4" x14ac:dyDescent="0.25">
      <c r="D4667" s="7"/>
    </row>
    <row r="4668" spans="4:4" x14ac:dyDescent="0.25">
      <c r="D4668" s="7"/>
    </row>
    <row r="4669" spans="4:4" x14ac:dyDescent="0.25">
      <c r="D4669" s="7"/>
    </row>
    <row r="4670" spans="4:4" x14ac:dyDescent="0.25">
      <c r="D4670" s="7"/>
    </row>
    <row r="4671" spans="4:4" x14ac:dyDescent="0.25">
      <c r="D4671" s="7"/>
    </row>
    <row r="4672" spans="4:4" x14ac:dyDescent="0.25">
      <c r="D4672" s="7"/>
    </row>
    <row r="4673" spans="4:4" x14ac:dyDescent="0.25">
      <c r="D4673" s="7"/>
    </row>
    <row r="4674" spans="4:4" x14ac:dyDescent="0.25">
      <c r="D4674" s="7"/>
    </row>
    <row r="4675" spans="4:4" x14ac:dyDescent="0.25">
      <c r="D4675" s="7"/>
    </row>
    <row r="4676" spans="4:4" x14ac:dyDescent="0.25">
      <c r="D4676" s="7"/>
    </row>
    <row r="4677" spans="4:4" x14ac:dyDescent="0.25">
      <c r="D4677" s="7"/>
    </row>
    <row r="4678" spans="4:4" x14ac:dyDescent="0.25">
      <c r="D4678" s="7"/>
    </row>
    <row r="4679" spans="4:4" x14ac:dyDescent="0.25">
      <c r="D4679" s="7"/>
    </row>
    <row r="4680" spans="4:4" x14ac:dyDescent="0.25">
      <c r="D4680" s="7"/>
    </row>
    <row r="4681" spans="4:4" x14ac:dyDescent="0.25">
      <c r="D4681" s="7"/>
    </row>
    <row r="4682" spans="4:4" x14ac:dyDescent="0.25">
      <c r="D4682" s="7"/>
    </row>
    <row r="4683" spans="4:4" x14ac:dyDescent="0.25">
      <c r="D4683" s="7"/>
    </row>
    <row r="4684" spans="4:4" x14ac:dyDescent="0.25">
      <c r="D4684" s="7"/>
    </row>
    <row r="4685" spans="4:4" x14ac:dyDescent="0.25">
      <c r="D4685" s="7"/>
    </row>
    <row r="4686" spans="4:4" x14ac:dyDescent="0.25">
      <c r="D4686" s="7"/>
    </row>
    <row r="4687" spans="4:4" x14ac:dyDescent="0.25">
      <c r="D4687" s="7"/>
    </row>
    <row r="4688" spans="4:4" x14ac:dyDescent="0.25">
      <c r="D4688" s="7"/>
    </row>
    <row r="4689" spans="4:4" x14ac:dyDescent="0.25">
      <c r="D4689" s="7"/>
    </row>
    <row r="4690" spans="4:4" x14ac:dyDescent="0.25">
      <c r="D4690" s="7"/>
    </row>
    <row r="4691" spans="4:4" x14ac:dyDescent="0.25">
      <c r="D4691" s="7"/>
    </row>
    <row r="4692" spans="4:4" x14ac:dyDescent="0.25">
      <c r="D4692" s="7"/>
    </row>
    <row r="4693" spans="4:4" x14ac:dyDescent="0.25">
      <c r="D4693" s="7"/>
    </row>
    <row r="4694" spans="4:4" x14ac:dyDescent="0.25">
      <c r="D4694" s="7"/>
    </row>
    <row r="4695" spans="4:4" x14ac:dyDescent="0.25">
      <c r="D4695" s="7"/>
    </row>
    <row r="4696" spans="4:4" x14ac:dyDescent="0.25">
      <c r="D4696" s="7"/>
    </row>
    <row r="4697" spans="4:4" x14ac:dyDescent="0.25">
      <c r="D4697" s="7"/>
    </row>
    <row r="4698" spans="4:4" x14ac:dyDescent="0.25">
      <c r="D4698" s="7"/>
    </row>
    <row r="4699" spans="4:4" x14ac:dyDescent="0.25">
      <c r="D4699" s="7"/>
    </row>
    <row r="4700" spans="4:4" x14ac:dyDescent="0.25">
      <c r="D4700" s="7"/>
    </row>
    <row r="4701" spans="4:4" x14ac:dyDescent="0.25">
      <c r="D4701" s="7"/>
    </row>
    <row r="4702" spans="4:4" x14ac:dyDescent="0.25">
      <c r="D4702" s="7"/>
    </row>
    <row r="4703" spans="4:4" x14ac:dyDescent="0.25">
      <c r="D4703" s="7"/>
    </row>
    <row r="4704" spans="4:4" x14ac:dyDescent="0.25">
      <c r="D4704" s="7"/>
    </row>
    <row r="4705" spans="4:4" x14ac:dyDescent="0.25">
      <c r="D4705" s="7"/>
    </row>
    <row r="4706" spans="4:4" x14ac:dyDescent="0.25">
      <c r="D4706" s="7"/>
    </row>
    <row r="4707" spans="4:4" x14ac:dyDescent="0.25">
      <c r="D4707" s="7"/>
    </row>
    <row r="4708" spans="4:4" x14ac:dyDescent="0.25">
      <c r="D4708" s="7"/>
    </row>
    <row r="4709" spans="4:4" x14ac:dyDescent="0.25">
      <c r="D4709" s="7"/>
    </row>
    <row r="4710" spans="4:4" x14ac:dyDescent="0.25">
      <c r="D4710" s="7"/>
    </row>
    <row r="4711" spans="4:4" x14ac:dyDescent="0.25">
      <c r="D4711" s="7"/>
    </row>
    <row r="4712" spans="4:4" x14ac:dyDescent="0.25">
      <c r="D4712" s="7"/>
    </row>
    <row r="4713" spans="4:4" x14ac:dyDescent="0.25">
      <c r="D4713" s="7"/>
    </row>
    <row r="4714" spans="4:4" x14ac:dyDescent="0.25">
      <c r="D4714" s="7"/>
    </row>
    <row r="4715" spans="4:4" x14ac:dyDescent="0.25">
      <c r="D4715" s="7"/>
    </row>
    <row r="4716" spans="4:4" x14ac:dyDescent="0.25">
      <c r="D4716" s="7"/>
    </row>
    <row r="4717" spans="4:4" x14ac:dyDescent="0.25">
      <c r="D4717" s="7"/>
    </row>
    <row r="4718" spans="4:4" x14ac:dyDescent="0.25">
      <c r="D4718" s="7"/>
    </row>
    <row r="4719" spans="4:4" x14ac:dyDescent="0.25">
      <c r="D4719" s="7"/>
    </row>
    <row r="4720" spans="4:4" x14ac:dyDescent="0.25">
      <c r="D4720" s="7"/>
    </row>
    <row r="4721" spans="4:4" x14ac:dyDescent="0.25">
      <c r="D4721" s="7"/>
    </row>
    <row r="4722" spans="4:4" x14ac:dyDescent="0.25">
      <c r="D4722" s="7"/>
    </row>
    <row r="4723" spans="4:4" x14ac:dyDescent="0.25">
      <c r="D4723" s="7"/>
    </row>
    <row r="4724" spans="4:4" x14ac:dyDescent="0.25">
      <c r="D4724" s="7"/>
    </row>
    <row r="4725" spans="4:4" x14ac:dyDescent="0.25">
      <c r="D4725" s="7"/>
    </row>
    <row r="4726" spans="4:4" x14ac:dyDescent="0.25">
      <c r="D4726" s="7"/>
    </row>
    <row r="4727" spans="4:4" x14ac:dyDescent="0.25">
      <c r="D4727" s="7"/>
    </row>
    <row r="4728" spans="4:4" x14ac:dyDescent="0.25">
      <c r="D4728" s="7"/>
    </row>
    <row r="4729" spans="4:4" x14ac:dyDescent="0.25">
      <c r="D4729" s="7"/>
    </row>
    <row r="4730" spans="4:4" x14ac:dyDescent="0.25">
      <c r="D4730" s="7"/>
    </row>
    <row r="4731" spans="4:4" x14ac:dyDescent="0.25">
      <c r="D4731" s="7"/>
    </row>
    <row r="4732" spans="4:4" x14ac:dyDescent="0.25">
      <c r="D4732" s="7"/>
    </row>
    <row r="4733" spans="4:4" x14ac:dyDescent="0.25">
      <c r="D4733" s="7"/>
    </row>
    <row r="4734" spans="4:4" x14ac:dyDescent="0.25">
      <c r="D4734" s="7"/>
    </row>
    <row r="4735" spans="4:4" x14ac:dyDescent="0.25">
      <c r="D4735" s="7"/>
    </row>
    <row r="4736" spans="4:4" x14ac:dyDescent="0.25">
      <c r="D4736" s="7"/>
    </row>
    <row r="4737" spans="4:4" x14ac:dyDescent="0.25">
      <c r="D4737" s="7"/>
    </row>
    <row r="4738" spans="4:4" x14ac:dyDescent="0.25">
      <c r="D4738" s="7"/>
    </row>
    <row r="4739" spans="4:4" x14ac:dyDescent="0.25">
      <c r="D4739" s="7"/>
    </row>
    <row r="4740" spans="4:4" x14ac:dyDescent="0.25">
      <c r="D4740" s="7"/>
    </row>
    <row r="4741" spans="4:4" x14ac:dyDescent="0.25">
      <c r="D4741" s="7"/>
    </row>
    <row r="4742" spans="4:4" x14ac:dyDescent="0.25">
      <c r="D4742" s="7"/>
    </row>
    <row r="4743" spans="4:4" x14ac:dyDescent="0.25">
      <c r="D4743" s="7"/>
    </row>
    <row r="4744" spans="4:4" x14ac:dyDescent="0.25">
      <c r="D4744" s="7"/>
    </row>
    <row r="4745" spans="4:4" x14ac:dyDescent="0.25">
      <c r="D4745" s="7"/>
    </row>
    <row r="4746" spans="4:4" x14ac:dyDescent="0.25">
      <c r="D4746" s="7"/>
    </row>
    <row r="4747" spans="4:4" x14ac:dyDescent="0.25">
      <c r="D4747" s="7"/>
    </row>
    <row r="4748" spans="4:4" x14ac:dyDescent="0.25">
      <c r="D4748" s="7"/>
    </row>
    <row r="4749" spans="4:4" x14ac:dyDescent="0.25">
      <c r="D4749" s="7"/>
    </row>
    <row r="4750" spans="4:4" x14ac:dyDescent="0.25">
      <c r="D4750" s="7"/>
    </row>
    <row r="4751" spans="4:4" x14ac:dyDescent="0.25">
      <c r="D4751" s="7"/>
    </row>
    <row r="4752" spans="4:4" x14ac:dyDescent="0.25">
      <c r="D4752" s="7"/>
    </row>
    <row r="4753" spans="4:4" x14ac:dyDescent="0.25">
      <c r="D4753" s="7"/>
    </row>
    <row r="4754" spans="4:4" x14ac:dyDescent="0.25">
      <c r="D4754" s="7"/>
    </row>
    <row r="4755" spans="4:4" x14ac:dyDescent="0.25">
      <c r="D4755" s="7"/>
    </row>
    <row r="4756" spans="4:4" x14ac:dyDescent="0.25">
      <c r="D4756" s="7"/>
    </row>
    <row r="4757" spans="4:4" x14ac:dyDescent="0.25">
      <c r="D4757" s="7"/>
    </row>
    <row r="4758" spans="4:4" x14ac:dyDescent="0.25">
      <c r="D4758" s="7"/>
    </row>
    <row r="4759" spans="4:4" x14ac:dyDescent="0.25">
      <c r="D4759" s="7"/>
    </row>
    <row r="4760" spans="4:4" x14ac:dyDescent="0.25">
      <c r="D4760" s="7"/>
    </row>
    <row r="4761" spans="4:4" x14ac:dyDescent="0.25">
      <c r="D4761" s="7"/>
    </row>
    <row r="4762" spans="4:4" x14ac:dyDescent="0.25">
      <c r="D4762" s="7"/>
    </row>
    <row r="4763" spans="4:4" x14ac:dyDescent="0.25">
      <c r="D4763" s="7"/>
    </row>
    <row r="4764" spans="4:4" x14ac:dyDescent="0.25">
      <c r="D4764" s="7"/>
    </row>
    <row r="4765" spans="4:4" x14ac:dyDescent="0.25">
      <c r="D4765" s="7"/>
    </row>
    <row r="4766" spans="4:4" x14ac:dyDescent="0.25">
      <c r="D4766" s="7"/>
    </row>
    <row r="4767" spans="4:4" x14ac:dyDescent="0.25">
      <c r="D4767" s="7"/>
    </row>
    <row r="4768" spans="4:4" x14ac:dyDescent="0.25">
      <c r="D4768" s="7"/>
    </row>
    <row r="4769" spans="4:4" x14ac:dyDescent="0.25">
      <c r="D4769" s="7"/>
    </row>
    <row r="4770" spans="4:4" x14ac:dyDescent="0.25">
      <c r="D4770" s="7"/>
    </row>
    <row r="4771" spans="4:4" x14ac:dyDescent="0.25">
      <c r="D4771" s="7"/>
    </row>
    <row r="4772" spans="4:4" x14ac:dyDescent="0.25">
      <c r="D4772" s="7"/>
    </row>
    <row r="4773" spans="4:4" x14ac:dyDescent="0.25">
      <c r="D4773" s="7"/>
    </row>
    <row r="4774" spans="4:4" x14ac:dyDescent="0.25">
      <c r="D4774" s="7"/>
    </row>
    <row r="4775" spans="4:4" x14ac:dyDescent="0.25">
      <c r="D4775" s="7"/>
    </row>
    <row r="4776" spans="4:4" x14ac:dyDescent="0.25">
      <c r="D4776" s="7"/>
    </row>
    <row r="4777" spans="4:4" x14ac:dyDescent="0.25">
      <c r="D4777" s="7"/>
    </row>
    <row r="4778" spans="4:4" x14ac:dyDescent="0.25">
      <c r="D4778" s="7"/>
    </row>
    <row r="4779" spans="4:4" x14ac:dyDescent="0.25">
      <c r="D4779" s="7"/>
    </row>
    <row r="4780" spans="4:4" x14ac:dyDescent="0.25">
      <c r="D4780" s="7"/>
    </row>
    <row r="4781" spans="4:4" x14ac:dyDescent="0.25">
      <c r="D4781" s="7"/>
    </row>
    <row r="4782" spans="4:4" x14ac:dyDescent="0.25">
      <c r="D4782" s="7"/>
    </row>
    <row r="4783" spans="4:4" x14ac:dyDescent="0.25">
      <c r="D4783" s="7"/>
    </row>
    <row r="4784" spans="4:4" x14ac:dyDescent="0.25">
      <c r="D4784" s="7"/>
    </row>
    <row r="4785" spans="4:4" x14ac:dyDescent="0.25">
      <c r="D4785" s="7"/>
    </row>
    <row r="4786" spans="4:4" x14ac:dyDescent="0.25">
      <c r="D4786" s="7"/>
    </row>
    <row r="4787" spans="4:4" x14ac:dyDescent="0.25">
      <c r="D4787" s="7"/>
    </row>
    <row r="4788" spans="4:4" x14ac:dyDescent="0.25">
      <c r="D4788" s="7"/>
    </row>
    <row r="4789" spans="4:4" x14ac:dyDescent="0.25">
      <c r="D4789" s="7"/>
    </row>
    <row r="4790" spans="4:4" x14ac:dyDescent="0.25">
      <c r="D4790" s="7"/>
    </row>
    <row r="4791" spans="4:4" x14ac:dyDescent="0.25">
      <c r="D4791" s="7"/>
    </row>
    <row r="4792" spans="4:4" x14ac:dyDescent="0.25">
      <c r="D4792" s="7"/>
    </row>
    <row r="4793" spans="4:4" x14ac:dyDescent="0.25">
      <c r="D4793" s="7"/>
    </row>
    <row r="4794" spans="4:4" x14ac:dyDescent="0.25">
      <c r="D4794" s="7"/>
    </row>
    <row r="4795" spans="4:4" x14ac:dyDescent="0.25">
      <c r="D4795" s="7"/>
    </row>
    <row r="4796" spans="4:4" x14ac:dyDescent="0.25">
      <c r="D4796" s="7"/>
    </row>
    <row r="4797" spans="4:4" x14ac:dyDescent="0.25">
      <c r="D4797" s="7"/>
    </row>
    <row r="4798" spans="4:4" x14ac:dyDescent="0.25">
      <c r="D4798" s="7"/>
    </row>
    <row r="4799" spans="4:4" x14ac:dyDescent="0.25">
      <c r="D4799" s="7"/>
    </row>
    <row r="4800" spans="4:4" x14ac:dyDescent="0.25">
      <c r="D4800" s="7"/>
    </row>
    <row r="4801" spans="4:4" x14ac:dyDescent="0.25">
      <c r="D4801" s="7"/>
    </row>
    <row r="4802" spans="4:4" x14ac:dyDescent="0.25">
      <c r="D4802" s="7"/>
    </row>
    <row r="4803" spans="4:4" x14ac:dyDescent="0.25">
      <c r="D4803" s="7"/>
    </row>
    <row r="4804" spans="4:4" x14ac:dyDescent="0.25">
      <c r="D4804" s="7"/>
    </row>
    <row r="4805" spans="4:4" x14ac:dyDescent="0.25">
      <c r="D4805" s="7"/>
    </row>
    <row r="4806" spans="4:4" x14ac:dyDescent="0.25">
      <c r="D4806" s="7"/>
    </row>
    <row r="4807" spans="4:4" x14ac:dyDescent="0.25">
      <c r="D4807" s="7"/>
    </row>
    <row r="4808" spans="4:4" x14ac:dyDescent="0.25">
      <c r="D4808" s="7"/>
    </row>
    <row r="4809" spans="4:4" x14ac:dyDescent="0.25">
      <c r="D4809" s="7"/>
    </row>
    <row r="4810" spans="4:4" x14ac:dyDescent="0.25">
      <c r="D4810" s="7"/>
    </row>
    <row r="4811" spans="4:4" x14ac:dyDescent="0.25">
      <c r="D4811" s="7"/>
    </row>
    <row r="4812" spans="4:4" x14ac:dyDescent="0.25">
      <c r="D4812" s="7"/>
    </row>
    <row r="4813" spans="4:4" x14ac:dyDescent="0.25">
      <c r="D4813" s="7"/>
    </row>
    <row r="4814" spans="4:4" x14ac:dyDescent="0.25">
      <c r="D4814" s="7"/>
    </row>
    <row r="4815" spans="4:4" x14ac:dyDescent="0.25">
      <c r="D4815" s="7"/>
    </row>
    <row r="4816" spans="4:4" x14ac:dyDescent="0.25">
      <c r="D4816" s="7"/>
    </row>
    <row r="4817" spans="4:4" x14ac:dyDescent="0.25">
      <c r="D4817" s="7"/>
    </row>
    <row r="4818" spans="4:4" x14ac:dyDescent="0.25">
      <c r="D4818" s="7"/>
    </row>
    <row r="4819" spans="4:4" x14ac:dyDescent="0.25">
      <c r="D4819" s="7"/>
    </row>
    <row r="4820" spans="4:4" x14ac:dyDescent="0.25">
      <c r="D4820" s="7"/>
    </row>
    <row r="4821" spans="4:4" x14ac:dyDescent="0.25">
      <c r="D4821" s="7"/>
    </row>
    <row r="4822" spans="4:4" x14ac:dyDescent="0.25">
      <c r="D4822" s="7"/>
    </row>
    <row r="4823" spans="4:4" x14ac:dyDescent="0.25">
      <c r="D4823" s="7"/>
    </row>
    <row r="4824" spans="4:4" x14ac:dyDescent="0.25">
      <c r="D4824" s="7"/>
    </row>
    <row r="4825" spans="4:4" x14ac:dyDescent="0.25">
      <c r="D4825" s="7"/>
    </row>
    <row r="4826" spans="4:4" x14ac:dyDescent="0.25">
      <c r="D4826" s="7"/>
    </row>
    <row r="4827" spans="4:4" x14ac:dyDescent="0.25">
      <c r="D4827" s="7"/>
    </row>
    <row r="4828" spans="4:4" x14ac:dyDescent="0.25">
      <c r="D4828" s="7"/>
    </row>
    <row r="4829" spans="4:4" x14ac:dyDescent="0.25">
      <c r="D4829" s="7"/>
    </row>
    <row r="4830" spans="4:4" x14ac:dyDescent="0.25">
      <c r="D4830" s="7"/>
    </row>
    <row r="4831" spans="4:4" x14ac:dyDescent="0.25">
      <c r="D4831" s="7"/>
    </row>
    <row r="4832" spans="4:4" x14ac:dyDescent="0.25">
      <c r="D4832" s="7"/>
    </row>
    <row r="4833" spans="4:4" x14ac:dyDescent="0.25">
      <c r="D4833" s="7"/>
    </row>
    <row r="4834" spans="4:4" x14ac:dyDescent="0.25">
      <c r="D4834" s="7"/>
    </row>
    <row r="4835" spans="4:4" x14ac:dyDescent="0.25">
      <c r="D4835" s="7"/>
    </row>
    <row r="4836" spans="4:4" x14ac:dyDescent="0.25">
      <c r="D4836" s="7"/>
    </row>
    <row r="4837" spans="4:4" x14ac:dyDescent="0.25">
      <c r="D4837" s="7"/>
    </row>
    <row r="4838" spans="4:4" x14ac:dyDescent="0.25">
      <c r="D4838" s="7"/>
    </row>
    <row r="4839" spans="4:4" x14ac:dyDescent="0.25">
      <c r="D4839" s="7"/>
    </row>
    <row r="4840" spans="4:4" x14ac:dyDescent="0.25">
      <c r="D4840" s="7"/>
    </row>
    <row r="4841" spans="4:4" x14ac:dyDescent="0.25">
      <c r="D4841" s="7"/>
    </row>
    <row r="4842" spans="4:4" x14ac:dyDescent="0.25">
      <c r="D4842" s="7"/>
    </row>
    <row r="4843" spans="4:4" x14ac:dyDescent="0.25">
      <c r="D4843" s="7"/>
    </row>
    <row r="4844" spans="4:4" x14ac:dyDescent="0.25">
      <c r="D4844" s="7"/>
    </row>
    <row r="4845" spans="4:4" x14ac:dyDescent="0.25">
      <c r="D4845" s="7"/>
    </row>
    <row r="4846" spans="4:4" x14ac:dyDescent="0.25">
      <c r="D4846" s="7"/>
    </row>
    <row r="4847" spans="4:4" x14ac:dyDescent="0.25">
      <c r="D4847" s="7"/>
    </row>
    <row r="4848" spans="4:4" x14ac:dyDescent="0.25">
      <c r="D4848" s="7"/>
    </row>
    <row r="4849" spans="4:4" x14ac:dyDescent="0.25">
      <c r="D4849" s="7"/>
    </row>
    <row r="4850" spans="4:4" x14ac:dyDescent="0.25">
      <c r="D4850" s="7"/>
    </row>
    <row r="4851" spans="4:4" x14ac:dyDescent="0.25">
      <c r="D4851" s="7"/>
    </row>
    <row r="4852" spans="4:4" x14ac:dyDescent="0.25">
      <c r="D4852" s="7"/>
    </row>
    <row r="4853" spans="4:4" x14ac:dyDescent="0.25">
      <c r="D4853" s="7"/>
    </row>
    <row r="4854" spans="4:4" x14ac:dyDescent="0.25">
      <c r="D4854" s="7"/>
    </row>
    <row r="4855" spans="4:4" x14ac:dyDescent="0.25">
      <c r="D4855" s="7"/>
    </row>
    <row r="4856" spans="4:4" x14ac:dyDescent="0.25">
      <c r="D4856" s="7"/>
    </row>
    <row r="4857" spans="4:4" x14ac:dyDescent="0.25">
      <c r="D4857" s="7"/>
    </row>
    <row r="4858" spans="4:4" x14ac:dyDescent="0.25">
      <c r="D4858" s="7"/>
    </row>
    <row r="4859" spans="4:4" x14ac:dyDescent="0.25">
      <c r="D4859" s="7"/>
    </row>
    <row r="4860" spans="4:4" x14ac:dyDescent="0.25">
      <c r="D4860" s="7"/>
    </row>
    <row r="4861" spans="4:4" x14ac:dyDescent="0.25">
      <c r="D4861" s="7"/>
    </row>
    <row r="4862" spans="4:4" x14ac:dyDescent="0.25">
      <c r="D4862" s="7"/>
    </row>
    <row r="4863" spans="4:4" x14ac:dyDescent="0.25">
      <c r="D4863" s="7"/>
    </row>
    <row r="4864" spans="4:4" x14ac:dyDescent="0.25">
      <c r="D4864" s="7"/>
    </row>
    <row r="4865" spans="4:4" x14ac:dyDescent="0.25">
      <c r="D4865" s="7"/>
    </row>
    <row r="4866" spans="4:4" x14ac:dyDescent="0.25">
      <c r="D4866" s="7"/>
    </row>
    <row r="4867" spans="4:4" x14ac:dyDescent="0.25">
      <c r="D4867" s="7"/>
    </row>
    <row r="4868" spans="4:4" x14ac:dyDescent="0.25">
      <c r="D4868" s="7"/>
    </row>
    <row r="4869" spans="4:4" x14ac:dyDescent="0.25">
      <c r="D4869" s="7"/>
    </row>
    <row r="4870" spans="4:4" x14ac:dyDescent="0.25">
      <c r="D4870" s="7"/>
    </row>
    <row r="4871" spans="4:4" x14ac:dyDescent="0.25">
      <c r="D4871" s="7"/>
    </row>
    <row r="4872" spans="4:4" x14ac:dyDescent="0.25">
      <c r="D4872" s="7"/>
    </row>
    <row r="4873" spans="4:4" x14ac:dyDescent="0.25">
      <c r="D4873" s="7"/>
    </row>
    <row r="4874" spans="4:4" x14ac:dyDescent="0.25">
      <c r="D4874" s="7"/>
    </row>
    <row r="4875" spans="4:4" x14ac:dyDescent="0.25">
      <c r="D4875" s="7"/>
    </row>
    <row r="4876" spans="4:4" x14ac:dyDescent="0.25">
      <c r="D4876" s="7"/>
    </row>
    <row r="4877" spans="4:4" x14ac:dyDescent="0.25">
      <c r="D4877" s="7"/>
    </row>
    <row r="4878" spans="4:4" x14ac:dyDescent="0.25">
      <c r="D4878" s="7"/>
    </row>
    <row r="4879" spans="4:4" x14ac:dyDescent="0.25">
      <c r="D4879" s="7"/>
    </row>
    <row r="4880" spans="4:4" x14ac:dyDescent="0.25">
      <c r="D4880" s="7"/>
    </row>
    <row r="4881" spans="4:4" x14ac:dyDescent="0.25">
      <c r="D4881" s="7"/>
    </row>
    <row r="4882" spans="4:4" x14ac:dyDescent="0.25">
      <c r="D4882" s="7"/>
    </row>
    <row r="4883" spans="4:4" x14ac:dyDescent="0.25">
      <c r="D4883" s="7"/>
    </row>
    <row r="4884" spans="4:4" x14ac:dyDescent="0.25">
      <c r="D4884" s="7"/>
    </row>
    <row r="4885" spans="4:4" x14ac:dyDescent="0.25">
      <c r="D4885" s="7"/>
    </row>
    <row r="4886" spans="4:4" x14ac:dyDescent="0.25">
      <c r="D4886" s="7"/>
    </row>
    <row r="4887" spans="4:4" x14ac:dyDescent="0.25">
      <c r="D4887" s="7"/>
    </row>
    <row r="4888" spans="4:4" x14ac:dyDescent="0.25">
      <c r="D4888" s="7"/>
    </row>
    <row r="4889" spans="4:4" x14ac:dyDescent="0.25">
      <c r="D4889" s="7"/>
    </row>
    <row r="4890" spans="4:4" x14ac:dyDescent="0.25">
      <c r="D4890" s="7"/>
    </row>
    <row r="4891" spans="4:4" x14ac:dyDescent="0.25">
      <c r="D4891" s="7"/>
    </row>
    <row r="4892" spans="4:4" x14ac:dyDescent="0.25">
      <c r="D4892" s="7"/>
    </row>
    <row r="4893" spans="4:4" x14ac:dyDescent="0.25">
      <c r="D4893" s="7"/>
    </row>
    <row r="4894" spans="4:4" x14ac:dyDescent="0.25">
      <c r="D4894" s="7"/>
    </row>
    <row r="4895" spans="4:4" x14ac:dyDescent="0.25">
      <c r="D4895" s="7"/>
    </row>
    <row r="4896" spans="4:4" x14ac:dyDescent="0.25">
      <c r="D4896" s="7"/>
    </row>
    <row r="4897" spans="4:4" x14ac:dyDescent="0.25">
      <c r="D4897" s="7"/>
    </row>
    <row r="4898" spans="4:4" x14ac:dyDescent="0.25">
      <c r="D4898" s="7"/>
    </row>
    <row r="4899" spans="4:4" x14ac:dyDescent="0.25">
      <c r="D4899" s="7"/>
    </row>
    <row r="4900" spans="4:4" x14ac:dyDescent="0.25">
      <c r="D4900" s="7"/>
    </row>
    <row r="4901" spans="4:4" x14ac:dyDescent="0.25">
      <c r="D4901" s="7"/>
    </row>
    <row r="4902" spans="4:4" x14ac:dyDescent="0.25">
      <c r="D4902" s="7"/>
    </row>
    <row r="4903" spans="4:4" x14ac:dyDescent="0.25">
      <c r="D4903" s="7"/>
    </row>
    <row r="4904" spans="4:4" x14ac:dyDescent="0.25">
      <c r="D4904" s="7"/>
    </row>
    <row r="4905" spans="4:4" x14ac:dyDescent="0.25">
      <c r="D4905" s="7"/>
    </row>
    <row r="4906" spans="4:4" x14ac:dyDescent="0.25">
      <c r="D4906" s="7"/>
    </row>
    <row r="4907" spans="4:4" x14ac:dyDescent="0.25">
      <c r="D4907" s="7"/>
    </row>
    <row r="4908" spans="4:4" x14ac:dyDescent="0.25">
      <c r="D4908" s="7"/>
    </row>
    <row r="4909" spans="4:4" x14ac:dyDescent="0.25">
      <c r="D4909" s="7"/>
    </row>
    <row r="4910" spans="4:4" x14ac:dyDescent="0.25">
      <c r="D4910" s="7"/>
    </row>
    <row r="4911" spans="4:4" x14ac:dyDescent="0.25">
      <c r="D4911" s="7"/>
    </row>
    <row r="4912" spans="4:4" x14ac:dyDescent="0.25">
      <c r="D4912" s="7"/>
    </row>
    <row r="4913" spans="4:4" x14ac:dyDescent="0.25">
      <c r="D4913" s="7"/>
    </row>
    <row r="4914" spans="4:4" x14ac:dyDescent="0.25">
      <c r="D4914" s="7"/>
    </row>
    <row r="4915" spans="4:4" x14ac:dyDescent="0.25">
      <c r="D4915" s="7"/>
    </row>
    <row r="4916" spans="4:4" x14ac:dyDescent="0.25">
      <c r="D4916" s="7"/>
    </row>
    <row r="4917" spans="4:4" x14ac:dyDescent="0.25">
      <c r="D4917" s="7"/>
    </row>
    <row r="4918" spans="4:4" x14ac:dyDescent="0.25">
      <c r="D4918" s="7"/>
    </row>
    <row r="4919" spans="4:4" x14ac:dyDescent="0.25">
      <c r="D4919" s="7"/>
    </row>
    <row r="4920" spans="4:4" x14ac:dyDescent="0.25">
      <c r="D4920" s="7"/>
    </row>
    <row r="4921" spans="4:4" x14ac:dyDescent="0.25">
      <c r="D4921" s="7"/>
    </row>
    <row r="4922" spans="4:4" x14ac:dyDescent="0.25">
      <c r="D4922" s="7"/>
    </row>
    <row r="4923" spans="4:4" x14ac:dyDescent="0.25">
      <c r="D4923" s="7"/>
    </row>
    <row r="4924" spans="4:4" x14ac:dyDescent="0.25">
      <c r="D4924" s="7"/>
    </row>
    <row r="4925" spans="4:4" x14ac:dyDescent="0.25">
      <c r="D4925" s="7"/>
    </row>
    <row r="4926" spans="4:4" x14ac:dyDescent="0.25">
      <c r="D4926" s="7"/>
    </row>
    <row r="4927" spans="4:4" x14ac:dyDescent="0.25">
      <c r="D4927" s="7"/>
    </row>
    <row r="4928" spans="4:4" x14ac:dyDescent="0.25">
      <c r="D4928" s="7"/>
    </row>
    <row r="4929" spans="4:4" x14ac:dyDescent="0.25">
      <c r="D4929" s="7"/>
    </row>
    <row r="4930" spans="4:4" x14ac:dyDescent="0.25">
      <c r="D4930" s="7"/>
    </row>
    <row r="4931" spans="4:4" x14ac:dyDescent="0.25">
      <c r="D4931" s="7"/>
    </row>
    <row r="4932" spans="4:4" x14ac:dyDescent="0.25">
      <c r="D4932" s="7"/>
    </row>
    <row r="4933" spans="4:4" x14ac:dyDescent="0.25">
      <c r="D4933" s="7"/>
    </row>
    <row r="4934" spans="4:4" x14ac:dyDescent="0.25">
      <c r="D4934" s="7"/>
    </row>
    <row r="4935" spans="4:4" x14ac:dyDescent="0.25">
      <c r="D4935" s="7"/>
    </row>
    <row r="4936" spans="4:4" x14ac:dyDescent="0.25">
      <c r="D4936" s="7"/>
    </row>
    <row r="4937" spans="4:4" x14ac:dyDescent="0.25">
      <c r="D4937" s="7"/>
    </row>
    <row r="4938" spans="4:4" x14ac:dyDescent="0.25">
      <c r="D4938" s="7"/>
    </row>
    <row r="4939" spans="4:4" x14ac:dyDescent="0.25">
      <c r="D4939" s="7"/>
    </row>
    <row r="4940" spans="4:4" x14ac:dyDescent="0.25">
      <c r="D4940" s="7"/>
    </row>
    <row r="4941" spans="4:4" x14ac:dyDescent="0.25">
      <c r="D4941" s="7"/>
    </row>
    <row r="4942" spans="4:4" x14ac:dyDescent="0.25">
      <c r="D4942" s="7"/>
    </row>
    <row r="4943" spans="4:4" x14ac:dyDescent="0.25">
      <c r="D4943" s="7"/>
    </row>
    <row r="4944" spans="4:4" x14ac:dyDescent="0.25">
      <c r="D4944" s="7"/>
    </row>
    <row r="4945" spans="4:4" x14ac:dyDescent="0.25">
      <c r="D4945" s="7"/>
    </row>
    <row r="4946" spans="4:4" x14ac:dyDescent="0.25">
      <c r="D4946" s="7"/>
    </row>
    <row r="4947" spans="4:4" x14ac:dyDescent="0.25">
      <c r="D4947" s="7"/>
    </row>
    <row r="4948" spans="4:4" x14ac:dyDescent="0.25">
      <c r="D4948" s="7"/>
    </row>
    <row r="4949" spans="4:4" x14ac:dyDescent="0.25">
      <c r="D4949" s="7"/>
    </row>
    <row r="4950" spans="4:4" x14ac:dyDescent="0.25">
      <c r="D4950" s="7"/>
    </row>
    <row r="4951" spans="4:4" x14ac:dyDescent="0.25">
      <c r="D4951" s="7"/>
    </row>
    <row r="4952" spans="4:4" x14ac:dyDescent="0.25">
      <c r="D4952" s="7"/>
    </row>
    <row r="4953" spans="4:4" x14ac:dyDescent="0.25">
      <c r="D4953" s="7"/>
    </row>
    <row r="4954" spans="4:4" x14ac:dyDescent="0.25">
      <c r="D4954" s="7"/>
    </row>
    <row r="4955" spans="4:4" x14ac:dyDescent="0.25">
      <c r="D4955" s="7"/>
    </row>
    <row r="4956" spans="4:4" x14ac:dyDescent="0.25">
      <c r="D4956" s="7"/>
    </row>
    <row r="4957" spans="4:4" x14ac:dyDescent="0.25">
      <c r="D4957" s="7"/>
    </row>
    <row r="4958" spans="4:4" x14ac:dyDescent="0.25">
      <c r="D4958" s="7"/>
    </row>
    <row r="4959" spans="4:4" x14ac:dyDescent="0.25">
      <c r="D4959" s="7"/>
    </row>
    <row r="4960" spans="4:4" x14ac:dyDescent="0.25">
      <c r="D4960" s="7"/>
    </row>
    <row r="4961" spans="4:4" x14ac:dyDescent="0.25">
      <c r="D4961" s="7"/>
    </row>
    <row r="4962" spans="4:4" x14ac:dyDescent="0.25">
      <c r="D4962" s="7"/>
    </row>
    <row r="4963" spans="4:4" x14ac:dyDescent="0.25">
      <c r="D4963" s="7"/>
    </row>
    <row r="4964" spans="4:4" x14ac:dyDescent="0.25">
      <c r="D4964" s="7"/>
    </row>
    <row r="4965" spans="4:4" x14ac:dyDescent="0.25">
      <c r="D4965" s="7"/>
    </row>
    <row r="4966" spans="4:4" x14ac:dyDescent="0.25">
      <c r="D4966" s="7"/>
    </row>
    <row r="4967" spans="4:4" x14ac:dyDescent="0.25">
      <c r="D4967" s="7"/>
    </row>
    <row r="4968" spans="4:4" x14ac:dyDescent="0.25">
      <c r="D4968" s="7"/>
    </row>
    <row r="4969" spans="4:4" x14ac:dyDescent="0.25">
      <c r="D4969" s="7"/>
    </row>
    <row r="4970" spans="4:4" x14ac:dyDescent="0.25">
      <c r="D4970" s="7"/>
    </row>
    <row r="4971" spans="4:4" x14ac:dyDescent="0.25">
      <c r="D4971" s="7"/>
    </row>
    <row r="4972" spans="4:4" x14ac:dyDescent="0.25">
      <c r="D4972" s="7"/>
    </row>
    <row r="4973" spans="4:4" x14ac:dyDescent="0.25">
      <c r="D4973" s="7"/>
    </row>
    <row r="4974" spans="4:4" x14ac:dyDescent="0.25">
      <c r="D4974" s="7"/>
    </row>
    <row r="4975" spans="4:4" x14ac:dyDescent="0.25">
      <c r="D4975" s="7"/>
    </row>
    <row r="4976" spans="4:4" x14ac:dyDescent="0.25">
      <c r="D4976" s="7"/>
    </row>
    <row r="4977" spans="4:4" x14ac:dyDescent="0.25">
      <c r="D4977" s="7"/>
    </row>
    <row r="4978" spans="4:4" x14ac:dyDescent="0.25">
      <c r="D4978" s="7"/>
    </row>
    <row r="4979" spans="4:4" x14ac:dyDescent="0.25">
      <c r="D4979" s="7"/>
    </row>
    <row r="4980" spans="4:4" x14ac:dyDescent="0.25">
      <c r="D4980" s="7"/>
    </row>
    <row r="4981" spans="4:4" x14ac:dyDescent="0.25">
      <c r="D4981" s="7"/>
    </row>
    <row r="4982" spans="4:4" x14ac:dyDescent="0.25">
      <c r="D4982" s="7"/>
    </row>
    <row r="4983" spans="4:4" x14ac:dyDescent="0.25">
      <c r="D4983" s="7"/>
    </row>
    <row r="4984" spans="4:4" x14ac:dyDescent="0.25">
      <c r="D4984" s="7"/>
    </row>
    <row r="4985" spans="4:4" x14ac:dyDescent="0.25">
      <c r="D4985" s="7"/>
    </row>
    <row r="4986" spans="4:4" x14ac:dyDescent="0.25">
      <c r="D4986" s="7"/>
    </row>
    <row r="4987" spans="4:4" x14ac:dyDescent="0.25">
      <c r="D4987" s="7"/>
    </row>
    <row r="4988" spans="4:4" x14ac:dyDescent="0.25">
      <c r="D4988" s="7"/>
    </row>
    <row r="4989" spans="4:4" x14ac:dyDescent="0.25">
      <c r="D4989" s="7"/>
    </row>
    <row r="4990" spans="4:4" x14ac:dyDescent="0.25">
      <c r="D4990" s="7"/>
    </row>
    <row r="4991" spans="4:4" x14ac:dyDescent="0.25">
      <c r="D4991" s="7"/>
    </row>
    <row r="4992" spans="4:4" x14ac:dyDescent="0.25">
      <c r="D4992" s="7"/>
    </row>
    <row r="4993" spans="4:4" x14ac:dyDescent="0.25">
      <c r="D4993" s="7"/>
    </row>
    <row r="4994" spans="4:4" x14ac:dyDescent="0.25">
      <c r="D4994" s="7"/>
    </row>
    <row r="4995" spans="4:4" x14ac:dyDescent="0.25">
      <c r="D4995" s="7"/>
    </row>
    <row r="4996" spans="4:4" x14ac:dyDescent="0.25">
      <c r="D4996" s="7"/>
    </row>
    <row r="4997" spans="4:4" x14ac:dyDescent="0.25">
      <c r="D4997" s="7"/>
    </row>
    <row r="4998" spans="4:4" x14ac:dyDescent="0.25">
      <c r="D4998" s="7"/>
    </row>
    <row r="4999" spans="4:4" x14ac:dyDescent="0.25">
      <c r="D4999" s="7"/>
    </row>
    <row r="5000" spans="4:4" x14ac:dyDescent="0.25">
      <c r="D5000" s="7"/>
    </row>
  </sheetData>
  <mergeCells count="6">
    <mergeCell ref="A260:G264"/>
    <mergeCell ref="A1:G1"/>
    <mergeCell ref="C2:G2"/>
    <mergeCell ref="C3:G3"/>
    <mergeCell ref="C4:G4"/>
    <mergeCell ref="A259:C259"/>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5153A-885A-4C78-AB26-974F8A7C7235}">
  <sheetPr>
    <tabColor rgb="FF92D050"/>
    <outlinePr summaryBelow="0"/>
  </sheetPr>
  <dimension ref="A1:AA5001"/>
  <sheetViews>
    <sheetView workbookViewId="0">
      <pane ySplit="7" topLeftCell="A8" activePane="bottomLeft" state="frozen"/>
      <selection activeCell="C4" sqref="C4:G4"/>
      <selection pane="bottomLeft" activeCell="A8" sqref="A8"/>
    </sheetView>
  </sheetViews>
  <sheetFormatPr defaultRowHeight="13.2" outlineLevelRow="1" x14ac:dyDescent="0.25"/>
  <cols>
    <col min="1" max="1" width="3.44140625" customWidth="1"/>
    <col min="2" max="2" width="12.5546875" style="58" customWidth="1"/>
    <col min="3" max="3" width="38.33203125" style="58" customWidth="1"/>
    <col min="4" max="4" width="4.88671875" customWidth="1"/>
    <col min="5" max="5" width="10.5546875" customWidth="1"/>
    <col min="6" max="6" width="9.88671875" customWidth="1"/>
    <col min="7" max="7" width="12.6640625" customWidth="1"/>
    <col min="8" max="10" width="8.88671875" customWidth="1"/>
  </cols>
  <sheetData>
    <row r="1" spans="1:27" ht="15.75" customHeight="1" x14ac:dyDescent="0.3">
      <c r="A1" s="410" t="s">
        <v>7</v>
      </c>
      <c r="B1" s="410"/>
      <c r="C1" s="410"/>
      <c r="D1" s="410"/>
      <c r="E1" s="410"/>
      <c r="F1" s="410"/>
      <c r="G1" s="410"/>
    </row>
    <row r="2" spans="1:27" ht="24.9" customHeight="1" x14ac:dyDescent="0.25">
      <c r="A2" s="59" t="s">
        <v>8</v>
      </c>
      <c r="B2" s="19" t="s">
        <v>37</v>
      </c>
      <c r="C2" s="411" t="s">
        <v>38</v>
      </c>
      <c r="D2" s="412"/>
      <c r="E2" s="412"/>
      <c r="F2" s="412"/>
      <c r="G2" s="413"/>
    </row>
    <row r="3" spans="1:27" ht="24.9" customHeight="1" x14ac:dyDescent="0.25">
      <c r="A3" s="59" t="s">
        <v>9</v>
      </c>
      <c r="B3" s="19" t="s">
        <v>56</v>
      </c>
      <c r="C3" s="411" t="s">
        <v>57</v>
      </c>
      <c r="D3" s="412"/>
      <c r="E3" s="412"/>
      <c r="F3" s="412"/>
      <c r="G3" s="413"/>
    </row>
    <row r="4" spans="1:27" ht="24.9" customHeight="1" x14ac:dyDescent="0.25">
      <c r="A4" s="60" t="s">
        <v>10</v>
      </c>
      <c r="B4" s="61" t="s">
        <v>56</v>
      </c>
      <c r="C4" s="414" t="s">
        <v>57</v>
      </c>
      <c r="D4" s="415"/>
      <c r="E4" s="415"/>
      <c r="F4" s="415"/>
      <c r="G4" s="416"/>
    </row>
    <row r="5" spans="1:27" x14ac:dyDescent="0.25">
      <c r="D5" s="7"/>
      <c r="E5">
        <v>0</v>
      </c>
    </row>
    <row r="6" spans="1:27" ht="39.6" x14ac:dyDescent="0.25">
      <c r="A6" s="63" t="s">
        <v>141</v>
      </c>
      <c r="B6" s="65" t="s">
        <v>142</v>
      </c>
      <c r="C6" s="65" t="s">
        <v>143</v>
      </c>
      <c r="D6" s="64" t="s">
        <v>144</v>
      </c>
      <c r="E6" s="63" t="s">
        <v>145</v>
      </c>
      <c r="F6" s="62" t="s">
        <v>146</v>
      </c>
      <c r="G6" s="63" t="s">
        <v>27</v>
      </c>
      <c r="H6" s="66" t="s">
        <v>155</v>
      </c>
      <c r="I6" s="66" t="s">
        <v>156</v>
      </c>
      <c r="J6" s="66" t="s">
        <v>157</v>
      </c>
    </row>
    <row r="7" spans="1:27" x14ac:dyDescent="0.25">
      <c r="A7" s="2"/>
      <c r="B7" s="3"/>
      <c r="C7" s="3"/>
      <c r="D7" s="5"/>
      <c r="E7" s="68"/>
      <c r="F7" s="69"/>
      <c r="G7" s="69"/>
      <c r="H7" s="69"/>
      <c r="I7" s="69"/>
      <c r="J7" s="69"/>
    </row>
    <row r="8" spans="1:27" x14ac:dyDescent="0.25">
      <c r="A8" s="82" t="s">
        <v>162</v>
      </c>
      <c r="B8" s="83" t="s">
        <v>73</v>
      </c>
      <c r="C8" s="98" t="s">
        <v>74</v>
      </c>
      <c r="D8" s="84"/>
      <c r="E8" s="85"/>
      <c r="F8" s="86"/>
      <c r="G8" s="346">
        <f>SUM(G9:G10)</f>
        <v>0</v>
      </c>
      <c r="H8" s="81"/>
      <c r="I8" s="81"/>
      <c r="J8" s="81"/>
    </row>
    <row r="9" spans="1:27" outlineLevel="1" x14ac:dyDescent="0.25">
      <c r="A9" s="88">
        <v>1</v>
      </c>
      <c r="B9" s="89" t="s">
        <v>1326</v>
      </c>
      <c r="C9" s="99" t="s">
        <v>1327</v>
      </c>
      <c r="D9" s="90" t="s">
        <v>281</v>
      </c>
      <c r="E9" s="142">
        <v>20</v>
      </c>
      <c r="F9" s="91"/>
      <c r="G9" s="92">
        <f>ROUND(E9*F9,2)</f>
        <v>0</v>
      </c>
      <c r="H9" s="76"/>
      <c r="I9" s="76" t="s">
        <v>166</v>
      </c>
      <c r="J9" s="76" t="s">
        <v>166</v>
      </c>
      <c r="K9" s="67"/>
      <c r="L9" s="67"/>
      <c r="M9" s="67"/>
      <c r="N9" s="67"/>
      <c r="O9" s="67"/>
      <c r="P9" s="67"/>
      <c r="Q9" s="67"/>
      <c r="R9" s="67"/>
      <c r="S9" s="67"/>
      <c r="T9" s="67"/>
      <c r="U9" s="67"/>
      <c r="V9" s="67"/>
      <c r="W9" s="67"/>
      <c r="X9" s="67"/>
      <c r="Y9" s="67"/>
      <c r="Z9" s="67"/>
      <c r="AA9" s="67"/>
    </row>
    <row r="10" spans="1:27" ht="20.399999999999999" outlineLevel="1" x14ac:dyDescent="0.25">
      <c r="A10" s="74"/>
      <c r="B10" s="75"/>
      <c r="C10" s="100" t="s">
        <v>1328</v>
      </c>
      <c r="D10" s="77"/>
      <c r="E10" s="141">
        <v>20</v>
      </c>
      <c r="F10" s="345"/>
      <c r="G10" s="76"/>
      <c r="H10" s="76"/>
      <c r="I10" s="76"/>
      <c r="J10" s="76"/>
      <c r="K10" s="67"/>
      <c r="L10" s="67"/>
      <c r="M10" s="67"/>
      <c r="N10" s="67"/>
      <c r="O10" s="67"/>
      <c r="P10" s="67"/>
      <c r="Q10" s="67"/>
      <c r="R10" s="67"/>
      <c r="S10" s="67"/>
      <c r="T10" s="67"/>
      <c r="U10" s="67"/>
      <c r="V10" s="67"/>
      <c r="W10" s="67"/>
      <c r="X10" s="67"/>
      <c r="Y10" s="67"/>
      <c r="Z10" s="67"/>
      <c r="AA10" s="67"/>
    </row>
    <row r="11" spans="1:27" x14ac:dyDescent="0.25">
      <c r="A11" s="82" t="s">
        <v>162</v>
      </c>
      <c r="B11" s="83" t="s">
        <v>75</v>
      </c>
      <c r="C11" s="98" t="s">
        <v>76</v>
      </c>
      <c r="D11" s="84"/>
      <c r="E11" s="86"/>
      <c r="F11" s="86"/>
      <c r="G11" s="346">
        <f>SUM(G12:G23)</f>
        <v>0</v>
      </c>
      <c r="H11" s="81"/>
      <c r="I11" s="81"/>
      <c r="J11" s="81"/>
    </row>
    <row r="12" spans="1:27" outlineLevel="1" x14ac:dyDescent="0.25">
      <c r="A12" s="93">
        <v>2</v>
      </c>
      <c r="B12" s="94" t="s">
        <v>163</v>
      </c>
      <c r="C12" s="101" t="s">
        <v>164</v>
      </c>
      <c r="D12" s="95" t="s">
        <v>165</v>
      </c>
      <c r="E12" s="143">
        <v>2</v>
      </c>
      <c r="F12" s="91"/>
      <c r="G12" s="96">
        <f>ROUND(E12*F12,2)</f>
        <v>0</v>
      </c>
      <c r="H12" s="76"/>
      <c r="I12" s="76" t="s">
        <v>166</v>
      </c>
      <c r="J12" s="76" t="s">
        <v>166</v>
      </c>
      <c r="K12" s="67"/>
      <c r="L12" s="67"/>
      <c r="M12" s="67"/>
      <c r="N12" s="67"/>
      <c r="O12" s="67"/>
      <c r="P12" s="67"/>
      <c r="Q12" s="67"/>
      <c r="R12" s="67"/>
      <c r="S12" s="67"/>
      <c r="T12" s="67"/>
      <c r="U12" s="67"/>
      <c r="V12" s="67"/>
      <c r="W12" s="67"/>
      <c r="X12" s="67"/>
      <c r="Y12" s="67"/>
      <c r="Z12" s="67"/>
      <c r="AA12" s="67"/>
    </row>
    <row r="13" spans="1:27" ht="20.399999999999999" outlineLevel="1" x14ac:dyDescent="0.25">
      <c r="A13" s="88">
        <v>3</v>
      </c>
      <c r="B13" s="89" t="s">
        <v>1329</v>
      </c>
      <c r="C13" s="99" t="s">
        <v>1330</v>
      </c>
      <c r="D13" s="90" t="s">
        <v>165</v>
      </c>
      <c r="E13" s="142">
        <v>1</v>
      </c>
      <c r="F13" s="91"/>
      <c r="G13" s="92">
        <f>ROUND(E13*F13,2)</f>
        <v>0</v>
      </c>
      <c r="H13" s="76"/>
      <c r="I13" s="76" t="s">
        <v>178</v>
      </c>
      <c r="J13" s="76" t="s">
        <v>179</v>
      </c>
      <c r="K13" s="67"/>
      <c r="L13" s="67"/>
      <c r="M13" s="67"/>
      <c r="N13" s="67"/>
      <c r="O13" s="67"/>
      <c r="P13" s="67"/>
      <c r="Q13" s="67"/>
      <c r="R13" s="67"/>
      <c r="S13" s="67"/>
      <c r="T13" s="67"/>
      <c r="U13" s="67"/>
      <c r="V13" s="67"/>
      <c r="W13" s="67"/>
      <c r="X13" s="67"/>
      <c r="Y13" s="67"/>
      <c r="Z13" s="67"/>
      <c r="AA13" s="67"/>
    </row>
    <row r="14" spans="1:27" outlineLevel="1" x14ac:dyDescent="0.25">
      <c r="A14" s="74"/>
      <c r="B14" s="75"/>
      <c r="C14" s="100" t="s">
        <v>1331</v>
      </c>
      <c r="D14" s="77"/>
      <c r="E14" s="141">
        <v>1</v>
      </c>
      <c r="F14" s="345"/>
      <c r="G14" s="76"/>
      <c r="H14" s="76"/>
      <c r="I14" s="76"/>
      <c r="J14" s="76"/>
      <c r="K14" s="67"/>
      <c r="L14" s="67"/>
      <c r="M14" s="67"/>
      <c r="N14" s="67"/>
      <c r="O14" s="67"/>
      <c r="P14" s="67"/>
      <c r="Q14" s="67"/>
      <c r="R14" s="67"/>
      <c r="S14" s="67"/>
      <c r="T14" s="67"/>
      <c r="U14" s="67"/>
      <c r="V14" s="67"/>
      <c r="W14" s="67"/>
      <c r="X14" s="67"/>
      <c r="Y14" s="67"/>
      <c r="Z14" s="67"/>
      <c r="AA14" s="67"/>
    </row>
    <row r="15" spans="1:27" ht="20.399999999999999" outlineLevel="1" x14ac:dyDescent="0.25">
      <c r="A15" s="74"/>
      <c r="B15" s="75"/>
      <c r="C15" s="100" t="s">
        <v>1332</v>
      </c>
      <c r="D15" s="77"/>
      <c r="E15" s="141"/>
      <c r="F15" s="345"/>
      <c r="G15" s="76"/>
      <c r="H15" s="76"/>
      <c r="I15" s="76"/>
      <c r="J15" s="76"/>
      <c r="K15" s="67"/>
      <c r="L15" s="67"/>
      <c r="M15" s="67"/>
      <c r="N15" s="67"/>
      <c r="O15" s="67"/>
      <c r="P15" s="67"/>
      <c r="Q15" s="67"/>
      <c r="R15" s="67"/>
      <c r="S15" s="67"/>
      <c r="T15" s="67"/>
      <c r="U15" s="67"/>
      <c r="V15" s="67"/>
      <c r="W15" s="67"/>
      <c r="X15" s="67"/>
      <c r="Y15" s="67"/>
      <c r="Z15" s="67"/>
      <c r="AA15" s="67"/>
    </row>
    <row r="16" spans="1:27" outlineLevel="1" x14ac:dyDescent="0.25">
      <c r="A16" s="74"/>
      <c r="B16" s="75"/>
      <c r="C16" s="100" t="s">
        <v>1333</v>
      </c>
      <c r="D16" s="77"/>
      <c r="E16" s="141"/>
      <c r="F16" s="345"/>
      <c r="G16" s="76"/>
      <c r="H16" s="76"/>
      <c r="I16" s="76"/>
      <c r="J16" s="76"/>
      <c r="K16" s="67"/>
      <c r="L16" s="67"/>
      <c r="M16" s="67"/>
      <c r="N16" s="67"/>
      <c r="O16" s="67"/>
      <c r="P16" s="67"/>
      <c r="Q16" s="67"/>
      <c r="R16" s="67"/>
      <c r="S16" s="67"/>
      <c r="T16" s="67"/>
      <c r="U16" s="67"/>
      <c r="V16" s="67"/>
      <c r="W16" s="67"/>
      <c r="X16" s="67"/>
      <c r="Y16" s="67"/>
      <c r="Z16" s="67"/>
      <c r="AA16" s="67"/>
    </row>
    <row r="17" spans="1:27" outlineLevel="1" x14ac:dyDescent="0.25">
      <c r="A17" s="74"/>
      <c r="B17" s="75"/>
      <c r="C17" s="100" t="s">
        <v>1334</v>
      </c>
      <c r="D17" s="77"/>
      <c r="E17" s="141"/>
      <c r="F17" s="345"/>
      <c r="G17" s="76"/>
      <c r="H17" s="76"/>
      <c r="I17" s="76"/>
      <c r="J17" s="76"/>
      <c r="K17" s="67"/>
      <c r="L17" s="67"/>
      <c r="M17" s="67"/>
      <c r="N17" s="67"/>
      <c r="O17" s="67"/>
      <c r="P17" s="67"/>
      <c r="Q17" s="67"/>
      <c r="R17" s="67"/>
      <c r="S17" s="67"/>
      <c r="T17" s="67"/>
      <c r="U17" s="67"/>
      <c r="V17" s="67"/>
      <c r="W17" s="67"/>
      <c r="X17" s="67"/>
      <c r="Y17" s="67"/>
      <c r="Z17" s="67"/>
      <c r="AA17" s="67"/>
    </row>
    <row r="18" spans="1:27" outlineLevel="1" x14ac:dyDescent="0.25">
      <c r="A18" s="74"/>
      <c r="B18" s="75"/>
      <c r="C18" s="100" t="s">
        <v>1335</v>
      </c>
      <c r="D18" s="77"/>
      <c r="E18" s="141"/>
      <c r="F18" s="345"/>
      <c r="G18" s="76"/>
      <c r="H18" s="76"/>
      <c r="I18" s="76"/>
      <c r="J18" s="76"/>
      <c r="K18" s="67"/>
      <c r="L18" s="67"/>
      <c r="M18" s="67"/>
      <c r="N18" s="67"/>
      <c r="O18" s="67"/>
      <c r="P18" s="67"/>
      <c r="Q18" s="67"/>
      <c r="R18" s="67"/>
      <c r="S18" s="67"/>
      <c r="T18" s="67"/>
      <c r="U18" s="67"/>
      <c r="V18" s="67"/>
      <c r="W18" s="67"/>
      <c r="X18" s="67"/>
      <c r="Y18" s="67"/>
      <c r="Z18" s="67"/>
      <c r="AA18" s="67"/>
    </row>
    <row r="19" spans="1:27" ht="20.399999999999999" outlineLevel="1" x14ac:dyDescent="0.25">
      <c r="A19" s="74"/>
      <c r="B19" s="75"/>
      <c r="C19" s="100" t="s">
        <v>1336</v>
      </c>
      <c r="D19" s="77"/>
      <c r="E19" s="141"/>
      <c r="F19" s="345"/>
      <c r="G19" s="76"/>
      <c r="H19" s="76"/>
      <c r="I19" s="76"/>
      <c r="J19" s="76"/>
      <c r="K19" s="67"/>
      <c r="L19" s="67"/>
      <c r="M19" s="67"/>
      <c r="N19" s="67"/>
      <c r="O19" s="67"/>
      <c r="P19" s="67"/>
      <c r="Q19" s="67"/>
      <c r="R19" s="67"/>
      <c r="S19" s="67"/>
      <c r="T19" s="67"/>
      <c r="U19" s="67"/>
      <c r="V19" s="67"/>
      <c r="W19" s="67"/>
      <c r="X19" s="67"/>
      <c r="Y19" s="67"/>
      <c r="Z19" s="67"/>
      <c r="AA19" s="67"/>
    </row>
    <row r="20" spans="1:27" outlineLevel="1" x14ac:dyDescent="0.25">
      <c r="A20" s="74"/>
      <c r="B20" s="75"/>
      <c r="C20" s="100" t="s">
        <v>1337</v>
      </c>
      <c r="D20" s="77"/>
      <c r="E20" s="141"/>
      <c r="F20" s="345"/>
      <c r="G20" s="76"/>
      <c r="H20" s="76"/>
      <c r="I20" s="76"/>
      <c r="J20" s="76"/>
      <c r="K20" s="67"/>
      <c r="L20" s="67"/>
      <c r="M20" s="67"/>
      <c r="N20" s="67"/>
      <c r="O20" s="67"/>
      <c r="P20" s="67"/>
      <c r="Q20" s="67"/>
      <c r="R20" s="67"/>
      <c r="S20" s="67"/>
      <c r="T20" s="67"/>
      <c r="U20" s="67"/>
      <c r="V20" s="67"/>
      <c r="W20" s="67"/>
      <c r="X20" s="67"/>
      <c r="Y20" s="67"/>
      <c r="Z20" s="67"/>
      <c r="AA20" s="67"/>
    </row>
    <row r="21" spans="1:27" outlineLevel="1" x14ac:dyDescent="0.25">
      <c r="A21" s="74"/>
      <c r="B21" s="75"/>
      <c r="C21" s="100" t="s">
        <v>1338</v>
      </c>
      <c r="D21" s="77"/>
      <c r="E21" s="141"/>
      <c r="F21" s="345"/>
      <c r="G21" s="76"/>
      <c r="H21" s="76"/>
      <c r="I21" s="76"/>
      <c r="J21" s="76"/>
      <c r="K21" s="67"/>
      <c r="L21" s="67"/>
      <c r="M21" s="67"/>
      <c r="N21" s="67"/>
      <c r="O21" s="67"/>
      <c r="P21" s="67"/>
      <c r="Q21" s="67"/>
      <c r="R21" s="67"/>
      <c r="S21" s="67"/>
      <c r="T21" s="67"/>
      <c r="U21" s="67"/>
      <c r="V21" s="67"/>
      <c r="W21" s="67"/>
      <c r="X21" s="67"/>
      <c r="Y21" s="67"/>
      <c r="Z21" s="67"/>
      <c r="AA21" s="67"/>
    </row>
    <row r="22" spans="1:27" outlineLevel="1" x14ac:dyDescent="0.25">
      <c r="A22" s="74"/>
      <c r="B22" s="75"/>
      <c r="C22" s="100" t="s">
        <v>1339</v>
      </c>
      <c r="D22" s="77"/>
      <c r="E22" s="141"/>
      <c r="F22" s="345"/>
      <c r="G22" s="76"/>
      <c r="H22" s="76"/>
      <c r="I22" s="76"/>
      <c r="J22" s="76"/>
      <c r="K22" s="67"/>
      <c r="L22" s="67"/>
      <c r="M22" s="67"/>
      <c r="N22" s="67"/>
      <c r="O22" s="67"/>
      <c r="P22" s="67"/>
      <c r="Q22" s="67"/>
      <c r="R22" s="67"/>
      <c r="S22" s="67"/>
      <c r="T22" s="67"/>
      <c r="U22" s="67"/>
      <c r="V22" s="67"/>
      <c r="W22" s="67"/>
      <c r="X22" s="67"/>
      <c r="Y22" s="67"/>
      <c r="Z22" s="67"/>
      <c r="AA22" s="67"/>
    </row>
    <row r="23" spans="1:27" outlineLevel="1" x14ac:dyDescent="0.25">
      <c r="A23" s="74"/>
      <c r="B23" s="75"/>
      <c r="C23" s="100" t="s">
        <v>1340</v>
      </c>
      <c r="D23" s="77"/>
      <c r="E23" s="141"/>
      <c r="F23" s="345"/>
      <c r="G23" s="76"/>
      <c r="H23" s="76"/>
      <c r="I23" s="76"/>
      <c r="J23" s="76"/>
      <c r="K23" s="67"/>
      <c r="L23" s="67"/>
      <c r="M23" s="67"/>
      <c r="N23" s="67"/>
      <c r="O23" s="67"/>
      <c r="P23" s="67"/>
      <c r="Q23" s="67"/>
      <c r="R23" s="67"/>
      <c r="S23" s="67"/>
      <c r="T23" s="67"/>
      <c r="U23" s="67"/>
      <c r="V23" s="67"/>
      <c r="W23" s="67"/>
      <c r="X23" s="67"/>
      <c r="Y23" s="67"/>
      <c r="Z23" s="67"/>
      <c r="AA23" s="67"/>
    </row>
    <row r="24" spans="1:27" x14ac:dyDescent="0.25">
      <c r="A24" s="82" t="s">
        <v>162</v>
      </c>
      <c r="B24" s="83" t="s">
        <v>79</v>
      </c>
      <c r="C24" s="98" t="s">
        <v>80</v>
      </c>
      <c r="D24" s="84"/>
      <c r="E24" s="86"/>
      <c r="F24" s="86"/>
      <c r="G24" s="346">
        <f>SUM(G25:G27)</f>
        <v>0</v>
      </c>
      <c r="H24" s="81"/>
      <c r="I24" s="81"/>
      <c r="J24" s="81"/>
    </row>
    <row r="25" spans="1:27" outlineLevel="1" x14ac:dyDescent="0.25">
      <c r="A25" s="88">
        <v>4</v>
      </c>
      <c r="B25" s="89" t="s">
        <v>1174</v>
      </c>
      <c r="C25" s="99" t="s">
        <v>1175</v>
      </c>
      <c r="D25" s="90" t="s">
        <v>281</v>
      </c>
      <c r="E25" s="142">
        <v>82.5</v>
      </c>
      <c r="F25" s="91"/>
      <c r="G25" s="92">
        <f>ROUND(E25*F25,2)</f>
        <v>0</v>
      </c>
      <c r="H25" s="76"/>
      <c r="I25" s="76" t="s">
        <v>166</v>
      </c>
      <c r="J25" s="76" t="s">
        <v>166</v>
      </c>
      <c r="K25" s="67"/>
      <c r="L25" s="67"/>
      <c r="M25" s="67"/>
      <c r="N25" s="67"/>
      <c r="O25" s="67"/>
      <c r="P25" s="67"/>
      <c r="Q25" s="67"/>
      <c r="R25" s="67"/>
      <c r="S25" s="67"/>
      <c r="T25" s="67"/>
      <c r="U25" s="67"/>
      <c r="V25" s="67"/>
      <c r="W25" s="67"/>
      <c r="X25" s="67"/>
      <c r="Y25" s="67"/>
      <c r="Z25" s="67"/>
      <c r="AA25" s="67"/>
    </row>
    <row r="26" spans="1:27" outlineLevel="1" x14ac:dyDescent="0.25">
      <c r="A26" s="74"/>
      <c r="B26" s="75"/>
      <c r="C26" s="100" t="s">
        <v>1341</v>
      </c>
      <c r="D26" s="77"/>
      <c r="E26" s="141">
        <v>82.5</v>
      </c>
      <c r="F26" s="345"/>
      <c r="G26" s="76"/>
      <c r="H26" s="76"/>
      <c r="I26" s="76"/>
      <c r="J26" s="76"/>
      <c r="K26" s="67"/>
      <c r="L26" s="67"/>
      <c r="M26" s="67"/>
      <c r="N26" s="67"/>
      <c r="O26" s="67"/>
      <c r="P26" s="67"/>
      <c r="Q26" s="67"/>
      <c r="R26" s="67"/>
      <c r="S26" s="67"/>
      <c r="T26" s="67"/>
      <c r="U26" s="67"/>
      <c r="V26" s="67"/>
      <c r="W26" s="67"/>
      <c r="X26" s="67"/>
      <c r="Y26" s="67"/>
      <c r="Z26" s="67"/>
      <c r="AA26" s="67"/>
    </row>
    <row r="27" spans="1:27" outlineLevel="1" x14ac:dyDescent="0.25">
      <c r="A27" s="93">
        <v>5</v>
      </c>
      <c r="B27" s="94" t="s">
        <v>352</v>
      </c>
      <c r="C27" s="101" t="s">
        <v>353</v>
      </c>
      <c r="D27" s="95" t="s">
        <v>281</v>
      </c>
      <c r="E27" s="143">
        <v>82.5</v>
      </c>
      <c r="F27" s="91"/>
      <c r="G27" s="96">
        <f>ROUND(E27*F27,2)</f>
        <v>0</v>
      </c>
      <c r="H27" s="76"/>
      <c r="I27" s="76" t="s">
        <v>166</v>
      </c>
      <c r="J27" s="76" t="s">
        <v>166</v>
      </c>
      <c r="K27" s="67"/>
      <c r="L27" s="67"/>
      <c r="M27" s="67"/>
      <c r="N27" s="67"/>
      <c r="O27" s="67"/>
      <c r="P27" s="67"/>
      <c r="Q27" s="67"/>
      <c r="R27" s="67"/>
      <c r="S27" s="67"/>
      <c r="T27" s="67"/>
      <c r="U27" s="67"/>
      <c r="V27" s="67"/>
      <c r="W27" s="67"/>
      <c r="X27" s="67"/>
      <c r="Y27" s="67"/>
      <c r="Z27" s="67"/>
      <c r="AA27" s="67"/>
    </row>
    <row r="28" spans="1:27" x14ac:dyDescent="0.25">
      <c r="A28" s="82" t="s">
        <v>162</v>
      </c>
      <c r="B28" s="83" t="s">
        <v>81</v>
      </c>
      <c r="C28" s="98" t="s">
        <v>82</v>
      </c>
      <c r="D28" s="84"/>
      <c r="E28" s="86"/>
      <c r="F28" s="86"/>
      <c r="G28" s="346">
        <f>SUM(G29:G31)</f>
        <v>0</v>
      </c>
      <c r="H28" s="81"/>
      <c r="I28" s="81"/>
      <c r="J28" s="81"/>
    </row>
    <row r="29" spans="1:27" outlineLevel="1" x14ac:dyDescent="0.25">
      <c r="A29" s="88">
        <v>6</v>
      </c>
      <c r="B29" s="89" t="s">
        <v>1342</v>
      </c>
      <c r="C29" s="99" t="s">
        <v>1343</v>
      </c>
      <c r="D29" s="90" t="s">
        <v>189</v>
      </c>
      <c r="E29" s="142">
        <v>96</v>
      </c>
      <c r="F29" s="91"/>
      <c r="G29" s="92">
        <f>ROUND(E29*F29,2)</f>
        <v>0</v>
      </c>
      <c r="H29" s="76"/>
      <c r="I29" s="76" t="s">
        <v>166</v>
      </c>
      <c r="J29" s="76" t="s">
        <v>166</v>
      </c>
      <c r="K29" s="67"/>
      <c r="L29" s="67"/>
      <c r="M29" s="67"/>
      <c r="N29" s="67"/>
      <c r="O29" s="67"/>
      <c r="P29" s="67"/>
      <c r="Q29" s="67"/>
      <c r="R29" s="67"/>
      <c r="S29" s="67"/>
      <c r="T29" s="67"/>
      <c r="U29" s="67"/>
      <c r="V29" s="67"/>
      <c r="W29" s="67"/>
      <c r="X29" s="67"/>
      <c r="Y29" s="67"/>
      <c r="Z29" s="67"/>
      <c r="AA29" s="67"/>
    </row>
    <row r="30" spans="1:27" outlineLevel="1" x14ac:dyDescent="0.25">
      <c r="A30" s="74"/>
      <c r="B30" s="75"/>
      <c r="C30" s="100" t="s">
        <v>1344</v>
      </c>
      <c r="D30" s="77"/>
      <c r="E30" s="141">
        <v>96</v>
      </c>
      <c r="F30" s="345"/>
      <c r="G30" s="76"/>
      <c r="H30" s="76"/>
      <c r="I30" s="76"/>
      <c r="J30" s="76"/>
      <c r="K30" s="67"/>
      <c r="L30" s="67"/>
      <c r="M30" s="67"/>
      <c r="N30" s="67"/>
      <c r="O30" s="67"/>
      <c r="P30" s="67"/>
      <c r="Q30" s="67"/>
      <c r="R30" s="67"/>
      <c r="S30" s="67"/>
      <c r="T30" s="67"/>
      <c r="U30" s="67"/>
      <c r="V30" s="67"/>
      <c r="W30" s="67"/>
      <c r="X30" s="67"/>
      <c r="Y30" s="67"/>
      <c r="Z30" s="67"/>
      <c r="AA30" s="67"/>
    </row>
    <row r="31" spans="1:27" outlineLevel="1" x14ac:dyDescent="0.25">
      <c r="A31" s="93">
        <v>7</v>
      </c>
      <c r="B31" s="94" t="s">
        <v>1345</v>
      </c>
      <c r="C31" s="101" t="s">
        <v>1346</v>
      </c>
      <c r="D31" s="95" t="s">
        <v>189</v>
      </c>
      <c r="E31" s="143">
        <v>96</v>
      </c>
      <c r="F31" s="91"/>
      <c r="G31" s="96">
        <f>ROUND(E31*F31,2)</f>
        <v>0</v>
      </c>
      <c r="H31" s="76"/>
      <c r="I31" s="76" t="s">
        <v>166</v>
      </c>
      <c r="J31" s="76" t="s">
        <v>166</v>
      </c>
      <c r="K31" s="67"/>
      <c r="L31" s="67"/>
      <c r="M31" s="67"/>
      <c r="N31" s="67"/>
      <c r="O31" s="67"/>
      <c r="P31" s="67"/>
      <c r="Q31" s="67"/>
      <c r="R31" s="67"/>
      <c r="S31" s="67"/>
      <c r="T31" s="67"/>
      <c r="U31" s="67"/>
      <c r="V31" s="67"/>
      <c r="W31" s="67"/>
      <c r="X31" s="67"/>
      <c r="Y31" s="67"/>
      <c r="Z31" s="67"/>
      <c r="AA31" s="67"/>
    </row>
    <row r="32" spans="1:27" x14ac:dyDescent="0.25">
      <c r="A32" s="82" t="s">
        <v>162</v>
      </c>
      <c r="B32" s="83" t="s">
        <v>83</v>
      </c>
      <c r="C32" s="98" t="s">
        <v>84</v>
      </c>
      <c r="D32" s="84"/>
      <c r="E32" s="86"/>
      <c r="F32" s="86"/>
      <c r="G32" s="346">
        <f>SUM(G33:G43)</f>
        <v>0</v>
      </c>
      <c r="H32" s="81"/>
      <c r="I32" s="81"/>
      <c r="J32" s="81"/>
    </row>
    <row r="33" spans="1:27" outlineLevel="1" x14ac:dyDescent="0.25">
      <c r="A33" s="93">
        <v>8</v>
      </c>
      <c r="B33" s="94" t="s">
        <v>502</v>
      </c>
      <c r="C33" s="101" t="s">
        <v>503</v>
      </c>
      <c r="D33" s="95" t="s">
        <v>281</v>
      </c>
      <c r="E33" s="143">
        <v>82.5</v>
      </c>
      <c r="F33" s="91"/>
      <c r="G33" s="96">
        <f>ROUND(E33*F33,2)</f>
        <v>0</v>
      </c>
      <c r="H33" s="76"/>
      <c r="I33" s="76" t="s">
        <v>166</v>
      </c>
      <c r="J33" s="76" t="s">
        <v>166</v>
      </c>
      <c r="K33" s="67"/>
      <c r="L33" s="67"/>
      <c r="M33" s="67"/>
      <c r="N33" s="67"/>
      <c r="O33" s="67"/>
      <c r="P33" s="67"/>
      <c r="Q33" s="67"/>
      <c r="R33" s="67"/>
      <c r="S33" s="67"/>
      <c r="T33" s="67"/>
      <c r="U33" s="67"/>
      <c r="V33" s="67"/>
      <c r="W33" s="67"/>
      <c r="X33" s="67"/>
      <c r="Y33" s="67"/>
      <c r="Z33" s="67"/>
      <c r="AA33" s="67"/>
    </row>
    <row r="34" spans="1:27" outlineLevel="1" x14ac:dyDescent="0.25">
      <c r="A34" s="88">
        <v>9</v>
      </c>
      <c r="B34" s="89" t="s">
        <v>521</v>
      </c>
      <c r="C34" s="99" t="s">
        <v>522</v>
      </c>
      <c r="D34" s="90" t="s">
        <v>281</v>
      </c>
      <c r="E34" s="142">
        <v>102.5</v>
      </c>
      <c r="F34" s="91"/>
      <c r="G34" s="92">
        <f>ROUND(E34*F34,2)</f>
        <v>0</v>
      </c>
      <c r="H34" s="76"/>
      <c r="I34" s="76" t="s">
        <v>166</v>
      </c>
      <c r="J34" s="76" t="s">
        <v>166</v>
      </c>
      <c r="K34" s="67"/>
      <c r="L34" s="67"/>
      <c r="M34" s="67"/>
      <c r="N34" s="67"/>
      <c r="O34" s="67"/>
      <c r="P34" s="67"/>
      <c r="Q34" s="67"/>
      <c r="R34" s="67"/>
      <c r="S34" s="67"/>
      <c r="T34" s="67"/>
      <c r="U34" s="67"/>
      <c r="V34" s="67"/>
      <c r="W34" s="67"/>
      <c r="X34" s="67"/>
      <c r="Y34" s="67"/>
      <c r="Z34" s="67"/>
      <c r="AA34" s="67"/>
    </row>
    <row r="35" spans="1:27" outlineLevel="1" x14ac:dyDescent="0.25">
      <c r="A35" s="74"/>
      <c r="B35" s="75"/>
      <c r="C35" s="100" t="s">
        <v>1347</v>
      </c>
      <c r="D35" s="77"/>
      <c r="E35" s="141">
        <v>20</v>
      </c>
      <c r="F35" s="345"/>
      <c r="G35" s="76"/>
      <c r="H35" s="76"/>
      <c r="I35" s="76"/>
      <c r="J35" s="76"/>
      <c r="K35" s="67"/>
      <c r="L35" s="67"/>
      <c r="M35" s="67"/>
      <c r="N35" s="67"/>
      <c r="O35" s="67"/>
      <c r="P35" s="67"/>
      <c r="Q35" s="67"/>
      <c r="R35" s="67"/>
      <c r="S35" s="67"/>
      <c r="T35" s="67"/>
      <c r="U35" s="67"/>
      <c r="V35" s="67"/>
      <c r="W35" s="67"/>
      <c r="X35" s="67"/>
      <c r="Y35" s="67"/>
      <c r="Z35" s="67"/>
      <c r="AA35" s="67"/>
    </row>
    <row r="36" spans="1:27" outlineLevel="1" x14ac:dyDescent="0.25">
      <c r="A36" s="74"/>
      <c r="B36" s="75"/>
      <c r="C36" s="100" t="s">
        <v>1348</v>
      </c>
      <c r="D36" s="77"/>
      <c r="E36" s="141">
        <v>82.5</v>
      </c>
      <c r="F36" s="345"/>
      <c r="G36" s="76"/>
      <c r="H36" s="76"/>
      <c r="I36" s="76"/>
      <c r="J36" s="76"/>
      <c r="K36" s="67"/>
      <c r="L36" s="67"/>
      <c r="M36" s="67"/>
      <c r="N36" s="67"/>
      <c r="O36" s="67"/>
      <c r="P36" s="67"/>
      <c r="Q36" s="67"/>
      <c r="R36" s="67"/>
      <c r="S36" s="67"/>
      <c r="T36" s="67"/>
      <c r="U36" s="67"/>
      <c r="V36" s="67"/>
      <c r="W36" s="67"/>
      <c r="X36" s="67"/>
      <c r="Y36" s="67"/>
      <c r="Z36" s="67"/>
      <c r="AA36" s="67"/>
    </row>
    <row r="37" spans="1:27" outlineLevel="1" x14ac:dyDescent="0.25">
      <c r="A37" s="88">
        <v>10</v>
      </c>
      <c r="B37" s="89" t="s">
        <v>527</v>
      </c>
      <c r="C37" s="99" t="s">
        <v>528</v>
      </c>
      <c r="D37" s="90" t="s">
        <v>281</v>
      </c>
      <c r="E37" s="142">
        <v>2572.5</v>
      </c>
      <c r="F37" s="91"/>
      <c r="G37" s="92">
        <f>ROUND(E37*F37,2)</f>
        <v>0</v>
      </c>
      <c r="H37" s="76"/>
      <c r="I37" s="76" t="s">
        <v>166</v>
      </c>
      <c r="J37" s="76" t="s">
        <v>166</v>
      </c>
      <c r="K37" s="67"/>
      <c r="L37" s="67"/>
      <c r="M37" s="67"/>
      <c r="N37" s="67"/>
      <c r="O37" s="67"/>
      <c r="P37" s="67"/>
      <c r="Q37" s="67"/>
      <c r="R37" s="67"/>
      <c r="S37" s="67"/>
      <c r="T37" s="67"/>
      <c r="U37" s="67"/>
      <c r="V37" s="67"/>
      <c r="W37" s="67"/>
      <c r="X37" s="67"/>
      <c r="Y37" s="67"/>
      <c r="Z37" s="67"/>
      <c r="AA37" s="67"/>
    </row>
    <row r="38" spans="1:27" outlineLevel="1" x14ac:dyDescent="0.25">
      <c r="A38" s="74"/>
      <c r="B38" s="75"/>
      <c r="C38" s="100" t="s">
        <v>1349</v>
      </c>
      <c r="D38" s="77"/>
      <c r="E38" s="141">
        <v>180</v>
      </c>
      <c r="F38" s="345"/>
      <c r="G38" s="76"/>
      <c r="H38" s="76"/>
      <c r="I38" s="76"/>
      <c r="J38" s="76"/>
      <c r="K38" s="67"/>
      <c r="L38" s="67"/>
      <c r="M38" s="67"/>
      <c r="N38" s="67"/>
      <c r="O38" s="67"/>
      <c r="P38" s="67"/>
      <c r="Q38" s="67"/>
      <c r="R38" s="67"/>
      <c r="S38" s="67"/>
      <c r="T38" s="67"/>
      <c r="U38" s="67"/>
      <c r="V38" s="67"/>
      <c r="W38" s="67"/>
      <c r="X38" s="67"/>
      <c r="Y38" s="67"/>
      <c r="Z38" s="67"/>
      <c r="AA38" s="67"/>
    </row>
    <row r="39" spans="1:27" outlineLevel="1" x14ac:dyDescent="0.25">
      <c r="A39" s="74"/>
      <c r="B39" s="75"/>
      <c r="C39" s="100" t="s">
        <v>1350</v>
      </c>
      <c r="D39" s="77"/>
      <c r="E39" s="141">
        <v>2392.5</v>
      </c>
      <c r="F39" s="345"/>
      <c r="G39" s="76"/>
      <c r="H39" s="76"/>
      <c r="I39" s="76"/>
      <c r="J39" s="76"/>
      <c r="K39" s="67"/>
      <c r="L39" s="67"/>
      <c r="M39" s="67"/>
      <c r="N39" s="67"/>
      <c r="O39" s="67"/>
      <c r="P39" s="67"/>
      <c r="Q39" s="67"/>
      <c r="R39" s="67"/>
      <c r="S39" s="67"/>
      <c r="T39" s="67"/>
      <c r="U39" s="67"/>
      <c r="V39" s="67"/>
      <c r="W39" s="67"/>
      <c r="X39" s="67"/>
      <c r="Y39" s="67"/>
      <c r="Z39" s="67"/>
      <c r="AA39" s="67"/>
    </row>
    <row r="40" spans="1:27" outlineLevel="1" x14ac:dyDescent="0.25">
      <c r="A40" s="93">
        <v>11</v>
      </c>
      <c r="B40" s="94" t="s">
        <v>537</v>
      </c>
      <c r="C40" s="101" t="s">
        <v>538</v>
      </c>
      <c r="D40" s="95" t="s">
        <v>281</v>
      </c>
      <c r="E40" s="143">
        <v>82.5</v>
      </c>
      <c r="F40" s="91"/>
      <c r="G40" s="96">
        <f>ROUND(E40*F40,2)</f>
        <v>0</v>
      </c>
      <c r="H40" s="76"/>
      <c r="I40" s="76" t="s">
        <v>178</v>
      </c>
      <c r="J40" s="76" t="s">
        <v>179</v>
      </c>
      <c r="K40" s="67"/>
      <c r="L40" s="67"/>
      <c r="M40" s="67"/>
      <c r="N40" s="67"/>
      <c r="O40" s="67"/>
      <c r="P40" s="67"/>
      <c r="Q40" s="67"/>
      <c r="R40" s="67"/>
      <c r="S40" s="67"/>
      <c r="T40" s="67"/>
      <c r="U40" s="67"/>
      <c r="V40" s="67"/>
      <c r="W40" s="67"/>
      <c r="X40" s="67"/>
      <c r="Y40" s="67"/>
      <c r="Z40" s="67"/>
      <c r="AA40" s="67"/>
    </row>
    <row r="41" spans="1:27" outlineLevel="1" x14ac:dyDescent="0.25">
      <c r="A41" s="88">
        <v>12</v>
      </c>
      <c r="B41" s="89" t="s">
        <v>540</v>
      </c>
      <c r="C41" s="99" t="s">
        <v>541</v>
      </c>
      <c r="D41" s="90" t="s">
        <v>281</v>
      </c>
      <c r="E41" s="142">
        <v>20</v>
      </c>
      <c r="F41" s="91"/>
      <c r="G41" s="92">
        <f>ROUND(E41*F41,2)</f>
        <v>0</v>
      </c>
      <c r="H41" s="76"/>
      <c r="I41" s="76" t="s">
        <v>178</v>
      </c>
      <c r="J41" s="76" t="s">
        <v>179</v>
      </c>
      <c r="K41" s="67"/>
      <c r="L41" s="67"/>
      <c r="M41" s="67"/>
      <c r="N41" s="67"/>
      <c r="O41" s="67"/>
      <c r="P41" s="67"/>
      <c r="Q41" s="67"/>
      <c r="R41" s="67"/>
      <c r="S41" s="67"/>
      <c r="T41" s="67"/>
      <c r="U41" s="67"/>
      <c r="V41" s="67"/>
      <c r="W41" s="67"/>
      <c r="X41" s="67"/>
      <c r="Y41" s="67"/>
      <c r="Z41" s="67"/>
      <c r="AA41" s="67"/>
    </row>
    <row r="42" spans="1:27" outlineLevel="1" x14ac:dyDescent="0.25">
      <c r="A42" s="74"/>
      <c r="B42" s="75"/>
      <c r="C42" s="100" t="s">
        <v>1351</v>
      </c>
      <c r="D42" s="77"/>
      <c r="E42" s="141">
        <v>20</v>
      </c>
      <c r="F42" s="345"/>
      <c r="G42" s="76"/>
      <c r="H42" s="76"/>
      <c r="I42" s="76"/>
      <c r="J42" s="76"/>
      <c r="K42" s="67"/>
      <c r="L42" s="67"/>
      <c r="M42" s="67"/>
      <c r="N42" s="67"/>
      <c r="O42" s="67"/>
      <c r="P42" s="67"/>
      <c r="Q42" s="67"/>
      <c r="R42" s="67"/>
      <c r="S42" s="67"/>
      <c r="T42" s="67"/>
      <c r="U42" s="67"/>
      <c r="V42" s="67"/>
      <c r="W42" s="67"/>
      <c r="X42" s="67"/>
      <c r="Y42" s="67"/>
      <c r="Z42" s="67"/>
      <c r="AA42" s="67"/>
    </row>
    <row r="43" spans="1:27" outlineLevel="1" x14ac:dyDescent="0.25">
      <c r="A43" s="93">
        <v>13</v>
      </c>
      <c r="B43" s="94" t="s">
        <v>543</v>
      </c>
      <c r="C43" s="101" t="s">
        <v>544</v>
      </c>
      <c r="D43" s="95" t="s">
        <v>281</v>
      </c>
      <c r="E43" s="143">
        <v>82.5</v>
      </c>
      <c r="F43" s="91"/>
      <c r="G43" s="96">
        <f>ROUND(E43*F43,2)</f>
        <v>0</v>
      </c>
      <c r="H43" s="76"/>
      <c r="I43" s="76" t="s">
        <v>166</v>
      </c>
      <c r="J43" s="76" t="s">
        <v>166</v>
      </c>
      <c r="K43" s="67"/>
      <c r="L43" s="67"/>
      <c r="M43" s="67"/>
      <c r="N43" s="67"/>
      <c r="O43" s="67"/>
      <c r="P43" s="67"/>
      <c r="Q43" s="67"/>
      <c r="R43" s="67"/>
      <c r="S43" s="67"/>
      <c r="T43" s="67"/>
      <c r="U43" s="67"/>
      <c r="V43" s="67"/>
      <c r="W43" s="67"/>
      <c r="X43" s="67"/>
      <c r="Y43" s="67"/>
      <c r="Z43" s="67"/>
      <c r="AA43" s="67"/>
    </row>
    <row r="44" spans="1:27" x14ac:dyDescent="0.25">
      <c r="A44" s="82" t="s">
        <v>162</v>
      </c>
      <c r="B44" s="83" t="s">
        <v>85</v>
      </c>
      <c r="C44" s="98" t="s">
        <v>86</v>
      </c>
      <c r="D44" s="84"/>
      <c r="E44" s="86"/>
      <c r="F44" s="86"/>
      <c r="G44" s="346">
        <f>SUM(G45:G46)</f>
        <v>0</v>
      </c>
      <c r="H44" s="81"/>
      <c r="I44" s="81"/>
      <c r="J44" s="81"/>
    </row>
    <row r="45" spans="1:27" outlineLevel="1" x14ac:dyDescent="0.25">
      <c r="A45" s="88">
        <v>14</v>
      </c>
      <c r="B45" s="89" t="s">
        <v>1352</v>
      </c>
      <c r="C45" s="99" t="s">
        <v>1353</v>
      </c>
      <c r="D45" s="90" t="s">
        <v>281</v>
      </c>
      <c r="E45" s="142">
        <v>76.7</v>
      </c>
      <c r="F45" s="91"/>
      <c r="G45" s="92">
        <f>ROUND(E45*F45,2)</f>
        <v>0</v>
      </c>
      <c r="H45" s="76"/>
      <c r="I45" s="76" t="s">
        <v>166</v>
      </c>
      <c r="J45" s="76" t="s">
        <v>166</v>
      </c>
      <c r="K45" s="67"/>
      <c r="L45" s="67"/>
      <c r="M45" s="67"/>
      <c r="N45" s="67"/>
      <c r="O45" s="67"/>
      <c r="P45" s="67"/>
      <c r="Q45" s="67"/>
      <c r="R45" s="67"/>
      <c r="S45" s="67"/>
      <c r="T45" s="67"/>
      <c r="U45" s="67"/>
      <c r="V45" s="67"/>
      <c r="W45" s="67"/>
      <c r="X45" s="67"/>
      <c r="Y45" s="67"/>
      <c r="Z45" s="67"/>
      <c r="AA45" s="67"/>
    </row>
    <row r="46" spans="1:27" ht="20.399999999999999" outlineLevel="1" x14ac:dyDescent="0.25">
      <c r="A46" s="74"/>
      <c r="B46" s="75"/>
      <c r="C46" s="100" t="s">
        <v>1354</v>
      </c>
      <c r="D46" s="77"/>
      <c r="E46" s="141">
        <v>76.7</v>
      </c>
      <c r="F46" s="345"/>
      <c r="G46" s="76"/>
      <c r="H46" s="76"/>
      <c r="I46" s="76"/>
      <c r="J46" s="76"/>
      <c r="K46" s="67"/>
      <c r="L46" s="67"/>
      <c r="M46" s="67"/>
      <c r="N46" s="67"/>
      <c r="O46" s="67"/>
      <c r="P46" s="67"/>
      <c r="Q46" s="67"/>
      <c r="R46" s="67"/>
      <c r="S46" s="67"/>
      <c r="T46" s="67"/>
      <c r="U46" s="67"/>
      <c r="V46" s="67"/>
      <c r="W46" s="67"/>
      <c r="X46" s="67"/>
      <c r="Y46" s="67"/>
      <c r="Z46" s="67"/>
      <c r="AA46" s="67"/>
    </row>
    <row r="47" spans="1:27" x14ac:dyDescent="0.25">
      <c r="A47" s="82" t="s">
        <v>162</v>
      </c>
      <c r="B47" s="83" t="s">
        <v>87</v>
      </c>
      <c r="C47" s="98" t="s">
        <v>88</v>
      </c>
      <c r="D47" s="84"/>
      <c r="E47" s="86"/>
      <c r="F47" s="86"/>
      <c r="G47" s="346">
        <f>SUM(G48:G51)</f>
        <v>0</v>
      </c>
      <c r="H47" s="81"/>
      <c r="I47" s="81"/>
      <c r="J47" s="81"/>
    </row>
    <row r="48" spans="1:27" outlineLevel="1" x14ac:dyDescent="0.25">
      <c r="A48" s="93">
        <v>15</v>
      </c>
      <c r="B48" s="94" t="s">
        <v>639</v>
      </c>
      <c r="C48" s="101" t="s">
        <v>640</v>
      </c>
      <c r="D48" s="95" t="s">
        <v>189</v>
      </c>
      <c r="E48" s="143">
        <v>113</v>
      </c>
      <c r="F48" s="91"/>
      <c r="G48" s="96">
        <f>ROUND(E48*F48,2)</f>
        <v>0</v>
      </c>
      <c r="H48" s="76"/>
      <c r="I48" s="76" t="s">
        <v>166</v>
      </c>
      <c r="J48" s="76" t="s">
        <v>166</v>
      </c>
      <c r="K48" s="67"/>
      <c r="L48" s="67"/>
      <c r="M48" s="67"/>
      <c r="N48" s="67"/>
      <c r="O48" s="67"/>
      <c r="P48" s="67"/>
      <c r="Q48" s="67"/>
      <c r="R48" s="67"/>
      <c r="S48" s="67"/>
      <c r="T48" s="67"/>
      <c r="U48" s="67"/>
      <c r="V48" s="67"/>
      <c r="W48" s="67"/>
      <c r="X48" s="67"/>
      <c r="Y48" s="67"/>
      <c r="Z48" s="67"/>
      <c r="AA48" s="67"/>
    </row>
    <row r="49" spans="1:27" outlineLevel="1" x14ac:dyDescent="0.25">
      <c r="A49" s="93">
        <v>16</v>
      </c>
      <c r="B49" s="94" t="s">
        <v>1355</v>
      </c>
      <c r="C49" s="101" t="s">
        <v>1356</v>
      </c>
      <c r="D49" s="95" t="s">
        <v>189</v>
      </c>
      <c r="E49" s="143">
        <v>107</v>
      </c>
      <c r="F49" s="91"/>
      <c r="G49" s="96">
        <f>ROUND(E49*F49,2)</f>
        <v>0</v>
      </c>
      <c r="H49" s="76"/>
      <c r="I49" s="76" t="s">
        <v>166</v>
      </c>
      <c r="J49" s="76" t="s">
        <v>166</v>
      </c>
      <c r="K49" s="67"/>
      <c r="L49" s="67"/>
      <c r="M49" s="67"/>
      <c r="N49" s="67"/>
      <c r="O49" s="67"/>
      <c r="P49" s="67"/>
      <c r="Q49" s="67"/>
      <c r="R49" s="67"/>
      <c r="S49" s="67"/>
      <c r="T49" s="67"/>
      <c r="U49" s="67"/>
      <c r="V49" s="67"/>
      <c r="W49" s="67"/>
      <c r="X49" s="67"/>
      <c r="Y49" s="67"/>
      <c r="Z49" s="67"/>
      <c r="AA49" s="67"/>
    </row>
    <row r="50" spans="1:27" outlineLevel="1" x14ac:dyDescent="0.25">
      <c r="A50" s="88">
        <v>17</v>
      </c>
      <c r="B50" s="89" t="s">
        <v>647</v>
      </c>
      <c r="C50" s="99" t="s">
        <v>648</v>
      </c>
      <c r="D50" s="90" t="s">
        <v>189</v>
      </c>
      <c r="E50" s="142">
        <v>220</v>
      </c>
      <c r="F50" s="91"/>
      <c r="G50" s="92">
        <f>ROUND(E50*F50,2)</f>
        <v>0</v>
      </c>
      <c r="H50" s="76"/>
      <c r="I50" s="76" t="s">
        <v>166</v>
      </c>
      <c r="J50" s="76" t="s">
        <v>166</v>
      </c>
      <c r="K50" s="67"/>
      <c r="L50" s="67"/>
      <c r="M50" s="67"/>
      <c r="N50" s="67"/>
      <c r="O50" s="67"/>
      <c r="P50" s="67"/>
      <c r="Q50" s="67"/>
      <c r="R50" s="67"/>
      <c r="S50" s="67"/>
      <c r="T50" s="67"/>
      <c r="U50" s="67"/>
      <c r="V50" s="67"/>
      <c r="W50" s="67"/>
      <c r="X50" s="67"/>
      <c r="Y50" s="67"/>
      <c r="Z50" s="67"/>
      <c r="AA50" s="67"/>
    </row>
    <row r="51" spans="1:27" outlineLevel="1" x14ac:dyDescent="0.25">
      <c r="A51" s="74"/>
      <c r="B51" s="75"/>
      <c r="C51" s="100" t="s">
        <v>1357</v>
      </c>
      <c r="D51" s="77"/>
      <c r="E51" s="141">
        <v>220</v>
      </c>
      <c r="F51" s="345"/>
      <c r="G51" s="76"/>
      <c r="H51" s="76"/>
      <c r="I51" s="76"/>
      <c r="J51" s="76"/>
      <c r="K51" s="67"/>
      <c r="L51" s="67"/>
      <c r="M51" s="67"/>
      <c r="N51" s="67"/>
      <c r="O51" s="67"/>
      <c r="P51" s="67"/>
      <c r="Q51" s="67"/>
      <c r="R51" s="67"/>
      <c r="S51" s="67"/>
      <c r="T51" s="67"/>
      <c r="U51" s="67"/>
      <c r="V51" s="67"/>
      <c r="W51" s="67"/>
      <c r="X51" s="67"/>
      <c r="Y51" s="67"/>
      <c r="Z51" s="67"/>
      <c r="AA51" s="67"/>
    </row>
    <row r="52" spans="1:27" x14ac:dyDescent="0.25">
      <c r="A52" s="82" t="s">
        <v>162</v>
      </c>
      <c r="B52" s="83" t="s">
        <v>89</v>
      </c>
      <c r="C52" s="98" t="s">
        <v>90</v>
      </c>
      <c r="D52" s="84"/>
      <c r="E52" s="86"/>
      <c r="F52" s="86"/>
      <c r="G52" s="346">
        <f>SUM(G53:G54)</f>
        <v>0</v>
      </c>
      <c r="H52" s="81"/>
      <c r="I52" s="81"/>
      <c r="J52" s="81"/>
    </row>
    <row r="53" spans="1:27" outlineLevel="1" x14ac:dyDescent="0.25">
      <c r="A53" s="93">
        <v>18</v>
      </c>
      <c r="B53" s="94" t="s">
        <v>1358</v>
      </c>
      <c r="C53" s="101" t="s">
        <v>1359</v>
      </c>
      <c r="D53" s="95" t="s">
        <v>228</v>
      </c>
      <c r="E53" s="143">
        <v>5</v>
      </c>
      <c r="F53" s="91"/>
      <c r="G53" s="96">
        <f>ROUND(E53*F53,2)</f>
        <v>0</v>
      </c>
      <c r="H53" s="76"/>
      <c r="I53" s="76" t="s">
        <v>166</v>
      </c>
      <c r="J53" s="76" t="s">
        <v>166</v>
      </c>
      <c r="K53" s="67"/>
      <c r="L53" s="67"/>
      <c r="M53" s="67"/>
      <c r="N53" s="67"/>
      <c r="O53" s="67"/>
      <c r="P53" s="67"/>
      <c r="Q53" s="67"/>
      <c r="R53" s="67"/>
      <c r="S53" s="67"/>
      <c r="T53" s="67"/>
      <c r="U53" s="67"/>
      <c r="V53" s="67"/>
      <c r="W53" s="67"/>
      <c r="X53" s="67"/>
      <c r="Y53" s="67"/>
      <c r="Z53" s="67"/>
      <c r="AA53" s="67"/>
    </row>
    <row r="54" spans="1:27" ht="40.799999999999997" outlineLevel="1" x14ac:dyDescent="0.25">
      <c r="A54" s="93">
        <v>19</v>
      </c>
      <c r="B54" s="94" t="s">
        <v>649</v>
      </c>
      <c r="C54" s="101" t="s">
        <v>650</v>
      </c>
      <c r="D54" s="95" t="s">
        <v>651</v>
      </c>
      <c r="E54" s="143">
        <v>1</v>
      </c>
      <c r="F54" s="91"/>
      <c r="G54" s="96">
        <f>ROUND(E54*F54,2)</f>
        <v>0</v>
      </c>
      <c r="H54" s="76"/>
      <c r="I54" s="76" t="s">
        <v>178</v>
      </c>
      <c r="J54" s="76" t="s">
        <v>179</v>
      </c>
      <c r="K54" s="67"/>
      <c r="L54" s="67"/>
      <c r="M54" s="67"/>
      <c r="N54" s="67"/>
      <c r="O54" s="67"/>
      <c r="P54" s="67"/>
      <c r="Q54" s="67"/>
      <c r="R54" s="67"/>
      <c r="S54" s="67"/>
      <c r="T54" s="67"/>
      <c r="U54" s="67"/>
      <c r="V54" s="67"/>
      <c r="W54" s="67"/>
      <c r="X54" s="67"/>
      <c r="Y54" s="67"/>
      <c r="Z54" s="67"/>
      <c r="AA54" s="67"/>
    </row>
    <row r="55" spans="1:27" x14ac:dyDescent="0.25">
      <c r="A55" s="82" t="s">
        <v>162</v>
      </c>
      <c r="B55" s="83" t="s">
        <v>93</v>
      </c>
      <c r="C55" s="98" t="s">
        <v>94</v>
      </c>
      <c r="D55" s="84"/>
      <c r="E55" s="86"/>
      <c r="F55" s="86"/>
      <c r="G55" s="346">
        <f>SUM(G56:G99)</f>
        <v>0</v>
      </c>
      <c r="H55" s="81"/>
      <c r="I55" s="81"/>
      <c r="J55" s="81"/>
    </row>
    <row r="56" spans="1:27" ht="20.399999999999999" outlineLevel="1" x14ac:dyDescent="0.25">
      <c r="A56" s="88">
        <v>20</v>
      </c>
      <c r="B56" s="89" t="s">
        <v>1360</v>
      </c>
      <c r="C56" s="99" t="s">
        <v>1361</v>
      </c>
      <c r="D56" s="90" t="s">
        <v>189</v>
      </c>
      <c r="E56" s="142">
        <v>55.715000000000003</v>
      </c>
      <c r="F56" s="91"/>
      <c r="G56" s="92">
        <f>ROUND(E56*F56,2)</f>
        <v>0</v>
      </c>
      <c r="H56" s="76"/>
      <c r="I56" s="76" t="s">
        <v>178</v>
      </c>
      <c r="J56" s="76" t="s">
        <v>179</v>
      </c>
      <c r="K56" s="67"/>
      <c r="L56" s="67"/>
      <c r="M56" s="67"/>
      <c r="N56" s="67"/>
      <c r="O56" s="67"/>
      <c r="P56" s="67"/>
      <c r="Q56" s="67"/>
      <c r="R56" s="67"/>
      <c r="S56" s="67"/>
      <c r="T56" s="67"/>
      <c r="U56" s="67"/>
      <c r="V56" s="67"/>
      <c r="W56" s="67"/>
      <c r="X56" s="67"/>
      <c r="Y56" s="67"/>
      <c r="Z56" s="67"/>
      <c r="AA56" s="67"/>
    </row>
    <row r="57" spans="1:27" outlineLevel="1" x14ac:dyDescent="0.25">
      <c r="A57" s="74"/>
      <c r="B57" s="75"/>
      <c r="C57" s="100" t="s">
        <v>1362</v>
      </c>
      <c r="D57" s="77"/>
      <c r="E57" s="141"/>
      <c r="F57" s="345"/>
      <c r="G57" s="76"/>
      <c r="H57" s="76"/>
      <c r="I57" s="76"/>
      <c r="J57" s="76"/>
      <c r="K57" s="67"/>
      <c r="L57" s="67"/>
      <c r="M57" s="67"/>
      <c r="N57" s="67"/>
      <c r="O57" s="67"/>
      <c r="P57" s="67"/>
      <c r="Q57" s="67"/>
      <c r="R57" s="67"/>
      <c r="S57" s="67"/>
      <c r="T57" s="67"/>
      <c r="U57" s="67"/>
      <c r="V57" s="67"/>
      <c r="W57" s="67"/>
      <c r="X57" s="67"/>
      <c r="Y57" s="67"/>
      <c r="Z57" s="67"/>
      <c r="AA57" s="67"/>
    </row>
    <row r="58" spans="1:27" ht="20.399999999999999" outlineLevel="1" x14ac:dyDescent="0.25">
      <c r="A58" s="74"/>
      <c r="B58" s="75"/>
      <c r="C58" s="100" t="s">
        <v>1363</v>
      </c>
      <c r="D58" s="77"/>
      <c r="E58" s="141">
        <v>38.875</v>
      </c>
      <c r="F58" s="345"/>
      <c r="G58" s="76"/>
      <c r="H58" s="76"/>
      <c r="I58" s="76"/>
      <c r="J58" s="76"/>
      <c r="K58" s="67"/>
      <c r="L58" s="67"/>
      <c r="M58" s="67"/>
      <c r="N58" s="67"/>
      <c r="O58" s="67"/>
      <c r="P58" s="67"/>
      <c r="Q58" s="67"/>
      <c r="R58" s="67"/>
      <c r="S58" s="67"/>
      <c r="T58" s="67"/>
      <c r="U58" s="67"/>
      <c r="V58" s="67"/>
      <c r="W58" s="67"/>
      <c r="X58" s="67"/>
      <c r="Y58" s="67"/>
      <c r="Z58" s="67"/>
      <c r="AA58" s="67"/>
    </row>
    <row r="59" spans="1:27" outlineLevel="1" x14ac:dyDescent="0.25">
      <c r="A59" s="74"/>
      <c r="B59" s="75"/>
      <c r="C59" s="100" t="s">
        <v>1364</v>
      </c>
      <c r="D59" s="77"/>
      <c r="E59" s="141">
        <v>9.9</v>
      </c>
      <c r="F59" s="345"/>
      <c r="G59" s="76"/>
      <c r="H59" s="76"/>
      <c r="I59" s="76"/>
      <c r="J59" s="76"/>
      <c r="K59" s="67"/>
      <c r="L59" s="67"/>
      <c r="M59" s="67"/>
      <c r="N59" s="67"/>
      <c r="O59" s="67"/>
      <c r="P59" s="67"/>
      <c r="Q59" s="67"/>
      <c r="R59" s="67"/>
      <c r="S59" s="67"/>
      <c r="T59" s="67"/>
      <c r="U59" s="67"/>
      <c r="V59" s="67"/>
      <c r="W59" s="67"/>
      <c r="X59" s="67"/>
      <c r="Y59" s="67"/>
      <c r="Z59" s="67"/>
      <c r="AA59" s="67"/>
    </row>
    <row r="60" spans="1:27" outlineLevel="1" x14ac:dyDescent="0.25">
      <c r="A60" s="74"/>
      <c r="B60" s="75"/>
      <c r="C60" s="100" t="s">
        <v>1365</v>
      </c>
      <c r="D60" s="77"/>
      <c r="E60" s="141">
        <v>6.94</v>
      </c>
      <c r="F60" s="345"/>
      <c r="G60" s="76"/>
      <c r="H60" s="76"/>
      <c r="I60" s="76"/>
      <c r="J60" s="76"/>
      <c r="K60" s="67"/>
      <c r="L60" s="67"/>
      <c r="M60" s="67"/>
      <c r="N60" s="67"/>
      <c r="O60" s="67"/>
      <c r="P60" s="67"/>
      <c r="Q60" s="67"/>
      <c r="R60" s="67"/>
      <c r="S60" s="67"/>
      <c r="T60" s="67"/>
      <c r="U60" s="67"/>
      <c r="V60" s="67"/>
      <c r="W60" s="67"/>
      <c r="X60" s="67"/>
      <c r="Y60" s="67"/>
      <c r="Z60" s="67"/>
      <c r="AA60" s="67"/>
    </row>
    <row r="61" spans="1:27" outlineLevel="1" x14ac:dyDescent="0.25">
      <c r="A61" s="88">
        <v>21</v>
      </c>
      <c r="B61" s="89" t="s">
        <v>1254</v>
      </c>
      <c r="C61" s="99" t="s">
        <v>1255</v>
      </c>
      <c r="D61" s="90" t="s">
        <v>281</v>
      </c>
      <c r="E61" s="142">
        <v>19.544499999999999</v>
      </c>
      <c r="F61" s="91"/>
      <c r="G61" s="92">
        <f>ROUND(E61*F61,2)</f>
        <v>0</v>
      </c>
      <c r="H61" s="76"/>
      <c r="I61" s="76" t="s">
        <v>166</v>
      </c>
      <c r="J61" s="76" t="s">
        <v>166</v>
      </c>
      <c r="K61" s="67"/>
      <c r="L61" s="67"/>
      <c r="M61" s="67"/>
      <c r="N61" s="67"/>
      <c r="O61" s="67"/>
      <c r="P61" s="67"/>
      <c r="Q61" s="67"/>
      <c r="R61" s="67"/>
      <c r="S61" s="67"/>
      <c r="T61" s="67"/>
      <c r="U61" s="67"/>
      <c r="V61" s="67"/>
      <c r="W61" s="67"/>
      <c r="X61" s="67"/>
      <c r="Y61" s="67"/>
      <c r="Z61" s="67"/>
      <c r="AA61" s="67"/>
    </row>
    <row r="62" spans="1:27" outlineLevel="1" x14ac:dyDescent="0.25">
      <c r="A62" s="74"/>
      <c r="B62" s="75"/>
      <c r="C62" s="100" t="s">
        <v>1362</v>
      </c>
      <c r="D62" s="77"/>
      <c r="E62" s="141"/>
      <c r="F62" s="345"/>
      <c r="G62" s="76"/>
      <c r="H62" s="76"/>
      <c r="I62" s="76"/>
      <c r="J62" s="76"/>
      <c r="K62" s="67"/>
      <c r="L62" s="67"/>
      <c r="M62" s="67"/>
      <c r="N62" s="67"/>
      <c r="O62" s="67"/>
      <c r="P62" s="67"/>
      <c r="Q62" s="67"/>
      <c r="R62" s="67"/>
      <c r="S62" s="67"/>
      <c r="T62" s="67"/>
      <c r="U62" s="67"/>
      <c r="V62" s="67"/>
      <c r="W62" s="67"/>
      <c r="X62" s="67"/>
      <c r="Y62" s="67"/>
      <c r="Z62" s="67"/>
      <c r="AA62" s="67"/>
    </row>
    <row r="63" spans="1:27" outlineLevel="1" x14ac:dyDescent="0.25">
      <c r="A63" s="74"/>
      <c r="B63" s="75"/>
      <c r="C63" s="100" t="s">
        <v>1366</v>
      </c>
      <c r="D63" s="77"/>
      <c r="E63" s="141">
        <v>2.94</v>
      </c>
      <c r="F63" s="345"/>
      <c r="G63" s="76"/>
      <c r="H63" s="76"/>
      <c r="I63" s="76"/>
      <c r="J63" s="76"/>
      <c r="K63" s="67"/>
      <c r="L63" s="67"/>
      <c r="M63" s="67"/>
      <c r="N63" s="67"/>
      <c r="O63" s="67"/>
      <c r="P63" s="67"/>
      <c r="Q63" s="67"/>
      <c r="R63" s="67"/>
      <c r="S63" s="67"/>
      <c r="T63" s="67"/>
      <c r="U63" s="67"/>
      <c r="V63" s="67"/>
      <c r="W63" s="67"/>
      <c r="X63" s="67"/>
      <c r="Y63" s="67"/>
      <c r="Z63" s="67"/>
      <c r="AA63" s="67"/>
    </row>
    <row r="64" spans="1:27" outlineLevel="1" x14ac:dyDescent="0.25">
      <c r="A64" s="74"/>
      <c r="B64" s="75"/>
      <c r="C64" s="102" t="s">
        <v>286</v>
      </c>
      <c r="D64" s="78"/>
      <c r="E64" s="144">
        <v>2.94</v>
      </c>
      <c r="F64" s="345"/>
      <c r="G64" s="76"/>
      <c r="H64" s="76"/>
      <c r="I64" s="76"/>
      <c r="J64" s="76"/>
      <c r="K64" s="67"/>
      <c r="L64" s="67"/>
      <c r="M64" s="67"/>
      <c r="N64" s="67"/>
      <c r="O64" s="67"/>
      <c r="P64" s="67"/>
      <c r="Q64" s="67"/>
      <c r="R64" s="67"/>
      <c r="S64" s="67"/>
      <c r="T64" s="67"/>
      <c r="U64" s="67"/>
      <c r="V64" s="67"/>
      <c r="W64" s="67"/>
      <c r="X64" s="67"/>
      <c r="Y64" s="67"/>
      <c r="Z64" s="67"/>
      <c r="AA64" s="67"/>
    </row>
    <row r="65" spans="1:27" outlineLevel="1" x14ac:dyDescent="0.25">
      <c r="A65" s="74"/>
      <c r="B65" s="75"/>
      <c r="C65" s="100" t="s">
        <v>1367</v>
      </c>
      <c r="D65" s="77"/>
      <c r="E65" s="141">
        <v>4.3049999999999997</v>
      </c>
      <c r="F65" s="345"/>
      <c r="G65" s="76"/>
      <c r="H65" s="76"/>
      <c r="I65" s="76"/>
      <c r="J65" s="76"/>
      <c r="K65" s="67"/>
      <c r="L65" s="67"/>
      <c r="M65" s="67"/>
      <c r="N65" s="67"/>
      <c r="O65" s="67"/>
      <c r="P65" s="67"/>
      <c r="Q65" s="67"/>
      <c r="R65" s="67"/>
      <c r="S65" s="67"/>
      <c r="T65" s="67"/>
      <c r="U65" s="67"/>
      <c r="V65" s="67"/>
      <c r="W65" s="67"/>
      <c r="X65" s="67"/>
      <c r="Y65" s="67"/>
      <c r="Z65" s="67"/>
      <c r="AA65" s="67"/>
    </row>
    <row r="66" spans="1:27" outlineLevel="1" x14ac:dyDescent="0.25">
      <c r="A66" s="74"/>
      <c r="B66" s="75"/>
      <c r="C66" s="100" t="s">
        <v>1368</v>
      </c>
      <c r="D66" s="77"/>
      <c r="E66" s="141">
        <v>0.88800000000000001</v>
      </c>
      <c r="F66" s="345"/>
      <c r="G66" s="76"/>
      <c r="H66" s="76"/>
      <c r="I66" s="76"/>
      <c r="J66" s="76"/>
      <c r="K66" s="67"/>
      <c r="L66" s="67"/>
      <c r="M66" s="67"/>
      <c r="N66" s="67"/>
      <c r="O66" s="67"/>
      <c r="P66" s="67"/>
      <c r="Q66" s="67"/>
      <c r="R66" s="67"/>
      <c r="S66" s="67"/>
      <c r="T66" s="67"/>
      <c r="U66" s="67"/>
      <c r="V66" s="67"/>
      <c r="W66" s="67"/>
      <c r="X66" s="67"/>
      <c r="Y66" s="67"/>
      <c r="Z66" s="67"/>
      <c r="AA66" s="67"/>
    </row>
    <row r="67" spans="1:27" outlineLevel="1" x14ac:dyDescent="0.25">
      <c r="A67" s="74"/>
      <c r="B67" s="75"/>
      <c r="C67" s="100" t="s">
        <v>1369</v>
      </c>
      <c r="D67" s="77"/>
      <c r="E67" s="141">
        <v>8.0909999999999993</v>
      </c>
      <c r="F67" s="345"/>
      <c r="G67" s="76"/>
      <c r="H67" s="76"/>
      <c r="I67" s="76"/>
      <c r="J67" s="76"/>
      <c r="K67" s="67"/>
      <c r="L67" s="67"/>
      <c r="M67" s="67"/>
      <c r="N67" s="67"/>
      <c r="O67" s="67"/>
      <c r="P67" s="67"/>
      <c r="Q67" s="67"/>
      <c r="R67" s="67"/>
      <c r="S67" s="67"/>
      <c r="T67" s="67"/>
      <c r="U67" s="67"/>
      <c r="V67" s="67"/>
      <c r="W67" s="67"/>
      <c r="X67" s="67"/>
      <c r="Y67" s="67"/>
      <c r="Z67" s="67"/>
      <c r="AA67" s="67"/>
    </row>
    <row r="68" spans="1:27" outlineLevel="1" x14ac:dyDescent="0.25">
      <c r="A68" s="74"/>
      <c r="B68" s="75"/>
      <c r="C68" s="102" t="s">
        <v>286</v>
      </c>
      <c r="D68" s="78"/>
      <c r="E68" s="144">
        <v>13.284000000000001</v>
      </c>
      <c r="F68" s="345"/>
      <c r="G68" s="76"/>
      <c r="H68" s="76"/>
      <c r="I68" s="76"/>
      <c r="J68" s="76"/>
      <c r="K68" s="67"/>
      <c r="L68" s="67"/>
      <c r="M68" s="67"/>
      <c r="N68" s="67"/>
      <c r="O68" s="67"/>
      <c r="P68" s="67"/>
      <c r="Q68" s="67"/>
      <c r="R68" s="67"/>
      <c r="S68" s="67"/>
      <c r="T68" s="67"/>
      <c r="U68" s="67"/>
      <c r="V68" s="67"/>
      <c r="W68" s="67"/>
      <c r="X68" s="67"/>
      <c r="Y68" s="67"/>
      <c r="Z68" s="67"/>
      <c r="AA68" s="67"/>
    </row>
    <row r="69" spans="1:27" outlineLevel="1" x14ac:dyDescent="0.25">
      <c r="A69" s="74"/>
      <c r="B69" s="75"/>
      <c r="C69" s="100" t="s">
        <v>1370</v>
      </c>
      <c r="D69" s="77"/>
      <c r="E69" s="141">
        <v>1.0044999999999999</v>
      </c>
      <c r="F69" s="345"/>
      <c r="G69" s="76"/>
      <c r="H69" s="76"/>
      <c r="I69" s="76"/>
      <c r="J69" s="76"/>
      <c r="K69" s="67"/>
      <c r="L69" s="67"/>
      <c r="M69" s="67"/>
      <c r="N69" s="67"/>
      <c r="O69" s="67"/>
      <c r="P69" s="67"/>
      <c r="Q69" s="67"/>
      <c r="R69" s="67"/>
      <c r="S69" s="67"/>
      <c r="T69" s="67"/>
      <c r="U69" s="67"/>
      <c r="V69" s="67"/>
      <c r="W69" s="67"/>
      <c r="X69" s="67"/>
      <c r="Y69" s="67"/>
      <c r="Z69" s="67"/>
      <c r="AA69" s="67"/>
    </row>
    <row r="70" spans="1:27" outlineLevel="1" x14ac:dyDescent="0.25">
      <c r="A70" s="74"/>
      <c r="B70" s="75"/>
      <c r="C70" s="102" t="s">
        <v>286</v>
      </c>
      <c r="D70" s="78"/>
      <c r="E70" s="144">
        <v>1.0044999999999999</v>
      </c>
      <c r="F70" s="345"/>
      <c r="G70" s="76"/>
      <c r="H70" s="76"/>
      <c r="I70" s="76"/>
      <c r="J70" s="76"/>
      <c r="K70" s="67"/>
      <c r="L70" s="67"/>
      <c r="M70" s="67"/>
      <c r="N70" s="67"/>
      <c r="O70" s="67"/>
      <c r="P70" s="67"/>
      <c r="Q70" s="67"/>
      <c r="R70" s="67"/>
      <c r="S70" s="67"/>
      <c r="T70" s="67"/>
      <c r="U70" s="67"/>
      <c r="V70" s="67"/>
      <c r="W70" s="67"/>
      <c r="X70" s="67"/>
      <c r="Y70" s="67"/>
      <c r="Z70" s="67"/>
      <c r="AA70" s="67"/>
    </row>
    <row r="71" spans="1:27" outlineLevel="1" x14ac:dyDescent="0.25">
      <c r="A71" s="74"/>
      <c r="B71" s="75"/>
      <c r="C71" s="100" t="s">
        <v>1371</v>
      </c>
      <c r="D71" s="77"/>
      <c r="E71" s="141">
        <v>0.315</v>
      </c>
      <c r="F71" s="345"/>
      <c r="G71" s="76"/>
      <c r="H71" s="76"/>
      <c r="I71" s="76"/>
      <c r="J71" s="76"/>
      <c r="K71" s="67"/>
      <c r="L71" s="67"/>
      <c r="M71" s="67"/>
      <c r="N71" s="67"/>
      <c r="O71" s="67"/>
      <c r="P71" s="67"/>
      <c r="Q71" s="67"/>
      <c r="R71" s="67"/>
      <c r="S71" s="67"/>
      <c r="T71" s="67"/>
      <c r="U71" s="67"/>
      <c r="V71" s="67"/>
      <c r="W71" s="67"/>
      <c r="X71" s="67"/>
      <c r="Y71" s="67"/>
      <c r="Z71" s="67"/>
      <c r="AA71" s="67"/>
    </row>
    <row r="72" spans="1:27" outlineLevel="1" x14ac:dyDescent="0.25">
      <c r="A72" s="74"/>
      <c r="B72" s="75"/>
      <c r="C72" s="102" t="s">
        <v>286</v>
      </c>
      <c r="D72" s="78"/>
      <c r="E72" s="144">
        <v>0.315</v>
      </c>
      <c r="F72" s="345"/>
      <c r="G72" s="76"/>
      <c r="H72" s="76"/>
      <c r="I72" s="76"/>
      <c r="J72" s="76"/>
      <c r="K72" s="67"/>
      <c r="L72" s="67"/>
      <c r="M72" s="67"/>
      <c r="N72" s="67"/>
      <c r="O72" s="67"/>
      <c r="P72" s="67"/>
      <c r="Q72" s="67"/>
      <c r="R72" s="67"/>
      <c r="S72" s="67"/>
      <c r="T72" s="67"/>
      <c r="U72" s="67"/>
      <c r="V72" s="67"/>
      <c r="W72" s="67"/>
      <c r="X72" s="67"/>
      <c r="Y72" s="67"/>
      <c r="Z72" s="67"/>
      <c r="AA72" s="67"/>
    </row>
    <row r="73" spans="1:27" ht="20.399999999999999" outlineLevel="1" x14ac:dyDescent="0.25">
      <c r="A73" s="74"/>
      <c r="B73" s="75"/>
      <c r="C73" s="100" t="s">
        <v>1372</v>
      </c>
      <c r="D73" s="77"/>
      <c r="E73" s="141">
        <v>2.0009999999999999</v>
      </c>
      <c r="F73" s="345"/>
      <c r="G73" s="76"/>
      <c r="H73" s="76"/>
      <c r="I73" s="76"/>
      <c r="J73" s="76"/>
      <c r="K73" s="67"/>
      <c r="L73" s="67"/>
      <c r="M73" s="67"/>
      <c r="N73" s="67"/>
      <c r="O73" s="67"/>
      <c r="P73" s="67"/>
      <c r="Q73" s="67"/>
      <c r="R73" s="67"/>
      <c r="S73" s="67"/>
      <c r="T73" s="67"/>
      <c r="U73" s="67"/>
      <c r="V73" s="67"/>
      <c r="W73" s="67"/>
      <c r="X73" s="67"/>
      <c r="Y73" s="67"/>
      <c r="Z73" s="67"/>
      <c r="AA73" s="67"/>
    </row>
    <row r="74" spans="1:27" outlineLevel="1" x14ac:dyDescent="0.25">
      <c r="A74" s="74"/>
      <c r="B74" s="75"/>
      <c r="C74" s="102" t="s">
        <v>286</v>
      </c>
      <c r="D74" s="78"/>
      <c r="E74" s="144">
        <v>2.0009999999999999</v>
      </c>
      <c r="F74" s="345"/>
      <c r="G74" s="76"/>
      <c r="H74" s="76"/>
      <c r="I74" s="76"/>
      <c r="J74" s="76"/>
      <c r="K74" s="67"/>
      <c r="L74" s="67"/>
      <c r="M74" s="67"/>
      <c r="N74" s="67"/>
      <c r="O74" s="67"/>
      <c r="P74" s="67"/>
      <c r="Q74" s="67"/>
      <c r="R74" s="67"/>
      <c r="S74" s="67"/>
      <c r="T74" s="67"/>
      <c r="U74" s="67"/>
      <c r="V74" s="67"/>
      <c r="W74" s="67"/>
      <c r="X74" s="67"/>
      <c r="Y74" s="67"/>
      <c r="Z74" s="67"/>
      <c r="AA74" s="67"/>
    </row>
    <row r="75" spans="1:27" outlineLevel="1" x14ac:dyDescent="0.25">
      <c r="A75" s="88">
        <v>22</v>
      </c>
      <c r="B75" s="89" t="s">
        <v>1260</v>
      </c>
      <c r="C75" s="99" t="s">
        <v>1261</v>
      </c>
      <c r="D75" s="90" t="s">
        <v>189</v>
      </c>
      <c r="E75" s="142">
        <v>111.001</v>
      </c>
      <c r="F75" s="91"/>
      <c r="G75" s="92">
        <f>ROUND(E75*F75,2)</f>
        <v>0</v>
      </c>
      <c r="H75" s="76"/>
      <c r="I75" s="76" t="s">
        <v>166</v>
      </c>
      <c r="J75" s="76" t="s">
        <v>166</v>
      </c>
      <c r="K75" s="67"/>
      <c r="L75" s="67"/>
      <c r="M75" s="67"/>
      <c r="N75" s="67"/>
      <c r="O75" s="67"/>
      <c r="P75" s="67"/>
      <c r="Q75" s="67"/>
      <c r="R75" s="67"/>
      <c r="S75" s="67"/>
      <c r="T75" s="67"/>
      <c r="U75" s="67"/>
      <c r="V75" s="67"/>
      <c r="W75" s="67"/>
      <c r="X75" s="67"/>
      <c r="Y75" s="67"/>
      <c r="Z75" s="67"/>
      <c r="AA75" s="67"/>
    </row>
    <row r="76" spans="1:27" outlineLevel="1" x14ac:dyDescent="0.25">
      <c r="A76" s="74"/>
      <c r="B76" s="75"/>
      <c r="C76" s="100" t="s">
        <v>1362</v>
      </c>
      <c r="D76" s="77"/>
      <c r="E76" s="141"/>
      <c r="F76" s="345"/>
      <c r="G76" s="76"/>
      <c r="H76" s="76"/>
      <c r="I76" s="76"/>
      <c r="J76" s="76"/>
      <c r="K76" s="67"/>
      <c r="L76" s="67"/>
      <c r="M76" s="67"/>
      <c r="N76" s="67"/>
      <c r="O76" s="67"/>
      <c r="P76" s="67"/>
      <c r="Q76" s="67"/>
      <c r="R76" s="67"/>
      <c r="S76" s="67"/>
      <c r="T76" s="67"/>
      <c r="U76" s="67"/>
      <c r="V76" s="67"/>
      <c r="W76" s="67"/>
      <c r="X76" s="67"/>
      <c r="Y76" s="67"/>
      <c r="Z76" s="67"/>
      <c r="AA76" s="67"/>
    </row>
    <row r="77" spans="1:27" ht="20.399999999999999" outlineLevel="1" x14ac:dyDescent="0.25">
      <c r="A77" s="74"/>
      <c r="B77" s="75"/>
      <c r="C77" s="100" t="s">
        <v>1363</v>
      </c>
      <c r="D77" s="77"/>
      <c r="E77" s="141">
        <v>38.875</v>
      </c>
      <c r="F77" s="345"/>
      <c r="G77" s="76"/>
      <c r="H77" s="76"/>
      <c r="I77" s="76"/>
      <c r="J77" s="76"/>
      <c r="K77" s="67"/>
      <c r="L77" s="67"/>
      <c r="M77" s="67"/>
      <c r="N77" s="67"/>
      <c r="O77" s="67"/>
      <c r="P77" s="67"/>
      <c r="Q77" s="67"/>
      <c r="R77" s="67"/>
      <c r="S77" s="67"/>
      <c r="T77" s="67"/>
      <c r="U77" s="67"/>
      <c r="V77" s="67"/>
      <c r="W77" s="67"/>
      <c r="X77" s="67"/>
      <c r="Y77" s="67"/>
      <c r="Z77" s="67"/>
      <c r="AA77" s="67"/>
    </row>
    <row r="78" spans="1:27" outlineLevel="1" x14ac:dyDescent="0.25">
      <c r="A78" s="74"/>
      <c r="B78" s="75"/>
      <c r="C78" s="100" t="s">
        <v>1364</v>
      </c>
      <c r="D78" s="77"/>
      <c r="E78" s="141">
        <v>9.9</v>
      </c>
      <c r="F78" s="345"/>
      <c r="G78" s="76"/>
      <c r="H78" s="76"/>
      <c r="I78" s="76"/>
      <c r="J78" s="76"/>
      <c r="K78" s="67"/>
      <c r="L78" s="67"/>
      <c r="M78" s="67"/>
      <c r="N78" s="67"/>
      <c r="O78" s="67"/>
      <c r="P78" s="67"/>
      <c r="Q78" s="67"/>
      <c r="R78" s="67"/>
      <c r="S78" s="67"/>
      <c r="T78" s="67"/>
      <c r="U78" s="67"/>
      <c r="V78" s="67"/>
      <c r="W78" s="67"/>
      <c r="X78" s="67"/>
      <c r="Y78" s="67"/>
      <c r="Z78" s="67"/>
      <c r="AA78" s="67"/>
    </row>
    <row r="79" spans="1:27" outlineLevel="1" x14ac:dyDescent="0.25">
      <c r="A79" s="74"/>
      <c r="B79" s="75"/>
      <c r="C79" s="100" t="s">
        <v>1365</v>
      </c>
      <c r="D79" s="77"/>
      <c r="E79" s="141">
        <v>6.94</v>
      </c>
      <c r="F79" s="345"/>
      <c r="G79" s="76"/>
      <c r="H79" s="76"/>
      <c r="I79" s="76"/>
      <c r="J79" s="76"/>
      <c r="K79" s="67"/>
      <c r="L79" s="67"/>
      <c r="M79" s="67"/>
      <c r="N79" s="67"/>
      <c r="O79" s="67"/>
      <c r="P79" s="67"/>
      <c r="Q79" s="67"/>
      <c r="R79" s="67"/>
      <c r="S79" s="67"/>
      <c r="T79" s="67"/>
      <c r="U79" s="67"/>
      <c r="V79" s="67"/>
      <c r="W79" s="67"/>
      <c r="X79" s="67"/>
      <c r="Y79" s="67"/>
      <c r="Z79" s="67"/>
      <c r="AA79" s="67"/>
    </row>
    <row r="80" spans="1:27" outlineLevel="1" x14ac:dyDescent="0.25">
      <c r="A80" s="74"/>
      <c r="B80" s="75"/>
      <c r="C80" s="100" t="s">
        <v>1373</v>
      </c>
      <c r="D80" s="77"/>
      <c r="E80" s="141">
        <v>30.45</v>
      </c>
      <c r="F80" s="345"/>
      <c r="G80" s="76"/>
      <c r="H80" s="76"/>
      <c r="I80" s="76"/>
      <c r="J80" s="76"/>
      <c r="K80" s="67"/>
      <c r="L80" s="67"/>
      <c r="M80" s="67"/>
      <c r="N80" s="67"/>
      <c r="O80" s="67"/>
      <c r="P80" s="67"/>
      <c r="Q80" s="67"/>
      <c r="R80" s="67"/>
      <c r="S80" s="67"/>
      <c r="T80" s="67"/>
      <c r="U80" s="67"/>
      <c r="V80" s="67"/>
      <c r="W80" s="67"/>
      <c r="X80" s="67"/>
      <c r="Y80" s="67"/>
      <c r="Z80" s="67"/>
      <c r="AA80" s="67"/>
    </row>
    <row r="81" spans="1:27" outlineLevel="1" x14ac:dyDescent="0.25">
      <c r="A81" s="74"/>
      <c r="B81" s="75"/>
      <c r="C81" s="100" t="s">
        <v>1374</v>
      </c>
      <c r="D81" s="77"/>
      <c r="E81" s="141">
        <v>16.646000000000001</v>
      </c>
      <c r="F81" s="345"/>
      <c r="G81" s="76"/>
      <c r="H81" s="76"/>
      <c r="I81" s="76"/>
      <c r="J81" s="76"/>
      <c r="K81" s="67"/>
      <c r="L81" s="67"/>
      <c r="M81" s="67"/>
      <c r="N81" s="67"/>
      <c r="O81" s="67"/>
      <c r="P81" s="67"/>
      <c r="Q81" s="67"/>
      <c r="R81" s="67"/>
      <c r="S81" s="67"/>
      <c r="T81" s="67"/>
      <c r="U81" s="67"/>
      <c r="V81" s="67"/>
      <c r="W81" s="67"/>
      <c r="X81" s="67"/>
      <c r="Y81" s="67"/>
      <c r="Z81" s="67"/>
      <c r="AA81" s="67"/>
    </row>
    <row r="82" spans="1:27" outlineLevel="1" x14ac:dyDescent="0.25">
      <c r="A82" s="74"/>
      <c r="B82" s="75"/>
      <c r="C82" s="100" t="s">
        <v>1375</v>
      </c>
      <c r="D82" s="77"/>
      <c r="E82" s="141">
        <v>4.2</v>
      </c>
      <c r="F82" s="345"/>
      <c r="G82" s="76"/>
      <c r="H82" s="76"/>
      <c r="I82" s="76"/>
      <c r="J82" s="76"/>
      <c r="K82" s="67"/>
      <c r="L82" s="67"/>
      <c r="M82" s="67"/>
      <c r="N82" s="67"/>
      <c r="O82" s="67"/>
      <c r="P82" s="67"/>
      <c r="Q82" s="67"/>
      <c r="R82" s="67"/>
      <c r="S82" s="67"/>
      <c r="T82" s="67"/>
      <c r="U82" s="67"/>
      <c r="V82" s="67"/>
      <c r="W82" s="67"/>
      <c r="X82" s="67"/>
      <c r="Y82" s="67"/>
      <c r="Z82" s="67"/>
      <c r="AA82" s="67"/>
    </row>
    <row r="83" spans="1:27" ht="20.399999999999999" outlineLevel="1" x14ac:dyDescent="0.25">
      <c r="A83" s="74"/>
      <c r="B83" s="75"/>
      <c r="C83" s="100" t="s">
        <v>1376</v>
      </c>
      <c r="D83" s="77"/>
      <c r="E83" s="141">
        <v>3.63</v>
      </c>
      <c r="F83" s="345"/>
      <c r="G83" s="76"/>
      <c r="H83" s="76"/>
      <c r="I83" s="76"/>
      <c r="J83" s="76"/>
      <c r="K83" s="67"/>
      <c r="L83" s="67"/>
      <c r="M83" s="67"/>
      <c r="N83" s="67"/>
      <c r="O83" s="67"/>
      <c r="P83" s="67"/>
      <c r="Q83" s="67"/>
      <c r="R83" s="67"/>
      <c r="S83" s="67"/>
      <c r="T83" s="67"/>
      <c r="U83" s="67"/>
      <c r="V83" s="67"/>
      <c r="W83" s="67"/>
      <c r="X83" s="67"/>
      <c r="Y83" s="67"/>
      <c r="Z83" s="67"/>
      <c r="AA83" s="67"/>
    </row>
    <row r="84" spans="1:27" outlineLevel="1" x14ac:dyDescent="0.25">
      <c r="A84" s="74"/>
      <c r="B84" s="75"/>
      <c r="C84" s="100" t="s">
        <v>1377</v>
      </c>
      <c r="D84" s="77"/>
      <c r="E84" s="141">
        <v>0.36</v>
      </c>
      <c r="F84" s="345"/>
      <c r="G84" s="76"/>
      <c r="H84" s="76"/>
      <c r="I84" s="76"/>
      <c r="J84" s="76"/>
      <c r="K84" s="67"/>
      <c r="L84" s="67"/>
      <c r="M84" s="67"/>
      <c r="N84" s="67"/>
      <c r="O84" s="67"/>
      <c r="P84" s="67"/>
      <c r="Q84" s="67"/>
      <c r="R84" s="67"/>
      <c r="S84" s="67"/>
      <c r="T84" s="67"/>
      <c r="U84" s="67"/>
      <c r="V84" s="67"/>
      <c r="W84" s="67"/>
      <c r="X84" s="67"/>
      <c r="Y84" s="67"/>
      <c r="Z84" s="67"/>
      <c r="AA84" s="67"/>
    </row>
    <row r="85" spans="1:27" outlineLevel="1" x14ac:dyDescent="0.25">
      <c r="A85" s="93">
        <v>23</v>
      </c>
      <c r="B85" s="94" t="s">
        <v>1264</v>
      </c>
      <c r="C85" s="101" t="s">
        <v>1265</v>
      </c>
      <c r="D85" s="95" t="s">
        <v>189</v>
      </c>
      <c r="E85" s="143">
        <v>111.001</v>
      </c>
      <c r="F85" s="91"/>
      <c r="G85" s="96">
        <f>ROUND(E85*F85,2)</f>
        <v>0</v>
      </c>
      <c r="H85" s="76"/>
      <c r="I85" s="76" t="s">
        <v>166</v>
      </c>
      <c r="J85" s="76" t="s">
        <v>166</v>
      </c>
      <c r="K85" s="67"/>
      <c r="L85" s="67"/>
      <c r="M85" s="67"/>
      <c r="N85" s="67"/>
      <c r="O85" s="67"/>
      <c r="P85" s="67"/>
      <c r="Q85" s="67"/>
      <c r="R85" s="67"/>
      <c r="S85" s="67"/>
      <c r="T85" s="67"/>
      <c r="U85" s="67"/>
      <c r="V85" s="67"/>
      <c r="W85" s="67"/>
      <c r="X85" s="67"/>
      <c r="Y85" s="67"/>
      <c r="Z85" s="67"/>
      <c r="AA85" s="67"/>
    </row>
    <row r="86" spans="1:27" outlineLevel="1" x14ac:dyDescent="0.25">
      <c r="A86" s="88">
        <v>24</v>
      </c>
      <c r="B86" s="89" t="s">
        <v>1266</v>
      </c>
      <c r="C86" s="99" t="s">
        <v>1267</v>
      </c>
      <c r="D86" s="90" t="s">
        <v>614</v>
      </c>
      <c r="E86" s="142">
        <v>3.9089</v>
      </c>
      <c r="F86" s="91"/>
      <c r="G86" s="92">
        <f>ROUND(E86*F86,2)</f>
        <v>0</v>
      </c>
      <c r="H86" s="76"/>
      <c r="I86" s="76" t="s">
        <v>166</v>
      </c>
      <c r="J86" s="76" t="s">
        <v>166</v>
      </c>
      <c r="K86" s="67"/>
      <c r="L86" s="67"/>
      <c r="M86" s="67"/>
      <c r="N86" s="67"/>
      <c r="O86" s="67"/>
      <c r="P86" s="67"/>
      <c r="Q86" s="67"/>
      <c r="R86" s="67"/>
      <c r="S86" s="67"/>
      <c r="T86" s="67"/>
      <c r="U86" s="67"/>
      <c r="V86" s="67"/>
      <c r="W86" s="67"/>
      <c r="X86" s="67"/>
      <c r="Y86" s="67"/>
      <c r="Z86" s="67"/>
      <c r="AA86" s="67"/>
    </row>
    <row r="87" spans="1:27" ht="20.399999999999999" outlineLevel="1" x14ac:dyDescent="0.25">
      <c r="A87" s="74"/>
      <c r="B87" s="75"/>
      <c r="C87" s="139" t="s">
        <v>2250</v>
      </c>
      <c r="D87" s="138"/>
      <c r="E87" s="76"/>
      <c r="F87" s="140"/>
      <c r="G87" s="76"/>
      <c r="H87" s="76"/>
      <c r="I87" s="76"/>
      <c r="J87" s="76"/>
      <c r="K87" s="67"/>
      <c r="L87" s="67"/>
      <c r="M87" s="67"/>
      <c r="N87" s="67"/>
      <c r="O87" s="67"/>
      <c r="P87" s="67"/>
      <c r="Q87" s="67"/>
      <c r="R87" s="67"/>
      <c r="S87" s="67"/>
      <c r="T87" s="67"/>
      <c r="U87" s="67"/>
      <c r="V87" s="67"/>
      <c r="W87" s="67"/>
      <c r="X87" s="67"/>
      <c r="Y87" s="67"/>
      <c r="Z87" s="67"/>
      <c r="AA87" s="67"/>
    </row>
    <row r="88" spans="1:27" outlineLevel="1" x14ac:dyDescent="0.25">
      <c r="A88" s="74"/>
      <c r="B88" s="75"/>
      <c r="C88" s="100" t="s">
        <v>1378</v>
      </c>
      <c r="D88" s="77"/>
      <c r="E88" s="141">
        <v>3.9089</v>
      </c>
      <c r="F88" s="76"/>
      <c r="G88" s="76"/>
      <c r="H88" s="76"/>
      <c r="I88" s="76"/>
      <c r="J88" s="76"/>
      <c r="K88" s="67"/>
      <c r="L88" s="67"/>
      <c r="M88" s="67"/>
      <c r="N88" s="67"/>
      <c r="O88" s="67"/>
      <c r="P88" s="67"/>
      <c r="Q88" s="67"/>
      <c r="R88" s="67"/>
      <c r="S88" s="67"/>
      <c r="T88" s="67"/>
      <c r="U88" s="67"/>
      <c r="V88" s="67"/>
      <c r="W88" s="67"/>
      <c r="X88" s="67"/>
      <c r="Y88" s="67"/>
      <c r="Z88" s="67"/>
      <c r="AA88" s="67"/>
    </row>
    <row r="89" spans="1:27" outlineLevel="1" x14ac:dyDescent="0.25">
      <c r="A89" s="88">
        <v>25</v>
      </c>
      <c r="B89" s="89" t="s">
        <v>1379</v>
      </c>
      <c r="C89" s="99" t="s">
        <v>1380</v>
      </c>
      <c r="D89" s="90" t="s">
        <v>165</v>
      </c>
      <c r="E89" s="142">
        <v>32</v>
      </c>
      <c r="F89" s="91"/>
      <c r="G89" s="92">
        <f>ROUND(E89*F89,2)</f>
        <v>0</v>
      </c>
      <c r="H89" s="76"/>
      <c r="I89" s="76" t="s">
        <v>166</v>
      </c>
      <c r="J89" s="76" t="s">
        <v>166</v>
      </c>
      <c r="K89" s="67"/>
      <c r="L89" s="67"/>
      <c r="M89" s="67"/>
      <c r="N89" s="67"/>
      <c r="O89" s="67"/>
      <c r="P89" s="67"/>
      <c r="Q89" s="67"/>
      <c r="R89" s="67"/>
      <c r="S89" s="67"/>
      <c r="T89" s="67"/>
      <c r="U89" s="67"/>
      <c r="V89" s="67"/>
      <c r="W89" s="67"/>
      <c r="X89" s="67"/>
      <c r="Y89" s="67"/>
      <c r="Z89" s="67"/>
      <c r="AA89" s="67"/>
    </row>
    <row r="90" spans="1:27" outlineLevel="1" x14ac:dyDescent="0.25">
      <c r="A90" s="74"/>
      <c r="B90" s="75"/>
      <c r="C90" s="100" t="s">
        <v>1381</v>
      </c>
      <c r="D90" s="77"/>
      <c r="E90" s="141">
        <v>32</v>
      </c>
      <c r="F90" s="345"/>
      <c r="G90" s="76"/>
      <c r="H90" s="76"/>
      <c r="I90" s="76"/>
      <c r="J90" s="76"/>
      <c r="K90" s="67"/>
      <c r="L90" s="67"/>
      <c r="M90" s="67"/>
      <c r="N90" s="67"/>
      <c r="O90" s="67"/>
      <c r="P90" s="67"/>
      <c r="Q90" s="67"/>
      <c r="R90" s="67"/>
      <c r="S90" s="67"/>
      <c r="T90" s="67"/>
      <c r="U90" s="67"/>
      <c r="V90" s="67"/>
      <c r="W90" s="67"/>
      <c r="X90" s="67"/>
      <c r="Y90" s="67"/>
      <c r="Z90" s="67"/>
      <c r="AA90" s="67"/>
    </row>
    <row r="91" spans="1:27" outlineLevel="1" x14ac:dyDescent="0.25">
      <c r="A91" s="88">
        <v>26</v>
      </c>
      <c r="B91" s="89" t="s">
        <v>1300</v>
      </c>
      <c r="C91" s="99" t="s">
        <v>1301</v>
      </c>
      <c r="D91" s="90" t="s">
        <v>281</v>
      </c>
      <c r="E91" s="142">
        <v>19.25</v>
      </c>
      <c r="F91" s="91"/>
      <c r="G91" s="92">
        <f>ROUND(E91*F91,2)</f>
        <v>0</v>
      </c>
      <c r="H91" s="76"/>
      <c r="I91" s="76" t="s">
        <v>166</v>
      </c>
      <c r="J91" s="76" t="s">
        <v>166</v>
      </c>
      <c r="K91" s="67"/>
      <c r="L91" s="67"/>
      <c r="M91" s="67"/>
      <c r="N91" s="67"/>
      <c r="O91" s="67"/>
      <c r="P91" s="67"/>
      <c r="Q91" s="67"/>
      <c r="R91" s="67"/>
      <c r="S91" s="67"/>
      <c r="T91" s="67"/>
      <c r="U91" s="67"/>
      <c r="V91" s="67"/>
      <c r="W91" s="67"/>
      <c r="X91" s="67"/>
      <c r="Y91" s="67"/>
      <c r="Z91" s="67"/>
      <c r="AA91" s="67"/>
    </row>
    <row r="92" spans="1:27" outlineLevel="1" x14ac:dyDescent="0.25">
      <c r="A92" s="74"/>
      <c r="B92" s="75"/>
      <c r="C92" s="100" t="s">
        <v>1382</v>
      </c>
      <c r="D92" s="77"/>
      <c r="E92" s="141">
        <v>19.25</v>
      </c>
      <c r="F92" s="345"/>
      <c r="G92" s="76"/>
      <c r="H92" s="76"/>
      <c r="I92" s="76"/>
      <c r="J92" s="76"/>
      <c r="K92" s="67"/>
      <c r="L92" s="67"/>
      <c r="M92" s="67"/>
      <c r="N92" s="67"/>
      <c r="O92" s="67"/>
      <c r="P92" s="67"/>
      <c r="Q92" s="67"/>
      <c r="R92" s="67"/>
      <c r="S92" s="67"/>
      <c r="T92" s="67"/>
      <c r="U92" s="67"/>
      <c r="V92" s="67"/>
      <c r="W92" s="67"/>
      <c r="X92" s="67"/>
      <c r="Y92" s="67"/>
      <c r="Z92" s="67"/>
      <c r="AA92" s="67"/>
    </row>
    <row r="93" spans="1:27" outlineLevel="1" x14ac:dyDescent="0.25">
      <c r="A93" s="88">
        <v>27</v>
      </c>
      <c r="B93" s="89" t="s">
        <v>1383</v>
      </c>
      <c r="C93" s="99" t="s">
        <v>1384</v>
      </c>
      <c r="D93" s="90" t="s">
        <v>228</v>
      </c>
      <c r="E93" s="142">
        <v>17.399999999999999</v>
      </c>
      <c r="F93" s="91"/>
      <c r="G93" s="92">
        <f>ROUND(E93*F93,2)</f>
        <v>0</v>
      </c>
      <c r="H93" s="76"/>
      <c r="I93" s="76" t="s">
        <v>166</v>
      </c>
      <c r="J93" s="76" t="s">
        <v>166</v>
      </c>
      <c r="K93" s="67"/>
      <c r="L93" s="67"/>
      <c r="M93" s="67"/>
      <c r="N93" s="67"/>
      <c r="O93" s="67"/>
      <c r="P93" s="67"/>
      <c r="Q93" s="67"/>
      <c r="R93" s="67"/>
      <c r="S93" s="67"/>
      <c r="T93" s="67"/>
      <c r="U93" s="67"/>
      <c r="V93" s="67"/>
      <c r="W93" s="67"/>
      <c r="X93" s="67"/>
      <c r="Y93" s="67"/>
      <c r="Z93" s="67"/>
      <c r="AA93" s="67"/>
    </row>
    <row r="94" spans="1:27" ht="30.6" outlineLevel="1" x14ac:dyDescent="0.25">
      <c r="A94" s="74"/>
      <c r="B94" s="340"/>
      <c r="C94" s="100" t="s">
        <v>1385</v>
      </c>
      <c r="D94" s="77"/>
      <c r="E94" s="141">
        <v>17.399999999999999</v>
      </c>
      <c r="F94" s="345"/>
      <c r="G94" s="76"/>
      <c r="H94" s="76"/>
      <c r="I94" s="76"/>
      <c r="J94" s="76"/>
      <c r="K94" s="67"/>
      <c r="L94" s="67"/>
      <c r="M94" s="67"/>
      <c r="N94" s="67"/>
      <c r="O94" s="67"/>
      <c r="P94" s="67"/>
      <c r="Q94" s="67"/>
      <c r="R94" s="67"/>
      <c r="S94" s="67"/>
      <c r="T94" s="67"/>
      <c r="U94" s="67"/>
      <c r="V94" s="67"/>
      <c r="W94" s="67"/>
      <c r="X94" s="67"/>
      <c r="Y94" s="67"/>
      <c r="Z94" s="67"/>
      <c r="AA94" s="67"/>
    </row>
    <row r="95" spans="1:27" ht="20.399999999999999" outlineLevel="1" x14ac:dyDescent="0.25">
      <c r="A95" s="88">
        <v>28</v>
      </c>
      <c r="B95" s="89" t="s">
        <v>1386</v>
      </c>
      <c r="C95" s="99" t="s">
        <v>1387</v>
      </c>
      <c r="D95" s="90" t="s">
        <v>228</v>
      </c>
      <c r="E95" s="142">
        <v>32.700000000000003</v>
      </c>
      <c r="F95" s="91"/>
      <c r="G95" s="92">
        <f>ROUND(E95*F95,2)</f>
        <v>0</v>
      </c>
      <c r="H95" s="76"/>
      <c r="I95" s="76" t="s">
        <v>178</v>
      </c>
      <c r="J95" s="76" t="s">
        <v>179</v>
      </c>
      <c r="K95" s="67"/>
      <c r="L95" s="67"/>
      <c r="M95" s="67"/>
      <c r="N95" s="67"/>
      <c r="O95" s="67"/>
      <c r="P95" s="67"/>
      <c r="Q95" s="67"/>
      <c r="R95" s="67"/>
      <c r="S95" s="67"/>
      <c r="T95" s="67"/>
      <c r="U95" s="67"/>
      <c r="V95" s="67"/>
      <c r="W95" s="67"/>
      <c r="X95" s="67"/>
      <c r="Y95" s="67"/>
      <c r="Z95" s="67"/>
      <c r="AA95" s="67"/>
    </row>
    <row r="96" spans="1:27" outlineLevel="1" x14ac:dyDescent="0.25">
      <c r="A96" s="74"/>
      <c r="B96" s="75"/>
      <c r="C96" s="100" t="s">
        <v>1388</v>
      </c>
      <c r="D96" s="77"/>
      <c r="E96" s="141">
        <v>32.700000000000003</v>
      </c>
      <c r="F96" s="345"/>
      <c r="G96" s="76"/>
      <c r="H96" s="76"/>
      <c r="I96" s="76"/>
      <c r="J96" s="76"/>
      <c r="K96" s="67"/>
      <c r="L96" s="67"/>
      <c r="M96" s="67"/>
      <c r="N96" s="67"/>
      <c r="O96" s="67"/>
      <c r="P96" s="67"/>
      <c r="Q96" s="67"/>
      <c r="R96" s="67"/>
      <c r="S96" s="67"/>
      <c r="T96" s="67"/>
      <c r="U96" s="67"/>
      <c r="V96" s="67"/>
      <c r="W96" s="67"/>
      <c r="X96" s="67"/>
      <c r="Y96" s="67"/>
      <c r="Z96" s="67"/>
      <c r="AA96" s="67"/>
    </row>
    <row r="97" spans="1:27" ht="20.399999999999999" outlineLevel="1" x14ac:dyDescent="0.25">
      <c r="A97" s="88">
        <v>29</v>
      </c>
      <c r="B97" s="89" t="s">
        <v>1389</v>
      </c>
      <c r="C97" s="99" t="s">
        <v>1390</v>
      </c>
      <c r="D97" s="90" t="s">
        <v>165</v>
      </c>
      <c r="E97" s="142">
        <v>1</v>
      </c>
      <c r="F97" s="91"/>
      <c r="G97" s="92">
        <f>ROUND(E97*F97,2)</f>
        <v>0</v>
      </c>
      <c r="H97" s="76"/>
      <c r="I97" s="76" t="s">
        <v>178</v>
      </c>
      <c r="J97" s="76" t="s">
        <v>179</v>
      </c>
      <c r="K97" s="67"/>
      <c r="L97" s="67"/>
      <c r="M97" s="67"/>
      <c r="N97" s="67"/>
      <c r="O97" s="67"/>
      <c r="P97" s="67"/>
      <c r="Q97" s="67"/>
      <c r="R97" s="67"/>
      <c r="S97" s="67"/>
      <c r="T97" s="67"/>
      <c r="U97" s="67"/>
      <c r="V97" s="67"/>
      <c r="W97" s="67"/>
      <c r="X97" s="67"/>
      <c r="Y97" s="67"/>
      <c r="Z97" s="67"/>
      <c r="AA97" s="67"/>
    </row>
    <row r="98" spans="1:27" ht="30.6" outlineLevel="1" x14ac:dyDescent="0.25">
      <c r="A98" s="74"/>
      <c r="B98" s="75"/>
      <c r="C98" s="100" t="s">
        <v>1391</v>
      </c>
      <c r="D98" s="77"/>
      <c r="E98" s="141">
        <v>1</v>
      </c>
      <c r="F98" s="345"/>
      <c r="G98" s="76"/>
      <c r="H98" s="76"/>
      <c r="I98" s="76"/>
      <c r="J98" s="76"/>
      <c r="K98" s="67"/>
      <c r="L98" s="67"/>
      <c r="M98" s="67"/>
      <c r="N98" s="67"/>
      <c r="O98" s="67"/>
      <c r="P98" s="67"/>
      <c r="Q98" s="67"/>
      <c r="R98" s="67"/>
      <c r="S98" s="67"/>
      <c r="T98" s="67"/>
      <c r="U98" s="67"/>
      <c r="V98" s="67"/>
      <c r="W98" s="67"/>
      <c r="X98" s="67"/>
      <c r="Y98" s="67"/>
      <c r="Z98" s="67"/>
      <c r="AA98" s="67"/>
    </row>
    <row r="99" spans="1:27" outlineLevel="1" x14ac:dyDescent="0.25">
      <c r="A99" s="93">
        <v>30</v>
      </c>
      <c r="B99" s="94" t="s">
        <v>1392</v>
      </c>
      <c r="C99" s="101" t="s">
        <v>1393</v>
      </c>
      <c r="D99" s="95" t="s">
        <v>165</v>
      </c>
      <c r="E99" s="143">
        <v>1</v>
      </c>
      <c r="F99" s="91"/>
      <c r="G99" s="96">
        <f>ROUND(E99*F99,2)</f>
        <v>0</v>
      </c>
      <c r="H99" s="76"/>
      <c r="I99" s="76" t="s">
        <v>178</v>
      </c>
      <c r="J99" s="76" t="s">
        <v>179</v>
      </c>
      <c r="K99" s="67"/>
      <c r="L99" s="67"/>
      <c r="M99" s="67"/>
      <c r="N99" s="67"/>
      <c r="O99" s="67"/>
      <c r="P99" s="67"/>
      <c r="Q99" s="67"/>
      <c r="R99" s="67"/>
      <c r="S99" s="67"/>
      <c r="T99" s="67"/>
      <c r="U99" s="67"/>
      <c r="V99" s="67"/>
      <c r="W99" s="67"/>
      <c r="X99" s="67"/>
      <c r="Y99" s="67"/>
      <c r="Z99" s="67"/>
      <c r="AA99" s="67"/>
    </row>
    <row r="100" spans="1:27" x14ac:dyDescent="0.25">
      <c r="A100" s="82" t="s">
        <v>162</v>
      </c>
      <c r="B100" s="83" t="s">
        <v>99</v>
      </c>
      <c r="C100" s="98" t="s">
        <v>100</v>
      </c>
      <c r="D100" s="84"/>
      <c r="E100" s="86"/>
      <c r="F100" s="86"/>
      <c r="G100" s="346">
        <f>SUM(G101:G108)</f>
        <v>0</v>
      </c>
      <c r="H100" s="81"/>
      <c r="I100" s="81"/>
      <c r="J100" s="81"/>
    </row>
    <row r="101" spans="1:27" outlineLevel="1" x14ac:dyDescent="0.25">
      <c r="A101" s="88">
        <v>31</v>
      </c>
      <c r="B101" s="89" t="s">
        <v>713</v>
      </c>
      <c r="C101" s="99" t="s">
        <v>714</v>
      </c>
      <c r="D101" s="90" t="s">
        <v>281</v>
      </c>
      <c r="E101" s="142">
        <v>4.5</v>
      </c>
      <c r="F101" s="91"/>
      <c r="G101" s="92">
        <f>ROUND(E101*F101,2)</f>
        <v>0</v>
      </c>
      <c r="H101" s="76"/>
      <c r="I101" s="76" t="s">
        <v>166</v>
      </c>
      <c r="J101" s="76" t="s">
        <v>166</v>
      </c>
      <c r="K101" s="67"/>
      <c r="L101" s="67"/>
      <c r="M101" s="67"/>
      <c r="N101" s="67"/>
      <c r="O101" s="67"/>
      <c r="P101" s="67"/>
      <c r="Q101" s="67"/>
      <c r="R101" s="67"/>
      <c r="S101" s="67"/>
      <c r="T101" s="67"/>
      <c r="U101" s="67"/>
      <c r="V101" s="67"/>
      <c r="W101" s="67"/>
      <c r="X101" s="67"/>
      <c r="Y101" s="67"/>
      <c r="Z101" s="67"/>
      <c r="AA101" s="67"/>
    </row>
    <row r="102" spans="1:27" outlineLevel="1" x14ac:dyDescent="0.25">
      <c r="A102" s="74"/>
      <c r="B102" s="75"/>
      <c r="C102" s="100" t="s">
        <v>1394</v>
      </c>
      <c r="D102" s="77"/>
      <c r="E102" s="141">
        <v>4.5</v>
      </c>
      <c r="F102" s="345"/>
      <c r="G102" s="76"/>
      <c r="H102" s="76"/>
      <c r="I102" s="76"/>
      <c r="J102" s="76"/>
      <c r="K102" s="67"/>
      <c r="L102" s="67"/>
      <c r="M102" s="67"/>
      <c r="N102" s="67"/>
      <c r="O102" s="67"/>
      <c r="P102" s="67"/>
      <c r="Q102" s="67"/>
      <c r="R102" s="67"/>
      <c r="S102" s="67"/>
      <c r="T102" s="67"/>
      <c r="U102" s="67"/>
      <c r="V102" s="67"/>
      <c r="W102" s="67"/>
      <c r="X102" s="67"/>
      <c r="Y102" s="67"/>
      <c r="Z102" s="67"/>
      <c r="AA102" s="67"/>
    </row>
    <row r="103" spans="1:27" outlineLevel="1" x14ac:dyDescent="0.25">
      <c r="A103" s="88">
        <v>32</v>
      </c>
      <c r="B103" s="89" t="s">
        <v>739</v>
      </c>
      <c r="C103" s="99" t="s">
        <v>740</v>
      </c>
      <c r="D103" s="90" t="s">
        <v>281</v>
      </c>
      <c r="E103" s="142">
        <v>3</v>
      </c>
      <c r="F103" s="91"/>
      <c r="G103" s="92">
        <f>ROUND(E103*F103,2)</f>
        <v>0</v>
      </c>
      <c r="H103" s="76"/>
      <c r="I103" s="76" t="s">
        <v>166</v>
      </c>
      <c r="J103" s="76" t="s">
        <v>166</v>
      </c>
      <c r="K103" s="67"/>
      <c r="L103" s="67"/>
      <c r="M103" s="67"/>
      <c r="N103" s="67"/>
      <c r="O103" s="67"/>
      <c r="P103" s="67"/>
      <c r="Q103" s="67"/>
      <c r="R103" s="67"/>
      <c r="S103" s="67"/>
      <c r="T103" s="67"/>
      <c r="U103" s="67"/>
      <c r="V103" s="67"/>
      <c r="W103" s="67"/>
      <c r="X103" s="67"/>
      <c r="Y103" s="67"/>
      <c r="Z103" s="67"/>
      <c r="AA103" s="67"/>
    </row>
    <row r="104" spans="1:27" outlineLevel="1" x14ac:dyDescent="0.25">
      <c r="A104" s="74"/>
      <c r="B104" s="75"/>
      <c r="C104" s="100" t="s">
        <v>1395</v>
      </c>
      <c r="D104" s="77"/>
      <c r="E104" s="141">
        <v>3</v>
      </c>
      <c r="F104" s="345"/>
      <c r="G104" s="76"/>
      <c r="H104" s="76"/>
      <c r="I104" s="76"/>
      <c r="J104" s="76"/>
      <c r="K104" s="67"/>
      <c r="L104" s="67"/>
      <c r="M104" s="67"/>
      <c r="N104" s="67"/>
      <c r="O104" s="67"/>
      <c r="P104" s="67"/>
      <c r="Q104" s="67"/>
      <c r="R104" s="67"/>
      <c r="S104" s="67"/>
      <c r="T104" s="67"/>
      <c r="U104" s="67"/>
      <c r="V104" s="67"/>
      <c r="W104" s="67"/>
      <c r="X104" s="67"/>
      <c r="Y104" s="67"/>
      <c r="Z104" s="67"/>
      <c r="AA104" s="67"/>
    </row>
    <row r="105" spans="1:27" outlineLevel="1" x14ac:dyDescent="0.25">
      <c r="A105" s="88">
        <v>33</v>
      </c>
      <c r="B105" s="89" t="s">
        <v>1286</v>
      </c>
      <c r="C105" s="99" t="s">
        <v>1287</v>
      </c>
      <c r="D105" s="90" t="s">
        <v>281</v>
      </c>
      <c r="E105" s="142">
        <v>0.58799999999999997</v>
      </c>
      <c r="F105" s="91"/>
      <c r="G105" s="92">
        <f>ROUND(E105*F105,2)</f>
        <v>0</v>
      </c>
      <c r="H105" s="76"/>
      <c r="I105" s="76" t="s">
        <v>166</v>
      </c>
      <c r="J105" s="76" t="s">
        <v>166</v>
      </c>
      <c r="K105" s="67"/>
      <c r="L105" s="67"/>
      <c r="M105" s="67"/>
      <c r="N105" s="67"/>
      <c r="O105" s="67"/>
      <c r="P105" s="67"/>
      <c r="Q105" s="67"/>
      <c r="R105" s="67"/>
      <c r="S105" s="67"/>
      <c r="T105" s="67"/>
      <c r="U105" s="67"/>
      <c r="V105" s="67"/>
      <c r="W105" s="67"/>
      <c r="X105" s="67"/>
      <c r="Y105" s="67"/>
      <c r="Z105" s="67"/>
      <c r="AA105" s="67"/>
    </row>
    <row r="106" spans="1:27" outlineLevel="1" x14ac:dyDescent="0.25">
      <c r="A106" s="74"/>
      <c r="B106" s="75"/>
      <c r="C106" s="100" t="s">
        <v>1396</v>
      </c>
      <c r="D106" s="77"/>
      <c r="E106" s="141">
        <v>0.58799999999999997</v>
      </c>
      <c r="F106" s="345"/>
      <c r="G106" s="76"/>
      <c r="H106" s="76"/>
      <c r="I106" s="76"/>
      <c r="J106" s="76"/>
      <c r="K106" s="67"/>
      <c r="L106" s="67"/>
      <c r="M106" s="67"/>
      <c r="N106" s="67"/>
      <c r="O106" s="67"/>
      <c r="P106" s="67"/>
      <c r="Q106" s="67"/>
      <c r="R106" s="67"/>
      <c r="S106" s="67"/>
      <c r="T106" s="67"/>
      <c r="U106" s="67"/>
      <c r="V106" s="67"/>
      <c r="W106" s="67"/>
      <c r="X106" s="67"/>
      <c r="Y106" s="67"/>
      <c r="Z106" s="67"/>
      <c r="AA106" s="67"/>
    </row>
    <row r="107" spans="1:27" ht="20.399999999999999" outlineLevel="1" x14ac:dyDescent="0.25">
      <c r="A107" s="88">
        <v>34</v>
      </c>
      <c r="B107" s="89" t="s">
        <v>1397</v>
      </c>
      <c r="C107" s="99" t="s">
        <v>1398</v>
      </c>
      <c r="D107" s="90" t="s">
        <v>614</v>
      </c>
      <c r="E107" s="142">
        <v>2.3230000000000001E-2</v>
      </c>
      <c r="F107" s="91"/>
      <c r="G107" s="92">
        <f>ROUND(E107*F107,2)</f>
        <v>0</v>
      </c>
      <c r="H107" s="76"/>
      <c r="I107" s="76" t="s">
        <v>166</v>
      </c>
      <c r="J107" s="76" t="s">
        <v>166</v>
      </c>
      <c r="K107" s="67"/>
      <c r="L107" s="67"/>
      <c r="M107" s="67"/>
      <c r="N107" s="67"/>
      <c r="O107" s="67"/>
      <c r="P107" s="67"/>
      <c r="Q107" s="67"/>
      <c r="R107" s="67"/>
      <c r="S107" s="67"/>
      <c r="T107" s="67"/>
      <c r="U107" s="67"/>
      <c r="V107" s="67"/>
      <c r="W107" s="67"/>
      <c r="X107" s="67"/>
      <c r="Y107" s="67"/>
      <c r="Z107" s="67"/>
      <c r="AA107" s="67"/>
    </row>
    <row r="108" spans="1:27" outlineLevel="1" x14ac:dyDescent="0.25">
      <c r="A108" s="74"/>
      <c r="B108" s="75"/>
      <c r="C108" s="100" t="s">
        <v>1399</v>
      </c>
      <c r="D108" s="77"/>
      <c r="E108" s="141">
        <v>2.3230000000000001E-2</v>
      </c>
      <c r="F108" s="345"/>
      <c r="G108" s="76"/>
      <c r="H108" s="76"/>
      <c r="I108" s="76"/>
      <c r="J108" s="76"/>
      <c r="K108" s="67"/>
      <c r="L108" s="67"/>
      <c r="M108" s="67"/>
      <c r="N108" s="67"/>
      <c r="O108" s="67"/>
      <c r="P108" s="67"/>
      <c r="Q108" s="67"/>
      <c r="R108" s="67"/>
      <c r="S108" s="67"/>
      <c r="T108" s="67"/>
      <c r="U108" s="67"/>
      <c r="V108" s="67"/>
      <c r="W108" s="67"/>
      <c r="X108" s="67"/>
      <c r="Y108" s="67"/>
      <c r="Z108" s="67"/>
      <c r="AA108" s="67"/>
    </row>
    <row r="109" spans="1:27" x14ac:dyDescent="0.25">
      <c r="A109" s="82" t="s">
        <v>162</v>
      </c>
      <c r="B109" s="83" t="s">
        <v>101</v>
      </c>
      <c r="C109" s="98" t="s">
        <v>102</v>
      </c>
      <c r="D109" s="84"/>
      <c r="E109" s="86"/>
      <c r="F109" s="86"/>
      <c r="G109" s="346">
        <f>SUM(G110:G121)</f>
        <v>0</v>
      </c>
      <c r="H109" s="81"/>
      <c r="I109" s="81"/>
      <c r="J109" s="81"/>
    </row>
    <row r="110" spans="1:27" outlineLevel="1" x14ac:dyDescent="0.25">
      <c r="A110" s="88">
        <v>35</v>
      </c>
      <c r="B110" s="89" t="s">
        <v>1400</v>
      </c>
      <c r="C110" s="99" t="s">
        <v>1401</v>
      </c>
      <c r="D110" s="90" t="s">
        <v>189</v>
      </c>
      <c r="E110" s="142">
        <v>13.849</v>
      </c>
      <c r="F110" s="91"/>
      <c r="G110" s="92">
        <f>ROUND(E110*F110,2)</f>
        <v>0</v>
      </c>
      <c r="H110" s="76"/>
      <c r="I110" s="76" t="s">
        <v>166</v>
      </c>
      <c r="J110" s="76" t="s">
        <v>166</v>
      </c>
      <c r="K110" s="67"/>
      <c r="L110" s="67"/>
      <c r="M110" s="67"/>
      <c r="N110" s="67"/>
      <c r="O110" s="67"/>
      <c r="P110" s="67"/>
      <c r="Q110" s="67"/>
      <c r="R110" s="67"/>
      <c r="S110" s="67"/>
      <c r="T110" s="67"/>
      <c r="U110" s="67"/>
      <c r="V110" s="67"/>
      <c r="W110" s="67"/>
      <c r="X110" s="67"/>
      <c r="Y110" s="67"/>
      <c r="Z110" s="67"/>
      <c r="AA110" s="67"/>
    </row>
    <row r="111" spans="1:27" ht="20.399999999999999" outlineLevel="1" x14ac:dyDescent="0.25">
      <c r="A111" s="74"/>
      <c r="B111" s="75"/>
      <c r="C111" s="100" t="s">
        <v>1402</v>
      </c>
      <c r="D111" s="77"/>
      <c r="E111" s="141">
        <v>13.849</v>
      </c>
      <c r="F111" s="345"/>
      <c r="G111" s="76"/>
      <c r="H111" s="76"/>
      <c r="I111" s="76"/>
      <c r="J111" s="76"/>
      <c r="K111" s="67"/>
      <c r="L111" s="67"/>
      <c r="M111" s="67"/>
      <c r="N111" s="67"/>
      <c r="O111" s="67"/>
      <c r="P111" s="67"/>
      <c r="Q111" s="67"/>
      <c r="R111" s="67"/>
      <c r="S111" s="67"/>
      <c r="T111" s="67"/>
      <c r="U111" s="67"/>
      <c r="V111" s="67"/>
      <c r="W111" s="67"/>
      <c r="X111" s="67"/>
      <c r="Y111" s="67"/>
      <c r="Z111" s="67"/>
      <c r="AA111" s="67"/>
    </row>
    <row r="112" spans="1:27" ht="20.399999999999999" outlineLevel="1" x14ac:dyDescent="0.25">
      <c r="A112" s="93">
        <v>36</v>
      </c>
      <c r="B112" s="94" t="s">
        <v>1403</v>
      </c>
      <c r="C112" s="101" t="s">
        <v>1404</v>
      </c>
      <c r="D112" s="95" t="s">
        <v>189</v>
      </c>
      <c r="E112" s="143">
        <v>12.59</v>
      </c>
      <c r="F112" s="91"/>
      <c r="G112" s="96">
        <f>ROUND(E112*F112,2)</f>
        <v>0</v>
      </c>
      <c r="H112" s="76"/>
      <c r="I112" s="76" t="s">
        <v>166</v>
      </c>
      <c r="J112" s="76" t="s">
        <v>166</v>
      </c>
      <c r="K112" s="67"/>
      <c r="L112" s="67"/>
      <c r="M112" s="67"/>
      <c r="N112" s="67"/>
      <c r="O112" s="67"/>
      <c r="P112" s="67"/>
      <c r="Q112" s="67"/>
      <c r="R112" s="67"/>
      <c r="S112" s="67"/>
      <c r="T112" s="67"/>
      <c r="U112" s="67"/>
      <c r="V112" s="67"/>
      <c r="W112" s="67"/>
      <c r="X112" s="67"/>
      <c r="Y112" s="67"/>
      <c r="Z112" s="67"/>
      <c r="AA112" s="67"/>
    </row>
    <row r="113" spans="1:27" ht="20.399999999999999" outlineLevel="1" x14ac:dyDescent="0.25">
      <c r="A113" s="88">
        <v>37</v>
      </c>
      <c r="B113" s="89" t="s">
        <v>1405</v>
      </c>
      <c r="C113" s="99" t="s">
        <v>1406</v>
      </c>
      <c r="D113" s="90" t="s">
        <v>189</v>
      </c>
      <c r="E113" s="142">
        <v>13.849</v>
      </c>
      <c r="F113" s="91"/>
      <c r="G113" s="92">
        <f>ROUND(E113*F113,2)</f>
        <v>0</v>
      </c>
      <c r="H113" s="76"/>
      <c r="I113" s="76" t="s">
        <v>166</v>
      </c>
      <c r="J113" s="76" t="s">
        <v>166</v>
      </c>
      <c r="K113" s="67"/>
      <c r="L113" s="67"/>
      <c r="M113" s="67"/>
      <c r="N113" s="67"/>
      <c r="O113" s="67"/>
      <c r="P113" s="67"/>
      <c r="Q113" s="67"/>
      <c r="R113" s="67"/>
      <c r="S113" s="67"/>
      <c r="T113" s="67"/>
      <c r="U113" s="67"/>
      <c r="V113" s="67"/>
      <c r="W113" s="67"/>
      <c r="X113" s="67"/>
      <c r="Y113" s="67"/>
      <c r="Z113" s="67"/>
      <c r="AA113" s="67"/>
    </row>
    <row r="114" spans="1:27" ht="20.399999999999999" outlineLevel="1" x14ac:dyDescent="0.25">
      <c r="A114" s="74"/>
      <c r="B114" s="75"/>
      <c r="C114" s="100" t="s">
        <v>1402</v>
      </c>
      <c r="D114" s="77"/>
      <c r="E114" s="141">
        <v>13.849</v>
      </c>
      <c r="F114" s="345"/>
      <c r="G114" s="76"/>
      <c r="H114" s="76"/>
      <c r="I114" s="76"/>
      <c r="J114" s="76"/>
      <c r="K114" s="67"/>
      <c r="L114" s="67"/>
      <c r="M114" s="67"/>
      <c r="N114" s="67"/>
      <c r="O114" s="67"/>
      <c r="P114" s="67"/>
      <c r="Q114" s="67"/>
      <c r="R114" s="67"/>
      <c r="S114" s="67"/>
      <c r="T114" s="67"/>
      <c r="U114" s="67"/>
      <c r="V114" s="67"/>
      <c r="W114" s="67"/>
      <c r="X114" s="67"/>
      <c r="Y114" s="67"/>
      <c r="Z114" s="67"/>
      <c r="AA114" s="67"/>
    </row>
    <row r="115" spans="1:27" outlineLevel="1" x14ac:dyDescent="0.25">
      <c r="A115" s="88">
        <v>38</v>
      </c>
      <c r="B115" s="89" t="s">
        <v>1407</v>
      </c>
      <c r="C115" s="99" t="s">
        <v>1408</v>
      </c>
      <c r="D115" s="90" t="s">
        <v>189</v>
      </c>
      <c r="E115" s="142">
        <v>12.59</v>
      </c>
      <c r="F115" s="91"/>
      <c r="G115" s="92">
        <f>ROUND(E115*F115,2)</f>
        <v>0</v>
      </c>
      <c r="H115" s="76"/>
      <c r="I115" s="76" t="s">
        <v>166</v>
      </c>
      <c r="J115" s="76" t="s">
        <v>166</v>
      </c>
      <c r="K115" s="67"/>
      <c r="L115" s="67"/>
      <c r="M115" s="67"/>
      <c r="N115" s="67"/>
      <c r="O115" s="67"/>
      <c r="P115" s="67"/>
      <c r="Q115" s="67"/>
      <c r="R115" s="67"/>
      <c r="S115" s="67"/>
      <c r="T115" s="67"/>
      <c r="U115" s="67"/>
      <c r="V115" s="67"/>
      <c r="W115" s="67"/>
      <c r="X115" s="67"/>
      <c r="Y115" s="67"/>
      <c r="Z115" s="67"/>
      <c r="AA115" s="67"/>
    </row>
    <row r="116" spans="1:27" ht="20.399999999999999" outlineLevel="1" x14ac:dyDescent="0.25">
      <c r="A116" s="74"/>
      <c r="B116" s="75"/>
      <c r="C116" s="100" t="s">
        <v>1409</v>
      </c>
      <c r="D116" s="77"/>
      <c r="E116" s="141">
        <v>12.59</v>
      </c>
      <c r="F116" s="345"/>
      <c r="G116" s="76"/>
      <c r="H116" s="76"/>
      <c r="I116" s="76"/>
      <c r="J116" s="76"/>
      <c r="K116" s="67"/>
      <c r="L116" s="67"/>
      <c r="M116" s="67"/>
      <c r="N116" s="67"/>
      <c r="O116" s="67"/>
      <c r="P116" s="67"/>
      <c r="Q116" s="67"/>
      <c r="R116" s="67"/>
      <c r="S116" s="67"/>
      <c r="T116" s="67"/>
      <c r="U116" s="67"/>
      <c r="V116" s="67"/>
      <c r="W116" s="67"/>
      <c r="X116" s="67"/>
      <c r="Y116" s="67"/>
      <c r="Z116" s="67"/>
      <c r="AA116" s="67"/>
    </row>
    <row r="117" spans="1:27" ht="20.399999999999999" outlineLevel="1" x14ac:dyDescent="0.25">
      <c r="A117" s="88">
        <v>39</v>
      </c>
      <c r="B117" s="89" t="s">
        <v>1410</v>
      </c>
      <c r="C117" s="99" t="s">
        <v>1411</v>
      </c>
      <c r="D117" s="90" t="s">
        <v>228</v>
      </c>
      <c r="E117" s="142">
        <v>6.06</v>
      </c>
      <c r="F117" s="91"/>
      <c r="G117" s="92">
        <f>ROUND(E117*F117,2)</f>
        <v>0</v>
      </c>
      <c r="H117" s="76"/>
      <c r="I117" s="76" t="s">
        <v>166</v>
      </c>
      <c r="J117" s="76" t="s">
        <v>166</v>
      </c>
      <c r="K117" s="67"/>
      <c r="L117" s="67"/>
      <c r="M117" s="67"/>
      <c r="N117" s="67"/>
      <c r="O117" s="67"/>
      <c r="P117" s="67"/>
      <c r="Q117" s="67"/>
      <c r="R117" s="67"/>
      <c r="S117" s="67"/>
      <c r="T117" s="67"/>
      <c r="U117" s="67"/>
      <c r="V117" s="67"/>
      <c r="W117" s="67"/>
      <c r="X117" s="67"/>
      <c r="Y117" s="67"/>
      <c r="Z117" s="67"/>
      <c r="AA117" s="67"/>
    </row>
    <row r="118" spans="1:27" ht="20.399999999999999" outlineLevel="1" x14ac:dyDescent="0.25">
      <c r="A118" s="74"/>
      <c r="B118" s="75"/>
      <c r="C118" s="100" t="s">
        <v>1412</v>
      </c>
      <c r="D118" s="77"/>
      <c r="E118" s="141">
        <v>6.06</v>
      </c>
      <c r="F118" s="345"/>
      <c r="G118" s="76"/>
      <c r="H118" s="76"/>
      <c r="I118" s="76"/>
      <c r="J118" s="76"/>
      <c r="K118" s="67"/>
      <c r="L118" s="67"/>
      <c r="M118" s="67"/>
      <c r="N118" s="67"/>
      <c r="O118" s="67"/>
      <c r="P118" s="67"/>
      <c r="Q118" s="67"/>
      <c r="R118" s="67"/>
      <c r="S118" s="67"/>
      <c r="T118" s="67"/>
      <c r="U118" s="67"/>
      <c r="V118" s="67"/>
      <c r="W118" s="67"/>
      <c r="X118" s="67"/>
      <c r="Y118" s="67"/>
      <c r="Z118" s="67"/>
      <c r="AA118" s="67"/>
    </row>
    <row r="119" spans="1:27" ht="20.399999999999999" outlineLevel="1" x14ac:dyDescent="0.25">
      <c r="A119" s="88">
        <v>40</v>
      </c>
      <c r="B119" s="89" t="s">
        <v>1413</v>
      </c>
      <c r="C119" s="99" t="s">
        <v>1414</v>
      </c>
      <c r="D119" s="90" t="s">
        <v>228</v>
      </c>
      <c r="E119" s="142">
        <v>4.8899999999999997</v>
      </c>
      <c r="F119" s="91"/>
      <c r="G119" s="92">
        <f>ROUND(E119*F119,2)</f>
        <v>0</v>
      </c>
      <c r="H119" s="76"/>
      <c r="I119" s="76" t="s">
        <v>166</v>
      </c>
      <c r="J119" s="76" t="s">
        <v>166</v>
      </c>
      <c r="K119" s="67"/>
      <c r="L119" s="67"/>
      <c r="M119" s="67"/>
      <c r="N119" s="67"/>
      <c r="O119" s="67"/>
      <c r="P119" s="67"/>
      <c r="Q119" s="67"/>
      <c r="R119" s="67"/>
      <c r="S119" s="67"/>
      <c r="T119" s="67"/>
      <c r="U119" s="67"/>
      <c r="V119" s="67"/>
      <c r="W119" s="67"/>
      <c r="X119" s="67"/>
      <c r="Y119" s="67"/>
      <c r="Z119" s="67"/>
      <c r="AA119" s="67"/>
    </row>
    <row r="120" spans="1:27" ht="20.399999999999999" outlineLevel="1" x14ac:dyDescent="0.25">
      <c r="A120" s="74"/>
      <c r="B120" s="75"/>
      <c r="C120" s="100" t="s">
        <v>1415</v>
      </c>
      <c r="D120" s="77"/>
      <c r="E120" s="141">
        <v>4.8899999999999997</v>
      </c>
      <c r="F120" s="345"/>
      <c r="G120" s="76"/>
      <c r="H120" s="76"/>
      <c r="I120" s="76"/>
      <c r="J120" s="76"/>
      <c r="K120" s="67"/>
      <c r="L120" s="67"/>
      <c r="M120" s="67"/>
      <c r="N120" s="67"/>
      <c r="O120" s="67"/>
      <c r="P120" s="67"/>
      <c r="Q120" s="67"/>
      <c r="R120" s="67"/>
      <c r="S120" s="67"/>
      <c r="T120" s="67"/>
      <c r="U120" s="67"/>
      <c r="V120" s="67"/>
      <c r="W120" s="67"/>
      <c r="X120" s="67"/>
      <c r="Y120" s="67"/>
      <c r="Z120" s="67"/>
      <c r="AA120" s="67"/>
    </row>
    <row r="121" spans="1:27" outlineLevel="1" x14ac:dyDescent="0.25">
      <c r="A121" s="93">
        <v>41</v>
      </c>
      <c r="B121" s="94" t="s">
        <v>1416</v>
      </c>
      <c r="C121" s="101" t="s">
        <v>1417</v>
      </c>
      <c r="D121" s="95" t="s">
        <v>189</v>
      </c>
      <c r="E121" s="143">
        <v>13</v>
      </c>
      <c r="F121" s="91"/>
      <c r="G121" s="96">
        <f>ROUND(E121*F121,2)</f>
        <v>0</v>
      </c>
      <c r="H121" s="76" t="s">
        <v>615</v>
      </c>
      <c r="I121" s="76" t="s">
        <v>166</v>
      </c>
      <c r="J121" s="76" t="s">
        <v>166</v>
      </c>
      <c r="K121" s="67"/>
      <c r="L121" s="67"/>
      <c r="M121" s="67"/>
      <c r="N121" s="67"/>
      <c r="O121" s="67"/>
      <c r="P121" s="67"/>
      <c r="Q121" s="67"/>
      <c r="R121" s="67"/>
      <c r="S121" s="67"/>
      <c r="T121" s="67"/>
      <c r="U121" s="67"/>
      <c r="V121" s="67"/>
      <c r="W121" s="67"/>
      <c r="X121" s="67"/>
      <c r="Y121" s="67"/>
      <c r="Z121" s="67"/>
      <c r="AA121" s="67"/>
    </row>
    <row r="122" spans="1:27" x14ac:dyDescent="0.25">
      <c r="A122" s="82" t="s">
        <v>162</v>
      </c>
      <c r="B122" s="83" t="s">
        <v>107</v>
      </c>
      <c r="C122" s="98" t="s">
        <v>108</v>
      </c>
      <c r="D122" s="84"/>
      <c r="E122" s="86"/>
      <c r="F122" s="86"/>
      <c r="G122" s="346">
        <f>SUM(G123:G128)</f>
        <v>0</v>
      </c>
      <c r="H122" s="81"/>
      <c r="I122" s="81"/>
      <c r="J122" s="81"/>
    </row>
    <row r="123" spans="1:27" outlineLevel="1" x14ac:dyDescent="0.25">
      <c r="A123" s="88">
        <v>42</v>
      </c>
      <c r="B123" s="89" t="s">
        <v>1418</v>
      </c>
      <c r="C123" s="99" t="s">
        <v>1419</v>
      </c>
      <c r="D123" s="90" t="s">
        <v>189</v>
      </c>
      <c r="E123" s="142">
        <v>6.84</v>
      </c>
      <c r="F123" s="91"/>
      <c r="G123" s="92">
        <f>ROUND(E123*F123,2)</f>
        <v>0</v>
      </c>
      <c r="H123" s="76"/>
      <c r="I123" s="76" t="s">
        <v>166</v>
      </c>
      <c r="J123" s="76" t="s">
        <v>166</v>
      </c>
      <c r="K123" s="67"/>
      <c r="L123" s="67"/>
      <c r="M123" s="67"/>
      <c r="N123" s="67"/>
      <c r="O123" s="67"/>
      <c r="P123" s="67"/>
      <c r="Q123" s="67"/>
      <c r="R123" s="67"/>
      <c r="S123" s="67"/>
      <c r="T123" s="67"/>
      <c r="U123" s="67"/>
      <c r="V123" s="67"/>
      <c r="W123" s="67"/>
      <c r="X123" s="67"/>
      <c r="Y123" s="67"/>
      <c r="Z123" s="67"/>
      <c r="AA123" s="67"/>
    </row>
    <row r="124" spans="1:27" outlineLevel="1" x14ac:dyDescent="0.25">
      <c r="A124" s="74"/>
      <c r="B124" s="75"/>
      <c r="C124" s="100" t="s">
        <v>1420</v>
      </c>
      <c r="D124" s="77"/>
      <c r="E124" s="141">
        <v>6.84</v>
      </c>
      <c r="F124" s="345"/>
      <c r="G124" s="76"/>
      <c r="H124" s="76"/>
      <c r="I124" s="76"/>
      <c r="J124" s="76"/>
      <c r="K124" s="67"/>
      <c r="L124" s="67"/>
      <c r="M124" s="67"/>
      <c r="N124" s="67"/>
      <c r="O124" s="67"/>
      <c r="P124" s="67"/>
      <c r="Q124" s="67"/>
      <c r="R124" s="67"/>
      <c r="S124" s="67"/>
      <c r="T124" s="67"/>
      <c r="U124" s="67"/>
      <c r="V124" s="67"/>
      <c r="W124" s="67"/>
      <c r="X124" s="67"/>
      <c r="Y124" s="67"/>
      <c r="Z124" s="67"/>
      <c r="AA124" s="67"/>
    </row>
    <row r="125" spans="1:27" outlineLevel="1" x14ac:dyDescent="0.25">
      <c r="A125" s="93">
        <v>43</v>
      </c>
      <c r="B125" s="94" t="s">
        <v>1421</v>
      </c>
      <c r="C125" s="101" t="s">
        <v>1422</v>
      </c>
      <c r="D125" s="95" t="s">
        <v>189</v>
      </c>
      <c r="E125" s="143">
        <v>6.84</v>
      </c>
      <c r="F125" s="91"/>
      <c r="G125" s="96">
        <f>ROUND(E125*F125,2)</f>
        <v>0</v>
      </c>
      <c r="H125" s="76"/>
      <c r="I125" s="76" t="s">
        <v>166</v>
      </c>
      <c r="J125" s="76" t="s">
        <v>166</v>
      </c>
      <c r="K125" s="67"/>
      <c r="L125" s="67"/>
      <c r="M125" s="67"/>
      <c r="N125" s="67"/>
      <c r="O125" s="67"/>
      <c r="P125" s="67"/>
      <c r="Q125" s="67"/>
      <c r="R125" s="67"/>
      <c r="S125" s="67"/>
      <c r="T125" s="67"/>
      <c r="U125" s="67"/>
      <c r="V125" s="67"/>
      <c r="W125" s="67"/>
      <c r="X125" s="67"/>
      <c r="Y125" s="67"/>
      <c r="Z125" s="67"/>
      <c r="AA125" s="67"/>
    </row>
    <row r="126" spans="1:27" outlineLevel="1" x14ac:dyDescent="0.25">
      <c r="A126" s="88">
        <v>44</v>
      </c>
      <c r="B126" s="89" t="s">
        <v>1423</v>
      </c>
      <c r="C126" s="99" t="s">
        <v>1424</v>
      </c>
      <c r="D126" s="90" t="s">
        <v>228</v>
      </c>
      <c r="E126" s="142">
        <v>14.75</v>
      </c>
      <c r="F126" s="91"/>
      <c r="G126" s="92">
        <f>ROUND(E126*F126,2)</f>
        <v>0</v>
      </c>
      <c r="H126" s="76"/>
      <c r="I126" s="76" t="s">
        <v>166</v>
      </c>
      <c r="J126" s="76" t="s">
        <v>166</v>
      </c>
      <c r="K126" s="67"/>
      <c r="L126" s="67"/>
      <c r="M126" s="67"/>
      <c r="N126" s="67"/>
      <c r="O126" s="67"/>
      <c r="P126" s="67"/>
      <c r="Q126" s="67"/>
      <c r="R126" s="67"/>
      <c r="S126" s="67"/>
      <c r="T126" s="67"/>
      <c r="U126" s="67"/>
      <c r="V126" s="67"/>
      <c r="W126" s="67"/>
      <c r="X126" s="67"/>
      <c r="Y126" s="67"/>
      <c r="Z126" s="67"/>
      <c r="AA126" s="67"/>
    </row>
    <row r="127" spans="1:27" ht="20.399999999999999" outlineLevel="1" x14ac:dyDescent="0.25">
      <c r="A127" s="74"/>
      <c r="B127" s="75"/>
      <c r="C127" s="100" t="s">
        <v>1425</v>
      </c>
      <c r="D127" s="77"/>
      <c r="E127" s="141">
        <v>14.75</v>
      </c>
      <c r="F127" s="345"/>
      <c r="G127" s="76"/>
      <c r="H127" s="76"/>
      <c r="I127" s="76"/>
      <c r="J127" s="76"/>
      <c r="K127" s="67"/>
      <c r="L127" s="67"/>
      <c r="M127" s="67"/>
      <c r="N127" s="67"/>
      <c r="O127" s="67"/>
      <c r="P127" s="67"/>
      <c r="Q127" s="67"/>
      <c r="R127" s="67"/>
      <c r="S127" s="67"/>
      <c r="T127" s="67"/>
      <c r="U127" s="67"/>
      <c r="V127" s="67"/>
      <c r="W127" s="67"/>
      <c r="X127" s="67"/>
      <c r="Y127" s="67"/>
      <c r="Z127" s="67"/>
      <c r="AA127" s="67"/>
    </row>
    <row r="128" spans="1:27" outlineLevel="1" x14ac:dyDescent="0.25">
      <c r="A128" s="93">
        <v>45</v>
      </c>
      <c r="B128" s="94" t="s">
        <v>1426</v>
      </c>
      <c r="C128" s="101" t="s">
        <v>1427</v>
      </c>
      <c r="D128" s="95" t="s">
        <v>189</v>
      </c>
      <c r="E128" s="143">
        <v>8</v>
      </c>
      <c r="F128" s="91"/>
      <c r="G128" s="96">
        <f>ROUND(E128*F128,2)</f>
        <v>0</v>
      </c>
      <c r="H128" s="76" t="s">
        <v>615</v>
      </c>
      <c r="I128" s="76" t="s">
        <v>166</v>
      </c>
      <c r="J128" s="76" t="s">
        <v>166</v>
      </c>
      <c r="K128" s="67"/>
      <c r="L128" s="67"/>
      <c r="M128" s="67"/>
      <c r="N128" s="67"/>
      <c r="O128" s="67"/>
      <c r="P128" s="67"/>
      <c r="Q128" s="67"/>
      <c r="R128" s="67"/>
      <c r="S128" s="67"/>
      <c r="T128" s="67"/>
      <c r="U128" s="67"/>
      <c r="V128" s="67"/>
      <c r="W128" s="67"/>
      <c r="X128" s="67"/>
      <c r="Y128" s="67"/>
      <c r="Z128" s="67"/>
      <c r="AA128" s="67"/>
    </row>
    <row r="129" spans="1:27" x14ac:dyDescent="0.25">
      <c r="A129" s="82" t="s">
        <v>162</v>
      </c>
      <c r="B129" s="83" t="s">
        <v>117</v>
      </c>
      <c r="C129" s="98" t="s">
        <v>118</v>
      </c>
      <c r="D129" s="84"/>
      <c r="E129" s="86"/>
      <c r="F129" s="86"/>
      <c r="G129" s="87">
        <f>SUM(G130:G137)</f>
        <v>0</v>
      </c>
      <c r="H129" s="81"/>
      <c r="I129" s="81"/>
      <c r="J129" s="81"/>
    </row>
    <row r="130" spans="1:27" outlineLevel="1" x14ac:dyDescent="0.25">
      <c r="A130" s="88">
        <v>46</v>
      </c>
      <c r="B130" s="89" t="s">
        <v>1428</v>
      </c>
      <c r="C130" s="99" t="s">
        <v>1429</v>
      </c>
      <c r="D130" s="90" t="s">
        <v>281</v>
      </c>
      <c r="E130" s="142">
        <v>18.815999999999999</v>
      </c>
      <c r="F130" s="91"/>
      <c r="G130" s="350">
        <f>ROUND(E130*F130,2)</f>
        <v>0</v>
      </c>
      <c r="H130" s="76"/>
      <c r="I130" s="76" t="s">
        <v>166</v>
      </c>
      <c r="J130" s="76" t="s">
        <v>166</v>
      </c>
      <c r="K130" s="67"/>
      <c r="L130" s="67"/>
      <c r="M130" s="67"/>
      <c r="N130" s="67"/>
      <c r="O130" s="67"/>
      <c r="P130" s="67"/>
      <c r="Q130" s="67"/>
      <c r="R130" s="67"/>
      <c r="S130" s="67"/>
      <c r="T130" s="67"/>
      <c r="U130" s="67"/>
      <c r="V130" s="67"/>
      <c r="W130" s="67"/>
      <c r="X130" s="67"/>
      <c r="Y130" s="67"/>
      <c r="Z130" s="67"/>
      <c r="AA130" s="67"/>
    </row>
    <row r="131" spans="1:27" outlineLevel="1" x14ac:dyDescent="0.25">
      <c r="A131" s="74"/>
      <c r="B131" s="75"/>
      <c r="C131" s="100" t="s">
        <v>1430</v>
      </c>
      <c r="D131" s="77"/>
      <c r="E131" s="141">
        <v>18.815999999999999</v>
      </c>
      <c r="F131" s="345"/>
      <c r="G131" s="76"/>
      <c r="H131" s="76"/>
      <c r="I131" s="76"/>
      <c r="J131" s="76"/>
      <c r="K131" s="67"/>
      <c r="L131" s="67"/>
      <c r="M131" s="67"/>
      <c r="N131" s="67"/>
      <c r="O131" s="67"/>
      <c r="P131" s="67"/>
      <c r="Q131" s="67"/>
      <c r="R131" s="67"/>
      <c r="S131" s="67"/>
      <c r="T131" s="67"/>
      <c r="U131" s="67"/>
      <c r="V131" s="67"/>
      <c r="W131" s="67"/>
      <c r="X131" s="67"/>
      <c r="Y131" s="67"/>
      <c r="Z131" s="67"/>
      <c r="AA131" s="67"/>
    </row>
    <row r="132" spans="1:27" ht="20.399999999999999" outlineLevel="1" x14ac:dyDescent="0.25">
      <c r="A132" s="88">
        <v>47</v>
      </c>
      <c r="B132" s="89" t="s">
        <v>1431</v>
      </c>
      <c r="C132" s="99" t="s">
        <v>1432</v>
      </c>
      <c r="D132" s="90" t="s">
        <v>165</v>
      </c>
      <c r="E132" s="142">
        <v>1</v>
      </c>
      <c r="F132" s="91"/>
      <c r="G132" s="92">
        <f>ROUND(E132*F132,2)</f>
        <v>0</v>
      </c>
      <c r="H132" s="76"/>
      <c r="I132" s="76" t="s">
        <v>178</v>
      </c>
      <c r="J132" s="76" t="s">
        <v>179</v>
      </c>
      <c r="K132" s="67"/>
      <c r="L132" s="67"/>
      <c r="M132" s="67"/>
      <c r="N132" s="67"/>
      <c r="O132" s="67"/>
      <c r="P132" s="67"/>
      <c r="Q132" s="67"/>
      <c r="R132" s="67"/>
      <c r="S132" s="67"/>
      <c r="T132" s="67"/>
      <c r="U132" s="67"/>
      <c r="V132" s="67"/>
      <c r="W132" s="67"/>
      <c r="X132" s="67"/>
      <c r="Y132" s="67"/>
      <c r="Z132" s="67"/>
      <c r="AA132" s="67"/>
    </row>
    <row r="133" spans="1:27" ht="20.399999999999999" outlineLevel="1" x14ac:dyDescent="0.25">
      <c r="A133" s="74"/>
      <c r="B133" s="75"/>
      <c r="C133" s="100" t="s">
        <v>1433</v>
      </c>
      <c r="D133" s="77"/>
      <c r="E133" s="141">
        <v>1</v>
      </c>
      <c r="F133" s="345"/>
      <c r="G133" s="76"/>
      <c r="H133" s="76"/>
      <c r="I133" s="76"/>
      <c r="J133" s="76"/>
      <c r="K133" s="67"/>
      <c r="L133" s="67"/>
      <c r="M133" s="67"/>
      <c r="N133" s="67"/>
      <c r="O133" s="67"/>
      <c r="P133" s="67"/>
      <c r="Q133" s="67"/>
      <c r="R133" s="67"/>
      <c r="S133" s="67"/>
      <c r="T133" s="67"/>
      <c r="U133" s="67"/>
      <c r="V133" s="67"/>
      <c r="W133" s="67"/>
      <c r="X133" s="67"/>
      <c r="Y133" s="67"/>
      <c r="Z133" s="67"/>
      <c r="AA133" s="67"/>
    </row>
    <row r="134" spans="1:27" ht="20.399999999999999" outlineLevel="1" x14ac:dyDescent="0.25">
      <c r="A134" s="88">
        <v>48</v>
      </c>
      <c r="B134" s="89" t="s">
        <v>1434</v>
      </c>
      <c r="C134" s="99" t="s">
        <v>1435</v>
      </c>
      <c r="D134" s="90" t="s">
        <v>165</v>
      </c>
      <c r="E134" s="142">
        <v>1</v>
      </c>
      <c r="F134" s="91"/>
      <c r="G134" s="92">
        <f>ROUND(E134*F134,2)</f>
        <v>0</v>
      </c>
      <c r="H134" s="76"/>
      <c r="I134" s="76" t="s">
        <v>178</v>
      </c>
      <c r="J134" s="76" t="s">
        <v>179</v>
      </c>
      <c r="K134" s="67"/>
      <c r="L134" s="67"/>
      <c r="M134" s="67"/>
      <c r="N134" s="67"/>
      <c r="O134" s="67"/>
      <c r="P134" s="67"/>
      <c r="Q134" s="67"/>
      <c r="R134" s="67"/>
      <c r="S134" s="67"/>
      <c r="T134" s="67"/>
      <c r="U134" s="67"/>
      <c r="V134" s="67"/>
      <c r="W134" s="67"/>
      <c r="X134" s="67"/>
      <c r="Y134" s="67"/>
      <c r="Z134" s="67"/>
      <c r="AA134" s="67"/>
    </row>
    <row r="135" spans="1:27" ht="20.399999999999999" outlineLevel="1" x14ac:dyDescent="0.25">
      <c r="A135" s="74"/>
      <c r="B135" s="75"/>
      <c r="C135" s="100" t="s">
        <v>1436</v>
      </c>
      <c r="D135" s="77"/>
      <c r="E135" s="141">
        <v>1</v>
      </c>
      <c r="F135" s="345"/>
      <c r="G135" s="76"/>
      <c r="H135" s="76"/>
      <c r="I135" s="76"/>
      <c r="J135" s="76"/>
      <c r="K135" s="67"/>
      <c r="L135" s="67"/>
      <c r="M135" s="67"/>
      <c r="N135" s="67"/>
      <c r="O135" s="67"/>
      <c r="P135" s="67"/>
      <c r="Q135" s="67"/>
      <c r="R135" s="67"/>
      <c r="S135" s="67"/>
      <c r="T135" s="67"/>
      <c r="U135" s="67"/>
      <c r="V135" s="67"/>
      <c r="W135" s="67"/>
      <c r="X135" s="67"/>
      <c r="Y135" s="67"/>
      <c r="Z135" s="67"/>
      <c r="AA135" s="67"/>
    </row>
    <row r="136" spans="1:27" ht="20.399999999999999" outlineLevel="1" x14ac:dyDescent="0.25">
      <c r="A136" s="88">
        <v>49</v>
      </c>
      <c r="B136" s="89" t="s">
        <v>1437</v>
      </c>
      <c r="C136" s="99" t="s">
        <v>1438</v>
      </c>
      <c r="D136" s="90" t="s">
        <v>165</v>
      </c>
      <c r="E136" s="142">
        <v>2</v>
      </c>
      <c r="F136" s="91"/>
      <c r="G136" s="92">
        <f>ROUND(E136*F136,2)</f>
        <v>0</v>
      </c>
      <c r="H136" s="76"/>
      <c r="I136" s="76" t="s">
        <v>178</v>
      </c>
      <c r="J136" s="76" t="s">
        <v>179</v>
      </c>
      <c r="K136" s="67"/>
      <c r="L136" s="67"/>
      <c r="M136" s="67"/>
      <c r="N136" s="67"/>
      <c r="O136" s="67"/>
      <c r="P136" s="67"/>
      <c r="Q136" s="67"/>
      <c r="R136" s="67"/>
      <c r="S136" s="67"/>
      <c r="T136" s="67"/>
      <c r="U136" s="67"/>
      <c r="V136" s="67"/>
      <c r="W136" s="67"/>
      <c r="X136" s="67"/>
      <c r="Y136" s="67"/>
      <c r="Z136" s="67"/>
      <c r="AA136" s="67"/>
    </row>
    <row r="137" spans="1:27" ht="20.399999999999999" outlineLevel="1" x14ac:dyDescent="0.25">
      <c r="A137" s="74"/>
      <c r="B137" s="75"/>
      <c r="C137" s="100" t="s">
        <v>1439</v>
      </c>
      <c r="D137" s="77"/>
      <c r="E137" s="141">
        <v>2</v>
      </c>
      <c r="F137" s="345"/>
      <c r="G137" s="76"/>
      <c r="H137" s="76"/>
      <c r="I137" s="76"/>
      <c r="J137" s="76"/>
      <c r="K137" s="67"/>
      <c r="L137" s="67"/>
      <c r="M137" s="67"/>
      <c r="N137" s="67"/>
      <c r="O137" s="67"/>
      <c r="P137" s="67"/>
      <c r="Q137" s="67"/>
      <c r="R137" s="67"/>
      <c r="S137" s="67"/>
      <c r="T137" s="67"/>
      <c r="U137" s="67"/>
      <c r="V137" s="67"/>
      <c r="W137" s="67"/>
      <c r="X137" s="67"/>
      <c r="Y137" s="67"/>
      <c r="Z137" s="67"/>
      <c r="AA137" s="67"/>
    </row>
    <row r="138" spans="1:27" x14ac:dyDescent="0.25">
      <c r="A138" s="82" t="s">
        <v>162</v>
      </c>
      <c r="B138" s="83" t="s">
        <v>119</v>
      </c>
      <c r="C138" s="98" t="s">
        <v>120</v>
      </c>
      <c r="D138" s="84"/>
      <c r="E138" s="86"/>
      <c r="F138" s="86"/>
      <c r="G138" s="346">
        <f>SUM(G139:G139)</f>
        <v>0</v>
      </c>
      <c r="H138" s="81"/>
      <c r="I138" s="81"/>
      <c r="J138" s="81"/>
    </row>
    <row r="139" spans="1:27" outlineLevel="1" x14ac:dyDescent="0.25">
      <c r="A139" s="93">
        <v>50</v>
      </c>
      <c r="B139" s="94" t="s">
        <v>1440</v>
      </c>
      <c r="C139" s="101" t="s">
        <v>1441</v>
      </c>
      <c r="D139" s="95" t="s">
        <v>228</v>
      </c>
      <c r="E139" s="143">
        <v>5</v>
      </c>
      <c r="F139" s="91"/>
      <c r="G139" s="96">
        <f>ROUND(E139*F139,2)</f>
        <v>0</v>
      </c>
      <c r="H139" s="76"/>
      <c r="I139" s="76" t="s">
        <v>166</v>
      </c>
      <c r="J139" s="76" t="s">
        <v>166</v>
      </c>
      <c r="K139" s="67"/>
      <c r="L139" s="67"/>
      <c r="M139" s="67"/>
      <c r="N139" s="67"/>
      <c r="O139" s="67"/>
      <c r="P139" s="67"/>
      <c r="Q139" s="67"/>
      <c r="R139" s="67"/>
      <c r="S139" s="67"/>
      <c r="T139" s="67"/>
      <c r="U139" s="67"/>
      <c r="V139" s="67"/>
      <c r="W139" s="67"/>
      <c r="X139" s="67"/>
      <c r="Y139" s="67"/>
      <c r="Z139" s="67"/>
      <c r="AA139" s="67"/>
    </row>
    <row r="140" spans="1:27" x14ac:dyDescent="0.25">
      <c r="A140" s="82" t="s">
        <v>162</v>
      </c>
      <c r="B140" s="83" t="s">
        <v>121</v>
      </c>
      <c r="C140" s="98" t="s">
        <v>122</v>
      </c>
      <c r="D140" s="84"/>
      <c r="E140" s="86"/>
      <c r="F140" s="86"/>
      <c r="G140" s="346">
        <f>SUM(G141:G147)</f>
        <v>0</v>
      </c>
      <c r="H140" s="81"/>
      <c r="I140" s="81"/>
      <c r="J140" s="81"/>
    </row>
    <row r="141" spans="1:27" outlineLevel="1" x14ac:dyDescent="0.25">
      <c r="A141" s="88">
        <v>51</v>
      </c>
      <c r="B141" s="89" t="s">
        <v>1442</v>
      </c>
      <c r="C141" s="99" t="s">
        <v>1443</v>
      </c>
      <c r="D141" s="90" t="s">
        <v>228</v>
      </c>
      <c r="E141" s="142">
        <v>0.3</v>
      </c>
      <c r="F141" s="91"/>
      <c r="G141" s="92">
        <f>ROUND(E141*F141,2)</f>
        <v>0</v>
      </c>
      <c r="H141" s="76"/>
      <c r="I141" s="76" t="s">
        <v>166</v>
      </c>
      <c r="J141" s="76" t="s">
        <v>166</v>
      </c>
      <c r="K141" s="67"/>
      <c r="L141" s="67"/>
      <c r="M141" s="67"/>
      <c r="N141" s="67"/>
      <c r="O141" s="67"/>
      <c r="P141" s="67"/>
      <c r="Q141" s="67"/>
      <c r="R141" s="67"/>
      <c r="S141" s="67"/>
      <c r="T141" s="67"/>
      <c r="U141" s="67"/>
      <c r="V141" s="67"/>
      <c r="W141" s="67"/>
      <c r="X141" s="67"/>
      <c r="Y141" s="67"/>
      <c r="Z141" s="67"/>
      <c r="AA141" s="67"/>
    </row>
    <row r="142" spans="1:27" ht="20.399999999999999" outlineLevel="1" x14ac:dyDescent="0.25">
      <c r="A142" s="74"/>
      <c r="B142" s="75"/>
      <c r="C142" s="100" t="s">
        <v>1444</v>
      </c>
      <c r="D142" s="77"/>
      <c r="E142" s="141">
        <v>0.3</v>
      </c>
      <c r="F142" s="345"/>
      <c r="G142" s="76"/>
      <c r="H142" s="76"/>
      <c r="I142" s="76"/>
      <c r="J142" s="76"/>
      <c r="K142" s="67"/>
      <c r="L142" s="67"/>
      <c r="M142" s="67"/>
      <c r="N142" s="67"/>
      <c r="O142" s="67"/>
      <c r="P142" s="67"/>
      <c r="Q142" s="67"/>
      <c r="R142" s="67"/>
      <c r="S142" s="67"/>
      <c r="T142" s="67"/>
      <c r="U142" s="67"/>
      <c r="V142" s="67"/>
      <c r="W142" s="67"/>
      <c r="X142" s="67"/>
      <c r="Y142" s="67"/>
      <c r="Z142" s="67"/>
      <c r="AA142" s="67"/>
    </row>
    <row r="143" spans="1:27" outlineLevel="1" x14ac:dyDescent="0.25">
      <c r="A143" s="88">
        <v>52</v>
      </c>
      <c r="B143" s="89" t="s">
        <v>1445</v>
      </c>
      <c r="C143" s="99" t="s">
        <v>1446</v>
      </c>
      <c r="D143" s="90" t="s">
        <v>228</v>
      </c>
      <c r="E143" s="142">
        <v>0.9</v>
      </c>
      <c r="F143" s="91"/>
      <c r="G143" s="92">
        <f>ROUND(E143*F143,2)</f>
        <v>0</v>
      </c>
      <c r="H143" s="76"/>
      <c r="I143" s="76" t="s">
        <v>166</v>
      </c>
      <c r="J143" s="76" t="s">
        <v>166</v>
      </c>
      <c r="K143" s="67"/>
      <c r="L143" s="67"/>
      <c r="M143" s="67"/>
      <c r="N143" s="67"/>
      <c r="O143" s="67"/>
      <c r="P143" s="67"/>
      <c r="Q143" s="67"/>
      <c r="R143" s="67"/>
      <c r="S143" s="67"/>
      <c r="T143" s="67"/>
      <c r="U143" s="67"/>
      <c r="V143" s="67"/>
      <c r="W143" s="67"/>
      <c r="X143" s="67"/>
      <c r="Y143" s="67"/>
      <c r="Z143" s="67"/>
      <c r="AA143" s="67"/>
    </row>
    <row r="144" spans="1:27" ht="20.399999999999999" outlineLevel="1" x14ac:dyDescent="0.25">
      <c r="A144" s="74"/>
      <c r="B144" s="75"/>
      <c r="C144" s="100" t="s">
        <v>1447</v>
      </c>
      <c r="D144" s="77"/>
      <c r="E144" s="141">
        <v>0.3</v>
      </c>
      <c r="F144" s="345"/>
      <c r="G144" s="76"/>
      <c r="H144" s="76"/>
      <c r="I144" s="76"/>
      <c r="J144" s="76"/>
      <c r="K144" s="67"/>
      <c r="L144" s="67"/>
      <c r="M144" s="67"/>
      <c r="N144" s="67"/>
      <c r="O144" s="67"/>
      <c r="P144" s="67"/>
      <c r="Q144" s="67"/>
      <c r="R144" s="67"/>
      <c r="S144" s="67"/>
      <c r="T144" s="67"/>
      <c r="U144" s="67"/>
      <c r="V144" s="67"/>
      <c r="W144" s="67"/>
      <c r="X144" s="67"/>
      <c r="Y144" s="67"/>
      <c r="Z144" s="67"/>
      <c r="AA144" s="67"/>
    </row>
    <row r="145" spans="1:27" ht="20.399999999999999" outlineLevel="1" x14ac:dyDescent="0.25">
      <c r="A145" s="74"/>
      <c r="B145" s="75"/>
      <c r="C145" s="100" t="s">
        <v>1448</v>
      </c>
      <c r="D145" s="77"/>
      <c r="E145" s="141">
        <v>0.6</v>
      </c>
      <c r="F145" s="345"/>
      <c r="G145" s="76"/>
      <c r="H145" s="76"/>
      <c r="I145" s="76"/>
      <c r="J145" s="76"/>
      <c r="K145" s="67"/>
      <c r="L145" s="67"/>
      <c r="M145" s="67"/>
      <c r="N145" s="67"/>
      <c r="O145" s="67"/>
      <c r="P145" s="67"/>
      <c r="Q145" s="67"/>
      <c r="R145" s="67"/>
      <c r="S145" s="67"/>
      <c r="T145" s="67"/>
      <c r="U145" s="67"/>
      <c r="V145" s="67"/>
      <c r="W145" s="67"/>
      <c r="X145" s="67"/>
      <c r="Y145" s="67"/>
      <c r="Z145" s="67"/>
      <c r="AA145" s="67"/>
    </row>
    <row r="146" spans="1:27" outlineLevel="1" x14ac:dyDescent="0.25">
      <c r="A146" s="93">
        <v>53</v>
      </c>
      <c r="B146" s="94" t="s">
        <v>1449</v>
      </c>
      <c r="C146" s="101" t="s">
        <v>1450</v>
      </c>
      <c r="D146" s="95" t="s">
        <v>228</v>
      </c>
      <c r="E146" s="143">
        <v>0.3</v>
      </c>
      <c r="F146" s="91"/>
      <c r="G146" s="96">
        <f>ROUND(E146*F146,2)</f>
        <v>0</v>
      </c>
      <c r="H146" s="76"/>
      <c r="I146" s="76" t="s">
        <v>166</v>
      </c>
      <c r="J146" s="76" t="s">
        <v>166</v>
      </c>
      <c r="K146" s="67"/>
      <c r="L146" s="67"/>
      <c r="M146" s="67"/>
      <c r="N146" s="67"/>
      <c r="O146" s="67"/>
      <c r="P146" s="67"/>
      <c r="Q146" s="67"/>
      <c r="R146" s="67"/>
      <c r="S146" s="67"/>
      <c r="T146" s="67"/>
      <c r="U146" s="67"/>
      <c r="V146" s="67"/>
      <c r="W146" s="67"/>
      <c r="X146" s="67"/>
      <c r="Y146" s="67"/>
      <c r="Z146" s="67"/>
      <c r="AA146" s="67"/>
    </row>
    <row r="147" spans="1:27" outlineLevel="1" x14ac:dyDescent="0.25">
      <c r="A147" s="93">
        <v>54</v>
      </c>
      <c r="B147" s="94" t="s">
        <v>1451</v>
      </c>
      <c r="C147" s="101" t="s">
        <v>1452</v>
      </c>
      <c r="D147" s="95" t="s">
        <v>228</v>
      </c>
      <c r="E147" s="143">
        <v>0.9</v>
      </c>
      <c r="F147" s="91"/>
      <c r="G147" s="96">
        <f>ROUND(E147*F147,2)</f>
        <v>0</v>
      </c>
      <c r="H147" s="76"/>
      <c r="I147" s="76" t="s">
        <v>166</v>
      </c>
      <c r="J147" s="76" t="s">
        <v>166</v>
      </c>
      <c r="K147" s="67"/>
      <c r="L147" s="67"/>
      <c r="M147" s="67"/>
      <c r="N147" s="67"/>
      <c r="O147" s="67"/>
      <c r="P147" s="67"/>
      <c r="Q147" s="67"/>
      <c r="R147" s="67"/>
      <c r="S147" s="67"/>
      <c r="T147" s="67"/>
      <c r="U147" s="67"/>
      <c r="V147" s="67"/>
      <c r="W147" s="67"/>
      <c r="X147" s="67"/>
      <c r="Y147" s="67"/>
      <c r="Z147" s="67"/>
      <c r="AA147" s="67"/>
    </row>
    <row r="148" spans="1:27" x14ac:dyDescent="0.25">
      <c r="A148" s="82" t="s">
        <v>162</v>
      </c>
      <c r="B148" s="83" t="s">
        <v>123</v>
      </c>
      <c r="C148" s="98" t="s">
        <v>124</v>
      </c>
      <c r="D148" s="84"/>
      <c r="E148" s="86"/>
      <c r="F148" s="86"/>
      <c r="G148" s="346">
        <f>SUM(G149:G149)</f>
        <v>0</v>
      </c>
      <c r="H148" s="81"/>
      <c r="I148" s="81"/>
      <c r="J148" s="81"/>
    </row>
    <row r="149" spans="1:27" outlineLevel="1" x14ac:dyDescent="0.25">
      <c r="A149" s="93">
        <v>55</v>
      </c>
      <c r="B149" s="94" t="s">
        <v>1453</v>
      </c>
      <c r="C149" s="101" t="s">
        <v>1454</v>
      </c>
      <c r="D149" s="95" t="s">
        <v>614</v>
      </c>
      <c r="E149" s="143">
        <v>151.63296</v>
      </c>
      <c r="F149" s="91"/>
      <c r="G149" s="96">
        <f>ROUND(E149*F149,2)</f>
        <v>0</v>
      </c>
      <c r="H149" s="76"/>
      <c r="I149" s="76" t="s">
        <v>166</v>
      </c>
      <c r="J149" s="76" t="s">
        <v>166</v>
      </c>
      <c r="K149" s="67"/>
      <c r="L149" s="67"/>
      <c r="M149" s="67"/>
      <c r="N149" s="67"/>
      <c r="O149" s="67"/>
      <c r="P149" s="67"/>
      <c r="Q149" s="67"/>
      <c r="R149" s="67"/>
      <c r="S149" s="67"/>
      <c r="T149" s="67"/>
      <c r="U149" s="67"/>
      <c r="V149" s="67"/>
      <c r="W149" s="67"/>
      <c r="X149" s="67"/>
      <c r="Y149" s="67"/>
      <c r="Z149" s="67"/>
      <c r="AA149" s="67"/>
    </row>
    <row r="150" spans="1:27" x14ac:dyDescent="0.25">
      <c r="A150" s="82" t="s">
        <v>162</v>
      </c>
      <c r="B150" s="83" t="s">
        <v>125</v>
      </c>
      <c r="C150" s="98" t="s">
        <v>126</v>
      </c>
      <c r="D150" s="84"/>
      <c r="E150" s="86"/>
      <c r="F150" s="86"/>
      <c r="G150" s="346">
        <f>SUM(G151:G161)</f>
        <v>0</v>
      </c>
      <c r="H150" s="81"/>
      <c r="I150" s="81"/>
      <c r="J150" s="81"/>
    </row>
    <row r="151" spans="1:27" ht="20.399999999999999" outlineLevel="1" x14ac:dyDescent="0.25">
      <c r="A151" s="88">
        <v>56</v>
      </c>
      <c r="B151" s="89" t="s">
        <v>1455</v>
      </c>
      <c r="C151" s="99" t="s">
        <v>1456</v>
      </c>
      <c r="D151" s="90" t="s">
        <v>189</v>
      </c>
      <c r="E151" s="142">
        <v>8.9</v>
      </c>
      <c r="F151" s="91"/>
      <c r="G151" s="92">
        <f>ROUND(E151*F151,2)</f>
        <v>0</v>
      </c>
      <c r="H151" s="76"/>
      <c r="I151" s="76" t="s">
        <v>166</v>
      </c>
      <c r="J151" s="76" t="s">
        <v>166</v>
      </c>
      <c r="K151" s="67"/>
      <c r="L151" s="67"/>
      <c r="M151" s="67"/>
      <c r="N151" s="67"/>
      <c r="O151" s="67"/>
      <c r="P151" s="67"/>
      <c r="Q151" s="67"/>
      <c r="R151" s="67"/>
      <c r="S151" s="67"/>
      <c r="T151" s="67"/>
      <c r="U151" s="67"/>
      <c r="V151" s="67"/>
      <c r="W151" s="67"/>
      <c r="X151" s="67"/>
      <c r="Y151" s="67"/>
      <c r="Z151" s="67"/>
      <c r="AA151" s="67"/>
    </row>
    <row r="152" spans="1:27" outlineLevel="1" x14ac:dyDescent="0.25">
      <c r="A152" s="74"/>
      <c r="B152" s="75"/>
      <c r="C152" s="100" t="s">
        <v>1457</v>
      </c>
      <c r="D152" s="77"/>
      <c r="E152" s="141">
        <v>8.9</v>
      </c>
      <c r="F152" s="345"/>
      <c r="G152" s="76"/>
      <c r="H152" s="76"/>
      <c r="I152" s="76"/>
      <c r="J152" s="76"/>
      <c r="K152" s="67"/>
      <c r="L152" s="67"/>
      <c r="M152" s="67"/>
      <c r="N152" s="67"/>
      <c r="O152" s="67"/>
      <c r="P152" s="67"/>
      <c r="Q152" s="67"/>
      <c r="R152" s="67"/>
      <c r="S152" s="67"/>
      <c r="T152" s="67"/>
      <c r="U152" s="67"/>
      <c r="V152" s="67"/>
      <c r="W152" s="67"/>
      <c r="X152" s="67"/>
      <c r="Y152" s="67"/>
      <c r="Z152" s="67"/>
      <c r="AA152" s="67"/>
    </row>
    <row r="153" spans="1:27" ht="20.399999999999999" outlineLevel="1" x14ac:dyDescent="0.25">
      <c r="A153" s="88">
        <v>57</v>
      </c>
      <c r="B153" s="89" t="s">
        <v>1458</v>
      </c>
      <c r="C153" s="99" t="s">
        <v>1459</v>
      </c>
      <c r="D153" s="90" t="s">
        <v>189</v>
      </c>
      <c r="E153" s="142">
        <v>64.5</v>
      </c>
      <c r="F153" s="91"/>
      <c r="G153" s="92">
        <f>ROUND(E153*F153,2)</f>
        <v>0</v>
      </c>
      <c r="H153" s="76"/>
      <c r="I153" s="76" t="s">
        <v>166</v>
      </c>
      <c r="J153" s="76" t="s">
        <v>166</v>
      </c>
      <c r="K153" s="67"/>
      <c r="L153" s="67"/>
      <c r="M153" s="67"/>
      <c r="N153" s="67"/>
      <c r="O153" s="67"/>
      <c r="P153" s="67"/>
      <c r="Q153" s="67"/>
      <c r="R153" s="67"/>
      <c r="S153" s="67"/>
      <c r="T153" s="67"/>
      <c r="U153" s="67"/>
      <c r="V153" s="67"/>
      <c r="W153" s="67"/>
      <c r="X153" s="67"/>
      <c r="Y153" s="67"/>
      <c r="Z153" s="67"/>
      <c r="AA153" s="67"/>
    </row>
    <row r="154" spans="1:27" outlineLevel="1" x14ac:dyDescent="0.25">
      <c r="A154" s="74"/>
      <c r="B154" s="75"/>
      <c r="C154" s="100" t="s">
        <v>1460</v>
      </c>
      <c r="D154" s="77"/>
      <c r="E154" s="141">
        <v>64.5</v>
      </c>
      <c r="F154" s="345"/>
      <c r="G154" s="76"/>
      <c r="H154" s="76"/>
      <c r="I154" s="76"/>
      <c r="J154" s="76"/>
      <c r="K154" s="67"/>
      <c r="L154" s="67"/>
      <c r="M154" s="67"/>
      <c r="N154" s="67"/>
      <c r="O154" s="67"/>
      <c r="P154" s="67"/>
      <c r="Q154" s="67"/>
      <c r="R154" s="67"/>
      <c r="S154" s="67"/>
      <c r="T154" s="67"/>
      <c r="U154" s="67"/>
      <c r="V154" s="67"/>
      <c r="W154" s="67"/>
      <c r="X154" s="67"/>
      <c r="Y154" s="67"/>
      <c r="Z154" s="67"/>
      <c r="AA154" s="67"/>
    </row>
    <row r="155" spans="1:27" ht="20.399999999999999" outlineLevel="1" x14ac:dyDescent="0.25">
      <c r="A155" s="93">
        <v>58</v>
      </c>
      <c r="B155" s="94" t="s">
        <v>1461</v>
      </c>
      <c r="C155" s="101" t="s">
        <v>1462</v>
      </c>
      <c r="D155" s="95" t="s">
        <v>189</v>
      </c>
      <c r="E155" s="143">
        <v>8.9</v>
      </c>
      <c r="F155" s="91"/>
      <c r="G155" s="96">
        <f>ROUND(E155*F155,2)</f>
        <v>0</v>
      </c>
      <c r="H155" s="76"/>
      <c r="I155" s="76" t="s">
        <v>166</v>
      </c>
      <c r="J155" s="76" t="s">
        <v>166</v>
      </c>
      <c r="K155" s="67"/>
      <c r="L155" s="67"/>
      <c r="M155" s="67"/>
      <c r="N155" s="67"/>
      <c r="O155" s="67"/>
      <c r="P155" s="67"/>
      <c r="Q155" s="67"/>
      <c r="R155" s="67"/>
      <c r="S155" s="67"/>
      <c r="T155" s="67"/>
      <c r="U155" s="67"/>
      <c r="V155" s="67"/>
      <c r="W155" s="67"/>
      <c r="X155" s="67"/>
      <c r="Y155" s="67"/>
      <c r="Z155" s="67"/>
      <c r="AA155" s="67"/>
    </row>
    <row r="156" spans="1:27" ht="20.399999999999999" outlineLevel="1" x14ac:dyDescent="0.25">
      <c r="A156" s="93">
        <v>59</v>
      </c>
      <c r="B156" s="94" t="s">
        <v>1463</v>
      </c>
      <c r="C156" s="101" t="s">
        <v>1464</v>
      </c>
      <c r="D156" s="95" t="s">
        <v>189</v>
      </c>
      <c r="E156" s="143">
        <v>8.9</v>
      </c>
      <c r="F156" s="91"/>
      <c r="G156" s="96">
        <f>ROUND(E156*F156,2)</f>
        <v>0</v>
      </c>
      <c r="H156" s="76"/>
      <c r="I156" s="76" t="s">
        <v>166</v>
      </c>
      <c r="J156" s="76" t="s">
        <v>166</v>
      </c>
      <c r="K156" s="67"/>
      <c r="L156" s="67"/>
      <c r="M156" s="67"/>
      <c r="N156" s="67"/>
      <c r="O156" s="67"/>
      <c r="P156" s="67"/>
      <c r="Q156" s="67"/>
      <c r="R156" s="67"/>
      <c r="S156" s="67"/>
      <c r="T156" s="67"/>
      <c r="U156" s="67"/>
      <c r="V156" s="67"/>
      <c r="W156" s="67"/>
      <c r="X156" s="67"/>
      <c r="Y156" s="67"/>
      <c r="Z156" s="67"/>
      <c r="AA156" s="67"/>
    </row>
    <row r="157" spans="1:27" ht="20.399999999999999" outlineLevel="1" x14ac:dyDescent="0.25">
      <c r="A157" s="93">
        <v>60</v>
      </c>
      <c r="B157" s="94" t="s">
        <v>1465</v>
      </c>
      <c r="C157" s="101" t="s">
        <v>1466</v>
      </c>
      <c r="D157" s="95" t="s">
        <v>189</v>
      </c>
      <c r="E157" s="143">
        <v>64.5</v>
      </c>
      <c r="F157" s="91"/>
      <c r="G157" s="96">
        <f>ROUND(E157*F157,2)</f>
        <v>0</v>
      </c>
      <c r="H157" s="76"/>
      <c r="I157" s="76" t="s">
        <v>166</v>
      </c>
      <c r="J157" s="76" t="s">
        <v>166</v>
      </c>
      <c r="K157" s="67"/>
      <c r="L157" s="67"/>
      <c r="M157" s="67"/>
      <c r="N157" s="67"/>
      <c r="O157" s="67"/>
      <c r="P157" s="67"/>
      <c r="Q157" s="67"/>
      <c r="R157" s="67"/>
      <c r="S157" s="67"/>
      <c r="T157" s="67"/>
      <c r="U157" s="67"/>
      <c r="V157" s="67"/>
      <c r="W157" s="67"/>
      <c r="X157" s="67"/>
      <c r="Y157" s="67"/>
      <c r="Z157" s="67"/>
      <c r="AA157" s="67"/>
    </row>
    <row r="158" spans="1:27" ht="20.399999999999999" outlineLevel="1" x14ac:dyDescent="0.25">
      <c r="A158" s="93">
        <v>61</v>
      </c>
      <c r="B158" s="94" t="s">
        <v>1467</v>
      </c>
      <c r="C158" s="101" t="s">
        <v>1468</v>
      </c>
      <c r="D158" s="95" t="s">
        <v>189</v>
      </c>
      <c r="E158" s="143">
        <v>64.5</v>
      </c>
      <c r="F158" s="91"/>
      <c r="G158" s="96">
        <f>ROUND(E158*F158,2)</f>
        <v>0</v>
      </c>
      <c r="H158" s="76"/>
      <c r="I158" s="76" t="s">
        <v>166</v>
      </c>
      <c r="J158" s="76" t="s">
        <v>166</v>
      </c>
      <c r="K158" s="67"/>
      <c r="L158" s="67"/>
      <c r="M158" s="67"/>
      <c r="N158" s="67"/>
      <c r="O158" s="67"/>
      <c r="P158" s="67"/>
      <c r="Q158" s="67"/>
      <c r="R158" s="67"/>
      <c r="S158" s="67"/>
      <c r="T158" s="67"/>
      <c r="U158" s="67"/>
      <c r="V158" s="67"/>
      <c r="W158" s="67"/>
      <c r="X158" s="67"/>
      <c r="Y158" s="67"/>
      <c r="Z158" s="67"/>
      <c r="AA158" s="67"/>
    </row>
    <row r="159" spans="1:27" outlineLevel="1" x14ac:dyDescent="0.25">
      <c r="A159" s="88">
        <v>62</v>
      </c>
      <c r="B159" s="89" t="s">
        <v>1469</v>
      </c>
      <c r="C159" s="99" t="s">
        <v>1470</v>
      </c>
      <c r="D159" s="90" t="s">
        <v>189</v>
      </c>
      <c r="E159" s="142">
        <v>7.056</v>
      </c>
      <c r="F159" s="91"/>
      <c r="G159" s="92">
        <f>ROUND(E159*F159,2)</f>
        <v>0</v>
      </c>
      <c r="H159" s="76"/>
      <c r="I159" s="76" t="s">
        <v>166</v>
      </c>
      <c r="J159" s="76" t="s">
        <v>166</v>
      </c>
      <c r="K159" s="67"/>
      <c r="L159" s="67"/>
      <c r="M159" s="67"/>
      <c r="N159" s="67"/>
      <c r="O159" s="67"/>
      <c r="P159" s="67"/>
      <c r="Q159" s="67"/>
      <c r="R159" s="67"/>
      <c r="S159" s="67"/>
      <c r="T159" s="67"/>
      <c r="U159" s="67"/>
      <c r="V159" s="67"/>
      <c r="W159" s="67"/>
      <c r="X159" s="67"/>
      <c r="Y159" s="67"/>
      <c r="Z159" s="67"/>
      <c r="AA159" s="67"/>
    </row>
    <row r="160" spans="1:27" outlineLevel="1" x14ac:dyDescent="0.25">
      <c r="A160" s="74"/>
      <c r="B160" s="75"/>
      <c r="C160" s="100" t="s">
        <v>1471</v>
      </c>
      <c r="D160" s="77"/>
      <c r="E160" s="141">
        <v>7.056</v>
      </c>
      <c r="F160" s="345"/>
      <c r="G160" s="76"/>
      <c r="H160" s="76"/>
      <c r="I160" s="76"/>
      <c r="J160" s="76"/>
      <c r="K160" s="67"/>
      <c r="L160" s="67"/>
      <c r="M160" s="67"/>
      <c r="N160" s="67"/>
      <c r="O160" s="67"/>
      <c r="P160" s="67"/>
      <c r="Q160" s="67"/>
      <c r="R160" s="67"/>
      <c r="S160" s="67"/>
      <c r="T160" s="67"/>
      <c r="U160" s="67"/>
      <c r="V160" s="67"/>
      <c r="W160" s="67"/>
      <c r="X160" s="67"/>
      <c r="Y160" s="67"/>
      <c r="Z160" s="67"/>
      <c r="AA160" s="67"/>
    </row>
    <row r="161" spans="1:27" outlineLevel="1" x14ac:dyDescent="0.25">
      <c r="A161" s="93">
        <v>63</v>
      </c>
      <c r="B161" s="94" t="s">
        <v>1472</v>
      </c>
      <c r="C161" s="101" t="s">
        <v>1473</v>
      </c>
      <c r="D161" s="95" t="s">
        <v>614</v>
      </c>
      <c r="E161" s="143">
        <v>0.24585000000000001</v>
      </c>
      <c r="F161" s="91"/>
      <c r="G161" s="96">
        <f>ROUND(E161*F161,2)</f>
        <v>0</v>
      </c>
      <c r="H161" s="76"/>
      <c r="I161" s="76" t="s">
        <v>166</v>
      </c>
      <c r="J161" s="76" t="s">
        <v>166</v>
      </c>
      <c r="K161" s="67"/>
      <c r="L161" s="67"/>
      <c r="M161" s="67"/>
      <c r="N161" s="67"/>
      <c r="O161" s="67"/>
      <c r="P161" s="67"/>
      <c r="Q161" s="67"/>
      <c r="R161" s="67"/>
      <c r="S161" s="67"/>
      <c r="T161" s="67"/>
      <c r="U161" s="67"/>
      <c r="V161" s="67"/>
      <c r="W161" s="67"/>
      <c r="X161" s="67"/>
      <c r="Y161" s="67"/>
      <c r="Z161" s="67"/>
      <c r="AA161" s="67"/>
    </row>
    <row r="162" spans="1:27" x14ac:dyDescent="0.25">
      <c r="A162" s="82" t="s">
        <v>162</v>
      </c>
      <c r="B162" s="83" t="s">
        <v>127</v>
      </c>
      <c r="C162" s="98" t="s">
        <v>128</v>
      </c>
      <c r="D162" s="84"/>
      <c r="E162" s="86"/>
      <c r="F162" s="86"/>
      <c r="G162" s="346">
        <f>SUM(G163:G175)</f>
        <v>0</v>
      </c>
      <c r="H162" s="81"/>
      <c r="I162" s="81"/>
      <c r="J162" s="81"/>
    </row>
    <row r="163" spans="1:27" ht="20.399999999999999" outlineLevel="1" x14ac:dyDescent="0.25">
      <c r="A163" s="88">
        <v>64</v>
      </c>
      <c r="B163" s="89" t="s">
        <v>1474</v>
      </c>
      <c r="C163" s="99" t="s">
        <v>1475</v>
      </c>
      <c r="D163" s="90" t="s">
        <v>165</v>
      </c>
      <c r="E163" s="142">
        <v>2</v>
      </c>
      <c r="F163" s="91"/>
      <c r="G163" s="92">
        <f>ROUND(E163*F163,2)</f>
        <v>0</v>
      </c>
      <c r="H163" s="76"/>
      <c r="I163" s="76" t="s">
        <v>178</v>
      </c>
      <c r="J163" s="76" t="s">
        <v>179</v>
      </c>
      <c r="K163" s="67"/>
      <c r="L163" s="67"/>
      <c r="M163" s="67"/>
      <c r="N163" s="67"/>
      <c r="O163" s="67"/>
      <c r="P163" s="67"/>
      <c r="Q163" s="67"/>
      <c r="R163" s="67"/>
      <c r="S163" s="67"/>
      <c r="T163" s="67"/>
      <c r="U163" s="67"/>
      <c r="V163" s="67"/>
      <c r="W163" s="67"/>
      <c r="X163" s="67"/>
      <c r="Y163" s="67"/>
      <c r="Z163" s="67"/>
      <c r="AA163" s="67"/>
    </row>
    <row r="164" spans="1:27" outlineLevel="1" x14ac:dyDescent="0.25">
      <c r="A164" s="74"/>
      <c r="B164" s="75"/>
      <c r="C164" s="100" t="s">
        <v>1476</v>
      </c>
      <c r="D164" s="77"/>
      <c r="E164" s="141">
        <v>2</v>
      </c>
      <c r="F164" s="345"/>
      <c r="G164" s="76"/>
      <c r="H164" s="76"/>
      <c r="I164" s="76"/>
      <c r="J164" s="76"/>
      <c r="K164" s="67"/>
      <c r="L164" s="67"/>
      <c r="M164" s="67"/>
      <c r="N164" s="67"/>
      <c r="O164" s="67"/>
      <c r="P164" s="67"/>
      <c r="Q164" s="67"/>
      <c r="R164" s="67"/>
      <c r="S164" s="67"/>
      <c r="T164" s="67"/>
      <c r="U164" s="67"/>
      <c r="V164" s="67"/>
      <c r="W164" s="67"/>
      <c r="X164" s="67"/>
      <c r="Y164" s="67"/>
      <c r="Z164" s="67"/>
      <c r="AA164" s="67"/>
    </row>
    <row r="165" spans="1:27" ht="20.399999999999999" outlineLevel="1" x14ac:dyDescent="0.25">
      <c r="A165" s="88">
        <v>65</v>
      </c>
      <c r="B165" s="89" t="s">
        <v>1477</v>
      </c>
      <c r="C165" s="99" t="s">
        <v>1478</v>
      </c>
      <c r="D165" s="90" t="s">
        <v>165</v>
      </c>
      <c r="E165" s="142">
        <v>1</v>
      </c>
      <c r="F165" s="91"/>
      <c r="G165" s="92">
        <f>ROUND(E165*F165,2)</f>
        <v>0</v>
      </c>
      <c r="H165" s="76"/>
      <c r="I165" s="76" t="s">
        <v>178</v>
      </c>
      <c r="J165" s="76" t="s">
        <v>179</v>
      </c>
      <c r="K165" s="67"/>
      <c r="L165" s="67"/>
      <c r="M165" s="67"/>
      <c r="N165" s="67"/>
      <c r="O165" s="67"/>
      <c r="P165" s="67"/>
      <c r="Q165" s="67"/>
      <c r="R165" s="67"/>
      <c r="S165" s="67"/>
      <c r="T165" s="67"/>
      <c r="U165" s="67"/>
      <c r="V165" s="67"/>
      <c r="W165" s="67"/>
      <c r="X165" s="67"/>
      <c r="Y165" s="67"/>
      <c r="Z165" s="67"/>
      <c r="AA165" s="67"/>
    </row>
    <row r="166" spans="1:27" outlineLevel="1" x14ac:dyDescent="0.25">
      <c r="A166" s="74"/>
      <c r="B166" s="75"/>
      <c r="C166" s="100" t="s">
        <v>1479</v>
      </c>
      <c r="D166" s="77"/>
      <c r="E166" s="141">
        <v>1</v>
      </c>
      <c r="F166" s="345"/>
      <c r="G166" s="76"/>
      <c r="H166" s="76"/>
      <c r="I166" s="76"/>
      <c r="J166" s="76"/>
      <c r="K166" s="67"/>
      <c r="L166" s="67"/>
      <c r="M166" s="67"/>
      <c r="N166" s="67"/>
      <c r="O166" s="67"/>
      <c r="P166" s="67"/>
      <c r="Q166" s="67"/>
      <c r="R166" s="67"/>
      <c r="S166" s="67"/>
      <c r="T166" s="67"/>
      <c r="U166" s="67"/>
      <c r="V166" s="67"/>
      <c r="W166" s="67"/>
      <c r="X166" s="67"/>
      <c r="Y166" s="67"/>
      <c r="Z166" s="67"/>
      <c r="AA166" s="67"/>
    </row>
    <row r="167" spans="1:27" ht="20.399999999999999" outlineLevel="1" x14ac:dyDescent="0.25">
      <c r="A167" s="88">
        <v>66</v>
      </c>
      <c r="B167" s="89" t="s">
        <v>1480</v>
      </c>
      <c r="C167" s="99" t="s">
        <v>1481</v>
      </c>
      <c r="D167" s="90" t="s">
        <v>165</v>
      </c>
      <c r="E167" s="142">
        <v>2</v>
      </c>
      <c r="F167" s="91"/>
      <c r="G167" s="92">
        <f>ROUND(E167*F167,2)</f>
        <v>0</v>
      </c>
      <c r="H167" s="76"/>
      <c r="I167" s="76" t="s">
        <v>178</v>
      </c>
      <c r="J167" s="76" t="s">
        <v>179</v>
      </c>
      <c r="K167" s="67"/>
      <c r="L167" s="67"/>
      <c r="M167" s="67"/>
      <c r="N167" s="67"/>
      <c r="O167" s="67"/>
      <c r="P167" s="67"/>
      <c r="Q167" s="67"/>
      <c r="R167" s="67"/>
      <c r="S167" s="67"/>
      <c r="T167" s="67"/>
      <c r="U167" s="67"/>
      <c r="V167" s="67"/>
      <c r="W167" s="67"/>
      <c r="X167" s="67"/>
      <c r="Y167" s="67"/>
      <c r="Z167" s="67"/>
      <c r="AA167" s="67"/>
    </row>
    <row r="168" spans="1:27" outlineLevel="1" x14ac:dyDescent="0.25">
      <c r="A168" s="74"/>
      <c r="B168" s="75"/>
      <c r="C168" s="100" t="s">
        <v>1482</v>
      </c>
      <c r="D168" s="77"/>
      <c r="E168" s="141">
        <v>2</v>
      </c>
      <c r="F168" s="345"/>
      <c r="G168" s="76"/>
      <c r="H168" s="76"/>
      <c r="I168" s="76"/>
      <c r="J168" s="76"/>
      <c r="K168" s="67"/>
      <c r="L168" s="67"/>
      <c r="M168" s="67"/>
      <c r="N168" s="67"/>
      <c r="O168" s="67"/>
      <c r="P168" s="67"/>
      <c r="Q168" s="67"/>
      <c r="R168" s="67"/>
      <c r="S168" s="67"/>
      <c r="T168" s="67"/>
      <c r="U168" s="67"/>
      <c r="V168" s="67"/>
      <c r="W168" s="67"/>
      <c r="X168" s="67"/>
      <c r="Y168" s="67"/>
      <c r="Z168" s="67"/>
      <c r="AA168" s="67"/>
    </row>
    <row r="169" spans="1:27" ht="20.399999999999999" outlineLevel="1" x14ac:dyDescent="0.25">
      <c r="A169" s="88">
        <v>67</v>
      </c>
      <c r="B169" s="89" t="s">
        <v>1483</v>
      </c>
      <c r="C169" s="99" t="s">
        <v>1484</v>
      </c>
      <c r="D169" s="90" t="s">
        <v>165</v>
      </c>
      <c r="E169" s="142">
        <v>1</v>
      </c>
      <c r="F169" s="91"/>
      <c r="G169" s="92">
        <f>ROUND(E169*F169,2)</f>
        <v>0</v>
      </c>
      <c r="H169" s="76"/>
      <c r="I169" s="76" t="s">
        <v>178</v>
      </c>
      <c r="J169" s="76" t="s">
        <v>179</v>
      </c>
      <c r="K169" s="67"/>
      <c r="L169" s="67"/>
      <c r="M169" s="67"/>
      <c r="N169" s="67"/>
      <c r="O169" s="67"/>
      <c r="P169" s="67"/>
      <c r="Q169" s="67"/>
      <c r="R169" s="67"/>
      <c r="S169" s="67"/>
      <c r="T169" s="67"/>
      <c r="U169" s="67"/>
      <c r="V169" s="67"/>
      <c r="W169" s="67"/>
      <c r="X169" s="67"/>
      <c r="Y169" s="67"/>
      <c r="Z169" s="67"/>
      <c r="AA169" s="67"/>
    </row>
    <row r="170" spans="1:27" outlineLevel="1" x14ac:dyDescent="0.25">
      <c r="A170" s="74"/>
      <c r="B170" s="75"/>
      <c r="C170" s="100" t="s">
        <v>1485</v>
      </c>
      <c r="D170" s="77"/>
      <c r="E170" s="141">
        <v>1</v>
      </c>
      <c r="F170" s="345"/>
      <c r="G170" s="76"/>
      <c r="H170" s="76"/>
      <c r="I170" s="76"/>
      <c r="J170" s="76"/>
      <c r="K170" s="67"/>
      <c r="L170" s="67"/>
      <c r="M170" s="67"/>
      <c r="N170" s="67"/>
      <c r="O170" s="67"/>
      <c r="P170" s="67"/>
      <c r="Q170" s="67"/>
      <c r="R170" s="67"/>
      <c r="S170" s="67"/>
      <c r="T170" s="67"/>
      <c r="U170" s="67"/>
      <c r="V170" s="67"/>
      <c r="W170" s="67"/>
      <c r="X170" s="67"/>
      <c r="Y170" s="67"/>
      <c r="Z170" s="67"/>
      <c r="AA170" s="67"/>
    </row>
    <row r="171" spans="1:27" outlineLevel="1" x14ac:dyDescent="0.25">
      <c r="A171" s="88">
        <v>68</v>
      </c>
      <c r="B171" s="89" t="s">
        <v>1486</v>
      </c>
      <c r="C171" s="99" t="s">
        <v>1487</v>
      </c>
      <c r="D171" s="90" t="s">
        <v>165</v>
      </c>
      <c r="E171" s="142">
        <v>1</v>
      </c>
      <c r="F171" s="91"/>
      <c r="G171" s="92">
        <f>ROUND(E171*F171,2)</f>
        <v>0</v>
      </c>
      <c r="H171" s="76"/>
      <c r="I171" s="76" t="s">
        <v>178</v>
      </c>
      <c r="J171" s="76" t="s">
        <v>179</v>
      </c>
      <c r="K171" s="67"/>
      <c r="L171" s="67"/>
      <c r="M171" s="67"/>
      <c r="N171" s="67"/>
      <c r="O171" s="67"/>
      <c r="P171" s="67"/>
      <c r="Q171" s="67"/>
      <c r="R171" s="67"/>
      <c r="S171" s="67"/>
      <c r="T171" s="67"/>
      <c r="U171" s="67"/>
      <c r="V171" s="67"/>
      <c r="W171" s="67"/>
      <c r="X171" s="67"/>
      <c r="Y171" s="67"/>
      <c r="Z171" s="67"/>
      <c r="AA171" s="67"/>
    </row>
    <row r="172" spans="1:27" outlineLevel="1" x14ac:dyDescent="0.25">
      <c r="A172" s="74"/>
      <c r="B172" s="75"/>
      <c r="C172" s="100" t="s">
        <v>1488</v>
      </c>
      <c r="D172" s="77"/>
      <c r="E172" s="141">
        <v>1</v>
      </c>
      <c r="F172" s="345"/>
      <c r="G172" s="76"/>
      <c r="H172" s="76"/>
      <c r="I172" s="76"/>
      <c r="J172" s="76"/>
      <c r="K172" s="67"/>
      <c r="L172" s="67"/>
      <c r="M172" s="67"/>
      <c r="N172" s="67"/>
      <c r="O172" s="67"/>
      <c r="P172" s="67"/>
      <c r="Q172" s="67"/>
      <c r="R172" s="67"/>
      <c r="S172" s="67"/>
      <c r="T172" s="67"/>
      <c r="U172" s="67"/>
      <c r="V172" s="67"/>
      <c r="W172" s="67"/>
      <c r="X172" s="67"/>
      <c r="Y172" s="67"/>
      <c r="Z172" s="67"/>
      <c r="AA172" s="67"/>
    </row>
    <row r="173" spans="1:27" ht="20.399999999999999" outlineLevel="1" x14ac:dyDescent="0.25">
      <c r="A173" s="88">
        <v>69</v>
      </c>
      <c r="B173" s="89" t="s">
        <v>1489</v>
      </c>
      <c r="C173" s="99" t="s">
        <v>1490</v>
      </c>
      <c r="D173" s="90" t="s">
        <v>165</v>
      </c>
      <c r="E173" s="142">
        <v>1</v>
      </c>
      <c r="F173" s="91"/>
      <c r="G173" s="92">
        <f>ROUND(E173*F173,2)</f>
        <v>0</v>
      </c>
      <c r="H173" s="76"/>
      <c r="I173" s="76" t="s">
        <v>178</v>
      </c>
      <c r="J173" s="76" t="s">
        <v>179</v>
      </c>
      <c r="K173" s="67"/>
      <c r="L173" s="67"/>
      <c r="M173" s="67"/>
      <c r="N173" s="67"/>
      <c r="O173" s="67"/>
      <c r="P173" s="67"/>
      <c r="Q173" s="67"/>
      <c r="R173" s="67"/>
      <c r="S173" s="67"/>
      <c r="T173" s="67"/>
      <c r="U173" s="67"/>
      <c r="V173" s="67"/>
      <c r="W173" s="67"/>
      <c r="X173" s="67"/>
      <c r="Y173" s="67"/>
      <c r="Z173" s="67"/>
      <c r="AA173" s="67"/>
    </row>
    <row r="174" spans="1:27" outlineLevel="1" x14ac:dyDescent="0.25">
      <c r="A174" s="74"/>
      <c r="B174" s="75"/>
      <c r="C174" s="100" t="s">
        <v>1491</v>
      </c>
      <c r="D174" s="77"/>
      <c r="E174" s="141">
        <v>1</v>
      </c>
      <c r="F174" s="345"/>
      <c r="G174" s="76"/>
      <c r="H174" s="76"/>
      <c r="I174" s="76"/>
      <c r="J174" s="76"/>
      <c r="K174" s="67"/>
      <c r="L174" s="67"/>
      <c r="M174" s="67"/>
      <c r="N174" s="67"/>
      <c r="O174" s="67"/>
      <c r="P174" s="67"/>
      <c r="Q174" s="67"/>
      <c r="R174" s="67"/>
      <c r="S174" s="67"/>
      <c r="T174" s="67"/>
      <c r="U174" s="67"/>
      <c r="V174" s="67"/>
      <c r="W174" s="67"/>
      <c r="X174" s="67"/>
      <c r="Y174" s="67"/>
      <c r="Z174" s="67"/>
      <c r="AA174" s="67"/>
    </row>
    <row r="175" spans="1:27" outlineLevel="1" x14ac:dyDescent="0.25">
      <c r="A175" s="93">
        <v>70</v>
      </c>
      <c r="B175" s="94" t="s">
        <v>1492</v>
      </c>
      <c r="C175" s="101" t="s">
        <v>1493</v>
      </c>
      <c r="D175" s="95" t="s">
        <v>614</v>
      </c>
      <c r="E175" s="143">
        <v>0.35489999999999999</v>
      </c>
      <c r="F175" s="91"/>
      <c r="G175" s="96">
        <f>ROUND(E175*F175,2)</f>
        <v>0</v>
      </c>
      <c r="H175" s="76"/>
      <c r="I175" s="76" t="s">
        <v>166</v>
      </c>
      <c r="J175" s="76" t="s">
        <v>166</v>
      </c>
      <c r="K175" s="67"/>
      <c r="L175" s="67"/>
      <c r="M175" s="67"/>
      <c r="N175" s="67"/>
      <c r="O175" s="67"/>
      <c r="P175" s="67"/>
      <c r="Q175" s="67"/>
      <c r="R175" s="67"/>
      <c r="S175" s="67"/>
      <c r="T175" s="67"/>
      <c r="U175" s="67"/>
      <c r="V175" s="67"/>
      <c r="W175" s="67"/>
      <c r="X175" s="67"/>
      <c r="Y175" s="67"/>
      <c r="Z175" s="67"/>
      <c r="AA175" s="67"/>
    </row>
    <row r="176" spans="1:27" x14ac:dyDescent="0.25">
      <c r="A176" s="82" t="s">
        <v>162</v>
      </c>
      <c r="B176" s="83" t="s">
        <v>129</v>
      </c>
      <c r="C176" s="98" t="s">
        <v>130</v>
      </c>
      <c r="D176" s="84"/>
      <c r="E176" s="86"/>
      <c r="F176" s="86"/>
      <c r="G176" s="346">
        <f>SUM(G177:G181)</f>
        <v>0</v>
      </c>
      <c r="H176" s="81"/>
      <c r="I176" s="81"/>
      <c r="J176" s="81"/>
    </row>
    <row r="177" spans="1:27" outlineLevel="1" x14ac:dyDescent="0.25">
      <c r="A177" s="88">
        <v>71</v>
      </c>
      <c r="B177" s="89" t="s">
        <v>1494</v>
      </c>
      <c r="C177" s="99" t="s">
        <v>1495</v>
      </c>
      <c r="D177" s="90" t="s">
        <v>189</v>
      </c>
      <c r="E177" s="142">
        <v>21.8</v>
      </c>
      <c r="F177" s="91"/>
      <c r="G177" s="92">
        <f>ROUND(E177*F177,2)</f>
        <v>0</v>
      </c>
      <c r="H177" s="76"/>
      <c r="I177" s="76" t="s">
        <v>178</v>
      </c>
      <c r="J177" s="76" t="s">
        <v>166</v>
      </c>
      <c r="K177" s="67"/>
      <c r="L177" s="67"/>
      <c r="M177" s="67"/>
      <c r="N177" s="67"/>
      <c r="O177" s="67"/>
      <c r="P177" s="67"/>
      <c r="Q177" s="67"/>
      <c r="R177" s="67"/>
      <c r="S177" s="67"/>
      <c r="T177" s="67"/>
      <c r="U177" s="67"/>
      <c r="V177" s="67"/>
      <c r="W177" s="67"/>
      <c r="X177" s="67"/>
      <c r="Y177" s="67"/>
      <c r="Z177" s="67"/>
      <c r="AA177" s="67"/>
    </row>
    <row r="178" spans="1:27" ht="30.6" outlineLevel="1" x14ac:dyDescent="0.25">
      <c r="A178" s="74"/>
      <c r="B178" s="75"/>
      <c r="C178" s="100" t="s">
        <v>1496</v>
      </c>
      <c r="D178" s="77"/>
      <c r="E178" s="141">
        <v>21.8</v>
      </c>
      <c r="F178" s="345"/>
      <c r="G178" s="76"/>
      <c r="H178" s="76"/>
      <c r="I178" s="76"/>
      <c r="J178" s="76"/>
      <c r="K178" s="67"/>
      <c r="L178" s="67"/>
      <c r="M178" s="67"/>
      <c r="N178" s="67"/>
      <c r="O178" s="67"/>
      <c r="P178" s="67"/>
      <c r="Q178" s="67"/>
      <c r="R178" s="67"/>
      <c r="S178" s="67"/>
      <c r="T178" s="67"/>
      <c r="U178" s="67"/>
      <c r="V178" s="67"/>
      <c r="W178" s="67"/>
      <c r="X178" s="67"/>
      <c r="Y178" s="67"/>
      <c r="Z178" s="67"/>
      <c r="AA178" s="67"/>
    </row>
    <row r="179" spans="1:27" ht="20.399999999999999" outlineLevel="1" x14ac:dyDescent="0.25">
      <c r="A179" s="88">
        <v>72</v>
      </c>
      <c r="B179" s="89" t="s">
        <v>1497</v>
      </c>
      <c r="C179" s="99" t="s">
        <v>1498</v>
      </c>
      <c r="D179" s="90" t="s">
        <v>189</v>
      </c>
      <c r="E179" s="142">
        <v>61.176000000000002</v>
      </c>
      <c r="F179" s="91"/>
      <c r="G179" s="92">
        <f>ROUND(E179*F179,2)</f>
        <v>0</v>
      </c>
      <c r="H179" s="76"/>
      <c r="I179" s="76" t="s">
        <v>178</v>
      </c>
      <c r="J179" s="76" t="s">
        <v>179</v>
      </c>
      <c r="K179" s="67"/>
      <c r="L179" s="67"/>
      <c r="M179" s="67"/>
      <c r="N179" s="67"/>
      <c r="O179" s="67"/>
      <c r="P179" s="67"/>
      <c r="Q179" s="67"/>
      <c r="R179" s="67"/>
      <c r="S179" s="67"/>
      <c r="T179" s="67"/>
      <c r="U179" s="67"/>
      <c r="V179" s="67"/>
      <c r="W179" s="67"/>
      <c r="X179" s="67"/>
      <c r="Y179" s="67"/>
      <c r="Z179" s="67"/>
      <c r="AA179" s="67"/>
    </row>
    <row r="180" spans="1:27" ht="40.799999999999997" outlineLevel="1" x14ac:dyDescent="0.25">
      <c r="A180" s="74"/>
      <c r="B180" s="75"/>
      <c r="C180" s="100" t="s">
        <v>1499</v>
      </c>
      <c r="D180" s="77"/>
      <c r="E180" s="141">
        <v>20.846</v>
      </c>
      <c r="F180" s="345"/>
      <c r="G180" s="76"/>
      <c r="H180" s="76"/>
      <c r="I180" s="76"/>
      <c r="J180" s="76"/>
      <c r="K180" s="67"/>
      <c r="L180" s="67"/>
      <c r="M180" s="67"/>
      <c r="N180" s="67"/>
      <c r="O180" s="67"/>
      <c r="P180" s="67"/>
      <c r="Q180" s="67"/>
      <c r="R180" s="67"/>
      <c r="S180" s="67"/>
      <c r="T180" s="67"/>
      <c r="U180" s="67"/>
      <c r="V180" s="67"/>
      <c r="W180" s="67"/>
      <c r="X180" s="67"/>
      <c r="Y180" s="67"/>
      <c r="Z180" s="67"/>
      <c r="AA180" s="67"/>
    </row>
    <row r="181" spans="1:27" outlineLevel="1" x14ac:dyDescent="0.25">
      <c r="A181" s="74"/>
      <c r="B181" s="75"/>
      <c r="C181" s="100" t="s">
        <v>1500</v>
      </c>
      <c r="D181" s="77"/>
      <c r="E181" s="141">
        <v>40.33</v>
      </c>
      <c r="F181" s="345"/>
      <c r="G181" s="76"/>
      <c r="H181" s="76"/>
      <c r="I181" s="76"/>
      <c r="J181" s="76"/>
      <c r="K181" s="67"/>
      <c r="L181" s="67"/>
      <c r="M181" s="67"/>
      <c r="N181" s="67"/>
      <c r="O181" s="67"/>
      <c r="P181" s="67"/>
      <c r="Q181" s="67"/>
      <c r="R181" s="67"/>
      <c r="S181" s="67"/>
      <c r="T181" s="67"/>
      <c r="U181" s="67"/>
      <c r="V181" s="67"/>
      <c r="W181" s="67"/>
      <c r="X181" s="67"/>
      <c r="Y181" s="67"/>
      <c r="Z181" s="67"/>
      <c r="AA181" s="67"/>
    </row>
    <row r="182" spans="1:27" x14ac:dyDescent="0.25">
      <c r="A182" s="82" t="s">
        <v>162</v>
      </c>
      <c r="B182" s="83" t="s">
        <v>131</v>
      </c>
      <c r="C182" s="98" t="s">
        <v>132</v>
      </c>
      <c r="D182" s="84"/>
      <c r="E182" s="86"/>
      <c r="F182" s="86"/>
      <c r="G182" s="346">
        <f>SUM(G183:G184)</f>
        <v>0</v>
      </c>
      <c r="H182" s="81"/>
      <c r="I182" s="81"/>
      <c r="J182" s="81"/>
    </row>
    <row r="183" spans="1:27" ht="20.399999999999999" outlineLevel="1" x14ac:dyDescent="0.25">
      <c r="A183" s="88">
        <v>73</v>
      </c>
      <c r="B183" s="89" t="s">
        <v>1501</v>
      </c>
      <c r="C183" s="99" t="s">
        <v>1502</v>
      </c>
      <c r="D183" s="90" t="s">
        <v>228</v>
      </c>
      <c r="E183" s="142">
        <v>40</v>
      </c>
      <c r="F183" s="91"/>
      <c r="G183" s="92">
        <f>ROUND(E183*F183,2)</f>
        <v>0</v>
      </c>
      <c r="H183" s="76"/>
      <c r="I183" s="76" t="s">
        <v>166</v>
      </c>
      <c r="J183" s="76" t="s">
        <v>166</v>
      </c>
      <c r="K183" s="67"/>
      <c r="L183" s="67"/>
      <c r="M183" s="67"/>
      <c r="N183" s="67"/>
      <c r="O183" s="67"/>
      <c r="P183" s="67"/>
      <c r="Q183" s="67"/>
      <c r="R183" s="67"/>
      <c r="S183" s="67"/>
      <c r="T183" s="67"/>
      <c r="U183" s="67"/>
      <c r="V183" s="67"/>
      <c r="W183" s="67"/>
      <c r="X183" s="67"/>
      <c r="Y183" s="67"/>
      <c r="Z183" s="67"/>
      <c r="AA183" s="67"/>
    </row>
    <row r="184" spans="1:27" outlineLevel="1" x14ac:dyDescent="0.25">
      <c r="A184" s="74"/>
      <c r="B184" s="75"/>
      <c r="C184" s="100" t="s">
        <v>1503</v>
      </c>
      <c r="D184" s="77"/>
      <c r="E184" s="141">
        <v>40</v>
      </c>
      <c r="F184" s="345"/>
      <c r="G184" s="76"/>
      <c r="H184" s="76"/>
      <c r="I184" s="76"/>
      <c r="J184" s="76"/>
      <c r="K184" s="67"/>
      <c r="L184" s="67"/>
      <c r="M184" s="67"/>
      <c r="N184" s="67"/>
      <c r="O184" s="67"/>
      <c r="P184" s="67"/>
      <c r="Q184" s="67"/>
      <c r="R184" s="67"/>
      <c r="S184" s="67"/>
      <c r="T184" s="67"/>
      <c r="U184" s="67"/>
      <c r="V184" s="67"/>
      <c r="W184" s="67"/>
      <c r="X184" s="67"/>
      <c r="Y184" s="67"/>
      <c r="Z184" s="67"/>
      <c r="AA184" s="67"/>
    </row>
    <row r="185" spans="1:27" x14ac:dyDescent="0.25">
      <c r="A185" s="82" t="s">
        <v>162</v>
      </c>
      <c r="B185" s="83" t="s">
        <v>135</v>
      </c>
      <c r="C185" s="98" t="s">
        <v>136</v>
      </c>
      <c r="D185" s="84"/>
      <c r="E185" s="86"/>
      <c r="F185" s="86"/>
      <c r="G185" s="346">
        <f>SUM(G186:G188)</f>
        <v>0</v>
      </c>
      <c r="H185" s="81"/>
      <c r="I185" s="81"/>
      <c r="J185" s="81"/>
    </row>
    <row r="186" spans="1:27" outlineLevel="1" x14ac:dyDescent="0.25">
      <c r="A186" s="93">
        <v>74</v>
      </c>
      <c r="B186" s="94" t="s">
        <v>1158</v>
      </c>
      <c r="C186" s="101" t="s">
        <v>1159</v>
      </c>
      <c r="D186" s="95" t="s">
        <v>614</v>
      </c>
      <c r="E186" s="143">
        <v>1.42442</v>
      </c>
      <c r="F186" s="91"/>
      <c r="G186" s="96">
        <f>ROUND(E186*F186,2)</f>
        <v>0</v>
      </c>
      <c r="H186" s="76"/>
      <c r="I186" s="76" t="s">
        <v>166</v>
      </c>
      <c r="J186" s="76" t="s">
        <v>166</v>
      </c>
      <c r="K186" s="67"/>
      <c r="L186" s="67"/>
      <c r="M186" s="67"/>
      <c r="N186" s="67"/>
      <c r="O186" s="67"/>
      <c r="P186" s="67"/>
      <c r="Q186" s="67"/>
      <c r="R186" s="67"/>
      <c r="S186" s="67"/>
      <c r="T186" s="67"/>
      <c r="U186" s="67"/>
      <c r="V186" s="67"/>
      <c r="W186" s="67"/>
      <c r="X186" s="67"/>
      <c r="Y186" s="67"/>
      <c r="Z186" s="67"/>
      <c r="AA186" s="67"/>
    </row>
    <row r="187" spans="1:27" outlineLevel="1" x14ac:dyDescent="0.25">
      <c r="A187" s="93">
        <v>75</v>
      </c>
      <c r="B187" s="94" t="s">
        <v>1160</v>
      </c>
      <c r="C187" s="101" t="s">
        <v>1161</v>
      </c>
      <c r="D187" s="95" t="s">
        <v>614</v>
      </c>
      <c r="E187" s="143">
        <v>41.308120000000002</v>
      </c>
      <c r="F187" s="91"/>
      <c r="G187" s="96">
        <f>ROUND(E187*F187,2)</f>
        <v>0</v>
      </c>
      <c r="H187" s="76"/>
      <c r="I187" s="76" t="s">
        <v>166</v>
      </c>
      <c r="J187" s="76" t="s">
        <v>166</v>
      </c>
      <c r="K187" s="67"/>
      <c r="L187" s="67"/>
      <c r="M187" s="67"/>
      <c r="N187" s="67"/>
      <c r="O187" s="67"/>
      <c r="P187" s="67"/>
      <c r="Q187" s="67"/>
      <c r="R187" s="67"/>
      <c r="S187" s="67"/>
      <c r="T187" s="67"/>
      <c r="U187" s="67"/>
      <c r="V187" s="67"/>
      <c r="W187" s="67"/>
      <c r="X187" s="67"/>
      <c r="Y187" s="67"/>
      <c r="Z187" s="67"/>
      <c r="AA187" s="67"/>
    </row>
    <row r="188" spans="1:27" outlineLevel="1" x14ac:dyDescent="0.25">
      <c r="A188" s="88">
        <v>76</v>
      </c>
      <c r="B188" s="89" t="s">
        <v>1149</v>
      </c>
      <c r="C188" s="99" t="s">
        <v>1150</v>
      </c>
      <c r="D188" s="90" t="s">
        <v>614</v>
      </c>
      <c r="E188" s="142">
        <v>1.42442</v>
      </c>
      <c r="F188" s="91"/>
      <c r="G188" s="92">
        <f>ROUND(E188*F188,2)</f>
        <v>0</v>
      </c>
      <c r="H188" s="76"/>
      <c r="I188" s="76" t="s">
        <v>166</v>
      </c>
      <c r="J188" s="76" t="s">
        <v>166</v>
      </c>
      <c r="K188" s="67"/>
      <c r="L188" s="67"/>
      <c r="M188" s="67"/>
      <c r="N188" s="67"/>
      <c r="O188" s="67"/>
      <c r="P188" s="67"/>
      <c r="Q188" s="67"/>
      <c r="R188" s="67"/>
      <c r="S188" s="67"/>
      <c r="T188" s="67"/>
      <c r="U188" s="67"/>
      <c r="V188" s="67"/>
      <c r="W188" s="67"/>
      <c r="X188" s="67"/>
      <c r="Y188" s="67"/>
      <c r="Z188" s="67"/>
      <c r="AA188" s="67"/>
    </row>
    <row r="189" spans="1:27" x14ac:dyDescent="0.25">
      <c r="A189" s="2"/>
      <c r="B189" s="3"/>
      <c r="C189" s="106"/>
      <c r="D189" s="5"/>
      <c r="E189" s="2"/>
      <c r="F189" s="2"/>
      <c r="G189" s="2"/>
      <c r="H189" s="2"/>
      <c r="I189" s="2"/>
      <c r="J189" s="2"/>
    </row>
    <row r="190" spans="1:27" x14ac:dyDescent="0.25">
      <c r="A190" s="70"/>
      <c r="B190" s="71" t="s">
        <v>27</v>
      </c>
      <c r="C190" s="107"/>
      <c r="D190" s="72"/>
      <c r="E190" s="73"/>
      <c r="F190" s="73"/>
      <c r="G190" s="349">
        <f>G8+G11+G24+G28+G32+G44+G47+G52+G55+G100+G109+G122+G129+G138+G140+G148+G150+G162+G176+G182+G185</f>
        <v>0</v>
      </c>
      <c r="H190" s="2"/>
      <c r="I190" s="2"/>
      <c r="J190" s="2"/>
    </row>
    <row r="191" spans="1:27" x14ac:dyDescent="0.25">
      <c r="A191" s="2"/>
      <c r="B191" s="3"/>
      <c r="C191" s="106"/>
      <c r="D191" s="5"/>
      <c r="E191" s="2"/>
      <c r="F191" s="2"/>
      <c r="G191" s="2"/>
      <c r="H191" s="2"/>
      <c r="I191" s="2"/>
      <c r="J191" s="2"/>
    </row>
    <row r="192" spans="1:27" x14ac:dyDescent="0.25">
      <c r="A192" s="2"/>
      <c r="B192" s="3"/>
      <c r="C192" s="106"/>
      <c r="D192" s="5"/>
      <c r="E192" s="2"/>
      <c r="F192" s="2"/>
      <c r="G192" s="2"/>
      <c r="H192" s="2"/>
      <c r="I192" s="2"/>
      <c r="J192" s="2"/>
    </row>
    <row r="193" spans="1:10" x14ac:dyDescent="0.25">
      <c r="A193" s="417" t="s">
        <v>1163</v>
      </c>
      <c r="B193" s="417"/>
      <c r="C193" s="418"/>
      <c r="D193" s="5"/>
      <c r="E193" s="2"/>
      <c r="F193" s="2"/>
      <c r="G193" s="2"/>
      <c r="H193" s="2"/>
      <c r="I193" s="2"/>
      <c r="J193" s="2"/>
    </row>
    <row r="194" spans="1:10" x14ac:dyDescent="0.25">
      <c r="A194" s="398"/>
      <c r="B194" s="399"/>
      <c r="C194" s="400"/>
      <c r="D194" s="399"/>
      <c r="E194" s="399"/>
      <c r="F194" s="399"/>
      <c r="G194" s="401"/>
      <c r="H194" s="2"/>
      <c r="I194" s="2"/>
      <c r="J194" s="2"/>
    </row>
    <row r="195" spans="1:10" x14ac:dyDescent="0.25">
      <c r="A195" s="402"/>
      <c r="B195" s="403"/>
      <c r="C195" s="404"/>
      <c r="D195" s="403"/>
      <c r="E195" s="403"/>
      <c r="F195" s="403"/>
      <c r="G195" s="405"/>
      <c r="H195" s="2"/>
      <c r="I195" s="2"/>
      <c r="J195" s="2"/>
    </row>
    <row r="196" spans="1:10" x14ac:dyDescent="0.25">
      <c r="A196" s="402"/>
      <c r="B196" s="403"/>
      <c r="C196" s="404"/>
      <c r="D196" s="403"/>
      <c r="E196" s="403"/>
      <c r="F196" s="403"/>
      <c r="G196" s="405"/>
      <c r="H196" s="2"/>
      <c r="I196" s="2"/>
      <c r="J196" s="2"/>
    </row>
    <row r="197" spans="1:10" x14ac:dyDescent="0.25">
      <c r="A197" s="402"/>
      <c r="B197" s="403"/>
      <c r="C197" s="404"/>
      <c r="D197" s="403"/>
      <c r="E197" s="403"/>
      <c r="F197" s="403"/>
      <c r="G197" s="405"/>
      <c r="H197" s="2"/>
      <c r="I197" s="2"/>
      <c r="J197" s="2"/>
    </row>
    <row r="198" spans="1:10" x14ac:dyDescent="0.25">
      <c r="A198" s="406"/>
      <c r="B198" s="407"/>
      <c r="C198" s="408"/>
      <c r="D198" s="407"/>
      <c r="E198" s="407"/>
      <c r="F198" s="407"/>
      <c r="G198" s="409"/>
      <c r="H198" s="2"/>
      <c r="I198" s="2"/>
      <c r="J198" s="2"/>
    </row>
    <row r="199" spans="1:10" x14ac:dyDescent="0.25">
      <c r="A199" s="2"/>
      <c r="B199" s="3"/>
      <c r="C199" s="106"/>
      <c r="D199" s="5"/>
      <c r="E199" s="2"/>
      <c r="F199" s="2"/>
      <c r="G199" s="2"/>
      <c r="H199" s="2"/>
      <c r="I199" s="2"/>
      <c r="J199" s="2"/>
    </row>
    <row r="200" spans="1:10" x14ac:dyDescent="0.25">
      <c r="C200" s="108"/>
      <c r="D200" s="7"/>
    </row>
    <row r="201" spans="1:10" x14ac:dyDescent="0.25">
      <c r="D201" s="7"/>
    </row>
    <row r="202" spans="1:10" x14ac:dyDescent="0.25">
      <c r="D202" s="7"/>
    </row>
    <row r="203" spans="1:10" x14ac:dyDescent="0.25">
      <c r="D203" s="7"/>
    </row>
    <row r="204" spans="1:10" x14ac:dyDescent="0.25">
      <c r="D204" s="7"/>
    </row>
    <row r="205" spans="1:10" x14ac:dyDescent="0.25">
      <c r="D205" s="7"/>
    </row>
    <row r="206" spans="1:10" x14ac:dyDescent="0.25">
      <c r="D206" s="7"/>
    </row>
    <row r="207" spans="1:10" x14ac:dyDescent="0.25">
      <c r="D207" s="7"/>
    </row>
    <row r="208" spans="1:10" x14ac:dyDescent="0.25">
      <c r="D208" s="7"/>
    </row>
    <row r="209" spans="4:4" x14ac:dyDescent="0.25">
      <c r="D209" s="7"/>
    </row>
    <row r="210" spans="4:4" x14ac:dyDescent="0.25">
      <c r="D210" s="7"/>
    </row>
    <row r="211" spans="4:4" x14ac:dyDescent="0.25">
      <c r="D211" s="7"/>
    </row>
    <row r="212" spans="4:4" x14ac:dyDescent="0.25">
      <c r="D212" s="7"/>
    </row>
    <row r="213" spans="4:4" x14ac:dyDescent="0.25">
      <c r="D213" s="7"/>
    </row>
    <row r="214" spans="4:4" x14ac:dyDescent="0.25">
      <c r="D214" s="7"/>
    </row>
    <row r="215" spans="4:4" x14ac:dyDescent="0.25">
      <c r="D215" s="7"/>
    </row>
    <row r="216" spans="4:4" x14ac:dyDescent="0.25">
      <c r="D216" s="7"/>
    </row>
    <row r="217" spans="4:4" x14ac:dyDescent="0.25">
      <c r="D217" s="7"/>
    </row>
    <row r="218" spans="4:4" x14ac:dyDescent="0.25">
      <c r="D218" s="7"/>
    </row>
    <row r="219" spans="4:4" x14ac:dyDescent="0.25">
      <c r="D219" s="7"/>
    </row>
    <row r="220" spans="4:4" x14ac:dyDescent="0.25">
      <c r="D220" s="7"/>
    </row>
    <row r="221" spans="4:4" x14ac:dyDescent="0.25">
      <c r="D221" s="7"/>
    </row>
    <row r="222" spans="4:4" x14ac:dyDescent="0.25">
      <c r="D222" s="7"/>
    </row>
    <row r="223" spans="4:4" x14ac:dyDescent="0.25">
      <c r="D223" s="7"/>
    </row>
    <row r="224" spans="4:4" x14ac:dyDescent="0.25">
      <c r="D224" s="7"/>
    </row>
    <row r="225" spans="4:4" x14ac:dyDescent="0.25">
      <c r="D225" s="7"/>
    </row>
    <row r="226" spans="4:4" x14ac:dyDescent="0.25">
      <c r="D226" s="7"/>
    </row>
    <row r="227" spans="4:4" x14ac:dyDescent="0.25">
      <c r="D227" s="7"/>
    </row>
    <row r="228" spans="4:4" x14ac:dyDescent="0.25">
      <c r="D228" s="7"/>
    </row>
    <row r="229" spans="4:4" x14ac:dyDescent="0.25">
      <c r="D229" s="7"/>
    </row>
    <row r="230" spans="4:4" x14ac:dyDescent="0.25">
      <c r="D230" s="7"/>
    </row>
    <row r="231" spans="4:4" x14ac:dyDescent="0.25">
      <c r="D231" s="7"/>
    </row>
    <row r="232" spans="4:4" x14ac:dyDescent="0.25">
      <c r="D232" s="7"/>
    </row>
    <row r="233" spans="4:4" x14ac:dyDescent="0.25">
      <c r="D233" s="7"/>
    </row>
    <row r="234" spans="4:4" x14ac:dyDescent="0.25">
      <c r="D234" s="7"/>
    </row>
    <row r="235" spans="4:4" x14ac:dyDescent="0.25">
      <c r="D235" s="7"/>
    </row>
    <row r="236" spans="4:4" x14ac:dyDescent="0.25">
      <c r="D236" s="7"/>
    </row>
    <row r="237" spans="4:4" x14ac:dyDescent="0.25">
      <c r="D237" s="7"/>
    </row>
    <row r="238" spans="4:4" x14ac:dyDescent="0.25">
      <c r="D238" s="7"/>
    </row>
    <row r="239" spans="4:4" x14ac:dyDescent="0.25">
      <c r="D239" s="7"/>
    </row>
    <row r="240" spans="4:4" x14ac:dyDescent="0.25">
      <c r="D240" s="7"/>
    </row>
    <row r="241" spans="4:4" x14ac:dyDescent="0.25">
      <c r="D241" s="7"/>
    </row>
    <row r="242" spans="4:4" x14ac:dyDescent="0.25">
      <c r="D242" s="7"/>
    </row>
    <row r="243" spans="4:4" x14ac:dyDescent="0.25">
      <c r="D243" s="7"/>
    </row>
    <row r="244" spans="4:4" x14ac:dyDescent="0.25">
      <c r="D244" s="7"/>
    </row>
    <row r="245" spans="4:4" x14ac:dyDescent="0.25">
      <c r="D245" s="7"/>
    </row>
    <row r="246" spans="4:4" x14ac:dyDescent="0.25">
      <c r="D246" s="7"/>
    </row>
    <row r="247" spans="4:4" x14ac:dyDescent="0.25">
      <c r="D247" s="7"/>
    </row>
    <row r="248" spans="4:4" x14ac:dyDescent="0.25">
      <c r="D248" s="7"/>
    </row>
    <row r="249" spans="4:4" x14ac:dyDescent="0.25">
      <c r="D249" s="7"/>
    </row>
    <row r="250" spans="4:4" x14ac:dyDescent="0.25">
      <c r="D250" s="7"/>
    </row>
    <row r="251" spans="4:4" x14ac:dyDescent="0.25">
      <c r="D251" s="7"/>
    </row>
    <row r="252" spans="4:4" x14ac:dyDescent="0.25">
      <c r="D252" s="7"/>
    </row>
    <row r="253" spans="4:4" x14ac:dyDescent="0.25">
      <c r="D253" s="7"/>
    </row>
    <row r="254" spans="4:4" x14ac:dyDescent="0.25">
      <c r="D254" s="7"/>
    </row>
    <row r="255" spans="4:4" x14ac:dyDescent="0.25">
      <c r="D255" s="7"/>
    </row>
    <row r="256" spans="4:4" x14ac:dyDescent="0.25">
      <c r="D256" s="7"/>
    </row>
    <row r="257" spans="4:4" x14ac:dyDescent="0.25">
      <c r="D257" s="7"/>
    </row>
    <row r="258" spans="4:4" x14ac:dyDescent="0.25">
      <c r="D258" s="7"/>
    </row>
    <row r="259" spans="4:4" x14ac:dyDescent="0.25">
      <c r="D259" s="7"/>
    </row>
    <row r="260" spans="4:4" x14ac:dyDescent="0.25">
      <c r="D260" s="7"/>
    </row>
    <row r="261" spans="4:4" x14ac:dyDescent="0.25">
      <c r="D261" s="7"/>
    </row>
    <row r="262" spans="4:4" x14ac:dyDescent="0.25">
      <c r="D262" s="7"/>
    </row>
    <row r="263" spans="4:4" x14ac:dyDescent="0.25">
      <c r="D263" s="7"/>
    </row>
    <row r="264" spans="4:4" x14ac:dyDescent="0.25">
      <c r="D264" s="7"/>
    </row>
    <row r="265" spans="4:4" x14ac:dyDescent="0.25">
      <c r="D265" s="7"/>
    </row>
    <row r="266" spans="4:4" x14ac:dyDescent="0.25">
      <c r="D266" s="7"/>
    </row>
    <row r="267" spans="4:4" x14ac:dyDescent="0.25">
      <c r="D267" s="7"/>
    </row>
    <row r="268" spans="4:4" x14ac:dyDescent="0.25">
      <c r="D268" s="7"/>
    </row>
    <row r="269" spans="4:4" x14ac:dyDescent="0.25">
      <c r="D269" s="7"/>
    </row>
    <row r="270" spans="4:4" x14ac:dyDescent="0.25">
      <c r="D270" s="7"/>
    </row>
    <row r="271" spans="4:4" x14ac:dyDescent="0.25">
      <c r="D271" s="7"/>
    </row>
    <row r="272" spans="4:4" x14ac:dyDescent="0.25">
      <c r="D272" s="7"/>
    </row>
    <row r="273" spans="4:4" x14ac:dyDescent="0.25">
      <c r="D273" s="7"/>
    </row>
    <row r="274" spans="4:4" x14ac:dyDescent="0.25">
      <c r="D274" s="7"/>
    </row>
    <row r="275" spans="4:4" x14ac:dyDescent="0.25">
      <c r="D275" s="7"/>
    </row>
    <row r="276" spans="4:4" x14ac:dyDescent="0.25">
      <c r="D276" s="7"/>
    </row>
    <row r="277" spans="4:4" x14ac:dyDescent="0.25">
      <c r="D277" s="7"/>
    </row>
    <row r="278" spans="4:4" x14ac:dyDescent="0.25">
      <c r="D278" s="7"/>
    </row>
    <row r="279" spans="4:4" x14ac:dyDescent="0.25">
      <c r="D279" s="7"/>
    </row>
    <row r="280" spans="4:4" x14ac:dyDescent="0.25">
      <c r="D280" s="7"/>
    </row>
    <row r="281" spans="4:4" x14ac:dyDescent="0.25">
      <c r="D281" s="7"/>
    </row>
    <row r="282" spans="4:4" x14ac:dyDescent="0.25">
      <c r="D282" s="7"/>
    </row>
    <row r="283" spans="4:4" x14ac:dyDescent="0.25">
      <c r="D283" s="7"/>
    </row>
    <row r="284" spans="4:4" x14ac:dyDescent="0.25">
      <c r="D284" s="7"/>
    </row>
    <row r="285" spans="4:4" x14ac:dyDescent="0.25">
      <c r="D285" s="7"/>
    </row>
    <row r="286" spans="4:4" x14ac:dyDescent="0.25">
      <c r="D286" s="7"/>
    </row>
    <row r="287" spans="4:4" x14ac:dyDescent="0.25">
      <c r="D287" s="7"/>
    </row>
    <row r="288" spans="4:4" x14ac:dyDescent="0.25">
      <c r="D288" s="7"/>
    </row>
    <row r="289" spans="4:4" x14ac:dyDescent="0.25">
      <c r="D289" s="7"/>
    </row>
    <row r="290" spans="4:4" x14ac:dyDescent="0.25">
      <c r="D290" s="7"/>
    </row>
    <row r="291" spans="4:4" x14ac:dyDescent="0.25">
      <c r="D291" s="7"/>
    </row>
    <row r="292" spans="4:4" x14ac:dyDescent="0.25">
      <c r="D292" s="7"/>
    </row>
    <row r="293" spans="4:4" x14ac:dyDescent="0.25">
      <c r="D293" s="7"/>
    </row>
    <row r="294" spans="4:4" x14ac:dyDescent="0.25">
      <c r="D294" s="7"/>
    </row>
    <row r="295" spans="4:4" x14ac:dyDescent="0.25">
      <c r="D295" s="7"/>
    </row>
    <row r="296" spans="4:4" x14ac:dyDescent="0.25">
      <c r="D296" s="7"/>
    </row>
    <row r="297" spans="4:4" x14ac:dyDescent="0.25">
      <c r="D297" s="7"/>
    </row>
    <row r="298" spans="4:4" x14ac:dyDescent="0.25">
      <c r="D298" s="7"/>
    </row>
    <row r="299" spans="4:4" x14ac:dyDescent="0.25">
      <c r="D299" s="7"/>
    </row>
    <row r="300" spans="4:4" x14ac:dyDescent="0.25">
      <c r="D300" s="7"/>
    </row>
    <row r="301" spans="4:4" x14ac:dyDescent="0.25">
      <c r="D301" s="7"/>
    </row>
    <row r="302" spans="4:4" x14ac:dyDescent="0.25">
      <c r="D302" s="7"/>
    </row>
    <row r="303" spans="4:4" x14ac:dyDescent="0.25">
      <c r="D303" s="7"/>
    </row>
    <row r="304" spans="4:4" x14ac:dyDescent="0.25">
      <c r="D304" s="7"/>
    </row>
    <row r="305" spans="4:4" x14ac:dyDescent="0.25">
      <c r="D305" s="7"/>
    </row>
    <row r="306" spans="4:4" x14ac:dyDescent="0.25">
      <c r="D306" s="7"/>
    </row>
    <row r="307" spans="4:4" x14ac:dyDescent="0.25">
      <c r="D307" s="7"/>
    </row>
    <row r="308" spans="4:4" x14ac:dyDescent="0.25">
      <c r="D308" s="7"/>
    </row>
    <row r="309" spans="4:4" x14ac:dyDescent="0.25">
      <c r="D309" s="7"/>
    </row>
    <row r="310" spans="4:4" x14ac:dyDescent="0.25">
      <c r="D310" s="7"/>
    </row>
    <row r="311" spans="4:4" x14ac:dyDescent="0.25">
      <c r="D311" s="7"/>
    </row>
    <row r="312" spans="4:4" x14ac:dyDescent="0.25">
      <c r="D312" s="7"/>
    </row>
    <row r="313" spans="4:4" x14ac:dyDescent="0.25">
      <c r="D313" s="7"/>
    </row>
    <row r="314" spans="4:4" x14ac:dyDescent="0.25">
      <c r="D314" s="7"/>
    </row>
    <row r="315" spans="4:4" x14ac:dyDescent="0.25">
      <c r="D315" s="7"/>
    </row>
    <row r="316" spans="4:4" x14ac:dyDescent="0.25">
      <c r="D316" s="7"/>
    </row>
    <row r="317" spans="4:4" x14ac:dyDescent="0.25">
      <c r="D317" s="7"/>
    </row>
    <row r="318" spans="4:4" x14ac:dyDescent="0.25">
      <c r="D318" s="7"/>
    </row>
    <row r="319" spans="4:4" x14ac:dyDescent="0.25">
      <c r="D319" s="7"/>
    </row>
    <row r="320" spans="4:4" x14ac:dyDescent="0.25">
      <c r="D320" s="7"/>
    </row>
    <row r="321" spans="4:4" x14ac:dyDescent="0.25">
      <c r="D321" s="7"/>
    </row>
    <row r="322" spans="4:4" x14ac:dyDescent="0.25">
      <c r="D322" s="7"/>
    </row>
    <row r="323" spans="4:4" x14ac:dyDescent="0.25">
      <c r="D323" s="7"/>
    </row>
    <row r="324" spans="4:4" x14ac:dyDescent="0.25">
      <c r="D324" s="7"/>
    </row>
    <row r="325" spans="4:4" x14ac:dyDescent="0.25">
      <c r="D325" s="7"/>
    </row>
    <row r="326" spans="4:4" x14ac:dyDescent="0.25">
      <c r="D326" s="7"/>
    </row>
    <row r="327" spans="4:4" x14ac:dyDescent="0.25">
      <c r="D327" s="7"/>
    </row>
    <row r="328" spans="4:4" x14ac:dyDescent="0.25">
      <c r="D328" s="7"/>
    </row>
    <row r="329" spans="4:4" x14ac:dyDescent="0.25">
      <c r="D329" s="7"/>
    </row>
    <row r="330" spans="4:4" x14ac:dyDescent="0.25">
      <c r="D330" s="7"/>
    </row>
    <row r="331" spans="4:4" x14ac:dyDescent="0.25">
      <c r="D331" s="7"/>
    </row>
    <row r="332" spans="4:4" x14ac:dyDescent="0.25">
      <c r="D332" s="7"/>
    </row>
    <row r="333" spans="4:4" x14ac:dyDescent="0.25">
      <c r="D333" s="7"/>
    </row>
    <row r="334" spans="4:4" x14ac:dyDescent="0.25">
      <c r="D334" s="7"/>
    </row>
    <row r="335" spans="4:4" x14ac:dyDescent="0.25">
      <c r="D335" s="7"/>
    </row>
    <row r="336" spans="4:4" x14ac:dyDescent="0.25">
      <c r="D336" s="7"/>
    </row>
    <row r="337" spans="4:4" x14ac:dyDescent="0.25">
      <c r="D337" s="7"/>
    </row>
    <row r="338" spans="4:4" x14ac:dyDescent="0.25">
      <c r="D338" s="7"/>
    </row>
    <row r="339" spans="4:4" x14ac:dyDescent="0.25">
      <c r="D339" s="7"/>
    </row>
    <row r="340" spans="4:4" x14ac:dyDescent="0.25">
      <c r="D340" s="7"/>
    </row>
    <row r="341" spans="4:4" x14ac:dyDescent="0.25">
      <c r="D341" s="7"/>
    </row>
    <row r="342" spans="4:4" x14ac:dyDescent="0.25">
      <c r="D342" s="7"/>
    </row>
    <row r="343" spans="4:4" x14ac:dyDescent="0.25">
      <c r="D343" s="7"/>
    </row>
    <row r="344" spans="4:4" x14ac:dyDescent="0.25">
      <c r="D344" s="7"/>
    </row>
    <row r="345" spans="4:4" x14ac:dyDescent="0.25">
      <c r="D345" s="7"/>
    </row>
    <row r="346" spans="4:4" x14ac:dyDescent="0.25">
      <c r="D346" s="7"/>
    </row>
    <row r="347" spans="4:4" x14ac:dyDescent="0.25">
      <c r="D347" s="7"/>
    </row>
    <row r="348" spans="4:4" x14ac:dyDescent="0.25">
      <c r="D348" s="7"/>
    </row>
    <row r="349" spans="4:4" x14ac:dyDescent="0.25">
      <c r="D349" s="7"/>
    </row>
    <row r="350" spans="4:4" x14ac:dyDescent="0.25">
      <c r="D350" s="7"/>
    </row>
    <row r="351" spans="4:4" x14ac:dyDescent="0.25">
      <c r="D351" s="7"/>
    </row>
    <row r="352" spans="4:4" x14ac:dyDescent="0.25">
      <c r="D352" s="7"/>
    </row>
    <row r="353" spans="4:4" x14ac:dyDescent="0.25">
      <c r="D353" s="7"/>
    </row>
    <row r="354" spans="4:4" x14ac:dyDescent="0.25">
      <c r="D354" s="7"/>
    </row>
    <row r="355" spans="4:4" x14ac:dyDescent="0.25">
      <c r="D355" s="7"/>
    </row>
    <row r="356" spans="4:4" x14ac:dyDescent="0.25">
      <c r="D356" s="7"/>
    </row>
    <row r="357" spans="4:4" x14ac:dyDescent="0.25">
      <c r="D357" s="7"/>
    </row>
    <row r="358" spans="4:4" x14ac:dyDescent="0.25">
      <c r="D358" s="7"/>
    </row>
    <row r="359" spans="4:4" x14ac:dyDescent="0.25">
      <c r="D359" s="7"/>
    </row>
    <row r="360" spans="4:4" x14ac:dyDescent="0.25">
      <c r="D360" s="7"/>
    </row>
    <row r="361" spans="4:4" x14ac:dyDescent="0.25">
      <c r="D361" s="7"/>
    </row>
    <row r="362" spans="4:4" x14ac:dyDescent="0.25">
      <c r="D362" s="7"/>
    </row>
    <row r="363" spans="4:4" x14ac:dyDescent="0.25">
      <c r="D363" s="7"/>
    </row>
    <row r="364" spans="4:4" x14ac:dyDescent="0.25">
      <c r="D364" s="7"/>
    </row>
    <row r="365" spans="4:4" x14ac:dyDescent="0.25">
      <c r="D365" s="7"/>
    </row>
    <row r="366" spans="4:4" x14ac:dyDescent="0.25">
      <c r="D366" s="7"/>
    </row>
    <row r="367" spans="4:4" x14ac:dyDescent="0.25">
      <c r="D367" s="7"/>
    </row>
    <row r="368" spans="4:4" x14ac:dyDescent="0.25">
      <c r="D368" s="7"/>
    </row>
    <row r="369" spans="4:4" x14ac:dyDescent="0.25">
      <c r="D369" s="7"/>
    </row>
    <row r="370" spans="4:4" x14ac:dyDescent="0.25">
      <c r="D370" s="7"/>
    </row>
    <row r="371" spans="4:4" x14ac:dyDescent="0.25">
      <c r="D371" s="7"/>
    </row>
    <row r="372" spans="4:4" x14ac:dyDescent="0.25">
      <c r="D372" s="7"/>
    </row>
    <row r="373" spans="4:4" x14ac:dyDescent="0.25">
      <c r="D373" s="7"/>
    </row>
    <row r="374" spans="4:4" x14ac:dyDescent="0.25">
      <c r="D374" s="7"/>
    </row>
    <row r="375" spans="4:4" x14ac:dyDescent="0.25">
      <c r="D375" s="7"/>
    </row>
    <row r="376" spans="4:4" x14ac:dyDescent="0.25">
      <c r="D376" s="7"/>
    </row>
    <row r="377" spans="4:4" x14ac:dyDescent="0.25">
      <c r="D377" s="7"/>
    </row>
    <row r="378" spans="4:4" x14ac:dyDescent="0.25">
      <c r="D378" s="7"/>
    </row>
    <row r="379" spans="4:4" x14ac:dyDescent="0.25">
      <c r="D379" s="7"/>
    </row>
    <row r="380" spans="4:4" x14ac:dyDescent="0.25">
      <c r="D380" s="7"/>
    </row>
    <row r="381" spans="4:4" x14ac:dyDescent="0.25">
      <c r="D381" s="7"/>
    </row>
    <row r="382" spans="4:4" x14ac:dyDescent="0.25">
      <c r="D382" s="7"/>
    </row>
    <row r="383" spans="4:4" x14ac:dyDescent="0.25">
      <c r="D383" s="7"/>
    </row>
    <row r="384" spans="4:4" x14ac:dyDescent="0.25">
      <c r="D384" s="7"/>
    </row>
    <row r="385" spans="4:4" x14ac:dyDescent="0.25">
      <c r="D385" s="7"/>
    </row>
    <row r="386" spans="4:4" x14ac:dyDescent="0.25">
      <c r="D386" s="7"/>
    </row>
    <row r="387" spans="4:4" x14ac:dyDescent="0.25">
      <c r="D387" s="7"/>
    </row>
    <row r="388" spans="4:4" x14ac:dyDescent="0.25">
      <c r="D388" s="7"/>
    </row>
    <row r="389" spans="4:4" x14ac:dyDescent="0.25">
      <c r="D389" s="7"/>
    </row>
    <row r="390" spans="4:4" x14ac:dyDescent="0.25">
      <c r="D390" s="7"/>
    </row>
    <row r="391" spans="4:4" x14ac:dyDescent="0.25">
      <c r="D391" s="7"/>
    </row>
    <row r="392" spans="4:4" x14ac:dyDescent="0.25">
      <c r="D392" s="7"/>
    </row>
    <row r="393" spans="4:4" x14ac:dyDescent="0.25">
      <c r="D393" s="7"/>
    </row>
    <row r="394" spans="4:4" x14ac:dyDescent="0.25">
      <c r="D394" s="7"/>
    </row>
    <row r="395" spans="4:4" x14ac:dyDescent="0.25">
      <c r="D395" s="7"/>
    </row>
    <row r="396" spans="4:4" x14ac:dyDescent="0.25">
      <c r="D396" s="7"/>
    </row>
    <row r="397" spans="4:4" x14ac:dyDescent="0.25">
      <c r="D397" s="7"/>
    </row>
    <row r="398" spans="4:4" x14ac:dyDescent="0.25">
      <c r="D398" s="7"/>
    </row>
    <row r="399" spans="4:4" x14ac:dyDescent="0.25">
      <c r="D399" s="7"/>
    </row>
    <row r="400" spans="4:4" x14ac:dyDescent="0.25">
      <c r="D400" s="7"/>
    </row>
    <row r="401" spans="4:4" x14ac:dyDescent="0.25">
      <c r="D401" s="7"/>
    </row>
    <row r="402" spans="4:4" x14ac:dyDescent="0.25">
      <c r="D402" s="7"/>
    </row>
    <row r="403" spans="4:4" x14ac:dyDescent="0.25">
      <c r="D403" s="7"/>
    </row>
    <row r="404" spans="4:4" x14ac:dyDescent="0.25">
      <c r="D404" s="7"/>
    </row>
    <row r="405" spans="4:4" x14ac:dyDescent="0.25">
      <c r="D405" s="7"/>
    </row>
    <row r="406" spans="4:4" x14ac:dyDescent="0.25">
      <c r="D406" s="7"/>
    </row>
    <row r="407" spans="4:4" x14ac:dyDescent="0.25">
      <c r="D407" s="7"/>
    </row>
    <row r="408" spans="4:4" x14ac:dyDescent="0.25">
      <c r="D408" s="7"/>
    </row>
    <row r="409" spans="4:4" x14ac:dyDescent="0.25">
      <c r="D409" s="7"/>
    </row>
    <row r="410" spans="4:4" x14ac:dyDescent="0.25">
      <c r="D410" s="7"/>
    </row>
    <row r="411" spans="4:4" x14ac:dyDescent="0.25">
      <c r="D411" s="7"/>
    </row>
    <row r="412" spans="4:4" x14ac:dyDescent="0.25">
      <c r="D412" s="7"/>
    </row>
    <row r="413" spans="4:4" x14ac:dyDescent="0.25">
      <c r="D413" s="7"/>
    </row>
    <row r="414" spans="4:4" x14ac:dyDescent="0.25">
      <c r="D414" s="7"/>
    </row>
    <row r="415" spans="4:4" x14ac:dyDescent="0.25">
      <c r="D415" s="7"/>
    </row>
    <row r="416" spans="4:4" x14ac:dyDescent="0.25">
      <c r="D416" s="7"/>
    </row>
    <row r="417" spans="4:4" x14ac:dyDescent="0.25">
      <c r="D417" s="7"/>
    </row>
    <row r="418" spans="4:4" x14ac:dyDescent="0.25">
      <c r="D418" s="7"/>
    </row>
    <row r="419" spans="4:4" x14ac:dyDescent="0.25">
      <c r="D419" s="7"/>
    </row>
    <row r="420" spans="4:4" x14ac:dyDescent="0.25">
      <c r="D420" s="7"/>
    </row>
    <row r="421" spans="4:4" x14ac:dyDescent="0.25">
      <c r="D421" s="7"/>
    </row>
    <row r="422" spans="4:4" x14ac:dyDescent="0.25">
      <c r="D422" s="7"/>
    </row>
    <row r="423" spans="4:4" x14ac:dyDescent="0.25">
      <c r="D423" s="7"/>
    </row>
    <row r="424" spans="4:4" x14ac:dyDescent="0.25">
      <c r="D424" s="7"/>
    </row>
    <row r="425" spans="4:4" x14ac:dyDescent="0.25">
      <c r="D425" s="7"/>
    </row>
    <row r="426" spans="4:4" x14ac:dyDescent="0.25">
      <c r="D426" s="7"/>
    </row>
    <row r="427" spans="4:4" x14ac:dyDescent="0.25">
      <c r="D427" s="7"/>
    </row>
    <row r="428" spans="4:4" x14ac:dyDescent="0.25">
      <c r="D428" s="7"/>
    </row>
    <row r="429" spans="4:4" x14ac:dyDescent="0.25">
      <c r="D429" s="7"/>
    </row>
    <row r="430" spans="4:4" x14ac:dyDescent="0.25">
      <c r="D430" s="7"/>
    </row>
    <row r="431" spans="4:4" x14ac:dyDescent="0.25">
      <c r="D431" s="7"/>
    </row>
    <row r="432" spans="4:4" x14ac:dyDescent="0.25">
      <c r="D432" s="7"/>
    </row>
    <row r="433" spans="4:4" x14ac:dyDescent="0.25">
      <c r="D433" s="7"/>
    </row>
    <row r="434" spans="4:4" x14ac:dyDescent="0.25">
      <c r="D434" s="7"/>
    </row>
    <row r="435" spans="4:4" x14ac:dyDescent="0.25">
      <c r="D435" s="7"/>
    </row>
    <row r="436" spans="4:4" x14ac:dyDescent="0.25">
      <c r="D436" s="7"/>
    </row>
    <row r="437" spans="4:4" x14ac:dyDescent="0.25">
      <c r="D437" s="7"/>
    </row>
    <row r="438" spans="4:4" x14ac:dyDescent="0.25">
      <c r="D438" s="7"/>
    </row>
    <row r="439" spans="4:4" x14ac:dyDescent="0.25">
      <c r="D439" s="7"/>
    </row>
    <row r="440" spans="4:4" x14ac:dyDescent="0.25">
      <c r="D440" s="7"/>
    </row>
    <row r="441" spans="4:4" x14ac:dyDescent="0.25">
      <c r="D441" s="7"/>
    </row>
    <row r="442" spans="4:4" x14ac:dyDescent="0.25">
      <c r="D442" s="7"/>
    </row>
    <row r="443" spans="4:4" x14ac:dyDescent="0.25">
      <c r="D443" s="7"/>
    </row>
    <row r="444" spans="4:4" x14ac:dyDescent="0.25">
      <c r="D444" s="7"/>
    </row>
    <row r="445" spans="4:4" x14ac:dyDescent="0.25">
      <c r="D445" s="7"/>
    </row>
    <row r="446" spans="4:4" x14ac:dyDescent="0.25">
      <c r="D446" s="7"/>
    </row>
    <row r="447" spans="4:4" x14ac:dyDescent="0.25">
      <c r="D447" s="7"/>
    </row>
    <row r="448" spans="4:4" x14ac:dyDescent="0.25">
      <c r="D448" s="7"/>
    </row>
    <row r="449" spans="4:4" x14ac:dyDescent="0.25">
      <c r="D449" s="7"/>
    </row>
    <row r="450" spans="4:4" x14ac:dyDescent="0.25">
      <c r="D450" s="7"/>
    </row>
    <row r="451" spans="4:4" x14ac:dyDescent="0.25">
      <c r="D451" s="7"/>
    </row>
    <row r="452" spans="4:4" x14ac:dyDescent="0.25">
      <c r="D452" s="7"/>
    </row>
    <row r="453" spans="4:4" x14ac:dyDescent="0.25">
      <c r="D453" s="7"/>
    </row>
    <row r="454" spans="4:4" x14ac:dyDescent="0.25">
      <c r="D454" s="7"/>
    </row>
    <row r="455" spans="4:4" x14ac:dyDescent="0.25">
      <c r="D455" s="7"/>
    </row>
    <row r="456" spans="4:4" x14ac:dyDescent="0.25">
      <c r="D456" s="7"/>
    </row>
    <row r="457" spans="4:4" x14ac:dyDescent="0.25">
      <c r="D457" s="7"/>
    </row>
    <row r="458" spans="4:4" x14ac:dyDescent="0.25">
      <c r="D458" s="7"/>
    </row>
    <row r="459" spans="4:4" x14ac:dyDescent="0.25">
      <c r="D459" s="7"/>
    </row>
    <row r="460" spans="4:4" x14ac:dyDescent="0.25">
      <c r="D460" s="7"/>
    </row>
    <row r="461" spans="4:4" x14ac:dyDescent="0.25">
      <c r="D461" s="7"/>
    </row>
    <row r="462" spans="4:4" x14ac:dyDescent="0.25">
      <c r="D462" s="7"/>
    </row>
    <row r="463" spans="4:4" x14ac:dyDescent="0.25">
      <c r="D463" s="7"/>
    </row>
    <row r="464" spans="4:4" x14ac:dyDescent="0.25">
      <c r="D464" s="7"/>
    </row>
    <row r="465" spans="4:4" x14ac:dyDescent="0.25">
      <c r="D465" s="7"/>
    </row>
    <row r="466" spans="4:4" x14ac:dyDescent="0.25">
      <c r="D466" s="7"/>
    </row>
    <row r="467" spans="4:4" x14ac:dyDescent="0.25">
      <c r="D467" s="7"/>
    </row>
    <row r="468" spans="4:4" x14ac:dyDescent="0.25">
      <c r="D468" s="7"/>
    </row>
    <row r="469" spans="4:4" x14ac:dyDescent="0.25">
      <c r="D469" s="7"/>
    </row>
    <row r="470" spans="4:4" x14ac:dyDescent="0.25">
      <c r="D470" s="7"/>
    </row>
    <row r="471" spans="4:4" x14ac:dyDescent="0.25">
      <c r="D471" s="7"/>
    </row>
    <row r="472" spans="4:4" x14ac:dyDescent="0.25">
      <c r="D472" s="7"/>
    </row>
    <row r="473" spans="4:4" x14ac:dyDescent="0.25">
      <c r="D473" s="7"/>
    </row>
    <row r="474" spans="4:4" x14ac:dyDescent="0.25">
      <c r="D474" s="7"/>
    </row>
    <row r="475" spans="4:4" x14ac:dyDescent="0.25">
      <c r="D475" s="7"/>
    </row>
    <row r="476" spans="4:4" x14ac:dyDescent="0.25">
      <c r="D476" s="7"/>
    </row>
    <row r="477" spans="4:4" x14ac:dyDescent="0.25">
      <c r="D477" s="7"/>
    </row>
    <row r="478" spans="4:4" x14ac:dyDescent="0.25">
      <c r="D478" s="7"/>
    </row>
    <row r="479" spans="4:4" x14ac:dyDescent="0.25">
      <c r="D479" s="7"/>
    </row>
    <row r="480" spans="4:4" x14ac:dyDescent="0.25">
      <c r="D480" s="7"/>
    </row>
    <row r="481" spans="4:4" x14ac:dyDescent="0.25">
      <c r="D481" s="7"/>
    </row>
    <row r="482" spans="4:4" x14ac:dyDescent="0.25">
      <c r="D482" s="7"/>
    </row>
    <row r="483" spans="4:4" x14ac:dyDescent="0.25">
      <c r="D483" s="7"/>
    </row>
    <row r="484" spans="4:4" x14ac:dyDescent="0.25">
      <c r="D484" s="7"/>
    </row>
    <row r="485" spans="4:4" x14ac:dyDescent="0.25">
      <c r="D485" s="7"/>
    </row>
    <row r="486" spans="4:4" x14ac:dyDescent="0.25">
      <c r="D486" s="7"/>
    </row>
    <row r="487" spans="4:4" x14ac:dyDescent="0.25">
      <c r="D487" s="7"/>
    </row>
    <row r="488" spans="4:4" x14ac:dyDescent="0.25">
      <c r="D488" s="7"/>
    </row>
    <row r="489" spans="4:4" x14ac:dyDescent="0.25">
      <c r="D489" s="7"/>
    </row>
    <row r="490" spans="4:4" x14ac:dyDescent="0.25">
      <c r="D490" s="7"/>
    </row>
    <row r="491" spans="4:4" x14ac:dyDescent="0.25">
      <c r="D491" s="7"/>
    </row>
    <row r="492" spans="4:4" x14ac:dyDescent="0.25">
      <c r="D492" s="7"/>
    </row>
    <row r="493" spans="4:4" x14ac:dyDescent="0.25">
      <c r="D493" s="7"/>
    </row>
    <row r="494" spans="4:4" x14ac:dyDescent="0.25">
      <c r="D494" s="7"/>
    </row>
    <row r="495" spans="4:4" x14ac:dyDescent="0.25">
      <c r="D495" s="7"/>
    </row>
    <row r="496" spans="4:4" x14ac:dyDescent="0.25">
      <c r="D496" s="7"/>
    </row>
    <row r="497" spans="4:4" x14ac:dyDescent="0.25">
      <c r="D497" s="7"/>
    </row>
    <row r="498" spans="4:4" x14ac:dyDescent="0.25">
      <c r="D498" s="7"/>
    </row>
    <row r="499" spans="4:4" x14ac:dyDescent="0.25">
      <c r="D499" s="7"/>
    </row>
    <row r="500" spans="4:4" x14ac:dyDescent="0.25">
      <c r="D500" s="7"/>
    </row>
    <row r="501" spans="4:4" x14ac:dyDescent="0.25">
      <c r="D501" s="7"/>
    </row>
    <row r="502" spans="4:4" x14ac:dyDescent="0.25">
      <c r="D502" s="7"/>
    </row>
    <row r="503" spans="4:4" x14ac:dyDescent="0.25">
      <c r="D503" s="7"/>
    </row>
    <row r="504" spans="4:4" x14ac:dyDescent="0.25">
      <c r="D504" s="7"/>
    </row>
    <row r="505" spans="4:4" x14ac:dyDescent="0.25">
      <c r="D505" s="7"/>
    </row>
    <row r="506" spans="4:4" x14ac:dyDescent="0.25">
      <c r="D506" s="7"/>
    </row>
    <row r="507" spans="4:4" x14ac:dyDescent="0.25">
      <c r="D507" s="7"/>
    </row>
    <row r="508" spans="4:4" x14ac:dyDescent="0.25">
      <c r="D508" s="7"/>
    </row>
    <row r="509" spans="4:4" x14ac:dyDescent="0.25">
      <c r="D509" s="7"/>
    </row>
    <row r="510" spans="4:4" x14ac:dyDescent="0.25">
      <c r="D510" s="7"/>
    </row>
    <row r="511" spans="4:4" x14ac:dyDescent="0.25">
      <c r="D511" s="7"/>
    </row>
    <row r="512" spans="4:4" x14ac:dyDescent="0.25">
      <c r="D512" s="7"/>
    </row>
    <row r="513" spans="4:4" x14ac:dyDescent="0.25">
      <c r="D513" s="7"/>
    </row>
    <row r="514" spans="4:4" x14ac:dyDescent="0.25">
      <c r="D514" s="7"/>
    </row>
    <row r="515" spans="4:4" x14ac:dyDescent="0.25">
      <c r="D515" s="7"/>
    </row>
    <row r="516" spans="4:4" x14ac:dyDescent="0.25">
      <c r="D516" s="7"/>
    </row>
    <row r="517" spans="4:4" x14ac:dyDescent="0.25">
      <c r="D517" s="7"/>
    </row>
    <row r="518" spans="4:4" x14ac:dyDescent="0.25">
      <c r="D518" s="7"/>
    </row>
    <row r="519" spans="4:4" x14ac:dyDescent="0.25">
      <c r="D519" s="7"/>
    </row>
    <row r="520" spans="4:4" x14ac:dyDescent="0.25">
      <c r="D520" s="7"/>
    </row>
    <row r="521" spans="4:4" x14ac:dyDescent="0.25">
      <c r="D521" s="7"/>
    </row>
    <row r="522" spans="4:4" x14ac:dyDescent="0.25">
      <c r="D522" s="7"/>
    </row>
    <row r="523" spans="4:4" x14ac:dyDescent="0.25">
      <c r="D523" s="7"/>
    </row>
    <row r="524" spans="4:4" x14ac:dyDescent="0.25">
      <c r="D524" s="7"/>
    </row>
    <row r="525" spans="4:4" x14ac:dyDescent="0.25">
      <c r="D525" s="7"/>
    </row>
    <row r="526" spans="4:4" x14ac:dyDescent="0.25">
      <c r="D526" s="7"/>
    </row>
    <row r="527" spans="4:4" x14ac:dyDescent="0.25">
      <c r="D527" s="7"/>
    </row>
    <row r="528" spans="4:4" x14ac:dyDescent="0.25">
      <c r="D528" s="7"/>
    </row>
    <row r="529" spans="4:4" x14ac:dyDescent="0.25">
      <c r="D529" s="7"/>
    </row>
    <row r="530" spans="4:4" x14ac:dyDescent="0.25">
      <c r="D530" s="7"/>
    </row>
    <row r="531" spans="4:4" x14ac:dyDescent="0.25">
      <c r="D531" s="7"/>
    </row>
    <row r="532" spans="4:4" x14ac:dyDescent="0.25">
      <c r="D532" s="7"/>
    </row>
    <row r="533" spans="4:4" x14ac:dyDescent="0.25">
      <c r="D533" s="7"/>
    </row>
    <row r="534" spans="4:4" x14ac:dyDescent="0.25">
      <c r="D534" s="7"/>
    </row>
    <row r="535" spans="4:4" x14ac:dyDescent="0.25">
      <c r="D535" s="7"/>
    </row>
    <row r="536" spans="4:4" x14ac:dyDescent="0.25">
      <c r="D536" s="7"/>
    </row>
    <row r="537" spans="4:4" x14ac:dyDescent="0.25">
      <c r="D537" s="7"/>
    </row>
    <row r="538" spans="4:4" x14ac:dyDescent="0.25">
      <c r="D538" s="7"/>
    </row>
    <row r="539" spans="4:4" x14ac:dyDescent="0.25">
      <c r="D539" s="7"/>
    </row>
    <row r="540" spans="4:4" x14ac:dyDescent="0.25">
      <c r="D540" s="7"/>
    </row>
    <row r="541" spans="4:4" x14ac:dyDescent="0.25">
      <c r="D541" s="7"/>
    </row>
    <row r="542" spans="4:4" x14ac:dyDescent="0.25">
      <c r="D542" s="7"/>
    </row>
    <row r="543" spans="4:4" x14ac:dyDescent="0.25">
      <c r="D543" s="7"/>
    </row>
    <row r="544" spans="4:4" x14ac:dyDescent="0.25">
      <c r="D544" s="7"/>
    </row>
    <row r="545" spans="4:4" x14ac:dyDescent="0.25">
      <c r="D545" s="7"/>
    </row>
    <row r="546" spans="4:4" x14ac:dyDescent="0.25">
      <c r="D546" s="7"/>
    </row>
    <row r="547" spans="4:4" x14ac:dyDescent="0.25">
      <c r="D547" s="7"/>
    </row>
    <row r="548" spans="4:4" x14ac:dyDescent="0.25">
      <c r="D548" s="7"/>
    </row>
    <row r="549" spans="4:4" x14ac:dyDescent="0.25">
      <c r="D549" s="7"/>
    </row>
    <row r="550" spans="4:4" x14ac:dyDescent="0.25">
      <c r="D550" s="7"/>
    </row>
    <row r="551" spans="4:4" x14ac:dyDescent="0.25">
      <c r="D551" s="7"/>
    </row>
    <row r="552" spans="4:4" x14ac:dyDescent="0.25">
      <c r="D552" s="7"/>
    </row>
    <row r="553" spans="4:4" x14ac:dyDescent="0.25">
      <c r="D553" s="7"/>
    </row>
    <row r="554" spans="4:4" x14ac:dyDescent="0.25">
      <c r="D554" s="7"/>
    </row>
    <row r="555" spans="4:4" x14ac:dyDescent="0.25">
      <c r="D555" s="7"/>
    </row>
    <row r="556" spans="4:4" x14ac:dyDescent="0.25">
      <c r="D556" s="7"/>
    </row>
    <row r="557" spans="4:4" x14ac:dyDescent="0.25">
      <c r="D557" s="7"/>
    </row>
    <row r="558" spans="4:4" x14ac:dyDescent="0.25">
      <c r="D558" s="7"/>
    </row>
    <row r="559" spans="4:4" x14ac:dyDescent="0.25">
      <c r="D559" s="7"/>
    </row>
    <row r="560" spans="4:4" x14ac:dyDescent="0.25">
      <c r="D560" s="7"/>
    </row>
    <row r="561" spans="4:4" x14ac:dyDescent="0.25">
      <c r="D561" s="7"/>
    </row>
    <row r="562" spans="4:4" x14ac:dyDescent="0.25">
      <c r="D562" s="7"/>
    </row>
    <row r="563" spans="4:4" x14ac:dyDescent="0.25">
      <c r="D563" s="7"/>
    </row>
    <row r="564" spans="4:4" x14ac:dyDescent="0.25">
      <c r="D564" s="7"/>
    </row>
    <row r="565" spans="4:4" x14ac:dyDescent="0.25">
      <c r="D565" s="7"/>
    </row>
    <row r="566" spans="4:4" x14ac:dyDescent="0.25">
      <c r="D566" s="7"/>
    </row>
    <row r="567" spans="4:4" x14ac:dyDescent="0.25">
      <c r="D567" s="7"/>
    </row>
    <row r="568" spans="4:4" x14ac:dyDescent="0.25">
      <c r="D568" s="7"/>
    </row>
    <row r="569" spans="4:4" x14ac:dyDescent="0.25">
      <c r="D569" s="7"/>
    </row>
    <row r="570" spans="4:4" x14ac:dyDescent="0.25">
      <c r="D570" s="7"/>
    </row>
    <row r="571" spans="4:4" x14ac:dyDescent="0.25">
      <c r="D571" s="7"/>
    </row>
    <row r="572" spans="4:4" x14ac:dyDescent="0.25">
      <c r="D572" s="7"/>
    </row>
    <row r="573" spans="4:4" x14ac:dyDescent="0.25">
      <c r="D573" s="7"/>
    </row>
    <row r="574" spans="4:4" x14ac:dyDescent="0.25">
      <c r="D574" s="7"/>
    </row>
    <row r="575" spans="4:4" x14ac:dyDescent="0.25">
      <c r="D575" s="7"/>
    </row>
    <row r="576" spans="4:4" x14ac:dyDescent="0.25">
      <c r="D576" s="7"/>
    </row>
    <row r="577" spans="4:4" x14ac:dyDescent="0.25">
      <c r="D577" s="7"/>
    </row>
    <row r="578" spans="4:4" x14ac:dyDescent="0.25">
      <c r="D578" s="7"/>
    </row>
    <row r="579" spans="4:4" x14ac:dyDescent="0.25">
      <c r="D579" s="7"/>
    </row>
    <row r="580" spans="4:4" x14ac:dyDescent="0.25">
      <c r="D580" s="7"/>
    </row>
    <row r="581" spans="4:4" x14ac:dyDescent="0.25">
      <c r="D581" s="7"/>
    </row>
    <row r="582" spans="4:4" x14ac:dyDescent="0.25">
      <c r="D582" s="7"/>
    </row>
    <row r="583" spans="4:4" x14ac:dyDescent="0.25">
      <c r="D583" s="7"/>
    </row>
    <row r="584" spans="4:4" x14ac:dyDescent="0.25">
      <c r="D584" s="7"/>
    </row>
    <row r="585" spans="4:4" x14ac:dyDescent="0.25">
      <c r="D585" s="7"/>
    </row>
    <row r="586" spans="4:4" x14ac:dyDescent="0.25">
      <c r="D586" s="7"/>
    </row>
    <row r="587" spans="4:4" x14ac:dyDescent="0.25">
      <c r="D587" s="7"/>
    </row>
    <row r="588" spans="4:4" x14ac:dyDescent="0.25">
      <c r="D588" s="7"/>
    </row>
    <row r="589" spans="4:4" x14ac:dyDescent="0.25">
      <c r="D589" s="7"/>
    </row>
    <row r="590" spans="4:4" x14ac:dyDescent="0.25">
      <c r="D590" s="7"/>
    </row>
    <row r="591" spans="4:4" x14ac:dyDescent="0.25">
      <c r="D591" s="7"/>
    </row>
    <row r="592" spans="4:4" x14ac:dyDescent="0.25">
      <c r="D592" s="7"/>
    </row>
    <row r="593" spans="4:4" x14ac:dyDescent="0.25">
      <c r="D593" s="7"/>
    </row>
    <row r="594" spans="4:4" x14ac:dyDescent="0.25">
      <c r="D594" s="7"/>
    </row>
    <row r="595" spans="4:4" x14ac:dyDescent="0.25">
      <c r="D595" s="7"/>
    </row>
    <row r="596" spans="4:4" x14ac:dyDescent="0.25">
      <c r="D596" s="7"/>
    </row>
    <row r="597" spans="4:4" x14ac:dyDescent="0.25">
      <c r="D597" s="7"/>
    </row>
    <row r="598" spans="4:4" x14ac:dyDescent="0.25">
      <c r="D598" s="7"/>
    </row>
    <row r="599" spans="4:4" x14ac:dyDescent="0.25">
      <c r="D599" s="7"/>
    </row>
    <row r="600" spans="4:4" x14ac:dyDescent="0.25">
      <c r="D600" s="7"/>
    </row>
    <row r="601" spans="4:4" x14ac:dyDescent="0.25">
      <c r="D601" s="7"/>
    </row>
    <row r="602" spans="4:4" x14ac:dyDescent="0.25">
      <c r="D602" s="7"/>
    </row>
    <row r="603" spans="4:4" x14ac:dyDescent="0.25">
      <c r="D603" s="7"/>
    </row>
    <row r="604" spans="4:4" x14ac:dyDescent="0.25">
      <c r="D604" s="7"/>
    </row>
    <row r="605" spans="4:4" x14ac:dyDescent="0.25">
      <c r="D605" s="7"/>
    </row>
    <row r="606" spans="4:4" x14ac:dyDescent="0.25">
      <c r="D606" s="7"/>
    </row>
    <row r="607" spans="4:4" x14ac:dyDescent="0.25">
      <c r="D607" s="7"/>
    </row>
    <row r="608" spans="4:4" x14ac:dyDescent="0.25">
      <c r="D608" s="7"/>
    </row>
    <row r="609" spans="4:4" x14ac:dyDescent="0.25">
      <c r="D609" s="7"/>
    </row>
    <row r="610" spans="4:4" x14ac:dyDescent="0.25">
      <c r="D610" s="7"/>
    </row>
    <row r="611" spans="4:4" x14ac:dyDescent="0.25">
      <c r="D611" s="7"/>
    </row>
    <row r="612" spans="4:4" x14ac:dyDescent="0.25">
      <c r="D612" s="7"/>
    </row>
    <row r="613" spans="4:4" x14ac:dyDescent="0.25">
      <c r="D613" s="7"/>
    </row>
    <row r="614" spans="4:4" x14ac:dyDescent="0.25">
      <c r="D614" s="7"/>
    </row>
    <row r="615" spans="4:4" x14ac:dyDescent="0.25">
      <c r="D615" s="7"/>
    </row>
    <row r="616" spans="4:4" x14ac:dyDescent="0.25">
      <c r="D616" s="7"/>
    </row>
    <row r="617" spans="4:4" x14ac:dyDescent="0.25">
      <c r="D617" s="7"/>
    </row>
    <row r="618" spans="4:4" x14ac:dyDescent="0.25">
      <c r="D618" s="7"/>
    </row>
    <row r="619" spans="4:4" x14ac:dyDescent="0.25">
      <c r="D619" s="7"/>
    </row>
    <row r="620" spans="4:4" x14ac:dyDescent="0.25">
      <c r="D620" s="7"/>
    </row>
    <row r="621" spans="4:4" x14ac:dyDescent="0.25">
      <c r="D621" s="7"/>
    </row>
    <row r="622" spans="4:4" x14ac:dyDescent="0.25">
      <c r="D622" s="7"/>
    </row>
    <row r="623" spans="4:4" x14ac:dyDescent="0.25">
      <c r="D623" s="7"/>
    </row>
    <row r="624" spans="4:4" x14ac:dyDescent="0.25">
      <c r="D624" s="7"/>
    </row>
    <row r="625" spans="4:4" x14ac:dyDescent="0.25">
      <c r="D625" s="7"/>
    </row>
    <row r="626" spans="4:4" x14ac:dyDescent="0.25">
      <c r="D626" s="7"/>
    </row>
    <row r="627" spans="4:4" x14ac:dyDescent="0.25">
      <c r="D627" s="7"/>
    </row>
    <row r="628" spans="4:4" x14ac:dyDescent="0.25">
      <c r="D628" s="7"/>
    </row>
    <row r="629" spans="4:4" x14ac:dyDescent="0.25">
      <c r="D629" s="7"/>
    </row>
    <row r="630" spans="4:4" x14ac:dyDescent="0.25">
      <c r="D630" s="7"/>
    </row>
    <row r="631" spans="4:4" x14ac:dyDescent="0.25">
      <c r="D631" s="7"/>
    </row>
    <row r="632" spans="4:4" x14ac:dyDescent="0.25">
      <c r="D632" s="7"/>
    </row>
    <row r="633" spans="4:4" x14ac:dyDescent="0.25">
      <c r="D633" s="7"/>
    </row>
    <row r="634" spans="4:4" x14ac:dyDescent="0.25">
      <c r="D634" s="7"/>
    </row>
    <row r="635" spans="4:4" x14ac:dyDescent="0.25">
      <c r="D635" s="7"/>
    </row>
    <row r="636" spans="4:4" x14ac:dyDescent="0.25">
      <c r="D636" s="7"/>
    </row>
    <row r="637" spans="4:4" x14ac:dyDescent="0.25">
      <c r="D637" s="7"/>
    </row>
    <row r="638" spans="4:4" x14ac:dyDescent="0.25">
      <c r="D638" s="7"/>
    </row>
    <row r="639" spans="4:4" x14ac:dyDescent="0.25">
      <c r="D639" s="7"/>
    </row>
    <row r="640" spans="4:4" x14ac:dyDescent="0.25">
      <c r="D640" s="7"/>
    </row>
    <row r="641" spans="4:4" x14ac:dyDescent="0.25">
      <c r="D641" s="7"/>
    </row>
    <row r="642" spans="4:4" x14ac:dyDescent="0.25">
      <c r="D642" s="7"/>
    </row>
    <row r="643" spans="4:4" x14ac:dyDescent="0.25">
      <c r="D643" s="7"/>
    </row>
    <row r="644" spans="4:4" x14ac:dyDescent="0.25">
      <c r="D644" s="7"/>
    </row>
    <row r="645" spans="4:4" x14ac:dyDescent="0.25">
      <c r="D645" s="7"/>
    </row>
    <row r="646" spans="4:4" x14ac:dyDescent="0.25">
      <c r="D646" s="7"/>
    </row>
    <row r="647" spans="4:4" x14ac:dyDescent="0.25">
      <c r="D647" s="7"/>
    </row>
    <row r="648" spans="4:4" x14ac:dyDescent="0.25">
      <c r="D648" s="7"/>
    </row>
    <row r="649" spans="4:4" x14ac:dyDescent="0.25">
      <c r="D649" s="7"/>
    </row>
    <row r="650" spans="4:4" x14ac:dyDescent="0.25">
      <c r="D650" s="7"/>
    </row>
    <row r="651" spans="4:4" x14ac:dyDescent="0.25">
      <c r="D651" s="7"/>
    </row>
    <row r="652" spans="4:4" x14ac:dyDescent="0.25">
      <c r="D652" s="7"/>
    </row>
    <row r="653" spans="4:4" x14ac:dyDescent="0.25">
      <c r="D653" s="7"/>
    </row>
    <row r="654" spans="4:4" x14ac:dyDescent="0.25">
      <c r="D654" s="7"/>
    </row>
    <row r="655" spans="4:4" x14ac:dyDescent="0.25">
      <c r="D655" s="7"/>
    </row>
    <row r="656" spans="4:4" x14ac:dyDescent="0.25">
      <c r="D656" s="7"/>
    </row>
    <row r="657" spans="4:4" x14ac:dyDescent="0.25">
      <c r="D657" s="7"/>
    </row>
    <row r="658" spans="4:4" x14ac:dyDescent="0.25">
      <c r="D658" s="7"/>
    </row>
    <row r="659" spans="4:4" x14ac:dyDescent="0.25">
      <c r="D659" s="7"/>
    </row>
    <row r="660" spans="4:4" x14ac:dyDescent="0.25">
      <c r="D660" s="7"/>
    </row>
    <row r="661" spans="4:4" x14ac:dyDescent="0.25">
      <c r="D661" s="7"/>
    </row>
    <row r="662" spans="4:4" x14ac:dyDescent="0.25">
      <c r="D662" s="7"/>
    </row>
    <row r="663" spans="4:4" x14ac:dyDescent="0.25">
      <c r="D663" s="7"/>
    </row>
    <row r="664" spans="4:4" x14ac:dyDescent="0.25">
      <c r="D664" s="7"/>
    </row>
    <row r="665" spans="4:4" x14ac:dyDescent="0.25">
      <c r="D665" s="7"/>
    </row>
    <row r="666" spans="4:4" x14ac:dyDescent="0.25">
      <c r="D666" s="7"/>
    </row>
    <row r="667" spans="4:4" x14ac:dyDescent="0.25">
      <c r="D667" s="7"/>
    </row>
    <row r="668" spans="4:4" x14ac:dyDescent="0.25">
      <c r="D668" s="7"/>
    </row>
    <row r="669" spans="4:4" x14ac:dyDescent="0.25">
      <c r="D669" s="7"/>
    </row>
    <row r="670" spans="4:4" x14ac:dyDescent="0.25">
      <c r="D670" s="7"/>
    </row>
    <row r="671" spans="4:4" x14ac:dyDescent="0.25">
      <c r="D671" s="7"/>
    </row>
    <row r="672" spans="4:4" x14ac:dyDescent="0.25">
      <c r="D672" s="7"/>
    </row>
    <row r="673" spans="4:4" x14ac:dyDescent="0.25">
      <c r="D673" s="7"/>
    </row>
    <row r="674" spans="4:4" x14ac:dyDescent="0.25">
      <c r="D674" s="7"/>
    </row>
    <row r="675" spans="4:4" x14ac:dyDescent="0.25">
      <c r="D675" s="7"/>
    </row>
    <row r="676" spans="4:4" x14ac:dyDescent="0.25">
      <c r="D676" s="7"/>
    </row>
    <row r="677" spans="4:4" x14ac:dyDescent="0.25">
      <c r="D677" s="7"/>
    </row>
    <row r="678" spans="4:4" x14ac:dyDescent="0.25">
      <c r="D678" s="7"/>
    </row>
    <row r="679" spans="4:4" x14ac:dyDescent="0.25">
      <c r="D679" s="7"/>
    </row>
    <row r="680" spans="4:4" x14ac:dyDescent="0.25">
      <c r="D680" s="7"/>
    </row>
    <row r="681" spans="4:4" x14ac:dyDescent="0.25">
      <c r="D681" s="7"/>
    </row>
    <row r="682" spans="4:4" x14ac:dyDescent="0.25">
      <c r="D682" s="7"/>
    </row>
    <row r="683" spans="4:4" x14ac:dyDescent="0.25">
      <c r="D683" s="7"/>
    </row>
    <row r="684" spans="4:4" x14ac:dyDescent="0.25">
      <c r="D684" s="7"/>
    </row>
    <row r="685" spans="4:4" x14ac:dyDescent="0.25">
      <c r="D685" s="7"/>
    </row>
    <row r="686" spans="4:4" x14ac:dyDescent="0.25">
      <c r="D686" s="7"/>
    </row>
    <row r="687" spans="4:4" x14ac:dyDescent="0.25">
      <c r="D687" s="7"/>
    </row>
    <row r="688" spans="4:4" x14ac:dyDescent="0.25">
      <c r="D688" s="7"/>
    </row>
    <row r="689" spans="4:4" x14ac:dyDescent="0.25">
      <c r="D689" s="7"/>
    </row>
    <row r="690" spans="4:4" x14ac:dyDescent="0.25">
      <c r="D690" s="7"/>
    </row>
    <row r="691" spans="4:4" x14ac:dyDescent="0.25">
      <c r="D691" s="7"/>
    </row>
    <row r="692" spans="4:4" x14ac:dyDescent="0.25">
      <c r="D692" s="7"/>
    </row>
    <row r="693" spans="4:4" x14ac:dyDescent="0.25">
      <c r="D693" s="7"/>
    </row>
    <row r="694" spans="4:4" x14ac:dyDescent="0.25">
      <c r="D694" s="7"/>
    </row>
    <row r="695" spans="4:4" x14ac:dyDescent="0.25">
      <c r="D695" s="7"/>
    </row>
    <row r="696" spans="4:4" x14ac:dyDescent="0.25">
      <c r="D696" s="7"/>
    </row>
    <row r="697" spans="4:4" x14ac:dyDescent="0.25">
      <c r="D697" s="7"/>
    </row>
    <row r="698" spans="4:4" x14ac:dyDescent="0.25">
      <c r="D698" s="7"/>
    </row>
    <row r="699" spans="4:4" x14ac:dyDescent="0.25">
      <c r="D699" s="7"/>
    </row>
    <row r="700" spans="4:4" x14ac:dyDescent="0.25">
      <c r="D700" s="7"/>
    </row>
    <row r="701" spans="4:4" x14ac:dyDescent="0.25">
      <c r="D701" s="7"/>
    </row>
    <row r="702" spans="4:4" x14ac:dyDescent="0.25">
      <c r="D702" s="7"/>
    </row>
    <row r="703" spans="4:4" x14ac:dyDescent="0.25">
      <c r="D703" s="7"/>
    </row>
    <row r="704" spans="4:4" x14ac:dyDescent="0.25">
      <c r="D704" s="7"/>
    </row>
    <row r="705" spans="4:4" x14ac:dyDescent="0.25">
      <c r="D705" s="7"/>
    </row>
    <row r="706" spans="4:4" x14ac:dyDescent="0.25">
      <c r="D706" s="7"/>
    </row>
    <row r="707" spans="4:4" x14ac:dyDescent="0.25">
      <c r="D707" s="7"/>
    </row>
    <row r="708" spans="4:4" x14ac:dyDescent="0.25">
      <c r="D708" s="7"/>
    </row>
    <row r="709" spans="4:4" x14ac:dyDescent="0.25">
      <c r="D709" s="7"/>
    </row>
    <row r="710" spans="4:4" x14ac:dyDescent="0.25">
      <c r="D710" s="7"/>
    </row>
    <row r="711" spans="4:4" x14ac:dyDescent="0.25">
      <c r="D711" s="7"/>
    </row>
    <row r="712" spans="4:4" x14ac:dyDescent="0.25">
      <c r="D712" s="7"/>
    </row>
    <row r="713" spans="4:4" x14ac:dyDescent="0.25">
      <c r="D713" s="7"/>
    </row>
    <row r="714" spans="4:4" x14ac:dyDescent="0.25">
      <c r="D714" s="7"/>
    </row>
    <row r="715" spans="4:4" x14ac:dyDescent="0.25">
      <c r="D715" s="7"/>
    </row>
    <row r="716" spans="4:4" x14ac:dyDescent="0.25">
      <c r="D716" s="7"/>
    </row>
    <row r="717" spans="4:4" x14ac:dyDescent="0.25">
      <c r="D717" s="7"/>
    </row>
    <row r="718" spans="4:4" x14ac:dyDescent="0.25">
      <c r="D718" s="7"/>
    </row>
    <row r="719" spans="4:4" x14ac:dyDescent="0.25">
      <c r="D719" s="7"/>
    </row>
    <row r="720" spans="4:4" x14ac:dyDescent="0.25">
      <c r="D720" s="7"/>
    </row>
    <row r="721" spans="4:4" x14ac:dyDescent="0.25">
      <c r="D721" s="7"/>
    </row>
    <row r="722" spans="4:4" x14ac:dyDescent="0.25">
      <c r="D722" s="7"/>
    </row>
    <row r="723" spans="4:4" x14ac:dyDescent="0.25">
      <c r="D723" s="7"/>
    </row>
    <row r="724" spans="4:4" x14ac:dyDescent="0.25">
      <c r="D724" s="7"/>
    </row>
    <row r="725" spans="4:4" x14ac:dyDescent="0.25">
      <c r="D725" s="7"/>
    </row>
    <row r="726" spans="4:4" x14ac:dyDescent="0.25">
      <c r="D726" s="7"/>
    </row>
    <row r="727" spans="4:4" x14ac:dyDescent="0.25">
      <c r="D727" s="7"/>
    </row>
    <row r="728" spans="4:4" x14ac:dyDescent="0.25">
      <c r="D728" s="7"/>
    </row>
    <row r="729" spans="4:4" x14ac:dyDescent="0.25">
      <c r="D729" s="7"/>
    </row>
    <row r="730" spans="4:4" x14ac:dyDescent="0.25">
      <c r="D730" s="7"/>
    </row>
    <row r="731" spans="4:4" x14ac:dyDescent="0.25">
      <c r="D731" s="7"/>
    </row>
    <row r="732" spans="4:4" x14ac:dyDescent="0.25">
      <c r="D732" s="7"/>
    </row>
    <row r="733" spans="4:4" x14ac:dyDescent="0.25">
      <c r="D733" s="7"/>
    </row>
    <row r="734" spans="4:4" x14ac:dyDescent="0.25">
      <c r="D734" s="7"/>
    </row>
    <row r="735" spans="4:4" x14ac:dyDescent="0.25">
      <c r="D735" s="7"/>
    </row>
    <row r="736" spans="4:4" x14ac:dyDescent="0.25">
      <c r="D736" s="7"/>
    </row>
    <row r="737" spans="4:4" x14ac:dyDescent="0.25">
      <c r="D737" s="7"/>
    </row>
    <row r="738" spans="4:4" x14ac:dyDescent="0.25">
      <c r="D738" s="7"/>
    </row>
    <row r="739" spans="4:4" x14ac:dyDescent="0.25">
      <c r="D739" s="7"/>
    </row>
    <row r="740" spans="4:4" x14ac:dyDescent="0.25">
      <c r="D740" s="7"/>
    </row>
    <row r="741" spans="4:4" x14ac:dyDescent="0.25">
      <c r="D741" s="7"/>
    </row>
    <row r="742" spans="4:4" x14ac:dyDescent="0.25">
      <c r="D742" s="7"/>
    </row>
    <row r="743" spans="4:4" x14ac:dyDescent="0.25">
      <c r="D743" s="7"/>
    </row>
    <row r="744" spans="4:4" x14ac:dyDescent="0.25">
      <c r="D744" s="7"/>
    </row>
    <row r="745" spans="4:4" x14ac:dyDescent="0.25">
      <c r="D745" s="7"/>
    </row>
    <row r="746" spans="4:4" x14ac:dyDescent="0.25">
      <c r="D746" s="7"/>
    </row>
    <row r="747" spans="4:4" x14ac:dyDescent="0.25">
      <c r="D747" s="7"/>
    </row>
    <row r="748" spans="4:4" x14ac:dyDescent="0.25">
      <c r="D748" s="7"/>
    </row>
    <row r="749" spans="4:4" x14ac:dyDescent="0.25">
      <c r="D749" s="7"/>
    </row>
    <row r="750" spans="4:4" x14ac:dyDescent="0.25">
      <c r="D750" s="7"/>
    </row>
    <row r="751" spans="4:4" x14ac:dyDescent="0.25">
      <c r="D751" s="7"/>
    </row>
    <row r="752" spans="4:4" x14ac:dyDescent="0.25">
      <c r="D752" s="7"/>
    </row>
    <row r="753" spans="4:4" x14ac:dyDescent="0.25">
      <c r="D753" s="7"/>
    </row>
    <row r="754" spans="4:4" x14ac:dyDescent="0.25">
      <c r="D754" s="7"/>
    </row>
    <row r="755" spans="4:4" x14ac:dyDescent="0.25">
      <c r="D755" s="7"/>
    </row>
    <row r="756" spans="4:4" x14ac:dyDescent="0.25">
      <c r="D756" s="7"/>
    </row>
    <row r="757" spans="4:4" x14ac:dyDescent="0.25">
      <c r="D757" s="7"/>
    </row>
    <row r="758" spans="4:4" x14ac:dyDescent="0.25">
      <c r="D758" s="7"/>
    </row>
    <row r="759" spans="4:4" x14ac:dyDescent="0.25">
      <c r="D759" s="7"/>
    </row>
    <row r="760" spans="4:4" x14ac:dyDescent="0.25">
      <c r="D760" s="7"/>
    </row>
    <row r="761" spans="4:4" x14ac:dyDescent="0.25">
      <c r="D761" s="7"/>
    </row>
    <row r="762" spans="4:4" x14ac:dyDescent="0.25">
      <c r="D762" s="7"/>
    </row>
    <row r="763" spans="4:4" x14ac:dyDescent="0.25">
      <c r="D763" s="7"/>
    </row>
    <row r="764" spans="4:4" x14ac:dyDescent="0.25">
      <c r="D764" s="7"/>
    </row>
    <row r="765" spans="4:4" x14ac:dyDescent="0.25">
      <c r="D765" s="7"/>
    </row>
    <row r="766" spans="4:4" x14ac:dyDescent="0.25">
      <c r="D766" s="7"/>
    </row>
    <row r="767" spans="4:4" x14ac:dyDescent="0.25">
      <c r="D767" s="7"/>
    </row>
    <row r="768" spans="4:4" x14ac:dyDescent="0.25">
      <c r="D768" s="7"/>
    </row>
    <row r="769" spans="4:4" x14ac:dyDescent="0.25">
      <c r="D769" s="7"/>
    </row>
    <row r="770" spans="4:4" x14ac:dyDescent="0.25">
      <c r="D770" s="7"/>
    </row>
    <row r="771" spans="4:4" x14ac:dyDescent="0.25">
      <c r="D771" s="7"/>
    </row>
    <row r="772" spans="4:4" x14ac:dyDescent="0.25">
      <c r="D772" s="7"/>
    </row>
    <row r="773" spans="4:4" x14ac:dyDescent="0.25">
      <c r="D773" s="7"/>
    </row>
    <row r="774" spans="4:4" x14ac:dyDescent="0.25">
      <c r="D774" s="7"/>
    </row>
    <row r="775" spans="4:4" x14ac:dyDescent="0.25">
      <c r="D775" s="7"/>
    </row>
    <row r="776" spans="4:4" x14ac:dyDescent="0.25">
      <c r="D776" s="7"/>
    </row>
    <row r="777" spans="4:4" x14ac:dyDescent="0.25">
      <c r="D777" s="7"/>
    </row>
    <row r="778" spans="4:4" x14ac:dyDescent="0.25">
      <c r="D778" s="7"/>
    </row>
    <row r="779" spans="4:4" x14ac:dyDescent="0.25">
      <c r="D779" s="7"/>
    </row>
    <row r="780" spans="4:4" x14ac:dyDescent="0.25">
      <c r="D780" s="7"/>
    </row>
    <row r="781" spans="4:4" x14ac:dyDescent="0.25">
      <c r="D781" s="7"/>
    </row>
    <row r="782" spans="4:4" x14ac:dyDescent="0.25">
      <c r="D782" s="7"/>
    </row>
    <row r="783" spans="4:4" x14ac:dyDescent="0.25">
      <c r="D783" s="7"/>
    </row>
    <row r="784" spans="4:4" x14ac:dyDescent="0.25">
      <c r="D784" s="7"/>
    </row>
    <row r="785" spans="4:4" x14ac:dyDescent="0.25">
      <c r="D785" s="7"/>
    </row>
    <row r="786" spans="4:4" x14ac:dyDescent="0.25">
      <c r="D786" s="7"/>
    </row>
    <row r="787" spans="4:4" x14ac:dyDescent="0.25">
      <c r="D787" s="7"/>
    </row>
    <row r="788" spans="4:4" x14ac:dyDescent="0.25">
      <c r="D788" s="7"/>
    </row>
    <row r="789" spans="4:4" x14ac:dyDescent="0.25">
      <c r="D789" s="7"/>
    </row>
    <row r="790" spans="4:4" x14ac:dyDescent="0.25">
      <c r="D790" s="7"/>
    </row>
    <row r="791" spans="4:4" x14ac:dyDescent="0.25">
      <c r="D791" s="7"/>
    </row>
    <row r="792" spans="4:4" x14ac:dyDescent="0.25">
      <c r="D792" s="7"/>
    </row>
    <row r="793" spans="4:4" x14ac:dyDescent="0.25">
      <c r="D793" s="7"/>
    </row>
    <row r="794" spans="4:4" x14ac:dyDescent="0.25">
      <c r="D794" s="7"/>
    </row>
    <row r="795" spans="4:4" x14ac:dyDescent="0.25">
      <c r="D795" s="7"/>
    </row>
    <row r="796" spans="4:4" x14ac:dyDescent="0.25">
      <c r="D796" s="7"/>
    </row>
    <row r="797" spans="4:4" x14ac:dyDescent="0.25">
      <c r="D797" s="7"/>
    </row>
    <row r="798" spans="4:4" x14ac:dyDescent="0.25">
      <c r="D798" s="7"/>
    </row>
    <row r="799" spans="4:4" x14ac:dyDescent="0.25">
      <c r="D799" s="7"/>
    </row>
    <row r="800" spans="4:4" x14ac:dyDescent="0.25">
      <c r="D800" s="7"/>
    </row>
    <row r="801" spans="4:4" x14ac:dyDescent="0.25">
      <c r="D801" s="7"/>
    </row>
    <row r="802" spans="4:4" x14ac:dyDescent="0.25">
      <c r="D802" s="7"/>
    </row>
    <row r="803" spans="4:4" x14ac:dyDescent="0.25">
      <c r="D803" s="7"/>
    </row>
    <row r="804" spans="4:4" x14ac:dyDescent="0.25">
      <c r="D804" s="7"/>
    </row>
    <row r="805" spans="4:4" x14ac:dyDescent="0.25">
      <c r="D805" s="7"/>
    </row>
    <row r="806" spans="4:4" x14ac:dyDescent="0.25">
      <c r="D806" s="7"/>
    </row>
    <row r="807" spans="4:4" x14ac:dyDescent="0.25">
      <c r="D807" s="7"/>
    </row>
    <row r="808" spans="4:4" x14ac:dyDescent="0.25">
      <c r="D808" s="7"/>
    </row>
    <row r="809" spans="4:4" x14ac:dyDescent="0.25">
      <c r="D809" s="7"/>
    </row>
    <row r="810" spans="4:4" x14ac:dyDescent="0.25">
      <c r="D810" s="7"/>
    </row>
    <row r="811" spans="4:4" x14ac:dyDescent="0.25">
      <c r="D811" s="7"/>
    </row>
    <row r="812" spans="4:4" x14ac:dyDescent="0.25">
      <c r="D812" s="7"/>
    </row>
    <row r="813" spans="4:4" x14ac:dyDescent="0.25">
      <c r="D813" s="7"/>
    </row>
    <row r="814" spans="4:4" x14ac:dyDescent="0.25">
      <c r="D814" s="7"/>
    </row>
    <row r="815" spans="4:4" x14ac:dyDescent="0.25">
      <c r="D815" s="7"/>
    </row>
    <row r="816" spans="4:4" x14ac:dyDescent="0.25">
      <c r="D816" s="7"/>
    </row>
    <row r="817" spans="4:4" x14ac:dyDescent="0.25">
      <c r="D817" s="7"/>
    </row>
    <row r="818" spans="4:4" x14ac:dyDescent="0.25">
      <c r="D818" s="7"/>
    </row>
    <row r="819" spans="4:4" x14ac:dyDescent="0.25">
      <c r="D819" s="7"/>
    </row>
    <row r="820" spans="4:4" x14ac:dyDescent="0.25">
      <c r="D820" s="7"/>
    </row>
    <row r="821" spans="4:4" x14ac:dyDescent="0.25">
      <c r="D821" s="7"/>
    </row>
    <row r="822" spans="4:4" x14ac:dyDescent="0.25">
      <c r="D822" s="7"/>
    </row>
    <row r="823" spans="4:4" x14ac:dyDescent="0.25">
      <c r="D823" s="7"/>
    </row>
    <row r="824" spans="4:4" x14ac:dyDescent="0.25">
      <c r="D824" s="7"/>
    </row>
    <row r="825" spans="4:4" x14ac:dyDescent="0.25">
      <c r="D825" s="7"/>
    </row>
    <row r="826" spans="4:4" x14ac:dyDescent="0.25">
      <c r="D826" s="7"/>
    </row>
    <row r="827" spans="4:4" x14ac:dyDescent="0.25">
      <c r="D827" s="7"/>
    </row>
    <row r="828" spans="4:4" x14ac:dyDescent="0.25">
      <c r="D828" s="7"/>
    </row>
    <row r="829" spans="4:4" x14ac:dyDescent="0.25">
      <c r="D829" s="7"/>
    </row>
    <row r="830" spans="4:4" x14ac:dyDescent="0.25">
      <c r="D830" s="7"/>
    </row>
    <row r="831" spans="4:4" x14ac:dyDescent="0.25">
      <c r="D831" s="7"/>
    </row>
    <row r="832" spans="4:4" x14ac:dyDescent="0.25">
      <c r="D832" s="7"/>
    </row>
    <row r="833" spans="4:4" x14ac:dyDescent="0.25">
      <c r="D833" s="7"/>
    </row>
    <row r="834" spans="4:4" x14ac:dyDescent="0.25">
      <c r="D834" s="7"/>
    </row>
    <row r="835" spans="4:4" x14ac:dyDescent="0.25">
      <c r="D835" s="7"/>
    </row>
    <row r="836" spans="4:4" x14ac:dyDescent="0.25">
      <c r="D836" s="7"/>
    </row>
    <row r="837" spans="4:4" x14ac:dyDescent="0.25">
      <c r="D837" s="7"/>
    </row>
    <row r="838" spans="4:4" x14ac:dyDescent="0.25">
      <c r="D838" s="7"/>
    </row>
    <row r="839" spans="4:4" x14ac:dyDescent="0.25">
      <c r="D839" s="7"/>
    </row>
    <row r="840" spans="4:4" x14ac:dyDescent="0.25">
      <c r="D840" s="7"/>
    </row>
    <row r="841" spans="4:4" x14ac:dyDescent="0.25">
      <c r="D841" s="7"/>
    </row>
    <row r="842" spans="4:4" x14ac:dyDescent="0.25">
      <c r="D842" s="7"/>
    </row>
    <row r="843" spans="4:4" x14ac:dyDescent="0.25">
      <c r="D843" s="7"/>
    </row>
    <row r="844" spans="4:4" x14ac:dyDescent="0.25">
      <c r="D844" s="7"/>
    </row>
    <row r="845" spans="4:4" x14ac:dyDescent="0.25">
      <c r="D845" s="7"/>
    </row>
    <row r="846" spans="4:4" x14ac:dyDescent="0.25">
      <c r="D846" s="7"/>
    </row>
    <row r="847" spans="4:4" x14ac:dyDescent="0.25">
      <c r="D847" s="7"/>
    </row>
    <row r="848" spans="4:4" x14ac:dyDescent="0.25">
      <c r="D848" s="7"/>
    </row>
    <row r="849" spans="4:4" x14ac:dyDescent="0.25">
      <c r="D849" s="7"/>
    </row>
    <row r="850" spans="4:4" x14ac:dyDescent="0.25">
      <c r="D850" s="7"/>
    </row>
    <row r="851" spans="4:4" x14ac:dyDescent="0.25">
      <c r="D851" s="7"/>
    </row>
    <row r="852" spans="4:4" x14ac:dyDescent="0.25">
      <c r="D852" s="7"/>
    </row>
    <row r="853" spans="4:4" x14ac:dyDescent="0.25">
      <c r="D853" s="7"/>
    </row>
    <row r="854" spans="4:4" x14ac:dyDescent="0.25">
      <c r="D854" s="7"/>
    </row>
    <row r="855" spans="4:4" x14ac:dyDescent="0.25">
      <c r="D855" s="7"/>
    </row>
    <row r="856" spans="4:4" x14ac:dyDescent="0.25">
      <c r="D856" s="7"/>
    </row>
    <row r="857" spans="4:4" x14ac:dyDescent="0.25">
      <c r="D857" s="7"/>
    </row>
    <row r="858" spans="4:4" x14ac:dyDescent="0.25">
      <c r="D858" s="7"/>
    </row>
    <row r="859" spans="4:4" x14ac:dyDescent="0.25">
      <c r="D859" s="7"/>
    </row>
    <row r="860" spans="4:4" x14ac:dyDescent="0.25">
      <c r="D860" s="7"/>
    </row>
    <row r="861" spans="4:4" x14ac:dyDescent="0.25">
      <c r="D861" s="7"/>
    </row>
    <row r="862" spans="4:4" x14ac:dyDescent="0.25">
      <c r="D862" s="7"/>
    </row>
    <row r="863" spans="4:4" x14ac:dyDescent="0.25">
      <c r="D863" s="7"/>
    </row>
    <row r="864" spans="4:4" x14ac:dyDescent="0.25">
      <c r="D864" s="7"/>
    </row>
    <row r="865" spans="4:4" x14ac:dyDescent="0.25">
      <c r="D865" s="7"/>
    </row>
    <row r="866" spans="4:4" x14ac:dyDescent="0.25">
      <c r="D866" s="7"/>
    </row>
    <row r="867" spans="4:4" x14ac:dyDescent="0.25">
      <c r="D867" s="7"/>
    </row>
    <row r="868" spans="4:4" x14ac:dyDescent="0.25">
      <c r="D868" s="7"/>
    </row>
    <row r="869" spans="4:4" x14ac:dyDescent="0.25">
      <c r="D869" s="7"/>
    </row>
    <row r="870" spans="4:4" x14ac:dyDescent="0.25">
      <c r="D870" s="7"/>
    </row>
    <row r="871" spans="4:4" x14ac:dyDescent="0.25">
      <c r="D871" s="7"/>
    </row>
    <row r="872" spans="4:4" x14ac:dyDescent="0.25">
      <c r="D872" s="7"/>
    </row>
    <row r="873" spans="4:4" x14ac:dyDescent="0.25">
      <c r="D873" s="7"/>
    </row>
    <row r="874" spans="4:4" x14ac:dyDescent="0.25">
      <c r="D874" s="7"/>
    </row>
    <row r="875" spans="4:4" x14ac:dyDescent="0.25">
      <c r="D875" s="7"/>
    </row>
    <row r="876" spans="4:4" x14ac:dyDescent="0.25">
      <c r="D876" s="7"/>
    </row>
    <row r="877" spans="4:4" x14ac:dyDescent="0.25">
      <c r="D877" s="7"/>
    </row>
    <row r="878" spans="4:4" x14ac:dyDescent="0.25">
      <c r="D878" s="7"/>
    </row>
    <row r="879" spans="4:4" x14ac:dyDescent="0.25">
      <c r="D879" s="7"/>
    </row>
    <row r="880" spans="4:4" x14ac:dyDescent="0.25">
      <c r="D880" s="7"/>
    </row>
    <row r="881" spans="4:4" x14ac:dyDescent="0.25">
      <c r="D881" s="7"/>
    </row>
    <row r="882" spans="4:4" x14ac:dyDescent="0.25">
      <c r="D882" s="7"/>
    </row>
    <row r="883" spans="4:4" x14ac:dyDescent="0.25">
      <c r="D883" s="7"/>
    </row>
    <row r="884" spans="4:4" x14ac:dyDescent="0.25">
      <c r="D884" s="7"/>
    </row>
    <row r="885" spans="4:4" x14ac:dyDescent="0.25">
      <c r="D885" s="7"/>
    </row>
    <row r="886" spans="4:4" x14ac:dyDescent="0.25">
      <c r="D886" s="7"/>
    </row>
    <row r="887" spans="4:4" x14ac:dyDescent="0.25">
      <c r="D887" s="7"/>
    </row>
    <row r="888" spans="4:4" x14ac:dyDescent="0.25">
      <c r="D888" s="7"/>
    </row>
    <row r="889" spans="4:4" x14ac:dyDescent="0.25">
      <c r="D889" s="7"/>
    </row>
    <row r="890" spans="4:4" x14ac:dyDescent="0.25">
      <c r="D890" s="7"/>
    </row>
    <row r="891" spans="4:4" x14ac:dyDescent="0.25">
      <c r="D891" s="7"/>
    </row>
    <row r="892" spans="4:4" x14ac:dyDescent="0.25">
      <c r="D892" s="7"/>
    </row>
    <row r="893" spans="4:4" x14ac:dyDescent="0.25">
      <c r="D893" s="7"/>
    </row>
    <row r="894" spans="4:4" x14ac:dyDescent="0.25">
      <c r="D894" s="7"/>
    </row>
    <row r="895" spans="4:4" x14ac:dyDescent="0.25">
      <c r="D895" s="7"/>
    </row>
    <row r="896" spans="4:4" x14ac:dyDescent="0.25">
      <c r="D896" s="7"/>
    </row>
    <row r="897" spans="4:4" x14ac:dyDescent="0.25">
      <c r="D897" s="7"/>
    </row>
    <row r="898" spans="4:4" x14ac:dyDescent="0.25">
      <c r="D898" s="7"/>
    </row>
    <row r="899" spans="4:4" x14ac:dyDescent="0.25">
      <c r="D899" s="7"/>
    </row>
    <row r="900" spans="4:4" x14ac:dyDescent="0.25">
      <c r="D900" s="7"/>
    </row>
    <row r="901" spans="4:4" x14ac:dyDescent="0.25">
      <c r="D901" s="7"/>
    </row>
    <row r="902" spans="4:4" x14ac:dyDescent="0.25">
      <c r="D902" s="7"/>
    </row>
    <row r="903" spans="4:4" x14ac:dyDescent="0.25">
      <c r="D903" s="7"/>
    </row>
    <row r="904" spans="4:4" x14ac:dyDescent="0.25">
      <c r="D904" s="7"/>
    </row>
    <row r="905" spans="4:4" x14ac:dyDescent="0.25">
      <c r="D905" s="7"/>
    </row>
    <row r="906" spans="4:4" x14ac:dyDescent="0.25">
      <c r="D906" s="7"/>
    </row>
    <row r="907" spans="4:4" x14ac:dyDescent="0.25">
      <c r="D907" s="7"/>
    </row>
    <row r="908" spans="4:4" x14ac:dyDescent="0.25">
      <c r="D908" s="7"/>
    </row>
    <row r="909" spans="4:4" x14ac:dyDescent="0.25">
      <c r="D909" s="7"/>
    </row>
    <row r="910" spans="4:4" x14ac:dyDescent="0.25">
      <c r="D910" s="7"/>
    </row>
    <row r="911" spans="4:4" x14ac:dyDescent="0.25">
      <c r="D911" s="7"/>
    </row>
    <row r="912" spans="4:4" x14ac:dyDescent="0.25">
      <c r="D912" s="7"/>
    </row>
    <row r="913" spans="4:4" x14ac:dyDescent="0.25">
      <c r="D913" s="7"/>
    </row>
    <row r="914" spans="4:4" x14ac:dyDescent="0.25">
      <c r="D914" s="7"/>
    </row>
    <row r="915" spans="4:4" x14ac:dyDescent="0.25">
      <c r="D915" s="7"/>
    </row>
    <row r="916" spans="4:4" x14ac:dyDescent="0.25">
      <c r="D916" s="7"/>
    </row>
    <row r="917" spans="4:4" x14ac:dyDescent="0.25">
      <c r="D917" s="7"/>
    </row>
    <row r="918" spans="4:4" x14ac:dyDescent="0.25">
      <c r="D918" s="7"/>
    </row>
    <row r="919" spans="4:4" x14ac:dyDescent="0.25">
      <c r="D919" s="7"/>
    </row>
    <row r="920" spans="4:4" x14ac:dyDescent="0.25">
      <c r="D920" s="7"/>
    </row>
    <row r="921" spans="4:4" x14ac:dyDescent="0.25">
      <c r="D921" s="7"/>
    </row>
    <row r="922" spans="4:4" x14ac:dyDescent="0.25">
      <c r="D922" s="7"/>
    </row>
    <row r="923" spans="4:4" x14ac:dyDescent="0.25">
      <c r="D923" s="7"/>
    </row>
    <row r="924" spans="4:4" x14ac:dyDescent="0.25">
      <c r="D924" s="7"/>
    </row>
    <row r="925" spans="4:4" x14ac:dyDescent="0.25">
      <c r="D925" s="7"/>
    </row>
    <row r="926" spans="4:4" x14ac:dyDescent="0.25">
      <c r="D926" s="7"/>
    </row>
    <row r="927" spans="4:4" x14ac:dyDescent="0.25">
      <c r="D927" s="7"/>
    </row>
    <row r="928" spans="4:4" x14ac:dyDescent="0.25">
      <c r="D928" s="7"/>
    </row>
    <row r="929" spans="4:4" x14ac:dyDescent="0.25">
      <c r="D929" s="7"/>
    </row>
    <row r="930" spans="4:4" x14ac:dyDescent="0.25">
      <c r="D930" s="7"/>
    </row>
    <row r="931" spans="4:4" x14ac:dyDescent="0.25">
      <c r="D931" s="7"/>
    </row>
    <row r="932" spans="4:4" x14ac:dyDescent="0.25">
      <c r="D932" s="7"/>
    </row>
    <row r="933" spans="4:4" x14ac:dyDescent="0.25">
      <c r="D933" s="7"/>
    </row>
    <row r="934" spans="4:4" x14ac:dyDescent="0.25">
      <c r="D934" s="7"/>
    </row>
    <row r="935" spans="4:4" x14ac:dyDescent="0.25">
      <c r="D935" s="7"/>
    </row>
    <row r="936" spans="4:4" x14ac:dyDescent="0.25">
      <c r="D936" s="7"/>
    </row>
    <row r="937" spans="4:4" x14ac:dyDescent="0.25">
      <c r="D937" s="7"/>
    </row>
    <row r="938" spans="4:4" x14ac:dyDescent="0.25">
      <c r="D938" s="7"/>
    </row>
    <row r="939" spans="4:4" x14ac:dyDescent="0.25">
      <c r="D939" s="7"/>
    </row>
    <row r="940" spans="4:4" x14ac:dyDescent="0.25">
      <c r="D940" s="7"/>
    </row>
    <row r="941" spans="4:4" x14ac:dyDescent="0.25">
      <c r="D941" s="7"/>
    </row>
    <row r="942" spans="4:4" x14ac:dyDescent="0.25">
      <c r="D942" s="7"/>
    </row>
    <row r="943" spans="4:4" x14ac:dyDescent="0.25">
      <c r="D943" s="7"/>
    </row>
    <row r="944" spans="4:4" x14ac:dyDescent="0.25">
      <c r="D944" s="7"/>
    </row>
    <row r="945" spans="4:4" x14ac:dyDescent="0.25">
      <c r="D945" s="7"/>
    </row>
    <row r="946" spans="4:4" x14ac:dyDescent="0.25">
      <c r="D946" s="7"/>
    </row>
    <row r="947" spans="4:4" x14ac:dyDescent="0.25">
      <c r="D947" s="7"/>
    </row>
    <row r="948" spans="4:4" x14ac:dyDescent="0.25">
      <c r="D948" s="7"/>
    </row>
    <row r="949" spans="4:4" x14ac:dyDescent="0.25">
      <c r="D949" s="7"/>
    </row>
    <row r="950" spans="4:4" x14ac:dyDescent="0.25">
      <c r="D950" s="7"/>
    </row>
    <row r="951" spans="4:4" x14ac:dyDescent="0.25">
      <c r="D951" s="7"/>
    </row>
    <row r="952" spans="4:4" x14ac:dyDescent="0.25">
      <c r="D952" s="7"/>
    </row>
    <row r="953" spans="4:4" x14ac:dyDescent="0.25">
      <c r="D953" s="7"/>
    </row>
    <row r="954" spans="4:4" x14ac:dyDescent="0.25">
      <c r="D954" s="7"/>
    </row>
    <row r="955" spans="4:4" x14ac:dyDescent="0.25">
      <c r="D955" s="7"/>
    </row>
    <row r="956" spans="4:4" x14ac:dyDescent="0.25">
      <c r="D956" s="7"/>
    </row>
    <row r="957" spans="4:4" x14ac:dyDescent="0.25">
      <c r="D957" s="7"/>
    </row>
    <row r="958" spans="4:4" x14ac:dyDescent="0.25">
      <c r="D958" s="7"/>
    </row>
    <row r="959" spans="4:4" x14ac:dyDescent="0.25">
      <c r="D959" s="7"/>
    </row>
    <row r="960" spans="4:4" x14ac:dyDescent="0.25">
      <c r="D960" s="7"/>
    </row>
    <row r="961" spans="4:4" x14ac:dyDescent="0.25">
      <c r="D961" s="7"/>
    </row>
    <row r="962" spans="4:4" x14ac:dyDescent="0.25">
      <c r="D962" s="7"/>
    </row>
    <row r="963" spans="4:4" x14ac:dyDescent="0.25">
      <c r="D963" s="7"/>
    </row>
    <row r="964" spans="4:4" x14ac:dyDescent="0.25">
      <c r="D964" s="7"/>
    </row>
    <row r="965" spans="4:4" x14ac:dyDescent="0.25">
      <c r="D965" s="7"/>
    </row>
    <row r="966" spans="4:4" x14ac:dyDescent="0.25">
      <c r="D966" s="7"/>
    </row>
    <row r="967" spans="4:4" x14ac:dyDescent="0.25">
      <c r="D967" s="7"/>
    </row>
    <row r="968" spans="4:4" x14ac:dyDescent="0.25">
      <c r="D968" s="7"/>
    </row>
    <row r="969" spans="4:4" x14ac:dyDescent="0.25">
      <c r="D969" s="7"/>
    </row>
    <row r="970" spans="4:4" x14ac:dyDescent="0.25">
      <c r="D970" s="7"/>
    </row>
    <row r="971" spans="4:4" x14ac:dyDescent="0.25">
      <c r="D971" s="7"/>
    </row>
    <row r="972" spans="4:4" x14ac:dyDescent="0.25">
      <c r="D972" s="7"/>
    </row>
    <row r="973" spans="4:4" x14ac:dyDescent="0.25">
      <c r="D973" s="7"/>
    </row>
    <row r="974" spans="4:4" x14ac:dyDescent="0.25">
      <c r="D974" s="7"/>
    </row>
    <row r="975" spans="4:4" x14ac:dyDescent="0.25">
      <c r="D975" s="7"/>
    </row>
    <row r="976" spans="4:4" x14ac:dyDescent="0.25">
      <c r="D976" s="7"/>
    </row>
    <row r="977" spans="4:4" x14ac:dyDescent="0.25">
      <c r="D977" s="7"/>
    </row>
    <row r="978" spans="4:4" x14ac:dyDescent="0.25">
      <c r="D978" s="7"/>
    </row>
    <row r="979" spans="4:4" x14ac:dyDescent="0.25">
      <c r="D979" s="7"/>
    </row>
    <row r="980" spans="4:4" x14ac:dyDescent="0.25">
      <c r="D980" s="7"/>
    </row>
    <row r="981" spans="4:4" x14ac:dyDescent="0.25">
      <c r="D981" s="7"/>
    </row>
    <row r="982" spans="4:4" x14ac:dyDescent="0.25">
      <c r="D982" s="7"/>
    </row>
    <row r="983" spans="4:4" x14ac:dyDescent="0.25">
      <c r="D983" s="7"/>
    </row>
    <row r="984" spans="4:4" x14ac:dyDescent="0.25">
      <c r="D984" s="7"/>
    </row>
    <row r="985" spans="4:4" x14ac:dyDescent="0.25">
      <c r="D985" s="7"/>
    </row>
    <row r="986" spans="4:4" x14ac:dyDescent="0.25">
      <c r="D986" s="7"/>
    </row>
    <row r="987" spans="4:4" x14ac:dyDescent="0.25">
      <c r="D987" s="7"/>
    </row>
    <row r="988" spans="4:4" x14ac:dyDescent="0.25">
      <c r="D988" s="7"/>
    </row>
    <row r="989" spans="4:4" x14ac:dyDescent="0.25">
      <c r="D989" s="7"/>
    </row>
    <row r="990" spans="4:4" x14ac:dyDescent="0.25">
      <c r="D990" s="7"/>
    </row>
    <row r="991" spans="4:4" x14ac:dyDescent="0.25">
      <c r="D991" s="7"/>
    </row>
    <row r="992" spans="4:4" x14ac:dyDescent="0.25">
      <c r="D992" s="7"/>
    </row>
    <row r="993" spans="4:4" x14ac:dyDescent="0.25">
      <c r="D993" s="7"/>
    </row>
    <row r="994" spans="4:4" x14ac:dyDescent="0.25">
      <c r="D994" s="7"/>
    </row>
    <row r="995" spans="4:4" x14ac:dyDescent="0.25">
      <c r="D995" s="7"/>
    </row>
    <row r="996" spans="4:4" x14ac:dyDescent="0.25">
      <c r="D996" s="7"/>
    </row>
    <row r="997" spans="4:4" x14ac:dyDescent="0.25">
      <c r="D997" s="7"/>
    </row>
    <row r="998" spans="4:4" x14ac:dyDescent="0.25">
      <c r="D998" s="7"/>
    </row>
    <row r="999" spans="4:4" x14ac:dyDescent="0.25">
      <c r="D999" s="7"/>
    </row>
    <row r="1000" spans="4:4" x14ac:dyDescent="0.25">
      <c r="D1000" s="7"/>
    </row>
    <row r="1001" spans="4:4" x14ac:dyDescent="0.25">
      <c r="D1001" s="7"/>
    </row>
    <row r="1002" spans="4:4" x14ac:dyDescent="0.25">
      <c r="D1002" s="7"/>
    </row>
    <row r="1003" spans="4:4" x14ac:dyDescent="0.25">
      <c r="D1003" s="7"/>
    </row>
    <row r="1004" spans="4:4" x14ac:dyDescent="0.25">
      <c r="D1004" s="7"/>
    </row>
    <row r="1005" spans="4:4" x14ac:dyDescent="0.25">
      <c r="D1005" s="7"/>
    </row>
    <row r="1006" spans="4:4" x14ac:dyDescent="0.25">
      <c r="D1006" s="7"/>
    </row>
    <row r="1007" spans="4:4" x14ac:dyDescent="0.25">
      <c r="D1007" s="7"/>
    </row>
    <row r="1008" spans="4:4" x14ac:dyDescent="0.25">
      <c r="D1008" s="7"/>
    </row>
    <row r="1009" spans="4:4" x14ac:dyDescent="0.25">
      <c r="D1009" s="7"/>
    </row>
    <row r="1010" spans="4:4" x14ac:dyDescent="0.25">
      <c r="D1010" s="7"/>
    </row>
    <row r="1011" spans="4:4" x14ac:dyDescent="0.25">
      <c r="D1011" s="7"/>
    </row>
    <row r="1012" spans="4:4" x14ac:dyDescent="0.25">
      <c r="D1012" s="7"/>
    </row>
    <row r="1013" spans="4:4" x14ac:dyDescent="0.25">
      <c r="D1013" s="7"/>
    </row>
    <row r="1014" spans="4:4" x14ac:dyDescent="0.25">
      <c r="D1014" s="7"/>
    </row>
    <row r="1015" spans="4:4" x14ac:dyDescent="0.25">
      <c r="D1015" s="7"/>
    </row>
    <row r="1016" spans="4:4" x14ac:dyDescent="0.25">
      <c r="D1016" s="7"/>
    </row>
    <row r="1017" spans="4:4" x14ac:dyDescent="0.25">
      <c r="D1017" s="7"/>
    </row>
    <row r="1018" spans="4:4" x14ac:dyDescent="0.25">
      <c r="D1018" s="7"/>
    </row>
    <row r="1019" spans="4:4" x14ac:dyDescent="0.25">
      <c r="D1019" s="7"/>
    </row>
    <row r="1020" spans="4:4" x14ac:dyDescent="0.25">
      <c r="D1020" s="7"/>
    </row>
    <row r="1021" spans="4:4" x14ac:dyDescent="0.25">
      <c r="D1021" s="7"/>
    </row>
    <row r="1022" spans="4:4" x14ac:dyDescent="0.25">
      <c r="D1022" s="7"/>
    </row>
    <row r="1023" spans="4:4" x14ac:dyDescent="0.25">
      <c r="D1023" s="7"/>
    </row>
    <row r="1024" spans="4:4" x14ac:dyDescent="0.25">
      <c r="D1024" s="7"/>
    </row>
    <row r="1025" spans="4:4" x14ac:dyDescent="0.25">
      <c r="D1025" s="7"/>
    </row>
    <row r="1026" spans="4:4" x14ac:dyDescent="0.25">
      <c r="D1026" s="7"/>
    </row>
    <row r="1027" spans="4:4" x14ac:dyDescent="0.25">
      <c r="D1027" s="7"/>
    </row>
    <row r="1028" spans="4:4" x14ac:dyDescent="0.25">
      <c r="D1028" s="7"/>
    </row>
    <row r="1029" spans="4:4" x14ac:dyDescent="0.25">
      <c r="D1029" s="7"/>
    </row>
    <row r="1030" spans="4:4" x14ac:dyDescent="0.25">
      <c r="D1030" s="7"/>
    </row>
    <row r="1031" spans="4:4" x14ac:dyDescent="0.25">
      <c r="D1031" s="7"/>
    </row>
    <row r="1032" spans="4:4" x14ac:dyDescent="0.25">
      <c r="D1032" s="7"/>
    </row>
    <row r="1033" spans="4:4" x14ac:dyDescent="0.25">
      <c r="D1033" s="7"/>
    </row>
    <row r="1034" spans="4:4" x14ac:dyDescent="0.25">
      <c r="D1034" s="7"/>
    </row>
    <row r="1035" spans="4:4" x14ac:dyDescent="0.25">
      <c r="D1035" s="7"/>
    </row>
    <row r="1036" spans="4:4" x14ac:dyDescent="0.25">
      <c r="D1036" s="7"/>
    </row>
    <row r="1037" spans="4:4" x14ac:dyDescent="0.25">
      <c r="D1037" s="7"/>
    </row>
    <row r="1038" spans="4:4" x14ac:dyDescent="0.25">
      <c r="D1038" s="7"/>
    </row>
    <row r="1039" spans="4:4" x14ac:dyDescent="0.25">
      <c r="D1039" s="7"/>
    </row>
    <row r="1040" spans="4:4" x14ac:dyDescent="0.25">
      <c r="D1040" s="7"/>
    </row>
    <row r="1041" spans="4:4" x14ac:dyDescent="0.25">
      <c r="D1041" s="7"/>
    </row>
    <row r="1042" spans="4:4" x14ac:dyDescent="0.25">
      <c r="D1042" s="7"/>
    </row>
    <row r="1043" spans="4:4" x14ac:dyDescent="0.25">
      <c r="D1043" s="7"/>
    </row>
    <row r="1044" spans="4:4" x14ac:dyDescent="0.25">
      <c r="D1044" s="7"/>
    </row>
    <row r="1045" spans="4:4" x14ac:dyDescent="0.25">
      <c r="D1045" s="7"/>
    </row>
    <row r="1046" spans="4:4" x14ac:dyDescent="0.25">
      <c r="D1046" s="7"/>
    </row>
    <row r="1047" spans="4:4" x14ac:dyDescent="0.25">
      <c r="D1047" s="7"/>
    </row>
    <row r="1048" spans="4:4" x14ac:dyDescent="0.25">
      <c r="D1048" s="7"/>
    </row>
    <row r="1049" spans="4:4" x14ac:dyDescent="0.25">
      <c r="D1049" s="7"/>
    </row>
    <row r="1050" spans="4:4" x14ac:dyDescent="0.25">
      <c r="D1050" s="7"/>
    </row>
    <row r="1051" spans="4:4" x14ac:dyDescent="0.25">
      <c r="D1051" s="7"/>
    </row>
    <row r="1052" spans="4:4" x14ac:dyDescent="0.25">
      <c r="D1052" s="7"/>
    </row>
    <row r="1053" spans="4:4" x14ac:dyDescent="0.25">
      <c r="D1053" s="7"/>
    </row>
    <row r="1054" spans="4:4" x14ac:dyDescent="0.25">
      <c r="D1054" s="7"/>
    </row>
    <row r="1055" spans="4:4" x14ac:dyDescent="0.25">
      <c r="D1055" s="7"/>
    </row>
    <row r="1056" spans="4:4" x14ac:dyDescent="0.25">
      <c r="D1056" s="7"/>
    </row>
    <row r="1057" spans="4:4" x14ac:dyDescent="0.25">
      <c r="D1057" s="7"/>
    </row>
    <row r="1058" spans="4:4" x14ac:dyDescent="0.25">
      <c r="D1058" s="7"/>
    </row>
    <row r="1059" spans="4:4" x14ac:dyDescent="0.25">
      <c r="D1059" s="7"/>
    </row>
    <row r="1060" spans="4:4" x14ac:dyDescent="0.25">
      <c r="D1060" s="7"/>
    </row>
    <row r="1061" spans="4:4" x14ac:dyDescent="0.25">
      <c r="D1061" s="7"/>
    </row>
    <row r="1062" spans="4:4" x14ac:dyDescent="0.25">
      <c r="D1062" s="7"/>
    </row>
    <row r="1063" spans="4:4" x14ac:dyDescent="0.25">
      <c r="D1063" s="7"/>
    </row>
    <row r="1064" spans="4:4" x14ac:dyDescent="0.25">
      <c r="D1064" s="7"/>
    </row>
    <row r="1065" spans="4:4" x14ac:dyDescent="0.25">
      <c r="D1065" s="7"/>
    </row>
    <row r="1066" spans="4:4" x14ac:dyDescent="0.25">
      <c r="D1066" s="7"/>
    </row>
    <row r="1067" spans="4:4" x14ac:dyDescent="0.25">
      <c r="D1067" s="7"/>
    </row>
    <row r="1068" spans="4:4" x14ac:dyDescent="0.25">
      <c r="D1068" s="7"/>
    </row>
    <row r="1069" spans="4:4" x14ac:dyDescent="0.25">
      <c r="D1069" s="7"/>
    </row>
    <row r="1070" spans="4:4" x14ac:dyDescent="0.25">
      <c r="D1070" s="7"/>
    </row>
    <row r="1071" spans="4:4" x14ac:dyDescent="0.25">
      <c r="D1071" s="7"/>
    </row>
    <row r="1072" spans="4:4" x14ac:dyDescent="0.25">
      <c r="D1072" s="7"/>
    </row>
    <row r="1073" spans="4:4" x14ac:dyDescent="0.25">
      <c r="D1073" s="7"/>
    </row>
    <row r="1074" spans="4:4" x14ac:dyDescent="0.25">
      <c r="D1074" s="7"/>
    </row>
    <row r="1075" spans="4:4" x14ac:dyDescent="0.25">
      <c r="D1075" s="7"/>
    </row>
    <row r="1076" spans="4:4" x14ac:dyDescent="0.25">
      <c r="D1076" s="7"/>
    </row>
    <row r="1077" spans="4:4" x14ac:dyDescent="0.25">
      <c r="D1077" s="7"/>
    </row>
    <row r="1078" spans="4:4" x14ac:dyDescent="0.25">
      <c r="D1078" s="7"/>
    </row>
    <row r="1079" spans="4:4" x14ac:dyDescent="0.25">
      <c r="D1079" s="7"/>
    </row>
    <row r="1080" spans="4:4" x14ac:dyDescent="0.25">
      <c r="D1080" s="7"/>
    </row>
    <row r="1081" spans="4:4" x14ac:dyDescent="0.25">
      <c r="D1081" s="7"/>
    </row>
    <row r="1082" spans="4:4" x14ac:dyDescent="0.25">
      <c r="D1082" s="7"/>
    </row>
    <row r="1083" spans="4:4" x14ac:dyDescent="0.25">
      <c r="D1083" s="7"/>
    </row>
    <row r="1084" spans="4:4" x14ac:dyDescent="0.25">
      <c r="D1084" s="7"/>
    </row>
    <row r="1085" spans="4:4" x14ac:dyDescent="0.25">
      <c r="D1085" s="7"/>
    </row>
    <row r="1086" spans="4:4" x14ac:dyDescent="0.25">
      <c r="D1086" s="7"/>
    </row>
    <row r="1087" spans="4:4" x14ac:dyDescent="0.25">
      <c r="D1087" s="7"/>
    </row>
    <row r="1088" spans="4:4" x14ac:dyDescent="0.25">
      <c r="D1088" s="7"/>
    </row>
    <row r="1089" spans="4:4" x14ac:dyDescent="0.25">
      <c r="D1089" s="7"/>
    </row>
    <row r="1090" spans="4:4" x14ac:dyDescent="0.25">
      <c r="D1090" s="7"/>
    </row>
    <row r="1091" spans="4:4" x14ac:dyDescent="0.25">
      <c r="D1091" s="7"/>
    </row>
    <row r="1092" spans="4:4" x14ac:dyDescent="0.25">
      <c r="D1092" s="7"/>
    </row>
    <row r="1093" spans="4:4" x14ac:dyDescent="0.25">
      <c r="D1093" s="7"/>
    </row>
    <row r="1094" spans="4:4" x14ac:dyDescent="0.25">
      <c r="D1094" s="7"/>
    </row>
    <row r="1095" spans="4:4" x14ac:dyDescent="0.25">
      <c r="D1095" s="7"/>
    </row>
    <row r="1096" spans="4:4" x14ac:dyDescent="0.25">
      <c r="D1096" s="7"/>
    </row>
    <row r="1097" spans="4:4" x14ac:dyDescent="0.25">
      <c r="D1097" s="7"/>
    </row>
    <row r="1098" spans="4:4" x14ac:dyDescent="0.25">
      <c r="D1098" s="7"/>
    </row>
    <row r="1099" spans="4:4" x14ac:dyDescent="0.25">
      <c r="D1099" s="7"/>
    </row>
    <row r="1100" spans="4:4" x14ac:dyDescent="0.25">
      <c r="D1100" s="7"/>
    </row>
    <row r="1101" spans="4:4" x14ac:dyDescent="0.25">
      <c r="D1101" s="7"/>
    </row>
    <row r="1102" spans="4:4" x14ac:dyDescent="0.25">
      <c r="D1102" s="7"/>
    </row>
    <row r="1103" spans="4:4" x14ac:dyDescent="0.25">
      <c r="D1103" s="7"/>
    </row>
    <row r="1104" spans="4:4" x14ac:dyDescent="0.25">
      <c r="D1104" s="7"/>
    </row>
    <row r="1105" spans="4:4" x14ac:dyDescent="0.25">
      <c r="D1105" s="7"/>
    </row>
    <row r="1106" spans="4:4" x14ac:dyDescent="0.25">
      <c r="D1106" s="7"/>
    </row>
    <row r="1107" spans="4:4" x14ac:dyDescent="0.25">
      <c r="D1107" s="7"/>
    </row>
    <row r="1108" spans="4:4" x14ac:dyDescent="0.25">
      <c r="D1108" s="7"/>
    </row>
    <row r="1109" spans="4:4" x14ac:dyDescent="0.25">
      <c r="D1109" s="7"/>
    </row>
    <row r="1110" spans="4:4" x14ac:dyDescent="0.25">
      <c r="D1110" s="7"/>
    </row>
    <row r="1111" spans="4:4" x14ac:dyDescent="0.25">
      <c r="D1111" s="7"/>
    </row>
    <row r="1112" spans="4:4" x14ac:dyDescent="0.25">
      <c r="D1112" s="7"/>
    </row>
    <row r="1113" spans="4:4" x14ac:dyDescent="0.25">
      <c r="D1113" s="7"/>
    </row>
    <row r="1114" spans="4:4" x14ac:dyDescent="0.25">
      <c r="D1114" s="7"/>
    </row>
    <row r="1115" spans="4:4" x14ac:dyDescent="0.25">
      <c r="D1115" s="7"/>
    </row>
    <row r="1116" spans="4:4" x14ac:dyDescent="0.25">
      <c r="D1116" s="7"/>
    </row>
    <row r="1117" spans="4:4" x14ac:dyDescent="0.25">
      <c r="D1117" s="7"/>
    </row>
    <row r="1118" spans="4:4" x14ac:dyDescent="0.25">
      <c r="D1118" s="7"/>
    </row>
    <row r="1119" spans="4:4" x14ac:dyDescent="0.25">
      <c r="D1119" s="7"/>
    </row>
    <row r="1120" spans="4:4" x14ac:dyDescent="0.25">
      <c r="D1120" s="7"/>
    </row>
    <row r="1121" spans="4:4" x14ac:dyDescent="0.25">
      <c r="D1121" s="7"/>
    </row>
    <row r="1122" spans="4:4" x14ac:dyDescent="0.25">
      <c r="D1122" s="7"/>
    </row>
    <row r="1123" spans="4:4" x14ac:dyDescent="0.25">
      <c r="D1123" s="7"/>
    </row>
    <row r="1124" spans="4:4" x14ac:dyDescent="0.25">
      <c r="D1124" s="7"/>
    </row>
    <row r="1125" spans="4:4" x14ac:dyDescent="0.25">
      <c r="D1125" s="7"/>
    </row>
    <row r="1126" spans="4:4" x14ac:dyDescent="0.25">
      <c r="D1126" s="7"/>
    </row>
    <row r="1127" spans="4:4" x14ac:dyDescent="0.25">
      <c r="D1127" s="7"/>
    </row>
    <row r="1128" spans="4:4" x14ac:dyDescent="0.25">
      <c r="D1128" s="7"/>
    </row>
    <row r="1129" spans="4:4" x14ac:dyDescent="0.25">
      <c r="D1129" s="7"/>
    </row>
    <row r="1130" spans="4:4" x14ac:dyDescent="0.25">
      <c r="D1130" s="7"/>
    </row>
    <row r="1131" spans="4:4" x14ac:dyDescent="0.25">
      <c r="D1131" s="7"/>
    </row>
    <row r="1132" spans="4:4" x14ac:dyDescent="0.25">
      <c r="D1132" s="7"/>
    </row>
    <row r="1133" spans="4:4" x14ac:dyDescent="0.25">
      <c r="D1133" s="7"/>
    </row>
    <row r="1134" spans="4:4" x14ac:dyDescent="0.25">
      <c r="D1134" s="7"/>
    </row>
    <row r="1135" spans="4:4" x14ac:dyDescent="0.25">
      <c r="D1135" s="7"/>
    </row>
    <row r="1136" spans="4:4" x14ac:dyDescent="0.25">
      <c r="D1136" s="7"/>
    </row>
    <row r="1137" spans="4:4" x14ac:dyDescent="0.25">
      <c r="D1137" s="7"/>
    </row>
    <row r="1138" spans="4:4" x14ac:dyDescent="0.25">
      <c r="D1138" s="7"/>
    </row>
    <row r="1139" spans="4:4" x14ac:dyDescent="0.25">
      <c r="D1139" s="7"/>
    </row>
    <row r="1140" spans="4:4" x14ac:dyDescent="0.25">
      <c r="D1140" s="7"/>
    </row>
    <row r="1141" spans="4:4" x14ac:dyDescent="0.25">
      <c r="D1141" s="7"/>
    </row>
    <row r="1142" spans="4:4" x14ac:dyDescent="0.25">
      <c r="D1142" s="7"/>
    </row>
    <row r="1143" spans="4:4" x14ac:dyDescent="0.25">
      <c r="D1143" s="7"/>
    </row>
    <row r="1144" spans="4:4" x14ac:dyDescent="0.25">
      <c r="D1144" s="7"/>
    </row>
    <row r="1145" spans="4:4" x14ac:dyDescent="0.25">
      <c r="D1145" s="7"/>
    </row>
    <row r="1146" spans="4:4" x14ac:dyDescent="0.25">
      <c r="D1146" s="7"/>
    </row>
    <row r="1147" spans="4:4" x14ac:dyDescent="0.25">
      <c r="D1147" s="7"/>
    </row>
    <row r="1148" spans="4:4" x14ac:dyDescent="0.25">
      <c r="D1148" s="7"/>
    </row>
    <row r="1149" spans="4:4" x14ac:dyDescent="0.25">
      <c r="D1149" s="7"/>
    </row>
    <row r="1150" spans="4:4" x14ac:dyDescent="0.25">
      <c r="D1150" s="7"/>
    </row>
    <row r="1151" spans="4:4" x14ac:dyDescent="0.25">
      <c r="D1151" s="7"/>
    </row>
    <row r="1152" spans="4:4" x14ac:dyDescent="0.25">
      <c r="D1152" s="7"/>
    </row>
    <row r="1153" spans="4:4" x14ac:dyDescent="0.25">
      <c r="D1153" s="7"/>
    </row>
    <row r="1154" spans="4:4" x14ac:dyDescent="0.25">
      <c r="D1154" s="7"/>
    </row>
    <row r="1155" spans="4:4" x14ac:dyDescent="0.25">
      <c r="D1155" s="7"/>
    </row>
    <row r="1156" spans="4:4" x14ac:dyDescent="0.25">
      <c r="D1156" s="7"/>
    </row>
    <row r="1157" spans="4:4" x14ac:dyDescent="0.25">
      <c r="D1157" s="7"/>
    </row>
    <row r="1158" spans="4:4" x14ac:dyDescent="0.25">
      <c r="D1158" s="7"/>
    </row>
    <row r="1159" spans="4:4" x14ac:dyDescent="0.25">
      <c r="D1159" s="7"/>
    </row>
    <row r="1160" spans="4:4" x14ac:dyDescent="0.25">
      <c r="D1160" s="7"/>
    </row>
    <row r="1161" spans="4:4" x14ac:dyDescent="0.25">
      <c r="D1161" s="7"/>
    </row>
    <row r="1162" spans="4:4" x14ac:dyDescent="0.25">
      <c r="D1162" s="7"/>
    </row>
    <row r="1163" spans="4:4" x14ac:dyDescent="0.25">
      <c r="D1163" s="7"/>
    </row>
    <row r="1164" spans="4:4" x14ac:dyDescent="0.25">
      <c r="D1164" s="7"/>
    </row>
    <row r="1165" spans="4:4" x14ac:dyDescent="0.25">
      <c r="D1165" s="7"/>
    </row>
    <row r="1166" spans="4:4" x14ac:dyDescent="0.25">
      <c r="D1166" s="7"/>
    </row>
    <row r="1167" spans="4:4" x14ac:dyDescent="0.25">
      <c r="D1167" s="7"/>
    </row>
    <row r="1168" spans="4:4" x14ac:dyDescent="0.25">
      <c r="D1168" s="7"/>
    </row>
    <row r="1169" spans="4:4" x14ac:dyDescent="0.25">
      <c r="D1169" s="7"/>
    </row>
    <row r="1170" spans="4:4" x14ac:dyDescent="0.25">
      <c r="D1170" s="7"/>
    </row>
    <row r="1171" spans="4:4" x14ac:dyDescent="0.25">
      <c r="D1171" s="7"/>
    </row>
    <row r="1172" spans="4:4" x14ac:dyDescent="0.25">
      <c r="D1172" s="7"/>
    </row>
    <row r="1173" spans="4:4" x14ac:dyDescent="0.25">
      <c r="D1173" s="7"/>
    </row>
    <row r="1174" spans="4:4" x14ac:dyDescent="0.25">
      <c r="D1174" s="7"/>
    </row>
    <row r="1175" spans="4:4" x14ac:dyDescent="0.25">
      <c r="D1175" s="7"/>
    </row>
    <row r="1176" spans="4:4" x14ac:dyDescent="0.25">
      <c r="D1176" s="7"/>
    </row>
    <row r="1177" spans="4:4" x14ac:dyDescent="0.25">
      <c r="D1177" s="7"/>
    </row>
    <row r="1178" spans="4:4" x14ac:dyDescent="0.25">
      <c r="D1178" s="7"/>
    </row>
    <row r="1179" spans="4:4" x14ac:dyDescent="0.25">
      <c r="D1179" s="7"/>
    </row>
    <row r="1180" spans="4:4" x14ac:dyDescent="0.25">
      <c r="D1180" s="7"/>
    </row>
    <row r="1181" spans="4:4" x14ac:dyDescent="0.25">
      <c r="D1181" s="7"/>
    </row>
    <row r="1182" spans="4:4" x14ac:dyDescent="0.25">
      <c r="D1182" s="7"/>
    </row>
    <row r="1183" spans="4:4" x14ac:dyDescent="0.25">
      <c r="D1183" s="7"/>
    </row>
    <row r="1184" spans="4:4" x14ac:dyDescent="0.25">
      <c r="D1184" s="7"/>
    </row>
    <row r="1185" spans="4:4" x14ac:dyDescent="0.25">
      <c r="D1185" s="7"/>
    </row>
    <row r="1186" spans="4:4" x14ac:dyDescent="0.25">
      <c r="D1186" s="7"/>
    </row>
    <row r="1187" spans="4:4" x14ac:dyDescent="0.25">
      <c r="D1187" s="7"/>
    </row>
    <row r="1188" spans="4:4" x14ac:dyDescent="0.25">
      <c r="D1188" s="7"/>
    </row>
    <row r="1189" spans="4:4" x14ac:dyDescent="0.25">
      <c r="D1189" s="7"/>
    </row>
    <row r="1190" spans="4:4" x14ac:dyDescent="0.25">
      <c r="D1190" s="7"/>
    </row>
    <row r="1191" spans="4:4" x14ac:dyDescent="0.25">
      <c r="D1191" s="7"/>
    </row>
    <row r="1192" spans="4:4" x14ac:dyDescent="0.25">
      <c r="D1192" s="7"/>
    </row>
    <row r="1193" spans="4:4" x14ac:dyDescent="0.25">
      <c r="D1193" s="7"/>
    </row>
    <row r="1194" spans="4:4" x14ac:dyDescent="0.25">
      <c r="D1194" s="7"/>
    </row>
    <row r="1195" spans="4:4" x14ac:dyDescent="0.25">
      <c r="D1195" s="7"/>
    </row>
    <row r="1196" spans="4:4" x14ac:dyDescent="0.25">
      <c r="D1196" s="7"/>
    </row>
    <row r="1197" spans="4:4" x14ac:dyDescent="0.25">
      <c r="D1197" s="7"/>
    </row>
    <row r="1198" spans="4:4" x14ac:dyDescent="0.25">
      <c r="D1198" s="7"/>
    </row>
    <row r="1199" spans="4:4" x14ac:dyDescent="0.25">
      <c r="D1199" s="7"/>
    </row>
    <row r="1200" spans="4:4" x14ac:dyDescent="0.25">
      <c r="D1200" s="7"/>
    </row>
    <row r="1201" spans="4:4" x14ac:dyDescent="0.25">
      <c r="D1201" s="7"/>
    </row>
    <row r="1202" spans="4:4" x14ac:dyDescent="0.25">
      <c r="D1202" s="7"/>
    </row>
    <row r="1203" spans="4:4" x14ac:dyDescent="0.25">
      <c r="D1203" s="7"/>
    </row>
    <row r="1204" spans="4:4" x14ac:dyDescent="0.25">
      <c r="D1204" s="7"/>
    </row>
    <row r="1205" spans="4:4" x14ac:dyDescent="0.25">
      <c r="D1205" s="7"/>
    </row>
    <row r="1206" spans="4:4" x14ac:dyDescent="0.25">
      <c r="D1206" s="7"/>
    </row>
    <row r="1207" spans="4:4" x14ac:dyDescent="0.25">
      <c r="D1207" s="7"/>
    </row>
    <row r="1208" spans="4:4" x14ac:dyDescent="0.25">
      <c r="D1208" s="7"/>
    </row>
    <row r="1209" spans="4:4" x14ac:dyDescent="0.25">
      <c r="D1209" s="7"/>
    </row>
    <row r="1210" spans="4:4" x14ac:dyDescent="0.25">
      <c r="D1210" s="7"/>
    </row>
    <row r="1211" spans="4:4" x14ac:dyDescent="0.25">
      <c r="D1211" s="7"/>
    </row>
    <row r="1212" spans="4:4" x14ac:dyDescent="0.25">
      <c r="D1212" s="7"/>
    </row>
    <row r="1213" spans="4:4" x14ac:dyDescent="0.25">
      <c r="D1213" s="7"/>
    </row>
    <row r="1214" spans="4:4" x14ac:dyDescent="0.25">
      <c r="D1214" s="7"/>
    </row>
    <row r="1215" spans="4:4" x14ac:dyDescent="0.25">
      <c r="D1215" s="7"/>
    </row>
    <row r="1216" spans="4:4" x14ac:dyDescent="0.25">
      <c r="D1216" s="7"/>
    </row>
    <row r="1217" spans="4:4" x14ac:dyDescent="0.25">
      <c r="D1217" s="7"/>
    </row>
    <row r="1218" spans="4:4" x14ac:dyDescent="0.25">
      <c r="D1218" s="7"/>
    </row>
    <row r="1219" spans="4:4" x14ac:dyDescent="0.25">
      <c r="D1219" s="7"/>
    </row>
    <row r="1220" spans="4:4" x14ac:dyDescent="0.25">
      <c r="D1220" s="7"/>
    </row>
    <row r="1221" spans="4:4" x14ac:dyDescent="0.25">
      <c r="D1221" s="7"/>
    </row>
    <row r="1222" spans="4:4" x14ac:dyDescent="0.25">
      <c r="D1222" s="7"/>
    </row>
    <row r="1223" spans="4:4" x14ac:dyDescent="0.25">
      <c r="D1223" s="7"/>
    </row>
    <row r="1224" spans="4:4" x14ac:dyDescent="0.25">
      <c r="D1224" s="7"/>
    </row>
    <row r="1225" spans="4:4" x14ac:dyDescent="0.25">
      <c r="D1225" s="7"/>
    </row>
    <row r="1226" spans="4:4" x14ac:dyDescent="0.25">
      <c r="D1226" s="7"/>
    </row>
    <row r="1227" spans="4:4" x14ac:dyDescent="0.25">
      <c r="D1227" s="7"/>
    </row>
    <row r="1228" spans="4:4" x14ac:dyDescent="0.25">
      <c r="D1228" s="7"/>
    </row>
    <row r="1229" spans="4:4" x14ac:dyDescent="0.25">
      <c r="D1229" s="7"/>
    </row>
    <row r="1230" spans="4:4" x14ac:dyDescent="0.25">
      <c r="D1230" s="7"/>
    </row>
    <row r="1231" spans="4:4" x14ac:dyDescent="0.25">
      <c r="D1231" s="7"/>
    </row>
    <row r="1232" spans="4:4" x14ac:dyDescent="0.25">
      <c r="D1232" s="7"/>
    </row>
    <row r="1233" spans="4:4" x14ac:dyDescent="0.25">
      <c r="D1233" s="7"/>
    </row>
    <row r="1234" spans="4:4" x14ac:dyDescent="0.25">
      <c r="D1234" s="7"/>
    </row>
    <row r="1235" spans="4:4" x14ac:dyDescent="0.25">
      <c r="D1235" s="7"/>
    </row>
    <row r="1236" spans="4:4" x14ac:dyDescent="0.25">
      <c r="D1236" s="7"/>
    </row>
    <row r="1237" spans="4:4" x14ac:dyDescent="0.25">
      <c r="D1237" s="7"/>
    </row>
    <row r="1238" spans="4:4" x14ac:dyDescent="0.25">
      <c r="D1238" s="7"/>
    </row>
    <row r="1239" spans="4:4" x14ac:dyDescent="0.25">
      <c r="D1239" s="7"/>
    </row>
    <row r="1240" spans="4:4" x14ac:dyDescent="0.25">
      <c r="D1240" s="7"/>
    </row>
    <row r="1241" spans="4:4" x14ac:dyDescent="0.25">
      <c r="D1241" s="7"/>
    </row>
    <row r="1242" spans="4:4" x14ac:dyDescent="0.25">
      <c r="D1242" s="7"/>
    </row>
    <row r="1243" spans="4:4" x14ac:dyDescent="0.25">
      <c r="D1243" s="7"/>
    </row>
    <row r="1244" spans="4:4" x14ac:dyDescent="0.25">
      <c r="D1244" s="7"/>
    </row>
    <row r="1245" spans="4:4" x14ac:dyDescent="0.25">
      <c r="D1245" s="7"/>
    </row>
    <row r="1246" spans="4:4" x14ac:dyDescent="0.25">
      <c r="D1246" s="7"/>
    </row>
    <row r="1247" spans="4:4" x14ac:dyDescent="0.25">
      <c r="D1247" s="7"/>
    </row>
    <row r="1248" spans="4:4" x14ac:dyDescent="0.25">
      <c r="D1248" s="7"/>
    </row>
    <row r="1249" spans="4:4" x14ac:dyDescent="0.25">
      <c r="D1249" s="7"/>
    </row>
    <row r="1250" spans="4:4" x14ac:dyDescent="0.25">
      <c r="D1250" s="7"/>
    </row>
    <row r="1251" spans="4:4" x14ac:dyDescent="0.25">
      <c r="D1251" s="7"/>
    </row>
    <row r="1252" spans="4:4" x14ac:dyDescent="0.25">
      <c r="D1252" s="7"/>
    </row>
    <row r="1253" spans="4:4" x14ac:dyDescent="0.25">
      <c r="D1253" s="7"/>
    </row>
    <row r="1254" spans="4:4" x14ac:dyDescent="0.25">
      <c r="D1254" s="7"/>
    </row>
    <row r="1255" spans="4:4" x14ac:dyDescent="0.25">
      <c r="D1255" s="7"/>
    </row>
    <row r="1256" spans="4:4" x14ac:dyDescent="0.25">
      <c r="D1256" s="7"/>
    </row>
    <row r="1257" spans="4:4" x14ac:dyDescent="0.25">
      <c r="D1257" s="7"/>
    </row>
    <row r="1258" spans="4:4" x14ac:dyDescent="0.25">
      <c r="D1258" s="7"/>
    </row>
    <row r="1259" spans="4:4" x14ac:dyDescent="0.25">
      <c r="D1259" s="7"/>
    </row>
    <row r="1260" spans="4:4" x14ac:dyDescent="0.25">
      <c r="D1260" s="7"/>
    </row>
    <row r="1261" spans="4:4" x14ac:dyDescent="0.25">
      <c r="D1261" s="7"/>
    </row>
    <row r="1262" spans="4:4" x14ac:dyDescent="0.25">
      <c r="D1262" s="7"/>
    </row>
    <row r="1263" spans="4:4" x14ac:dyDescent="0.25">
      <c r="D1263" s="7"/>
    </row>
    <row r="1264" spans="4:4" x14ac:dyDescent="0.25">
      <c r="D1264" s="7"/>
    </row>
    <row r="1265" spans="4:4" x14ac:dyDescent="0.25">
      <c r="D1265" s="7"/>
    </row>
    <row r="1266" spans="4:4" x14ac:dyDescent="0.25">
      <c r="D1266" s="7"/>
    </row>
    <row r="1267" spans="4:4" x14ac:dyDescent="0.25">
      <c r="D1267" s="7"/>
    </row>
    <row r="1268" spans="4:4" x14ac:dyDescent="0.25">
      <c r="D1268" s="7"/>
    </row>
    <row r="1269" spans="4:4" x14ac:dyDescent="0.25">
      <c r="D1269" s="7"/>
    </row>
    <row r="1270" spans="4:4" x14ac:dyDescent="0.25">
      <c r="D1270" s="7"/>
    </row>
    <row r="1271" spans="4:4" x14ac:dyDescent="0.25">
      <c r="D1271" s="7"/>
    </row>
    <row r="1272" spans="4:4" x14ac:dyDescent="0.25">
      <c r="D1272" s="7"/>
    </row>
    <row r="1273" spans="4:4" x14ac:dyDescent="0.25">
      <c r="D1273" s="7"/>
    </row>
    <row r="1274" spans="4:4" x14ac:dyDescent="0.25">
      <c r="D1274" s="7"/>
    </row>
    <row r="1275" spans="4:4" x14ac:dyDescent="0.25">
      <c r="D1275" s="7"/>
    </row>
    <row r="1276" spans="4:4" x14ac:dyDescent="0.25">
      <c r="D1276" s="7"/>
    </row>
    <row r="1277" spans="4:4" x14ac:dyDescent="0.25">
      <c r="D1277" s="7"/>
    </row>
    <row r="1278" spans="4:4" x14ac:dyDescent="0.25">
      <c r="D1278" s="7"/>
    </row>
    <row r="1279" spans="4:4" x14ac:dyDescent="0.25">
      <c r="D1279" s="7"/>
    </row>
    <row r="1280" spans="4:4" x14ac:dyDescent="0.25">
      <c r="D1280" s="7"/>
    </row>
    <row r="1281" spans="4:4" x14ac:dyDescent="0.25">
      <c r="D1281" s="7"/>
    </row>
    <row r="1282" spans="4:4" x14ac:dyDescent="0.25">
      <c r="D1282" s="7"/>
    </row>
    <row r="1283" spans="4:4" x14ac:dyDescent="0.25">
      <c r="D1283" s="7"/>
    </row>
    <row r="1284" spans="4:4" x14ac:dyDescent="0.25">
      <c r="D1284" s="7"/>
    </row>
    <row r="1285" spans="4:4" x14ac:dyDescent="0.25">
      <c r="D1285" s="7"/>
    </row>
    <row r="1286" spans="4:4" x14ac:dyDescent="0.25">
      <c r="D1286" s="7"/>
    </row>
    <row r="1287" spans="4:4" x14ac:dyDescent="0.25">
      <c r="D1287" s="7"/>
    </row>
    <row r="1288" spans="4:4" x14ac:dyDescent="0.25">
      <c r="D1288" s="7"/>
    </row>
    <row r="1289" spans="4:4" x14ac:dyDescent="0.25">
      <c r="D1289" s="7"/>
    </row>
    <row r="1290" spans="4:4" x14ac:dyDescent="0.25">
      <c r="D1290" s="7"/>
    </row>
    <row r="1291" spans="4:4" x14ac:dyDescent="0.25">
      <c r="D1291" s="7"/>
    </row>
    <row r="1292" spans="4:4" x14ac:dyDescent="0.25">
      <c r="D1292" s="7"/>
    </row>
    <row r="1293" spans="4:4" x14ac:dyDescent="0.25">
      <c r="D1293" s="7"/>
    </row>
    <row r="1294" spans="4:4" x14ac:dyDescent="0.25">
      <c r="D1294" s="7"/>
    </row>
    <row r="1295" spans="4:4" x14ac:dyDescent="0.25">
      <c r="D1295" s="7"/>
    </row>
    <row r="1296" spans="4:4" x14ac:dyDescent="0.25">
      <c r="D1296" s="7"/>
    </row>
    <row r="1297" spans="4:4" x14ac:dyDescent="0.25">
      <c r="D1297" s="7"/>
    </row>
    <row r="1298" spans="4:4" x14ac:dyDescent="0.25">
      <c r="D1298" s="7"/>
    </row>
    <row r="1299" spans="4:4" x14ac:dyDescent="0.25">
      <c r="D1299" s="7"/>
    </row>
    <row r="1300" spans="4:4" x14ac:dyDescent="0.25">
      <c r="D1300" s="7"/>
    </row>
    <row r="1301" spans="4:4" x14ac:dyDescent="0.25">
      <c r="D1301" s="7"/>
    </row>
    <row r="1302" spans="4:4" x14ac:dyDescent="0.25">
      <c r="D1302" s="7"/>
    </row>
    <row r="1303" spans="4:4" x14ac:dyDescent="0.25">
      <c r="D1303" s="7"/>
    </row>
    <row r="1304" spans="4:4" x14ac:dyDescent="0.25">
      <c r="D1304" s="7"/>
    </row>
    <row r="1305" spans="4:4" x14ac:dyDescent="0.25">
      <c r="D1305" s="7"/>
    </row>
    <row r="1306" spans="4:4" x14ac:dyDescent="0.25">
      <c r="D1306" s="7"/>
    </row>
    <row r="1307" spans="4:4" x14ac:dyDescent="0.25">
      <c r="D1307" s="7"/>
    </row>
    <row r="1308" spans="4:4" x14ac:dyDescent="0.25">
      <c r="D1308" s="7"/>
    </row>
    <row r="1309" spans="4:4" x14ac:dyDescent="0.25">
      <c r="D1309" s="7"/>
    </row>
    <row r="1310" spans="4:4" x14ac:dyDescent="0.25">
      <c r="D1310" s="7"/>
    </row>
    <row r="1311" spans="4:4" x14ac:dyDescent="0.25">
      <c r="D1311" s="7"/>
    </row>
    <row r="1312" spans="4:4" x14ac:dyDescent="0.25">
      <c r="D1312" s="7"/>
    </row>
    <row r="1313" spans="4:4" x14ac:dyDescent="0.25">
      <c r="D1313" s="7"/>
    </row>
    <row r="1314" spans="4:4" x14ac:dyDescent="0.25">
      <c r="D1314" s="7"/>
    </row>
    <row r="1315" spans="4:4" x14ac:dyDescent="0.25">
      <c r="D1315" s="7"/>
    </row>
    <row r="1316" spans="4:4" x14ac:dyDescent="0.25">
      <c r="D1316" s="7"/>
    </row>
    <row r="1317" spans="4:4" x14ac:dyDescent="0.25">
      <c r="D1317" s="7"/>
    </row>
    <row r="1318" spans="4:4" x14ac:dyDescent="0.25">
      <c r="D1318" s="7"/>
    </row>
    <row r="1319" spans="4:4" x14ac:dyDescent="0.25">
      <c r="D1319" s="7"/>
    </row>
    <row r="1320" spans="4:4" x14ac:dyDescent="0.25">
      <c r="D1320" s="7"/>
    </row>
    <row r="1321" spans="4:4" x14ac:dyDescent="0.25">
      <c r="D1321" s="7"/>
    </row>
    <row r="1322" spans="4:4" x14ac:dyDescent="0.25">
      <c r="D1322" s="7"/>
    </row>
    <row r="1323" spans="4:4" x14ac:dyDescent="0.25">
      <c r="D1323" s="7"/>
    </row>
    <row r="1324" spans="4:4" x14ac:dyDescent="0.25">
      <c r="D1324" s="7"/>
    </row>
    <row r="1325" spans="4:4" x14ac:dyDescent="0.25">
      <c r="D1325" s="7"/>
    </row>
    <row r="1326" spans="4:4" x14ac:dyDescent="0.25">
      <c r="D1326" s="7"/>
    </row>
    <row r="1327" spans="4:4" x14ac:dyDescent="0.25">
      <c r="D1327" s="7"/>
    </row>
    <row r="1328" spans="4:4" x14ac:dyDescent="0.25">
      <c r="D1328" s="7"/>
    </row>
    <row r="1329" spans="4:4" x14ac:dyDescent="0.25">
      <c r="D1329" s="7"/>
    </row>
    <row r="1330" spans="4:4" x14ac:dyDescent="0.25">
      <c r="D1330" s="7"/>
    </row>
    <row r="1331" spans="4:4" x14ac:dyDescent="0.25">
      <c r="D1331" s="7"/>
    </row>
    <row r="1332" spans="4:4" x14ac:dyDescent="0.25">
      <c r="D1332" s="7"/>
    </row>
    <row r="1333" spans="4:4" x14ac:dyDescent="0.25">
      <c r="D1333" s="7"/>
    </row>
    <row r="1334" spans="4:4" x14ac:dyDescent="0.25">
      <c r="D1334" s="7"/>
    </row>
    <row r="1335" spans="4:4" x14ac:dyDescent="0.25">
      <c r="D1335" s="7"/>
    </row>
    <row r="1336" spans="4:4" x14ac:dyDescent="0.25">
      <c r="D1336" s="7"/>
    </row>
    <row r="1337" spans="4:4" x14ac:dyDescent="0.25">
      <c r="D1337" s="7"/>
    </row>
    <row r="1338" spans="4:4" x14ac:dyDescent="0.25">
      <c r="D1338" s="7"/>
    </row>
    <row r="1339" spans="4:4" x14ac:dyDescent="0.25">
      <c r="D1339" s="7"/>
    </row>
    <row r="1340" spans="4:4" x14ac:dyDescent="0.25">
      <c r="D1340" s="7"/>
    </row>
    <row r="1341" spans="4:4" x14ac:dyDescent="0.25">
      <c r="D1341" s="7"/>
    </row>
    <row r="1342" spans="4:4" x14ac:dyDescent="0.25">
      <c r="D1342" s="7"/>
    </row>
    <row r="1343" spans="4:4" x14ac:dyDescent="0.25">
      <c r="D1343" s="7"/>
    </row>
    <row r="1344" spans="4:4" x14ac:dyDescent="0.25">
      <c r="D1344" s="7"/>
    </row>
    <row r="1345" spans="4:4" x14ac:dyDescent="0.25">
      <c r="D1345" s="7"/>
    </row>
    <row r="1346" spans="4:4" x14ac:dyDescent="0.25">
      <c r="D1346" s="7"/>
    </row>
    <row r="1347" spans="4:4" x14ac:dyDescent="0.25">
      <c r="D1347" s="7"/>
    </row>
    <row r="1348" spans="4:4" x14ac:dyDescent="0.25">
      <c r="D1348" s="7"/>
    </row>
    <row r="1349" spans="4:4" x14ac:dyDescent="0.25">
      <c r="D1349" s="7"/>
    </row>
    <row r="1350" spans="4:4" x14ac:dyDescent="0.25">
      <c r="D1350" s="7"/>
    </row>
    <row r="1351" spans="4:4" x14ac:dyDescent="0.25">
      <c r="D1351" s="7"/>
    </row>
    <row r="1352" spans="4:4" x14ac:dyDescent="0.25">
      <c r="D1352" s="7"/>
    </row>
    <row r="1353" spans="4:4" x14ac:dyDescent="0.25">
      <c r="D1353" s="7"/>
    </row>
    <row r="1354" spans="4:4" x14ac:dyDescent="0.25">
      <c r="D1354" s="7"/>
    </row>
    <row r="1355" spans="4:4" x14ac:dyDescent="0.25">
      <c r="D1355" s="7"/>
    </row>
    <row r="1356" spans="4:4" x14ac:dyDescent="0.25">
      <c r="D1356" s="7"/>
    </row>
    <row r="1357" spans="4:4" x14ac:dyDescent="0.25">
      <c r="D1357" s="7"/>
    </row>
    <row r="1358" spans="4:4" x14ac:dyDescent="0.25">
      <c r="D1358" s="7"/>
    </row>
    <row r="1359" spans="4:4" x14ac:dyDescent="0.25">
      <c r="D1359" s="7"/>
    </row>
    <row r="1360" spans="4:4" x14ac:dyDescent="0.25">
      <c r="D1360" s="7"/>
    </row>
    <row r="1361" spans="4:4" x14ac:dyDescent="0.25">
      <c r="D1361" s="7"/>
    </row>
    <row r="1362" spans="4:4" x14ac:dyDescent="0.25">
      <c r="D1362" s="7"/>
    </row>
    <row r="1363" spans="4:4" x14ac:dyDescent="0.25">
      <c r="D1363" s="7"/>
    </row>
    <row r="1364" spans="4:4" x14ac:dyDescent="0.25">
      <c r="D1364" s="7"/>
    </row>
    <row r="1365" spans="4:4" x14ac:dyDescent="0.25">
      <c r="D1365" s="7"/>
    </row>
    <row r="1366" spans="4:4" x14ac:dyDescent="0.25">
      <c r="D1366" s="7"/>
    </row>
    <row r="1367" spans="4:4" x14ac:dyDescent="0.25">
      <c r="D1367" s="7"/>
    </row>
    <row r="1368" spans="4:4" x14ac:dyDescent="0.25">
      <c r="D1368" s="7"/>
    </row>
    <row r="1369" spans="4:4" x14ac:dyDescent="0.25">
      <c r="D1369" s="7"/>
    </row>
    <row r="1370" spans="4:4" x14ac:dyDescent="0.25">
      <c r="D1370" s="7"/>
    </row>
    <row r="1371" spans="4:4" x14ac:dyDescent="0.25">
      <c r="D1371" s="7"/>
    </row>
    <row r="1372" spans="4:4" x14ac:dyDescent="0.25">
      <c r="D1372" s="7"/>
    </row>
    <row r="1373" spans="4:4" x14ac:dyDescent="0.25">
      <c r="D1373" s="7"/>
    </row>
    <row r="1374" spans="4:4" x14ac:dyDescent="0.25">
      <c r="D1374" s="7"/>
    </row>
    <row r="1375" spans="4:4" x14ac:dyDescent="0.25">
      <c r="D1375" s="7"/>
    </row>
    <row r="1376" spans="4:4" x14ac:dyDescent="0.25">
      <c r="D1376" s="7"/>
    </row>
    <row r="1377" spans="4:4" x14ac:dyDescent="0.25">
      <c r="D1377" s="7"/>
    </row>
    <row r="1378" spans="4:4" x14ac:dyDescent="0.25">
      <c r="D1378" s="7"/>
    </row>
    <row r="1379" spans="4:4" x14ac:dyDescent="0.25">
      <c r="D1379" s="7"/>
    </row>
    <row r="1380" spans="4:4" x14ac:dyDescent="0.25">
      <c r="D1380" s="7"/>
    </row>
    <row r="1381" spans="4:4" x14ac:dyDescent="0.25">
      <c r="D1381" s="7"/>
    </row>
    <row r="1382" spans="4:4" x14ac:dyDescent="0.25">
      <c r="D1382" s="7"/>
    </row>
    <row r="1383" spans="4:4" x14ac:dyDescent="0.25">
      <c r="D1383" s="7"/>
    </row>
    <row r="1384" spans="4:4" x14ac:dyDescent="0.25">
      <c r="D1384" s="7"/>
    </row>
    <row r="1385" spans="4:4" x14ac:dyDescent="0.25">
      <c r="D1385" s="7"/>
    </row>
    <row r="1386" spans="4:4" x14ac:dyDescent="0.25">
      <c r="D1386" s="7"/>
    </row>
    <row r="1387" spans="4:4" x14ac:dyDescent="0.25">
      <c r="D1387" s="7"/>
    </row>
    <row r="1388" spans="4:4" x14ac:dyDescent="0.25">
      <c r="D1388" s="7"/>
    </row>
    <row r="1389" spans="4:4" x14ac:dyDescent="0.25">
      <c r="D1389" s="7"/>
    </row>
    <row r="1390" spans="4:4" x14ac:dyDescent="0.25">
      <c r="D1390" s="7"/>
    </row>
    <row r="1391" spans="4:4" x14ac:dyDescent="0.25">
      <c r="D1391" s="7"/>
    </row>
    <row r="1392" spans="4:4" x14ac:dyDescent="0.25">
      <c r="D1392" s="7"/>
    </row>
    <row r="1393" spans="4:4" x14ac:dyDescent="0.25">
      <c r="D1393" s="7"/>
    </row>
    <row r="1394" spans="4:4" x14ac:dyDescent="0.25">
      <c r="D1394" s="7"/>
    </row>
    <row r="1395" spans="4:4" x14ac:dyDescent="0.25">
      <c r="D1395" s="7"/>
    </row>
    <row r="1396" spans="4:4" x14ac:dyDescent="0.25">
      <c r="D1396" s="7"/>
    </row>
    <row r="1397" spans="4:4" x14ac:dyDescent="0.25">
      <c r="D1397" s="7"/>
    </row>
    <row r="1398" spans="4:4" x14ac:dyDescent="0.25">
      <c r="D1398" s="7"/>
    </row>
    <row r="1399" spans="4:4" x14ac:dyDescent="0.25">
      <c r="D1399" s="7"/>
    </row>
    <row r="1400" spans="4:4" x14ac:dyDescent="0.25">
      <c r="D1400" s="7"/>
    </row>
    <row r="1401" spans="4:4" x14ac:dyDescent="0.25">
      <c r="D1401" s="7"/>
    </row>
    <row r="1402" spans="4:4" x14ac:dyDescent="0.25">
      <c r="D1402" s="7"/>
    </row>
    <row r="1403" spans="4:4" x14ac:dyDescent="0.25">
      <c r="D1403" s="7"/>
    </row>
    <row r="1404" spans="4:4" x14ac:dyDescent="0.25">
      <c r="D1404" s="7"/>
    </row>
    <row r="1405" spans="4:4" x14ac:dyDescent="0.25">
      <c r="D1405" s="7"/>
    </row>
    <row r="1406" spans="4:4" x14ac:dyDescent="0.25">
      <c r="D1406" s="7"/>
    </row>
    <row r="1407" spans="4:4" x14ac:dyDescent="0.25">
      <c r="D1407" s="7"/>
    </row>
    <row r="1408" spans="4:4" x14ac:dyDescent="0.25">
      <c r="D1408" s="7"/>
    </row>
    <row r="1409" spans="4:4" x14ac:dyDescent="0.25">
      <c r="D1409" s="7"/>
    </row>
    <row r="1410" spans="4:4" x14ac:dyDescent="0.25">
      <c r="D1410" s="7"/>
    </row>
    <row r="1411" spans="4:4" x14ac:dyDescent="0.25">
      <c r="D1411" s="7"/>
    </row>
    <row r="1412" spans="4:4" x14ac:dyDescent="0.25">
      <c r="D1412" s="7"/>
    </row>
    <row r="1413" spans="4:4" x14ac:dyDescent="0.25">
      <c r="D1413" s="7"/>
    </row>
    <row r="1414" spans="4:4" x14ac:dyDescent="0.25">
      <c r="D1414" s="7"/>
    </row>
    <row r="1415" spans="4:4" x14ac:dyDescent="0.25">
      <c r="D1415" s="7"/>
    </row>
    <row r="1416" spans="4:4" x14ac:dyDescent="0.25">
      <c r="D1416" s="7"/>
    </row>
    <row r="1417" spans="4:4" x14ac:dyDescent="0.25">
      <c r="D1417" s="7"/>
    </row>
    <row r="1418" spans="4:4" x14ac:dyDescent="0.25">
      <c r="D1418" s="7"/>
    </row>
    <row r="1419" spans="4:4" x14ac:dyDescent="0.25">
      <c r="D1419" s="7"/>
    </row>
    <row r="1420" spans="4:4" x14ac:dyDescent="0.25">
      <c r="D1420" s="7"/>
    </row>
    <row r="1421" spans="4:4" x14ac:dyDescent="0.25">
      <c r="D1421" s="7"/>
    </row>
    <row r="1422" spans="4:4" x14ac:dyDescent="0.25">
      <c r="D1422" s="7"/>
    </row>
    <row r="1423" spans="4:4" x14ac:dyDescent="0.25">
      <c r="D1423" s="7"/>
    </row>
    <row r="1424" spans="4:4" x14ac:dyDescent="0.25">
      <c r="D1424" s="7"/>
    </row>
    <row r="1425" spans="4:4" x14ac:dyDescent="0.25">
      <c r="D1425" s="7"/>
    </row>
    <row r="1426" spans="4:4" x14ac:dyDescent="0.25">
      <c r="D1426" s="7"/>
    </row>
    <row r="1427" spans="4:4" x14ac:dyDescent="0.25">
      <c r="D1427" s="7"/>
    </row>
    <row r="1428" spans="4:4" x14ac:dyDescent="0.25">
      <c r="D1428" s="7"/>
    </row>
    <row r="1429" spans="4:4" x14ac:dyDescent="0.25">
      <c r="D1429" s="7"/>
    </row>
    <row r="1430" spans="4:4" x14ac:dyDescent="0.25">
      <c r="D1430" s="7"/>
    </row>
    <row r="1431" spans="4:4" x14ac:dyDescent="0.25">
      <c r="D1431" s="7"/>
    </row>
    <row r="1432" spans="4:4" x14ac:dyDescent="0.25">
      <c r="D1432" s="7"/>
    </row>
    <row r="1433" spans="4:4" x14ac:dyDescent="0.25">
      <c r="D1433" s="7"/>
    </row>
    <row r="1434" spans="4:4" x14ac:dyDescent="0.25">
      <c r="D1434" s="7"/>
    </row>
    <row r="1435" spans="4:4" x14ac:dyDescent="0.25">
      <c r="D1435" s="7"/>
    </row>
    <row r="1436" spans="4:4" x14ac:dyDescent="0.25">
      <c r="D1436" s="7"/>
    </row>
    <row r="1437" spans="4:4" x14ac:dyDescent="0.25">
      <c r="D1437" s="7"/>
    </row>
    <row r="1438" spans="4:4" x14ac:dyDescent="0.25">
      <c r="D1438" s="7"/>
    </row>
    <row r="1439" spans="4:4" x14ac:dyDescent="0.25">
      <c r="D1439" s="7"/>
    </row>
    <row r="1440" spans="4:4" x14ac:dyDescent="0.25">
      <c r="D1440" s="7"/>
    </row>
    <row r="1441" spans="4:4" x14ac:dyDescent="0.25">
      <c r="D1441" s="7"/>
    </row>
    <row r="1442" spans="4:4" x14ac:dyDescent="0.25">
      <c r="D1442" s="7"/>
    </row>
    <row r="1443" spans="4:4" x14ac:dyDescent="0.25">
      <c r="D1443" s="7"/>
    </row>
    <row r="1444" spans="4:4" x14ac:dyDescent="0.25">
      <c r="D1444" s="7"/>
    </row>
    <row r="1445" spans="4:4" x14ac:dyDescent="0.25">
      <c r="D1445" s="7"/>
    </row>
    <row r="1446" spans="4:4" x14ac:dyDescent="0.25">
      <c r="D1446" s="7"/>
    </row>
    <row r="1447" spans="4:4" x14ac:dyDescent="0.25">
      <c r="D1447" s="7"/>
    </row>
    <row r="1448" spans="4:4" x14ac:dyDescent="0.25">
      <c r="D1448" s="7"/>
    </row>
    <row r="1449" spans="4:4" x14ac:dyDescent="0.25">
      <c r="D1449" s="7"/>
    </row>
    <row r="1450" spans="4:4" x14ac:dyDescent="0.25">
      <c r="D1450" s="7"/>
    </row>
    <row r="1451" spans="4:4" x14ac:dyDescent="0.25">
      <c r="D1451" s="7"/>
    </row>
    <row r="1452" spans="4:4" x14ac:dyDescent="0.25">
      <c r="D1452" s="7"/>
    </row>
    <row r="1453" spans="4:4" x14ac:dyDescent="0.25">
      <c r="D1453" s="7"/>
    </row>
    <row r="1454" spans="4:4" x14ac:dyDescent="0.25">
      <c r="D1454" s="7"/>
    </row>
    <row r="1455" spans="4:4" x14ac:dyDescent="0.25">
      <c r="D1455" s="7"/>
    </row>
    <row r="1456" spans="4:4" x14ac:dyDescent="0.25">
      <c r="D1456" s="7"/>
    </row>
    <row r="1457" spans="4:4" x14ac:dyDescent="0.25">
      <c r="D1457" s="7"/>
    </row>
    <row r="1458" spans="4:4" x14ac:dyDescent="0.25">
      <c r="D1458" s="7"/>
    </row>
    <row r="1459" spans="4:4" x14ac:dyDescent="0.25">
      <c r="D1459" s="7"/>
    </row>
    <row r="1460" spans="4:4" x14ac:dyDescent="0.25">
      <c r="D1460" s="7"/>
    </row>
    <row r="1461" spans="4:4" x14ac:dyDescent="0.25">
      <c r="D1461" s="7"/>
    </row>
    <row r="1462" spans="4:4" x14ac:dyDescent="0.25">
      <c r="D1462" s="7"/>
    </row>
    <row r="1463" spans="4:4" x14ac:dyDescent="0.25">
      <c r="D1463" s="7"/>
    </row>
    <row r="1464" spans="4:4" x14ac:dyDescent="0.25">
      <c r="D1464" s="7"/>
    </row>
    <row r="1465" spans="4:4" x14ac:dyDescent="0.25">
      <c r="D1465" s="7"/>
    </row>
    <row r="1466" spans="4:4" x14ac:dyDescent="0.25">
      <c r="D1466" s="7"/>
    </row>
    <row r="1467" spans="4:4" x14ac:dyDescent="0.25">
      <c r="D1467" s="7"/>
    </row>
    <row r="1468" spans="4:4" x14ac:dyDescent="0.25">
      <c r="D1468" s="7"/>
    </row>
    <row r="1469" spans="4:4" x14ac:dyDescent="0.25">
      <c r="D1469" s="7"/>
    </row>
    <row r="1470" spans="4:4" x14ac:dyDescent="0.25">
      <c r="D1470" s="7"/>
    </row>
    <row r="1471" spans="4:4" x14ac:dyDescent="0.25">
      <c r="D1471" s="7"/>
    </row>
    <row r="1472" spans="4:4" x14ac:dyDescent="0.25">
      <c r="D1472" s="7"/>
    </row>
    <row r="1473" spans="4:4" x14ac:dyDescent="0.25">
      <c r="D1473" s="7"/>
    </row>
    <row r="1474" spans="4:4" x14ac:dyDescent="0.25">
      <c r="D1474" s="7"/>
    </row>
    <row r="1475" spans="4:4" x14ac:dyDescent="0.25">
      <c r="D1475" s="7"/>
    </row>
    <row r="1476" spans="4:4" x14ac:dyDescent="0.25">
      <c r="D1476" s="7"/>
    </row>
    <row r="1477" spans="4:4" x14ac:dyDescent="0.25">
      <c r="D1477" s="7"/>
    </row>
    <row r="1478" spans="4:4" x14ac:dyDescent="0.25">
      <c r="D1478" s="7"/>
    </row>
    <row r="1479" spans="4:4" x14ac:dyDescent="0.25">
      <c r="D1479" s="7"/>
    </row>
    <row r="1480" spans="4:4" x14ac:dyDescent="0.25">
      <c r="D1480" s="7"/>
    </row>
    <row r="1481" spans="4:4" x14ac:dyDescent="0.25">
      <c r="D1481" s="7"/>
    </row>
    <row r="1482" spans="4:4" x14ac:dyDescent="0.25">
      <c r="D1482" s="7"/>
    </row>
    <row r="1483" spans="4:4" x14ac:dyDescent="0.25">
      <c r="D1483" s="7"/>
    </row>
    <row r="1484" spans="4:4" x14ac:dyDescent="0.25">
      <c r="D1484" s="7"/>
    </row>
    <row r="1485" spans="4:4" x14ac:dyDescent="0.25">
      <c r="D1485" s="7"/>
    </row>
    <row r="1486" spans="4:4" x14ac:dyDescent="0.25">
      <c r="D1486" s="7"/>
    </row>
    <row r="1487" spans="4:4" x14ac:dyDescent="0.25">
      <c r="D1487" s="7"/>
    </row>
    <row r="1488" spans="4:4" x14ac:dyDescent="0.25">
      <c r="D1488" s="7"/>
    </row>
    <row r="1489" spans="4:4" x14ac:dyDescent="0.25">
      <c r="D1489" s="7"/>
    </row>
    <row r="1490" spans="4:4" x14ac:dyDescent="0.25">
      <c r="D1490" s="7"/>
    </row>
    <row r="1491" spans="4:4" x14ac:dyDescent="0.25">
      <c r="D1491" s="7"/>
    </row>
    <row r="1492" spans="4:4" x14ac:dyDescent="0.25">
      <c r="D1492" s="7"/>
    </row>
    <row r="1493" spans="4:4" x14ac:dyDescent="0.25">
      <c r="D1493" s="7"/>
    </row>
    <row r="1494" spans="4:4" x14ac:dyDescent="0.25">
      <c r="D1494" s="7"/>
    </row>
    <row r="1495" spans="4:4" x14ac:dyDescent="0.25">
      <c r="D1495" s="7"/>
    </row>
    <row r="1496" spans="4:4" x14ac:dyDescent="0.25">
      <c r="D1496" s="7"/>
    </row>
    <row r="1497" spans="4:4" x14ac:dyDescent="0.25">
      <c r="D1497" s="7"/>
    </row>
    <row r="1498" spans="4:4" x14ac:dyDescent="0.25">
      <c r="D1498" s="7"/>
    </row>
    <row r="1499" spans="4:4" x14ac:dyDescent="0.25">
      <c r="D1499" s="7"/>
    </row>
    <row r="1500" spans="4:4" x14ac:dyDescent="0.25">
      <c r="D1500" s="7"/>
    </row>
    <row r="1501" spans="4:4" x14ac:dyDescent="0.25">
      <c r="D1501" s="7"/>
    </row>
    <row r="1502" spans="4:4" x14ac:dyDescent="0.25">
      <c r="D1502" s="7"/>
    </row>
    <row r="1503" spans="4:4" x14ac:dyDescent="0.25">
      <c r="D1503" s="7"/>
    </row>
    <row r="1504" spans="4:4" x14ac:dyDescent="0.25">
      <c r="D1504" s="7"/>
    </row>
    <row r="1505" spans="4:4" x14ac:dyDescent="0.25">
      <c r="D1505" s="7"/>
    </row>
    <row r="1506" spans="4:4" x14ac:dyDescent="0.25">
      <c r="D1506" s="7"/>
    </row>
    <row r="1507" spans="4:4" x14ac:dyDescent="0.25">
      <c r="D1507" s="7"/>
    </row>
    <row r="1508" spans="4:4" x14ac:dyDescent="0.25">
      <c r="D1508" s="7"/>
    </row>
    <row r="1509" spans="4:4" x14ac:dyDescent="0.25">
      <c r="D1509" s="7"/>
    </row>
    <row r="1510" spans="4:4" x14ac:dyDescent="0.25">
      <c r="D1510" s="7"/>
    </row>
    <row r="1511" spans="4:4" x14ac:dyDescent="0.25">
      <c r="D1511" s="7"/>
    </row>
    <row r="1512" spans="4:4" x14ac:dyDescent="0.25">
      <c r="D1512" s="7"/>
    </row>
    <row r="1513" spans="4:4" x14ac:dyDescent="0.25">
      <c r="D1513" s="7"/>
    </row>
    <row r="1514" spans="4:4" x14ac:dyDescent="0.25">
      <c r="D1514" s="7"/>
    </row>
    <row r="1515" spans="4:4" x14ac:dyDescent="0.25">
      <c r="D1515" s="7"/>
    </row>
    <row r="1516" spans="4:4" x14ac:dyDescent="0.25">
      <c r="D1516" s="7"/>
    </row>
    <row r="1517" spans="4:4" x14ac:dyDescent="0.25">
      <c r="D1517" s="7"/>
    </row>
    <row r="1518" spans="4:4" x14ac:dyDescent="0.25">
      <c r="D1518" s="7"/>
    </row>
    <row r="1519" spans="4:4" x14ac:dyDescent="0.25">
      <c r="D1519" s="7"/>
    </row>
    <row r="1520" spans="4:4" x14ac:dyDescent="0.25">
      <c r="D1520" s="7"/>
    </row>
    <row r="1521" spans="4:4" x14ac:dyDescent="0.25">
      <c r="D1521" s="7"/>
    </row>
    <row r="1522" spans="4:4" x14ac:dyDescent="0.25">
      <c r="D1522" s="7"/>
    </row>
    <row r="1523" spans="4:4" x14ac:dyDescent="0.25">
      <c r="D1523" s="7"/>
    </row>
    <row r="1524" spans="4:4" x14ac:dyDescent="0.25">
      <c r="D1524" s="7"/>
    </row>
    <row r="1525" spans="4:4" x14ac:dyDescent="0.25">
      <c r="D1525" s="7"/>
    </row>
    <row r="1526" spans="4:4" x14ac:dyDescent="0.25">
      <c r="D1526" s="7"/>
    </row>
    <row r="1527" spans="4:4" x14ac:dyDescent="0.25">
      <c r="D1527" s="7"/>
    </row>
    <row r="1528" spans="4:4" x14ac:dyDescent="0.25">
      <c r="D1528" s="7"/>
    </row>
    <row r="1529" spans="4:4" x14ac:dyDescent="0.25">
      <c r="D1529" s="7"/>
    </row>
    <row r="1530" spans="4:4" x14ac:dyDescent="0.25">
      <c r="D1530" s="7"/>
    </row>
    <row r="1531" spans="4:4" x14ac:dyDescent="0.25">
      <c r="D1531" s="7"/>
    </row>
    <row r="1532" spans="4:4" x14ac:dyDescent="0.25">
      <c r="D1532" s="7"/>
    </row>
    <row r="1533" spans="4:4" x14ac:dyDescent="0.25">
      <c r="D1533" s="7"/>
    </row>
    <row r="1534" spans="4:4" x14ac:dyDescent="0.25">
      <c r="D1534" s="7"/>
    </row>
    <row r="1535" spans="4:4" x14ac:dyDescent="0.25">
      <c r="D1535" s="7"/>
    </row>
    <row r="1536" spans="4:4" x14ac:dyDescent="0.25">
      <c r="D1536" s="7"/>
    </row>
    <row r="1537" spans="4:4" x14ac:dyDescent="0.25">
      <c r="D1537" s="7"/>
    </row>
    <row r="1538" spans="4:4" x14ac:dyDescent="0.25">
      <c r="D1538" s="7"/>
    </row>
    <row r="1539" spans="4:4" x14ac:dyDescent="0.25">
      <c r="D1539" s="7"/>
    </row>
    <row r="1540" spans="4:4" x14ac:dyDescent="0.25">
      <c r="D1540" s="7"/>
    </row>
    <row r="1541" spans="4:4" x14ac:dyDescent="0.25">
      <c r="D1541" s="7"/>
    </row>
    <row r="1542" spans="4:4" x14ac:dyDescent="0.25">
      <c r="D1542" s="7"/>
    </row>
    <row r="1543" spans="4:4" x14ac:dyDescent="0.25">
      <c r="D1543" s="7"/>
    </row>
    <row r="1544" spans="4:4" x14ac:dyDescent="0.25">
      <c r="D1544" s="7"/>
    </row>
    <row r="1545" spans="4:4" x14ac:dyDescent="0.25">
      <c r="D1545" s="7"/>
    </row>
    <row r="1546" spans="4:4" x14ac:dyDescent="0.25">
      <c r="D1546" s="7"/>
    </row>
    <row r="1547" spans="4:4" x14ac:dyDescent="0.25">
      <c r="D1547" s="7"/>
    </row>
    <row r="1548" spans="4:4" x14ac:dyDescent="0.25">
      <c r="D1548" s="7"/>
    </row>
    <row r="1549" spans="4:4" x14ac:dyDescent="0.25">
      <c r="D1549" s="7"/>
    </row>
    <row r="1550" spans="4:4" x14ac:dyDescent="0.25">
      <c r="D1550" s="7"/>
    </row>
    <row r="1551" spans="4:4" x14ac:dyDescent="0.25">
      <c r="D1551" s="7"/>
    </row>
    <row r="1552" spans="4:4" x14ac:dyDescent="0.25">
      <c r="D1552" s="7"/>
    </row>
    <row r="1553" spans="4:4" x14ac:dyDescent="0.25">
      <c r="D1553" s="7"/>
    </row>
    <row r="1554" spans="4:4" x14ac:dyDescent="0.25">
      <c r="D1554" s="7"/>
    </row>
    <row r="1555" spans="4:4" x14ac:dyDescent="0.25">
      <c r="D1555" s="7"/>
    </row>
    <row r="1556" spans="4:4" x14ac:dyDescent="0.25">
      <c r="D1556" s="7"/>
    </row>
    <row r="1557" spans="4:4" x14ac:dyDescent="0.25">
      <c r="D1557" s="7"/>
    </row>
    <row r="1558" spans="4:4" x14ac:dyDescent="0.25">
      <c r="D1558" s="7"/>
    </row>
    <row r="1559" spans="4:4" x14ac:dyDescent="0.25">
      <c r="D1559" s="7"/>
    </row>
    <row r="1560" spans="4:4" x14ac:dyDescent="0.25">
      <c r="D1560" s="7"/>
    </row>
    <row r="1561" spans="4:4" x14ac:dyDescent="0.25">
      <c r="D1561" s="7"/>
    </row>
    <row r="1562" spans="4:4" x14ac:dyDescent="0.25">
      <c r="D1562" s="7"/>
    </row>
    <row r="1563" spans="4:4" x14ac:dyDescent="0.25">
      <c r="D1563" s="7"/>
    </row>
    <row r="1564" spans="4:4" x14ac:dyDescent="0.25">
      <c r="D1564" s="7"/>
    </row>
    <row r="1565" spans="4:4" x14ac:dyDescent="0.25">
      <c r="D1565" s="7"/>
    </row>
    <row r="1566" spans="4:4" x14ac:dyDescent="0.25">
      <c r="D1566" s="7"/>
    </row>
    <row r="1567" spans="4:4" x14ac:dyDescent="0.25">
      <c r="D1567" s="7"/>
    </row>
    <row r="1568" spans="4:4" x14ac:dyDescent="0.25">
      <c r="D1568" s="7"/>
    </row>
    <row r="1569" spans="4:4" x14ac:dyDescent="0.25">
      <c r="D1569" s="7"/>
    </row>
    <row r="1570" spans="4:4" x14ac:dyDescent="0.25">
      <c r="D1570" s="7"/>
    </row>
    <row r="1571" spans="4:4" x14ac:dyDescent="0.25">
      <c r="D1571" s="7"/>
    </row>
    <row r="1572" spans="4:4" x14ac:dyDescent="0.25">
      <c r="D1572" s="7"/>
    </row>
    <row r="1573" spans="4:4" x14ac:dyDescent="0.25">
      <c r="D1573" s="7"/>
    </row>
    <row r="1574" spans="4:4" x14ac:dyDescent="0.25">
      <c r="D1574" s="7"/>
    </row>
    <row r="1575" spans="4:4" x14ac:dyDescent="0.25">
      <c r="D1575" s="7"/>
    </row>
    <row r="1576" spans="4:4" x14ac:dyDescent="0.25">
      <c r="D1576" s="7"/>
    </row>
    <row r="1577" spans="4:4" x14ac:dyDescent="0.25">
      <c r="D1577" s="7"/>
    </row>
    <row r="1578" spans="4:4" x14ac:dyDescent="0.25">
      <c r="D1578" s="7"/>
    </row>
    <row r="1579" spans="4:4" x14ac:dyDescent="0.25">
      <c r="D1579" s="7"/>
    </row>
    <row r="1580" spans="4:4" x14ac:dyDescent="0.25">
      <c r="D1580" s="7"/>
    </row>
    <row r="1581" spans="4:4" x14ac:dyDescent="0.25">
      <c r="D1581" s="7"/>
    </row>
    <row r="1582" spans="4:4" x14ac:dyDescent="0.25">
      <c r="D1582" s="7"/>
    </row>
    <row r="1583" spans="4:4" x14ac:dyDescent="0.25">
      <c r="D1583" s="7"/>
    </row>
    <row r="1584" spans="4:4" x14ac:dyDescent="0.25">
      <c r="D1584" s="7"/>
    </row>
    <row r="1585" spans="4:4" x14ac:dyDescent="0.25">
      <c r="D1585" s="7"/>
    </row>
    <row r="1586" spans="4:4" x14ac:dyDescent="0.25">
      <c r="D1586" s="7"/>
    </row>
    <row r="1587" spans="4:4" x14ac:dyDescent="0.25">
      <c r="D1587" s="7"/>
    </row>
    <row r="1588" spans="4:4" x14ac:dyDescent="0.25">
      <c r="D1588" s="7"/>
    </row>
    <row r="1589" spans="4:4" x14ac:dyDescent="0.25">
      <c r="D1589" s="7"/>
    </row>
    <row r="1590" spans="4:4" x14ac:dyDescent="0.25">
      <c r="D1590" s="7"/>
    </row>
    <row r="1591" spans="4:4" x14ac:dyDescent="0.25">
      <c r="D1591" s="7"/>
    </row>
    <row r="1592" spans="4:4" x14ac:dyDescent="0.25">
      <c r="D1592" s="7"/>
    </row>
    <row r="1593" spans="4:4" x14ac:dyDescent="0.25">
      <c r="D1593" s="7"/>
    </row>
    <row r="1594" spans="4:4" x14ac:dyDescent="0.25">
      <c r="D1594" s="7"/>
    </row>
    <row r="1595" spans="4:4" x14ac:dyDescent="0.25">
      <c r="D1595" s="7"/>
    </row>
    <row r="1596" spans="4:4" x14ac:dyDescent="0.25">
      <c r="D1596" s="7"/>
    </row>
    <row r="1597" spans="4:4" x14ac:dyDescent="0.25">
      <c r="D1597" s="7"/>
    </row>
    <row r="1598" spans="4:4" x14ac:dyDescent="0.25">
      <c r="D1598" s="7"/>
    </row>
    <row r="1599" spans="4:4" x14ac:dyDescent="0.25">
      <c r="D1599" s="7"/>
    </row>
    <row r="1600" spans="4:4" x14ac:dyDescent="0.25">
      <c r="D1600" s="7"/>
    </row>
    <row r="1601" spans="4:4" x14ac:dyDescent="0.25">
      <c r="D1601" s="7"/>
    </row>
    <row r="1602" spans="4:4" x14ac:dyDescent="0.25">
      <c r="D1602" s="7"/>
    </row>
    <row r="1603" spans="4:4" x14ac:dyDescent="0.25">
      <c r="D1603" s="7"/>
    </row>
    <row r="1604" spans="4:4" x14ac:dyDescent="0.25">
      <c r="D1604" s="7"/>
    </row>
    <row r="1605" spans="4:4" x14ac:dyDescent="0.25">
      <c r="D1605" s="7"/>
    </row>
    <row r="1606" spans="4:4" x14ac:dyDescent="0.25">
      <c r="D1606" s="7"/>
    </row>
    <row r="1607" spans="4:4" x14ac:dyDescent="0.25">
      <c r="D1607" s="7"/>
    </row>
    <row r="1608" spans="4:4" x14ac:dyDescent="0.25">
      <c r="D1608" s="7"/>
    </row>
    <row r="1609" spans="4:4" x14ac:dyDescent="0.25">
      <c r="D1609" s="7"/>
    </row>
    <row r="1610" spans="4:4" x14ac:dyDescent="0.25">
      <c r="D1610" s="7"/>
    </row>
    <row r="1611" spans="4:4" x14ac:dyDescent="0.25">
      <c r="D1611" s="7"/>
    </row>
    <row r="1612" spans="4:4" x14ac:dyDescent="0.25">
      <c r="D1612" s="7"/>
    </row>
    <row r="1613" spans="4:4" x14ac:dyDescent="0.25">
      <c r="D1613" s="7"/>
    </row>
    <row r="1614" spans="4:4" x14ac:dyDescent="0.25">
      <c r="D1614" s="7"/>
    </row>
    <row r="1615" spans="4:4" x14ac:dyDescent="0.25">
      <c r="D1615" s="7"/>
    </row>
    <row r="1616" spans="4:4" x14ac:dyDescent="0.25">
      <c r="D1616" s="7"/>
    </row>
    <row r="1617" spans="4:4" x14ac:dyDescent="0.25">
      <c r="D1617" s="7"/>
    </row>
    <row r="1618" spans="4:4" x14ac:dyDescent="0.25">
      <c r="D1618" s="7"/>
    </row>
    <row r="1619" spans="4:4" x14ac:dyDescent="0.25">
      <c r="D1619" s="7"/>
    </row>
    <row r="1620" spans="4:4" x14ac:dyDescent="0.25">
      <c r="D1620" s="7"/>
    </row>
    <row r="1621" spans="4:4" x14ac:dyDescent="0.25">
      <c r="D1621" s="7"/>
    </row>
    <row r="1622" spans="4:4" x14ac:dyDescent="0.25">
      <c r="D1622" s="7"/>
    </row>
    <row r="1623" spans="4:4" x14ac:dyDescent="0.25">
      <c r="D1623" s="7"/>
    </row>
    <row r="1624" spans="4:4" x14ac:dyDescent="0.25">
      <c r="D1624" s="7"/>
    </row>
    <row r="1625" spans="4:4" x14ac:dyDescent="0.25">
      <c r="D1625" s="7"/>
    </row>
    <row r="1626" spans="4:4" x14ac:dyDescent="0.25">
      <c r="D1626" s="7"/>
    </row>
    <row r="1627" spans="4:4" x14ac:dyDescent="0.25">
      <c r="D1627" s="7"/>
    </row>
    <row r="1628" spans="4:4" x14ac:dyDescent="0.25">
      <c r="D1628" s="7"/>
    </row>
    <row r="1629" spans="4:4" x14ac:dyDescent="0.25">
      <c r="D1629" s="7"/>
    </row>
    <row r="1630" spans="4:4" x14ac:dyDescent="0.25">
      <c r="D1630" s="7"/>
    </row>
    <row r="1631" spans="4:4" x14ac:dyDescent="0.25">
      <c r="D1631" s="7"/>
    </row>
    <row r="1632" spans="4:4" x14ac:dyDescent="0.25">
      <c r="D1632" s="7"/>
    </row>
    <row r="1633" spans="4:4" x14ac:dyDescent="0.25">
      <c r="D1633" s="7"/>
    </row>
    <row r="1634" spans="4:4" x14ac:dyDescent="0.25">
      <c r="D1634" s="7"/>
    </row>
    <row r="1635" spans="4:4" x14ac:dyDescent="0.25">
      <c r="D1635" s="7"/>
    </row>
    <row r="1636" spans="4:4" x14ac:dyDescent="0.25">
      <c r="D1636" s="7"/>
    </row>
    <row r="1637" spans="4:4" x14ac:dyDescent="0.25">
      <c r="D1637" s="7"/>
    </row>
    <row r="1638" spans="4:4" x14ac:dyDescent="0.25">
      <c r="D1638" s="7"/>
    </row>
    <row r="1639" spans="4:4" x14ac:dyDescent="0.25">
      <c r="D1639" s="7"/>
    </row>
    <row r="1640" spans="4:4" x14ac:dyDescent="0.25">
      <c r="D1640" s="7"/>
    </row>
    <row r="1641" spans="4:4" x14ac:dyDescent="0.25">
      <c r="D1641" s="7"/>
    </row>
    <row r="1642" spans="4:4" x14ac:dyDescent="0.25">
      <c r="D1642" s="7"/>
    </row>
    <row r="1643" spans="4:4" x14ac:dyDescent="0.25">
      <c r="D1643" s="7"/>
    </row>
    <row r="1644" spans="4:4" x14ac:dyDescent="0.25">
      <c r="D1644" s="7"/>
    </row>
    <row r="1645" spans="4:4" x14ac:dyDescent="0.25">
      <c r="D1645" s="7"/>
    </row>
    <row r="1646" spans="4:4" x14ac:dyDescent="0.25">
      <c r="D1646" s="7"/>
    </row>
    <row r="1647" spans="4:4" x14ac:dyDescent="0.25">
      <c r="D1647" s="7"/>
    </row>
    <row r="1648" spans="4:4" x14ac:dyDescent="0.25">
      <c r="D1648" s="7"/>
    </row>
    <row r="1649" spans="4:4" x14ac:dyDescent="0.25">
      <c r="D1649" s="7"/>
    </row>
    <row r="1650" spans="4:4" x14ac:dyDescent="0.25">
      <c r="D1650" s="7"/>
    </row>
    <row r="1651" spans="4:4" x14ac:dyDescent="0.25">
      <c r="D1651" s="7"/>
    </row>
    <row r="1652" spans="4:4" x14ac:dyDescent="0.25">
      <c r="D1652" s="7"/>
    </row>
    <row r="1653" spans="4:4" x14ac:dyDescent="0.25">
      <c r="D1653" s="7"/>
    </row>
    <row r="1654" spans="4:4" x14ac:dyDescent="0.25">
      <c r="D1654" s="7"/>
    </row>
    <row r="1655" spans="4:4" x14ac:dyDescent="0.25">
      <c r="D1655" s="7"/>
    </row>
    <row r="1656" spans="4:4" x14ac:dyDescent="0.25">
      <c r="D1656" s="7"/>
    </row>
    <row r="1657" spans="4:4" x14ac:dyDescent="0.25">
      <c r="D1657" s="7"/>
    </row>
    <row r="1658" spans="4:4" x14ac:dyDescent="0.25">
      <c r="D1658" s="7"/>
    </row>
    <row r="1659" spans="4:4" x14ac:dyDescent="0.25">
      <c r="D1659" s="7"/>
    </row>
    <row r="1660" spans="4:4" x14ac:dyDescent="0.25">
      <c r="D1660" s="7"/>
    </row>
    <row r="1661" spans="4:4" x14ac:dyDescent="0.25">
      <c r="D1661" s="7"/>
    </row>
    <row r="1662" spans="4:4" x14ac:dyDescent="0.25">
      <c r="D1662" s="7"/>
    </row>
    <row r="1663" spans="4:4" x14ac:dyDescent="0.25">
      <c r="D1663" s="7"/>
    </row>
    <row r="1664" spans="4:4" x14ac:dyDescent="0.25">
      <c r="D1664" s="7"/>
    </row>
    <row r="1665" spans="4:4" x14ac:dyDescent="0.25">
      <c r="D1665" s="7"/>
    </row>
    <row r="1666" spans="4:4" x14ac:dyDescent="0.25">
      <c r="D1666" s="7"/>
    </row>
    <row r="1667" spans="4:4" x14ac:dyDescent="0.25">
      <c r="D1667" s="7"/>
    </row>
    <row r="1668" spans="4:4" x14ac:dyDescent="0.25">
      <c r="D1668" s="7"/>
    </row>
    <row r="1669" spans="4:4" x14ac:dyDescent="0.25">
      <c r="D1669" s="7"/>
    </row>
    <row r="1670" spans="4:4" x14ac:dyDescent="0.25">
      <c r="D1670" s="7"/>
    </row>
    <row r="1671" spans="4:4" x14ac:dyDescent="0.25">
      <c r="D1671" s="7"/>
    </row>
    <row r="1672" spans="4:4" x14ac:dyDescent="0.25">
      <c r="D1672" s="7"/>
    </row>
    <row r="1673" spans="4:4" x14ac:dyDescent="0.25">
      <c r="D1673" s="7"/>
    </row>
    <row r="1674" spans="4:4" x14ac:dyDescent="0.25">
      <c r="D1674" s="7"/>
    </row>
    <row r="1675" spans="4:4" x14ac:dyDescent="0.25">
      <c r="D1675" s="7"/>
    </row>
    <row r="1676" spans="4:4" x14ac:dyDescent="0.25">
      <c r="D1676" s="7"/>
    </row>
    <row r="1677" spans="4:4" x14ac:dyDescent="0.25">
      <c r="D1677" s="7"/>
    </row>
    <row r="1678" spans="4:4" x14ac:dyDescent="0.25">
      <c r="D1678" s="7"/>
    </row>
    <row r="1679" spans="4:4" x14ac:dyDescent="0.25">
      <c r="D1679" s="7"/>
    </row>
    <row r="1680" spans="4:4" x14ac:dyDescent="0.25">
      <c r="D1680" s="7"/>
    </row>
    <row r="1681" spans="4:4" x14ac:dyDescent="0.25">
      <c r="D1681" s="7"/>
    </row>
    <row r="1682" spans="4:4" x14ac:dyDescent="0.25">
      <c r="D1682" s="7"/>
    </row>
    <row r="1683" spans="4:4" x14ac:dyDescent="0.25">
      <c r="D1683" s="7"/>
    </row>
    <row r="1684" spans="4:4" x14ac:dyDescent="0.25">
      <c r="D1684" s="7"/>
    </row>
    <row r="1685" spans="4:4" x14ac:dyDescent="0.25">
      <c r="D1685" s="7"/>
    </row>
    <row r="1686" spans="4:4" x14ac:dyDescent="0.25">
      <c r="D1686" s="7"/>
    </row>
    <row r="1687" spans="4:4" x14ac:dyDescent="0.25">
      <c r="D1687" s="7"/>
    </row>
    <row r="1688" spans="4:4" x14ac:dyDescent="0.25">
      <c r="D1688" s="7"/>
    </row>
    <row r="1689" spans="4:4" x14ac:dyDescent="0.25">
      <c r="D1689" s="7"/>
    </row>
    <row r="1690" spans="4:4" x14ac:dyDescent="0.25">
      <c r="D1690" s="7"/>
    </row>
    <row r="1691" spans="4:4" x14ac:dyDescent="0.25">
      <c r="D1691" s="7"/>
    </row>
    <row r="1692" spans="4:4" x14ac:dyDescent="0.25">
      <c r="D1692" s="7"/>
    </row>
    <row r="1693" spans="4:4" x14ac:dyDescent="0.25">
      <c r="D1693" s="7"/>
    </row>
    <row r="1694" spans="4:4" x14ac:dyDescent="0.25">
      <c r="D1694" s="7"/>
    </row>
    <row r="1695" spans="4:4" x14ac:dyDescent="0.25">
      <c r="D1695" s="7"/>
    </row>
    <row r="1696" spans="4:4" x14ac:dyDescent="0.25">
      <c r="D1696" s="7"/>
    </row>
    <row r="1697" spans="4:4" x14ac:dyDescent="0.25">
      <c r="D1697" s="7"/>
    </row>
    <row r="1698" spans="4:4" x14ac:dyDescent="0.25">
      <c r="D1698" s="7"/>
    </row>
    <row r="1699" spans="4:4" x14ac:dyDescent="0.25">
      <c r="D1699" s="7"/>
    </row>
    <row r="1700" spans="4:4" x14ac:dyDescent="0.25">
      <c r="D1700" s="7"/>
    </row>
    <row r="1701" spans="4:4" x14ac:dyDescent="0.25">
      <c r="D1701" s="7"/>
    </row>
    <row r="1702" spans="4:4" x14ac:dyDescent="0.25">
      <c r="D1702" s="7"/>
    </row>
    <row r="1703" spans="4:4" x14ac:dyDescent="0.25">
      <c r="D1703" s="7"/>
    </row>
    <row r="1704" spans="4:4" x14ac:dyDescent="0.25">
      <c r="D1704" s="7"/>
    </row>
    <row r="1705" spans="4:4" x14ac:dyDescent="0.25">
      <c r="D1705" s="7"/>
    </row>
    <row r="1706" spans="4:4" x14ac:dyDescent="0.25">
      <c r="D1706" s="7"/>
    </row>
    <row r="1707" spans="4:4" x14ac:dyDescent="0.25">
      <c r="D1707" s="7"/>
    </row>
    <row r="1708" spans="4:4" x14ac:dyDescent="0.25">
      <c r="D1708" s="7"/>
    </row>
    <row r="1709" spans="4:4" x14ac:dyDescent="0.25">
      <c r="D1709" s="7"/>
    </row>
    <row r="1710" spans="4:4" x14ac:dyDescent="0.25">
      <c r="D1710" s="7"/>
    </row>
    <row r="1711" spans="4:4" x14ac:dyDescent="0.25">
      <c r="D1711" s="7"/>
    </row>
    <row r="1712" spans="4:4" x14ac:dyDescent="0.25">
      <c r="D1712" s="7"/>
    </row>
    <row r="1713" spans="4:4" x14ac:dyDescent="0.25">
      <c r="D1713" s="7"/>
    </row>
    <row r="1714" spans="4:4" x14ac:dyDescent="0.25">
      <c r="D1714" s="7"/>
    </row>
    <row r="1715" spans="4:4" x14ac:dyDescent="0.25">
      <c r="D1715" s="7"/>
    </row>
    <row r="1716" spans="4:4" x14ac:dyDescent="0.25">
      <c r="D1716" s="7"/>
    </row>
    <row r="1717" spans="4:4" x14ac:dyDescent="0.25">
      <c r="D1717" s="7"/>
    </row>
    <row r="1718" spans="4:4" x14ac:dyDescent="0.25">
      <c r="D1718" s="7"/>
    </row>
    <row r="1719" spans="4:4" x14ac:dyDescent="0.25">
      <c r="D1719" s="7"/>
    </row>
    <row r="1720" spans="4:4" x14ac:dyDescent="0.25">
      <c r="D1720" s="7"/>
    </row>
    <row r="1721" spans="4:4" x14ac:dyDescent="0.25">
      <c r="D1721" s="7"/>
    </row>
    <row r="1722" spans="4:4" x14ac:dyDescent="0.25">
      <c r="D1722" s="7"/>
    </row>
    <row r="1723" spans="4:4" x14ac:dyDescent="0.25">
      <c r="D1723" s="7"/>
    </row>
    <row r="1724" spans="4:4" x14ac:dyDescent="0.25">
      <c r="D1724" s="7"/>
    </row>
    <row r="1725" spans="4:4" x14ac:dyDescent="0.25">
      <c r="D1725" s="7"/>
    </row>
    <row r="1726" spans="4:4" x14ac:dyDescent="0.25">
      <c r="D1726" s="7"/>
    </row>
    <row r="1727" spans="4:4" x14ac:dyDescent="0.25">
      <c r="D1727" s="7"/>
    </row>
    <row r="1728" spans="4:4" x14ac:dyDescent="0.25">
      <c r="D1728" s="7"/>
    </row>
    <row r="1729" spans="4:4" x14ac:dyDescent="0.25">
      <c r="D1729" s="7"/>
    </row>
    <row r="1730" spans="4:4" x14ac:dyDescent="0.25">
      <c r="D1730" s="7"/>
    </row>
    <row r="1731" spans="4:4" x14ac:dyDescent="0.25">
      <c r="D1731" s="7"/>
    </row>
    <row r="1732" spans="4:4" x14ac:dyDescent="0.25">
      <c r="D1732" s="7"/>
    </row>
    <row r="1733" spans="4:4" x14ac:dyDescent="0.25">
      <c r="D1733" s="7"/>
    </row>
    <row r="1734" spans="4:4" x14ac:dyDescent="0.25">
      <c r="D1734" s="7"/>
    </row>
    <row r="1735" spans="4:4" x14ac:dyDescent="0.25">
      <c r="D1735" s="7"/>
    </row>
    <row r="1736" spans="4:4" x14ac:dyDescent="0.25">
      <c r="D1736" s="7"/>
    </row>
    <row r="1737" spans="4:4" x14ac:dyDescent="0.25">
      <c r="D1737" s="7"/>
    </row>
    <row r="1738" spans="4:4" x14ac:dyDescent="0.25">
      <c r="D1738" s="7"/>
    </row>
    <row r="1739" spans="4:4" x14ac:dyDescent="0.25">
      <c r="D1739" s="7"/>
    </row>
    <row r="1740" spans="4:4" x14ac:dyDescent="0.25">
      <c r="D1740" s="7"/>
    </row>
    <row r="1741" spans="4:4" x14ac:dyDescent="0.25">
      <c r="D1741" s="7"/>
    </row>
    <row r="1742" spans="4:4" x14ac:dyDescent="0.25">
      <c r="D1742" s="7"/>
    </row>
    <row r="1743" spans="4:4" x14ac:dyDescent="0.25">
      <c r="D1743" s="7"/>
    </row>
    <row r="1744" spans="4:4" x14ac:dyDescent="0.25">
      <c r="D1744" s="7"/>
    </row>
    <row r="1745" spans="4:4" x14ac:dyDescent="0.25">
      <c r="D1745" s="7"/>
    </row>
    <row r="1746" spans="4:4" x14ac:dyDescent="0.25">
      <c r="D1746" s="7"/>
    </row>
    <row r="1747" spans="4:4" x14ac:dyDescent="0.25">
      <c r="D1747" s="7"/>
    </row>
    <row r="1748" spans="4:4" x14ac:dyDescent="0.25">
      <c r="D1748" s="7"/>
    </row>
    <row r="1749" spans="4:4" x14ac:dyDescent="0.25">
      <c r="D1749" s="7"/>
    </row>
    <row r="1750" spans="4:4" x14ac:dyDescent="0.25">
      <c r="D1750" s="7"/>
    </row>
    <row r="1751" spans="4:4" x14ac:dyDescent="0.25">
      <c r="D1751" s="7"/>
    </row>
    <row r="1752" spans="4:4" x14ac:dyDescent="0.25">
      <c r="D1752" s="7"/>
    </row>
    <row r="1753" spans="4:4" x14ac:dyDescent="0.25">
      <c r="D1753" s="7"/>
    </row>
    <row r="1754" spans="4:4" x14ac:dyDescent="0.25">
      <c r="D1754" s="7"/>
    </row>
    <row r="1755" spans="4:4" x14ac:dyDescent="0.25">
      <c r="D1755" s="7"/>
    </row>
    <row r="1756" spans="4:4" x14ac:dyDescent="0.25">
      <c r="D1756" s="7"/>
    </row>
    <row r="1757" spans="4:4" x14ac:dyDescent="0.25">
      <c r="D1757" s="7"/>
    </row>
    <row r="1758" spans="4:4" x14ac:dyDescent="0.25">
      <c r="D1758" s="7"/>
    </row>
    <row r="1759" spans="4:4" x14ac:dyDescent="0.25">
      <c r="D1759" s="7"/>
    </row>
    <row r="1760" spans="4:4" x14ac:dyDescent="0.25">
      <c r="D1760" s="7"/>
    </row>
    <row r="1761" spans="4:4" x14ac:dyDescent="0.25">
      <c r="D1761" s="7"/>
    </row>
    <row r="1762" spans="4:4" x14ac:dyDescent="0.25">
      <c r="D1762" s="7"/>
    </row>
    <row r="1763" spans="4:4" x14ac:dyDescent="0.25">
      <c r="D1763" s="7"/>
    </row>
    <row r="1764" spans="4:4" x14ac:dyDescent="0.25">
      <c r="D1764" s="7"/>
    </row>
    <row r="1765" spans="4:4" x14ac:dyDescent="0.25">
      <c r="D1765" s="7"/>
    </row>
    <row r="1766" spans="4:4" x14ac:dyDescent="0.25">
      <c r="D1766" s="7"/>
    </row>
    <row r="1767" spans="4:4" x14ac:dyDescent="0.25">
      <c r="D1767" s="7"/>
    </row>
    <row r="1768" spans="4:4" x14ac:dyDescent="0.25">
      <c r="D1768" s="7"/>
    </row>
    <row r="1769" spans="4:4" x14ac:dyDescent="0.25">
      <c r="D1769" s="7"/>
    </row>
    <row r="1770" spans="4:4" x14ac:dyDescent="0.25">
      <c r="D1770" s="7"/>
    </row>
    <row r="1771" spans="4:4" x14ac:dyDescent="0.25">
      <c r="D1771" s="7"/>
    </row>
    <row r="1772" spans="4:4" x14ac:dyDescent="0.25">
      <c r="D1772" s="7"/>
    </row>
    <row r="1773" spans="4:4" x14ac:dyDescent="0.25">
      <c r="D1773" s="7"/>
    </row>
    <row r="1774" spans="4:4" x14ac:dyDescent="0.25">
      <c r="D1774" s="7"/>
    </row>
    <row r="1775" spans="4:4" x14ac:dyDescent="0.25">
      <c r="D1775" s="7"/>
    </row>
    <row r="1776" spans="4:4" x14ac:dyDescent="0.25">
      <c r="D1776" s="7"/>
    </row>
    <row r="1777" spans="4:4" x14ac:dyDescent="0.25">
      <c r="D1777" s="7"/>
    </row>
    <row r="1778" spans="4:4" x14ac:dyDescent="0.25">
      <c r="D1778" s="7"/>
    </row>
    <row r="1779" spans="4:4" x14ac:dyDescent="0.25">
      <c r="D1779" s="7"/>
    </row>
    <row r="1780" spans="4:4" x14ac:dyDescent="0.25">
      <c r="D1780" s="7"/>
    </row>
    <row r="1781" spans="4:4" x14ac:dyDescent="0.25">
      <c r="D1781" s="7"/>
    </row>
    <row r="1782" spans="4:4" x14ac:dyDescent="0.25">
      <c r="D1782" s="7"/>
    </row>
    <row r="1783" spans="4:4" x14ac:dyDescent="0.25">
      <c r="D1783" s="7"/>
    </row>
    <row r="1784" spans="4:4" x14ac:dyDescent="0.25">
      <c r="D1784" s="7"/>
    </row>
    <row r="1785" spans="4:4" x14ac:dyDescent="0.25">
      <c r="D1785" s="7"/>
    </row>
    <row r="1786" spans="4:4" x14ac:dyDescent="0.25">
      <c r="D1786" s="7"/>
    </row>
    <row r="1787" spans="4:4" x14ac:dyDescent="0.25">
      <c r="D1787" s="7"/>
    </row>
    <row r="1788" spans="4:4" x14ac:dyDescent="0.25">
      <c r="D1788" s="7"/>
    </row>
    <row r="1789" spans="4:4" x14ac:dyDescent="0.25">
      <c r="D1789" s="7"/>
    </row>
    <row r="1790" spans="4:4" x14ac:dyDescent="0.25">
      <c r="D1790" s="7"/>
    </row>
    <row r="1791" spans="4:4" x14ac:dyDescent="0.25">
      <c r="D1791" s="7"/>
    </row>
    <row r="1792" spans="4:4" x14ac:dyDescent="0.25">
      <c r="D1792" s="7"/>
    </row>
    <row r="1793" spans="4:4" x14ac:dyDescent="0.25">
      <c r="D1793" s="7"/>
    </row>
    <row r="1794" spans="4:4" x14ac:dyDescent="0.25">
      <c r="D1794" s="7"/>
    </row>
    <row r="1795" spans="4:4" x14ac:dyDescent="0.25">
      <c r="D1795" s="7"/>
    </row>
    <row r="1796" spans="4:4" x14ac:dyDescent="0.25">
      <c r="D1796" s="7"/>
    </row>
    <row r="1797" spans="4:4" x14ac:dyDescent="0.25">
      <c r="D1797" s="7"/>
    </row>
    <row r="1798" spans="4:4" x14ac:dyDescent="0.25">
      <c r="D1798" s="7"/>
    </row>
    <row r="1799" spans="4:4" x14ac:dyDescent="0.25">
      <c r="D1799" s="7"/>
    </row>
    <row r="1800" spans="4:4" x14ac:dyDescent="0.25">
      <c r="D1800" s="7"/>
    </row>
    <row r="1801" spans="4:4" x14ac:dyDescent="0.25">
      <c r="D1801" s="7"/>
    </row>
    <row r="1802" spans="4:4" x14ac:dyDescent="0.25">
      <c r="D1802" s="7"/>
    </row>
    <row r="1803" spans="4:4" x14ac:dyDescent="0.25">
      <c r="D1803" s="7"/>
    </row>
    <row r="1804" spans="4:4" x14ac:dyDescent="0.25">
      <c r="D1804" s="7"/>
    </row>
    <row r="1805" spans="4:4" x14ac:dyDescent="0.25">
      <c r="D1805" s="7"/>
    </row>
    <row r="1806" spans="4:4" x14ac:dyDescent="0.25">
      <c r="D1806" s="7"/>
    </row>
    <row r="1807" spans="4:4" x14ac:dyDescent="0.25">
      <c r="D1807" s="7"/>
    </row>
    <row r="1808" spans="4:4" x14ac:dyDescent="0.25">
      <c r="D1808" s="7"/>
    </row>
    <row r="1809" spans="4:4" x14ac:dyDescent="0.25">
      <c r="D1809" s="7"/>
    </row>
    <row r="1810" spans="4:4" x14ac:dyDescent="0.25">
      <c r="D1810" s="7"/>
    </row>
    <row r="1811" spans="4:4" x14ac:dyDescent="0.25">
      <c r="D1811" s="7"/>
    </row>
    <row r="1812" spans="4:4" x14ac:dyDescent="0.25">
      <c r="D1812" s="7"/>
    </row>
    <row r="1813" spans="4:4" x14ac:dyDescent="0.25">
      <c r="D1813" s="7"/>
    </row>
    <row r="1814" spans="4:4" x14ac:dyDescent="0.25">
      <c r="D1814" s="7"/>
    </row>
    <row r="1815" spans="4:4" x14ac:dyDescent="0.25">
      <c r="D1815" s="7"/>
    </row>
    <row r="1816" spans="4:4" x14ac:dyDescent="0.25">
      <c r="D1816" s="7"/>
    </row>
    <row r="1817" spans="4:4" x14ac:dyDescent="0.25">
      <c r="D1817" s="7"/>
    </row>
    <row r="1818" spans="4:4" x14ac:dyDescent="0.25">
      <c r="D1818" s="7"/>
    </row>
    <row r="1819" spans="4:4" x14ac:dyDescent="0.25">
      <c r="D1819" s="7"/>
    </row>
    <row r="1820" spans="4:4" x14ac:dyDescent="0.25">
      <c r="D1820" s="7"/>
    </row>
    <row r="1821" spans="4:4" x14ac:dyDescent="0.25">
      <c r="D1821" s="7"/>
    </row>
    <row r="1822" spans="4:4" x14ac:dyDescent="0.25">
      <c r="D1822" s="7"/>
    </row>
    <row r="1823" spans="4:4" x14ac:dyDescent="0.25">
      <c r="D1823" s="7"/>
    </row>
    <row r="1824" spans="4:4" x14ac:dyDescent="0.25">
      <c r="D1824" s="7"/>
    </row>
    <row r="1825" spans="4:4" x14ac:dyDescent="0.25">
      <c r="D1825" s="7"/>
    </row>
    <row r="1826" spans="4:4" x14ac:dyDescent="0.25">
      <c r="D1826" s="7"/>
    </row>
    <row r="1827" spans="4:4" x14ac:dyDescent="0.25">
      <c r="D1827" s="7"/>
    </row>
    <row r="1828" spans="4:4" x14ac:dyDescent="0.25">
      <c r="D1828" s="7"/>
    </row>
    <row r="1829" spans="4:4" x14ac:dyDescent="0.25">
      <c r="D1829" s="7"/>
    </row>
    <row r="1830" spans="4:4" x14ac:dyDescent="0.25">
      <c r="D1830" s="7"/>
    </row>
    <row r="1831" spans="4:4" x14ac:dyDescent="0.25">
      <c r="D1831" s="7"/>
    </row>
    <row r="1832" spans="4:4" x14ac:dyDescent="0.25">
      <c r="D1832" s="7"/>
    </row>
    <row r="1833" spans="4:4" x14ac:dyDescent="0.25">
      <c r="D1833" s="7"/>
    </row>
    <row r="1834" spans="4:4" x14ac:dyDescent="0.25">
      <c r="D1834" s="7"/>
    </row>
    <row r="1835" spans="4:4" x14ac:dyDescent="0.25">
      <c r="D1835" s="7"/>
    </row>
    <row r="1836" spans="4:4" x14ac:dyDescent="0.25">
      <c r="D1836" s="7"/>
    </row>
    <row r="1837" spans="4:4" x14ac:dyDescent="0.25">
      <c r="D1837" s="7"/>
    </row>
    <row r="1838" spans="4:4" x14ac:dyDescent="0.25">
      <c r="D1838" s="7"/>
    </row>
    <row r="1839" spans="4:4" x14ac:dyDescent="0.25">
      <c r="D1839" s="7"/>
    </row>
    <row r="1840" spans="4:4" x14ac:dyDescent="0.25">
      <c r="D1840" s="7"/>
    </row>
    <row r="1841" spans="4:4" x14ac:dyDescent="0.25">
      <c r="D1841" s="7"/>
    </row>
    <row r="1842" spans="4:4" x14ac:dyDescent="0.25">
      <c r="D1842" s="7"/>
    </row>
    <row r="1843" spans="4:4" x14ac:dyDescent="0.25">
      <c r="D1843" s="7"/>
    </row>
    <row r="1844" spans="4:4" x14ac:dyDescent="0.25">
      <c r="D1844" s="7"/>
    </row>
    <row r="1845" spans="4:4" x14ac:dyDescent="0.25">
      <c r="D1845" s="7"/>
    </row>
    <row r="1846" spans="4:4" x14ac:dyDescent="0.25">
      <c r="D1846" s="7"/>
    </row>
    <row r="1847" spans="4:4" x14ac:dyDescent="0.25">
      <c r="D1847" s="7"/>
    </row>
    <row r="1848" spans="4:4" x14ac:dyDescent="0.25">
      <c r="D1848" s="7"/>
    </row>
    <row r="1849" spans="4:4" x14ac:dyDescent="0.25">
      <c r="D1849" s="7"/>
    </row>
    <row r="1850" spans="4:4" x14ac:dyDescent="0.25">
      <c r="D1850" s="7"/>
    </row>
    <row r="1851" spans="4:4" x14ac:dyDescent="0.25">
      <c r="D1851" s="7"/>
    </row>
    <row r="1852" spans="4:4" x14ac:dyDescent="0.25">
      <c r="D1852" s="7"/>
    </row>
    <row r="1853" spans="4:4" x14ac:dyDescent="0.25">
      <c r="D1853" s="7"/>
    </row>
    <row r="1854" spans="4:4" x14ac:dyDescent="0.25">
      <c r="D1854" s="7"/>
    </row>
    <row r="1855" spans="4:4" x14ac:dyDescent="0.25">
      <c r="D1855" s="7"/>
    </row>
    <row r="1856" spans="4:4" x14ac:dyDescent="0.25">
      <c r="D1856" s="7"/>
    </row>
    <row r="1857" spans="4:4" x14ac:dyDescent="0.25">
      <c r="D1857" s="7"/>
    </row>
    <row r="1858" spans="4:4" x14ac:dyDescent="0.25">
      <c r="D1858" s="7"/>
    </row>
    <row r="1859" spans="4:4" x14ac:dyDescent="0.25">
      <c r="D1859" s="7"/>
    </row>
    <row r="1860" spans="4:4" x14ac:dyDescent="0.25">
      <c r="D1860" s="7"/>
    </row>
    <row r="1861" spans="4:4" x14ac:dyDescent="0.25">
      <c r="D1861" s="7"/>
    </row>
    <row r="1862" spans="4:4" x14ac:dyDescent="0.25">
      <c r="D1862" s="7"/>
    </row>
    <row r="1863" spans="4:4" x14ac:dyDescent="0.25">
      <c r="D1863" s="7"/>
    </row>
    <row r="1864" spans="4:4" x14ac:dyDescent="0.25">
      <c r="D1864" s="7"/>
    </row>
    <row r="1865" spans="4:4" x14ac:dyDescent="0.25">
      <c r="D1865" s="7"/>
    </row>
    <row r="1866" spans="4:4" x14ac:dyDescent="0.25">
      <c r="D1866" s="7"/>
    </row>
    <row r="1867" spans="4:4" x14ac:dyDescent="0.25">
      <c r="D1867" s="7"/>
    </row>
    <row r="1868" spans="4:4" x14ac:dyDescent="0.25">
      <c r="D1868" s="7"/>
    </row>
    <row r="1869" spans="4:4" x14ac:dyDescent="0.25">
      <c r="D1869" s="7"/>
    </row>
    <row r="1870" spans="4:4" x14ac:dyDescent="0.25">
      <c r="D1870" s="7"/>
    </row>
    <row r="1871" spans="4:4" x14ac:dyDescent="0.25">
      <c r="D1871" s="7"/>
    </row>
    <row r="1872" spans="4:4" x14ac:dyDescent="0.25">
      <c r="D1872" s="7"/>
    </row>
    <row r="1873" spans="4:4" x14ac:dyDescent="0.25">
      <c r="D1873" s="7"/>
    </row>
    <row r="1874" spans="4:4" x14ac:dyDescent="0.25">
      <c r="D1874" s="7"/>
    </row>
    <row r="1875" spans="4:4" x14ac:dyDescent="0.25">
      <c r="D1875" s="7"/>
    </row>
    <row r="1876" spans="4:4" x14ac:dyDescent="0.25">
      <c r="D1876" s="7"/>
    </row>
    <row r="1877" spans="4:4" x14ac:dyDescent="0.25">
      <c r="D1877" s="7"/>
    </row>
    <row r="1878" spans="4:4" x14ac:dyDescent="0.25">
      <c r="D1878" s="7"/>
    </row>
    <row r="1879" spans="4:4" x14ac:dyDescent="0.25">
      <c r="D1879" s="7"/>
    </row>
    <row r="1880" spans="4:4" x14ac:dyDescent="0.25">
      <c r="D1880" s="7"/>
    </row>
    <row r="1881" spans="4:4" x14ac:dyDescent="0.25">
      <c r="D1881" s="7"/>
    </row>
    <row r="1882" spans="4:4" x14ac:dyDescent="0.25">
      <c r="D1882" s="7"/>
    </row>
    <row r="1883" spans="4:4" x14ac:dyDescent="0.25">
      <c r="D1883" s="7"/>
    </row>
    <row r="1884" spans="4:4" x14ac:dyDescent="0.25">
      <c r="D1884" s="7"/>
    </row>
    <row r="1885" spans="4:4" x14ac:dyDescent="0.25">
      <c r="D1885" s="7"/>
    </row>
    <row r="1886" spans="4:4" x14ac:dyDescent="0.25">
      <c r="D1886" s="7"/>
    </row>
    <row r="1887" spans="4:4" x14ac:dyDescent="0.25">
      <c r="D1887" s="7"/>
    </row>
    <row r="1888" spans="4:4" x14ac:dyDescent="0.25">
      <c r="D1888" s="7"/>
    </row>
    <row r="1889" spans="4:4" x14ac:dyDescent="0.25">
      <c r="D1889" s="7"/>
    </row>
    <row r="1890" spans="4:4" x14ac:dyDescent="0.25">
      <c r="D1890" s="7"/>
    </row>
    <row r="1891" spans="4:4" x14ac:dyDescent="0.25">
      <c r="D1891" s="7"/>
    </row>
    <row r="1892" spans="4:4" x14ac:dyDescent="0.25">
      <c r="D1892" s="7"/>
    </row>
    <row r="1893" spans="4:4" x14ac:dyDescent="0.25">
      <c r="D1893" s="7"/>
    </row>
    <row r="1894" spans="4:4" x14ac:dyDescent="0.25">
      <c r="D1894" s="7"/>
    </row>
    <row r="1895" spans="4:4" x14ac:dyDescent="0.25">
      <c r="D1895" s="7"/>
    </row>
    <row r="1896" spans="4:4" x14ac:dyDescent="0.25">
      <c r="D1896" s="7"/>
    </row>
    <row r="1897" spans="4:4" x14ac:dyDescent="0.25">
      <c r="D1897" s="7"/>
    </row>
    <row r="1898" spans="4:4" x14ac:dyDescent="0.25">
      <c r="D1898" s="7"/>
    </row>
    <row r="1899" spans="4:4" x14ac:dyDescent="0.25">
      <c r="D1899" s="7"/>
    </row>
    <row r="1900" spans="4:4" x14ac:dyDescent="0.25">
      <c r="D1900" s="7"/>
    </row>
    <row r="1901" spans="4:4" x14ac:dyDescent="0.25">
      <c r="D1901" s="7"/>
    </row>
    <row r="1902" spans="4:4" x14ac:dyDescent="0.25">
      <c r="D1902" s="7"/>
    </row>
    <row r="1903" spans="4:4" x14ac:dyDescent="0.25">
      <c r="D1903" s="7"/>
    </row>
    <row r="1904" spans="4:4" x14ac:dyDescent="0.25">
      <c r="D1904" s="7"/>
    </row>
    <row r="1905" spans="4:4" x14ac:dyDescent="0.25">
      <c r="D1905" s="7"/>
    </row>
    <row r="1906" spans="4:4" x14ac:dyDescent="0.25">
      <c r="D1906" s="7"/>
    </row>
    <row r="1907" spans="4:4" x14ac:dyDescent="0.25">
      <c r="D1907" s="7"/>
    </row>
    <row r="1908" spans="4:4" x14ac:dyDescent="0.25">
      <c r="D1908" s="7"/>
    </row>
    <row r="1909" spans="4:4" x14ac:dyDescent="0.25">
      <c r="D1909" s="7"/>
    </row>
    <row r="1910" spans="4:4" x14ac:dyDescent="0.25">
      <c r="D1910" s="7"/>
    </row>
    <row r="1911" spans="4:4" x14ac:dyDescent="0.25">
      <c r="D1911" s="7"/>
    </row>
    <row r="1912" spans="4:4" x14ac:dyDescent="0.25">
      <c r="D1912" s="7"/>
    </row>
    <row r="1913" spans="4:4" x14ac:dyDescent="0.25">
      <c r="D1913" s="7"/>
    </row>
    <row r="1914" spans="4:4" x14ac:dyDescent="0.25">
      <c r="D1914" s="7"/>
    </row>
    <row r="1915" spans="4:4" x14ac:dyDescent="0.25">
      <c r="D1915" s="7"/>
    </row>
    <row r="1916" spans="4:4" x14ac:dyDescent="0.25">
      <c r="D1916" s="7"/>
    </row>
    <row r="1917" spans="4:4" x14ac:dyDescent="0.25">
      <c r="D1917" s="7"/>
    </row>
    <row r="1918" spans="4:4" x14ac:dyDescent="0.25">
      <c r="D1918" s="7"/>
    </row>
    <row r="1919" spans="4:4" x14ac:dyDescent="0.25">
      <c r="D1919" s="7"/>
    </row>
    <row r="1920" spans="4:4" x14ac:dyDescent="0.25">
      <c r="D1920" s="7"/>
    </row>
    <row r="1921" spans="4:4" x14ac:dyDescent="0.25">
      <c r="D1921" s="7"/>
    </row>
    <row r="1922" spans="4:4" x14ac:dyDescent="0.25">
      <c r="D1922" s="7"/>
    </row>
    <row r="1923" spans="4:4" x14ac:dyDescent="0.25">
      <c r="D1923" s="7"/>
    </row>
    <row r="1924" spans="4:4" x14ac:dyDescent="0.25">
      <c r="D1924" s="7"/>
    </row>
    <row r="1925" spans="4:4" x14ac:dyDescent="0.25">
      <c r="D1925" s="7"/>
    </row>
    <row r="1926" spans="4:4" x14ac:dyDescent="0.25">
      <c r="D1926" s="7"/>
    </row>
    <row r="1927" spans="4:4" x14ac:dyDescent="0.25">
      <c r="D1927" s="7"/>
    </row>
    <row r="1928" spans="4:4" x14ac:dyDescent="0.25">
      <c r="D1928" s="7"/>
    </row>
    <row r="1929" spans="4:4" x14ac:dyDescent="0.25">
      <c r="D1929" s="7"/>
    </row>
    <row r="1930" spans="4:4" x14ac:dyDescent="0.25">
      <c r="D1930" s="7"/>
    </row>
    <row r="1931" spans="4:4" x14ac:dyDescent="0.25">
      <c r="D1931" s="7"/>
    </row>
    <row r="1932" spans="4:4" x14ac:dyDescent="0.25">
      <c r="D1932" s="7"/>
    </row>
    <row r="1933" spans="4:4" x14ac:dyDescent="0.25">
      <c r="D1933" s="7"/>
    </row>
    <row r="1934" spans="4:4" x14ac:dyDescent="0.25">
      <c r="D1934" s="7"/>
    </row>
    <row r="1935" spans="4:4" x14ac:dyDescent="0.25">
      <c r="D1935" s="7"/>
    </row>
    <row r="1936" spans="4:4" x14ac:dyDescent="0.25">
      <c r="D1936" s="7"/>
    </row>
    <row r="1937" spans="4:4" x14ac:dyDescent="0.25">
      <c r="D1937" s="7"/>
    </row>
    <row r="1938" spans="4:4" x14ac:dyDescent="0.25">
      <c r="D1938" s="7"/>
    </row>
    <row r="1939" spans="4:4" x14ac:dyDescent="0.25">
      <c r="D1939" s="7"/>
    </row>
    <row r="1940" spans="4:4" x14ac:dyDescent="0.25">
      <c r="D1940" s="7"/>
    </row>
    <row r="1941" spans="4:4" x14ac:dyDescent="0.25">
      <c r="D1941" s="7"/>
    </row>
    <row r="1942" spans="4:4" x14ac:dyDescent="0.25">
      <c r="D1942" s="7"/>
    </row>
    <row r="1943" spans="4:4" x14ac:dyDescent="0.25">
      <c r="D1943" s="7"/>
    </row>
    <row r="1944" spans="4:4" x14ac:dyDescent="0.25">
      <c r="D1944" s="7"/>
    </row>
    <row r="1945" spans="4:4" x14ac:dyDescent="0.25">
      <c r="D1945" s="7"/>
    </row>
    <row r="1946" spans="4:4" x14ac:dyDescent="0.25">
      <c r="D1946" s="7"/>
    </row>
    <row r="1947" spans="4:4" x14ac:dyDescent="0.25">
      <c r="D1947" s="7"/>
    </row>
    <row r="1948" spans="4:4" x14ac:dyDescent="0.25">
      <c r="D1948" s="7"/>
    </row>
    <row r="1949" spans="4:4" x14ac:dyDescent="0.25">
      <c r="D1949" s="7"/>
    </row>
    <row r="1950" spans="4:4" x14ac:dyDescent="0.25">
      <c r="D1950" s="7"/>
    </row>
    <row r="1951" spans="4:4" x14ac:dyDescent="0.25">
      <c r="D1951" s="7"/>
    </row>
    <row r="1952" spans="4:4" x14ac:dyDescent="0.25">
      <c r="D1952" s="7"/>
    </row>
    <row r="1953" spans="4:4" x14ac:dyDescent="0.25">
      <c r="D1953" s="7"/>
    </row>
    <row r="1954" spans="4:4" x14ac:dyDescent="0.25">
      <c r="D1954" s="7"/>
    </row>
    <row r="1955" spans="4:4" x14ac:dyDescent="0.25">
      <c r="D1955" s="7"/>
    </row>
    <row r="1956" spans="4:4" x14ac:dyDescent="0.25">
      <c r="D1956" s="7"/>
    </row>
    <row r="1957" spans="4:4" x14ac:dyDescent="0.25">
      <c r="D1957" s="7"/>
    </row>
    <row r="1958" spans="4:4" x14ac:dyDescent="0.25">
      <c r="D1958" s="7"/>
    </row>
    <row r="1959" spans="4:4" x14ac:dyDescent="0.25">
      <c r="D1959" s="7"/>
    </row>
    <row r="1960" spans="4:4" x14ac:dyDescent="0.25">
      <c r="D1960" s="7"/>
    </row>
    <row r="1961" spans="4:4" x14ac:dyDescent="0.25">
      <c r="D1961" s="7"/>
    </row>
    <row r="1962" spans="4:4" x14ac:dyDescent="0.25">
      <c r="D1962" s="7"/>
    </row>
    <row r="1963" spans="4:4" x14ac:dyDescent="0.25">
      <c r="D1963" s="7"/>
    </row>
    <row r="1964" spans="4:4" x14ac:dyDescent="0.25">
      <c r="D1964" s="7"/>
    </row>
    <row r="1965" spans="4:4" x14ac:dyDescent="0.25">
      <c r="D1965" s="7"/>
    </row>
    <row r="1966" spans="4:4" x14ac:dyDescent="0.25">
      <c r="D1966" s="7"/>
    </row>
    <row r="1967" spans="4:4" x14ac:dyDescent="0.25">
      <c r="D1967" s="7"/>
    </row>
    <row r="1968" spans="4:4" x14ac:dyDescent="0.25">
      <c r="D1968" s="7"/>
    </row>
    <row r="1969" spans="4:4" x14ac:dyDescent="0.25">
      <c r="D1969" s="7"/>
    </row>
    <row r="1970" spans="4:4" x14ac:dyDescent="0.25">
      <c r="D1970" s="7"/>
    </row>
    <row r="1971" spans="4:4" x14ac:dyDescent="0.25">
      <c r="D1971" s="7"/>
    </row>
    <row r="1972" spans="4:4" x14ac:dyDescent="0.25">
      <c r="D1972" s="7"/>
    </row>
    <row r="1973" spans="4:4" x14ac:dyDescent="0.25">
      <c r="D1973" s="7"/>
    </row>
    <row r="1974" spans="4:4" x14ac:dyDescent="0.25">
      <c r="D1974" s="7"/>
    </row>
    <row r="1975" spans="4:4" x14ac:dyDescent="0.25">
      <c r="D1975" s="7"/>
    </row>
    <row r="1976" spans="4:4" x14ac:dyDescent="0.25">
      <c r="D1976" s="7"/>
    </row>
    <row r="1977" spans="4:4" x14ac:dyDescent="0.25">
      <c r="D1977" s="7"/>
    </row>
    <row r="1978" spans="4:4" x14ac:dyDescent="0.25">
      <c r="D1978" s="7"/>
    </row>
    <row r="1979" spans="4:4" x14ac:dyDescent="0.25">
      <c r="D1979" s="7"/>
    </row>
    <row r="1980" spans="4:4" x14ac:dyDescent="0.25">
      <c r="D1980" s="7"/>
    </row>
    <row r="1981" spans="4:4" x14ac:dyDescent="0.25">
      <c r="D1981" s="7"/>
    </row>
    <row r="1982" spans="4:4" x14ac:dyDescent="0.25">
      <c r="D1982" s="7"/>
    </row>
    <row r="1983" spans="4:4" x14ac:dyDescent="0.25">
      <c r="D1983" s="7"/>
    </row>
    <row r="1984" spans="4:4" x14ac:dyDescent="0.25">
      <c r="D1984" s="7"/>
    </row>
    <row r="1985" spans="4:4" x14ac:dyDescent="0.25">
      <c r="D1985" s="7"/>
    </row>
    <row r="1986" spans="4:4" x14ac:dyDescent="0.25">
      <c r="D1986" s="7"/>
    </row>
    <row r="1987" spans="4:4" x14ac:dyDescent="0.25">
      <c r="D1987" s="7"/>
    </row>
    <row r="1988" spans="4:4" x14ac:dyDescent="0.25">
      <c r="D1988" s="7"/>
    </row>
    <row r="1989" spans="4:4" x14ac:dyDescent="0.25">
      <c r="D1989" s="7"/>
    </row>
    <row r="1990" spans="4:4" x14ac:dyDescent="0.25">
      <c r="D1990" s="7"/>
    </row>
    <row r="1991" spans="4:4" x14ac:dyDescent="0.25">
      <c r="D1991" s="7"/>
    </row>
    <row r="1992" spans="4:4" x14ac:dyDescent="0.25">
      <c r="D1992" s="7"/>
    </row>
    <row r="1993" spans="4:4" x14ac:dyDescent="0.25">
      <c r="D1993" s="7"/>
    </row>
    <row r="1994" spans="4:4" x14ac:dyDescent="0.25">
      <c r="D1994" s="7"/>
    </row>
    <row r="1995" spans="4:4" x14ac:dyDescent="0.25">
      <c r="D1995" s="7"/>
    </row>
    <row r="1996" spans="4:4" x14ac:dyDescent="0.25">
      <c r="D1996" s="7"/>
    </row>
    <row r="1997" spans="4:4" x14ac:dyDescent="0.25">
      <c r="D1997" s="7"/>
    </row>
    <row r="1998" spans="4:4" x14ac:dyDescent="0.25">
      <c r="D1998" s="7"/>
    </row>
    <row r="1999" spans="4:4" x14ac:dyDescent="0.25">
      <c r="D1999" s="7"/>
    </row>
    <row r="2000" spans="4:4" x14ac:dyDescent="0.25">
      <c r="D2000" s="7"/>
    </row>
    <row r="2001" spans="4:4" x14ac:dyDescent="0.25">
      <c r="D2001" s="7"/>
    </row>
    <row r="2002" spans="4:4" x14ac:dyDescent="0.25">
      <c r="D2002" s="7"/>
    </row>
    <row r="2003" spans="4:4" x14ac:dyDescent="0.25">
      <c r="D2003" s="7"/>
    </row>
    <row r="2004" spans="4:4" x14ac:dyDescent="0.25">
      <c r="D2004" s="7"/>
    </row>
    <row r="2005" spans="4:4" x14ac:dyDescent="0.25">
      <c r="D2005" s="7"/>
    </row>
    <row r="2006" spans="4:4" x14ac:dyDescent="0.25">
      <c r="D2006" s="7"/>
    </row>
    <row r="2007" spans="4:4" x14ac:dyDescent="0.25">
      <c r="D2007" s="7"/>
    </row>
    <row r="2008" spans="4:4" x14ac:dyDescent="0.25">
      <c r="D2008" s="7"/>
    </row>
    <row r="2009" spans="4:4" x14ac:dyDescent="0.25">
      <c r="D2009" s="7"/>
    </row>
    <row r="2010" spans="4:4" x14ac:dyDescent="0.25">
      <c r="D2010" s="7"/>
    </row>
    <row r="2011" spans="4:4" x14ac:dyDescent="0.25">
      <c r="D2011" s="7"/>
    </row>
    <row r="2012" spans="4:4" x14ac:dyDescent="0.25">
      <c r="D2012" s="7"/>
    </row>
    <row r="2013" spans="4:4" x14ac:dyDescent="0.25">
      <c r="D2013" s="7"/>
    </row>
    <row r="2014" spans="4:4" x14ac:dyDescent="0.25">
      <c r="D2014" s="7"/>
    </row>
    <row r="2015" spans="4:4" x14ac:dyDescent="0.25">
      <c r="D2015" s="7"/>
    </row>
    <row r="2016" spans="4:4" x14ac:dyDescent="0.25">
      <c r="D2016" s="7"/>
    </row>
    <row r="2017" spans="4:4" x14ac:dyDescent="0.25">
      <c r="D2017" s="7"/>
    </row>
    <row r="2018" spans="4:4" x14ac:dyDescent="0.25">
      <c r="D2018" s="7"/>
    </row>
    <row r="2019" spans="4:4" x14ac:dyDescent="0.25">
      <c r="D2019" s="7"/>
    </row>
    <row r="2020" spans="4:4" x14ac:dyDescent="0.25">
      <c r="D2020" s="7"/>
    </row>
    <row r="2021" spans="4:4" x14ac:dyDescent="0.25">
      <c r="D2021" s="7"/>
    </row>
    <row r="2022" spans="4:4" x14ac:dyDescent="0.25">
      <c r="D2022" s="7"/>
    </row>
    <row r="2023" spans="4:4" x14ac:dyDescent="0.25">
      <c r="D2023" s="7"/>
    </row>
    <row r="2024" spans="4:4" x14ac:dyDescent="0.25">
      <c r="D2024" s="7"/>
    </row>
    <row r="2025" spans="4:4" x14ac:dyDescent="0.25">
      <c r="D2025" s="7"/>
    </row>
    <row r="2026" spans="4:4" x14ac:dyDescent="0.25">
      <c r="D2026" s="7"/>
    </row>
    <row r="2027" spans="4:4" x14ac:dyDescent="0.25">
      <c r="D2027" s="7"/>
    </row>
    <row r="2028" spans="4:4" x14ac:dyDescent="0.25">
      <c r="D2028" s="7"/>
    </row>
    <row r="2029" spans="4:4" x14ac:dyDescent="0.25">
      <c r="D2029" s="7"/>
    </row>
    <row r="2030" spans="4:4" x14ac:dyDescent="0.25">
      <c r="D2030" s="7"/>
    </row>
    <row r="2031" spans="4:4" x14ac:dyDescent="0.25">
      <c r="D2031" s="7"/>
    </row>
    <row r="2032" spans="4:4" x14ac:dyDescent="0.25">
      <c r="D2032" s="7"/>
    </row>
    <row r="2033" spans="4:4" x14ac:dyDescent="0.25">
      <c r="D2033" s="7"/>
    </row>
    <row r="2034" spans="4:4" x14ac:dyDescent="0.25">
      <c r="D2034" s="7"/>
    </row>
    <row r="2035" spans="4:4" x14ac:dyDescent="0.25">
      <c r="D2035" s="7"/>
    </row>
    <row r="2036" spans="4:4" x14ac:dyDescent="0.25">
      <c r="D2036" s="7"/>
    </row>
    <row r="2037" spans="4:4" x14ac:dyDescent="0.25">
      <c r="D2037" s="7"/>
    </row>
    <row r="2038" spans="4:4" x14ac:dyDescent="0.25">
      <c r="D2038" s="7"/>
    </row>
    <row r="2039" spans="4:4" x14ac:dyDescent="0.25">
      <c r="D2039" s="7"/>
    </row>
    <row r="2040" spans="4:4" x14ac:dyDescent="0.25">
      <c r="D2040" s="7"/>
    </row>
    <row r="2041" spans="4:4" x14ac:dyDescent="0.25">
      <c r="D2041" s="7"/>
    </row>
    <row r="2042" spans="4:4" x14ac:dyDescent="0.25">
      <c r="D2042" s="7"/>
    </row>
    <row r="2043" spans="4:4" x14ac:dyDescent="0.25">
      <c r="D2043" s="7"/>
    </row>
    <row r="2044" spans="4:4" x14ac:dyDescent="0.25">
      <c r="D2044" s="7"/>
    </row>
    <row r="2045" spans="4:4" x14ac:dyDescent="0.25">
      <c r="D2045" s="7"/>
    </row>
    <row r="2046" spans="4:4" x14ac:dyDescent="0.25">
      <c r="D2046" s="7"/>
    </row>
    <row r="2047" spans="4:4" x14ac:dyDescent="0.25">
      <c r="D2047" s="7"/>
    </row>
    <row r="2048" spans="4:4" x14ac:dyDescent="0.25">
      <c r="D2048" s="7"/>
    </row>
    <row r="2049" spans="4:4" x14ac:dyDescent="0.25">
      <c r="D2049" s="7"/>
    </row>
    <row r="2050" spans="4:4" x14ac:dyDescent="0.25">
      <c r="D2050" s="7"/>
    </row>
    <row r="2051" spans="4:4" x14ac:dyDescent="0.25">
      <c r="D2051" s="7"/>
    </row>
    <row r="2052" spans="4:4" x14ac:dyDescent="0.25">
      <c r="D2052" s="7"/>
    </row>
    <row r="2053" spans="4:4" x14ac:dyDescent="0.25">
      <c r="D2053" s="7"/>
    </row>
    <row r="2054" spans="4:4" x14ac:dyDescent="0.25">
      <c r="D2054" s="7"/>
    </row>
    <row r="2055" spans="4:4" x14ac:dyDescent="0.25">
      <c r="D2055" s="7"/>
    </row>
    <row r="2056" spans="4:4" x14ac:dyDescent="0.25">
      <c r="D2056" s="7"/>
    </row>
    <row r="2057" spans="4:4" x14ac:dyDescent="0.25">
      <c r="D2057" s="7"/>
    </row>
    <row r="2058" spans="4:4" x14ac:dyDescent="0.25">
      <c r="D2058" s="7"/>
    </row>
    <row r="2059" spans="4:4" x14ac:dyDescent="0.25">
      <c r="D2059" s="7"/>
    </row>
    <row r="2060" spans="4:4" x14ac:dyDescent="0.25">
      <c r="D2060" s="7"/>
    </row>
    <row r="2061" spans="4:4" x14ac:dyDescent="0.25">
      <c r="D2061" s="7"/>
    </row>
    <row r="2062" spans="4:4" x14ac:dyDescent="0.25">
      <c r="D2062" s="7"/>
    </row>
    <row r="2063" spans="4:4" x14ac:dyDescent="0.25">
      <c r="D2063" s="7"/>
    </row>
    <row r="2064" spans="4:4" x14ac:dyDescent="0.25">
      <c r="D2064" s="7"/>
    </row>
    <row r="2065" spans="4:4" x14ac:dyDescent="0.25">
      <c r="D2065" s="7"/>
    </row>
    <row r="2066" spans="4:4" x14ac:dyDescent="0.25">
      <c r="D2066" s="7"/>
    </row>
    <row r="2067" spans="4:4" x14ac:dyDescent="0.25">
      <c r="D2067" s="7"/>
    </row>
    <row r="2068" spans="4:4" x14ac:dyDescent="0.25">
      <c r="D2068" s="7"/>
    </row>
    <row r="2069" spans="4:4" x14ac:dyDescent="0.25">
      <c r="D2069" s="7"/>
    </row>
    <row r="2070" spans="4:4" x14ac:dyDescent="0.25">
      <c r="D2070" s="7"/>
    </row>
    <row r="2071" spans="4:4" x14ac:dyDescent="0.25">
      <c r="D2071" s="7"/>
    </row>
    <row r="2072" spans="4:4" x14ac:dyDescent="0.25">
      <c r="D2072" s="7"/>
    </row>
    <row r="2073" spans="4:4" x14ac:dyDescent="0.25">
      <c r="D2073" s="7"/>
    </row>
    <row r="2074" spans="4:4" x14ac:dyDescent="0.25">
      <c r="D2074" s="7"/>
    </row>
    <row r="2075" spans="4:4" x14ac:dyDescent="0.25">
      <c r="D2075" s="7"/>
    </row>
    <row r="2076" spans="4:4" x14ac:dyDescent="0.25">
      <c r="D2076" s="7"/>
    </row>
    <row r="2077" spans="4:4" x14ac:dyDescent="0.25">
      <c r="D2077" s="7"/>
    </row>
    <row r="2078" spans="4:4" x14ac:dyDescent="0.25">
      <c r="D2078" s="7"/>
    </row>
    <row r="2079" spans="4:4" x14ac:dyDescent="0.25">
      <c r="D2079" s="7"/>
    </row>
    <row r="2080" spans="4:4" x14ac:dyDescent="0.25">
      <c r="D2080" s="7"/>
    </row>
    <row r="2081" spans="4:4" x14ac:dyDescent="0.25">
      <c r="D2081" s="7"/>
    </row>
    <row r="2082" spans="4:4" x14ac:dyDescent="0.25">
      <c r="D2082" s="7"/>
    </row>
    <row r="2083" spans="4:4" x14ac:dyDescent="0.25">
      <c r="D2083" s="7"/>
    </row>
    <row r="2084" spans="4:4" x14ac:dyDescent="0.25">
      <c r="D2084" s="7"/>
    </row>
    <row r="2085" spans="4:4" x14ac:dyDescent="0.25">
      <c r="D2085" s="7"/>
    </row>
    <row r="2086" spans="4:4" x14ac:dyDescent="0.25">
      <c r="D2086" s="7"/>
    </row>
    <row r="2087" spans="4:4" x14ac:dyDescent="0.25">
      <c r="D2087" s="7"/>
    </row>
    <row r="2088" spans="4:4" x14ac:dyDescent="0.25">
      <c r="D2088" s="7"/>
    </row>
    <row r="2089" spans="4:4" x14ac:dyDescent="0.25">
      <c r="D2089" s="7"/>
    </row>
    <row r="2090" spans="4:4" x14ac:dyDescent="0.25">
      <c r="D2090" s="7"/>
    </row>
    <row r="2091" spans="4:4" x14ac:dyDescent="0.25">
      <c r="D2091" s="7"/>
    </row>
    <row r="2092" spans="4:4" x14ac:dyDescent="0.25">
      <c r="D2092" s="7"/>
    </row>
    <row r="2093" spans="4:4" x14ac:dyDescent="0.25">
      <c r="D2093" s="7"/>
    </row>
    <row r="2094" spans="4:4" x14ac:dyDescent="0.25">
      <c r="D2094" s="7"/>
    </row>
    <row r="2095" spans="4:4" x14ac:dyDescent="0.25">
      <c r="D2095" s="7"/>
    </row>
    <row r="2096" spans="4:4" x14ac:dyDescent="0.25">
      <c r="D2096" s="7"/>
    </row>
    <row r="2097" spans="4:4" x14ac:dyDescent="0.25">
      <c r="D2097" s="7"/>
    </row>
    <row r="2098" spans="4:4" x14ac:dyDescent="0.25">
      <c r="D2098" s="7"/>
    </row>
    <row r="2099" spans="4:4" x14ac:dyDescent="0.25">
      <c r="D2099" s="7"/>
    </row>
    <row r="2100" spans="4:4" x14ac:dyDescent="0.25">
      <c r="D2100" s="7"/>
    </row>
    <row r="2101" spans="4:4" x14ac:dyDescent="0.25">
      <c r="D2101" s="7"/>
    </row>
    <row r="2102" spans="4:4" x14ac:dyDescent="0.25">
      <c r="D2102" s="7"/>
    </row>
    <row r="2103" spans="4:4" x14ac:dyDescent="0.25">
      <c r="D2103" s="7"/>
    </row>
    <row r="2104" spans="4:4" x14ac:dyDescent="0.25">
      <c r="D2104" s="7"/>
    </row>
    <row r="2105" spans="4:4" x14ac:dyDescent="0.25">
      <c r="D2105" s="7"/>
    </row>
    <row r="2106" spans="4:4" x14ac:dyDescent="0.25">
      <c r="D2106" s="7"/>
    </row>
    <row r="2107" spans="4:4" x14ac:dyDescent="0.25">
      <c r="D2107" s="7"/>
    </row>
    <row r="2108" spans="4:4" x14ac:dyDescent="0.25">
      <c r="D2108" s="7"/>
    </row>
    <row r="2109" spans="4:4" x14ac:dyDescent="0.25">
      <c r="D2109" s="7"/>
    </row>
    <row r="2110" spans="4:4" x14ac:dyDescent="0.25">
      <c r="D2110" s="7"/>
    </row>
    <row r="2111" spans="4:4" x14ac:dyDescent="0.25">
      <c r="D2111" s="7"/>
    </row>
    <row r="2112" spans="4:4" x14ac:dyDescent="0.25">
      <c r="D2112" s="7"/>
    </row>
    <row r="2113" spans="4:4" x14ac:dyDescent="0.25">
      <c r="D2113" s="7"/>
    </row>
    <row r="2114" spans="4:4" x14ac:dyDescent="0.25">
      <c r="D2114" s="7"/>
    </row>
    <row r="2115" spans="4:4" x14ac:dyDescent="0.25">
      <c r="D2115" s="7"/>
    </row>
    <row r="2116" spans="4:4" x14ac:dyDescent="0.25">
      <c r="D2116" s="7"/>
    </row>
    <row r="2117" spans="4:4" x14ac:dyDescent="0.25">
      <c r="D2117" s="7"/>
    </row>
    <row r="2118" spans="4:4" x14ac:dyDescent="0.25">
      <c r="D2118" s="7"/>
    </row>
    <row r="2119" spans="4:4" x14ac:dyDescent="0.25">
      <c r="D2119" s="7"/>
    </row>
    <row r="2120" spans="4:4" x14ac:dyDescent="0.25">
      <c r="D2120" s="7"/>
    </row>
    <row r="2121" spans="4:4" x14ac:dyDescent="0.25">
      <c r="D2121" s="7"/>
    </row>
    <row r="2122" spans="4:4" x14ac:dyDescent="0.25">
      <c r="D2122" s="7"/>
    </row>
    <row r="2123" spans="4:4" x14ac:dyDescent="0.25">
      <c r="D2123" s="7"/>
    </row>
    <row r="2124" spans="4:4" x14ac:dyDescent="0.25">
      <c r="D2124" s="7"/>
    </row>
    <row r="2125" spans="4:4" x14ac:dyDescent="0.25">
      <c r="D2125" s="7"/>
    </row>
    <row r="2126" spans="4:4" x14ac:dyDescent="0.25">
      <c r="D2126" s="7"/>
    </row>
    <row r="2127" spans="4:4" x14ac:dyDescent="0.25">
      <c r="D2127" s="7"/>
    </row>
    <row r="2128" spans="4:4" x14ac:dyDescent="0.25">
      <c r="D2128" s="7"/>
    </row>
    <row r="2129" spans="4:4" x14ac:dyDescent="0.25">
      <c r="D2129" s="7"/>
    </row>
    <row r="2130" spans="4:4" x14ac:dyDescent="0.25">
      <c r="D2130" s="7"/>
    </row>
    <row r="2131" spans="4:4" x14ac:dyDescent="0.25">
      <c r="D2131" s="7"/>
    </row>
    <row r="2132" spans="4:4" x14ac:dyDescent="0.25">
      <c r="D2132" s="7"/>
    </row>
    <row r="2133" spans="4:4" x14ac:dyDescent="0.25">
      <c r="D2133" s="7"/>
    </row>
    <row r="2134" spans="4:4" x14ac:dyDescent="0.25">
      <c r="D2134" s="7"/>
    </row>
    <row r="2135" spans="4:4" x14ac:dyDescent="0.25">
      <c r="D2135" s="7"/>
    </row>
    <row r="2136" spans="4:4" x14ac:dyDescent="0.25">
      <c r="D2136" s="7"/>
    </row>
    <row r="2137" spans="4:4" x14ac:dyDescent="0.25">
      <c r="D2137" s="7"/>
    </row>
    <row r="2138" spans="4:4" x14ac:dyDescent="0.25">
      <c r="D2138" s="7"/>
    </row>
    <row r="2139" spans="4:4" x14ac:dyDescent="0.25">
      <c r="D2139" s="7"/>
    </row>
    <row r="2140" spans="4:4" x14ac:dyDescent="0.25">
      <c r="D2140" s="7"/>
    </row>
    <row r="2141" spans="4:4" x14ac:dyDescent="0.25">
      <c r="D2141" s="7"/>
    </row>
    <row r="2142" spans="4:4" x14ac:dyDescent="0.25">
      <c r="D2142" s="7"/>
    </row>
    <row r="2143" spans="4:4" x14ac:dyDescent="0.25">
      <c r="D2143" s="7"/>
    </row>
    <row r="2144" spans="4:4" x14ac:dyDescent="0.25">
      <c r="D2144" s="7"/>
    </row>
    <row r="2145" spans="4:4" x14ac:dyDescent="0.25">
      <c r="D2145" s="7"/>
    </row>
    <row r="2146" spans="4:4" x14ac:dyDescent="0.25">
      <c r="D2146" s="7"/>
    </row>
    <row r="2147" spans="4:4" x14ac:dyDescent="0.25">
      <c r="D2147" s="7"/>
    </row>
    <row r="2148" spans="4:4" x14ac:dyDescent="0.25">
      <c r="D2148" s="7"/>
    </row>
    <row r="2149" spans="4:4" x14ac:dyDescent="0.25">
      <c r="D2149" s="7"/>
    </row>
    <row r="2150" spans="4:4" x14ac:dyDescent="0.25">
      <c r="D2150" s="7"/>
    </row>
    <row r="2151" spans="4:4" x14ac:dyDescent="0.25">
      <c r="D2151" s="7"/>
    </row>
    <row r="2152" spans="4:4" x14ac:dyDescent="0.25">
      <c r="D2152" s="7"/>
    </row>
    <row r="2153" spans="4:4" x14ac:dyDescent="0.25">
      <c r="D2153" s="7"/>
    </row>
    <row r="2154" spans="4:4" x14ac:dyDescent="0.25">
      <c r="D2154" s="7"/>
    </row>
    <row r="2155" spans="4:4" x14ac:dyDescent="0.25">
      <c r="D2155" s="7"/>
    </row>
    <row r="2156" spans="4:4" x14ac:dyDescent="0.25">
      <c r="D2156" s="7"/>
    </row>
    <row r="2157" spans="4:4" x14ac:dyDescent="0.25">
      <c r="D2157" s="7"/>
    </row>
    <row r="2158" spans="4:4" x14ac:dyDescent="0.25">
      <c r="D2158" s="7"/>
    </row>
    <row r="2159" spans="4:4" x14ac:dyDescent="0.25">
      <c r="D2159" s="7"/>
    </row>
    <row r="2160" spans="4:4" x14ac:dyDescent="0.25">
      <c r="D2160" s="7"/>
    </row>
    <row r="2161" spans="4:4" x14ac:dyDescent="0.25">
      <c r="D2161" s="7"/>
    </row>
    <row r="2162" spans="4:4" x14ac:dyDescent="0.25">
      <c r="D2162" s="7"/>
    </row>
    <row r="2163" spans="4:4" x14ac:dyDescent="0.25">
      <c r="D2163" s="7"/>
    </row>
    <row r="2164" spans="4:4" x14ac:dyDescent="0.25">
      <c r="D2164" s="7"/>
    </row>
    <row r="2165" spans="4:4" x14ac:dyDescent="0.25">
      <c r="D2165" s="7"/>
    </row>
    <row r="2166" spans="4:4" x14ac:dyDescent="0.25">
      <c r="D2166" s="7"/>
    </row>
    <row r="2167" spans="4:4" x14ac:dyDescent="0.25">
      <c r="D2167" s="7"/>
    </row>
    <row r="2168" spans="4:4" x14ac:dyDescent="0.25">
      <c r="D2168" s="7"/>
    </row>
    <row r="2169" spans="4:4" x14ac:dyDescent="0.25">
      <c r="D2169" s="7"/>
    </row>
    <row r="2170" spans="4:4" x14ac:dyDescent="0.25">
      <c r="D2170" s="7"/>
    </row>
    <row r="2171" spans="4:4" x14ac:dyDescent="0.25">
      <c r="D2171" s="7"/>
    </row>
    <row r="2172" spans="4:4" x14ac:dyDescent="0.25">
      <c r="D2172" s="7"/>
    </row>
    <row r="2173" spans="4:4" x14ac:dyDescent="0.25">
      <c r="D2173" s="7"/>
    </row>
    <row r="2174" spans="4:4" x14ac:dyDescent="0.25">
      <c r="D2174" s="7"/>
    </row>
    <row r="2175" spans="4:4" x14ac:dyDescent="0.25">
      <c r="D2175" s="7"/>
    </row>
    <row r="2176" spans="4:4" x14ac:dyDescent="0.25">
      <c r="D2176" s="7"/>
    </row>
    <row r="2177" spans="4:4" x14ac:dyDescent="0.25">
      <c r="D2177" s="7"/>
    </row>
    <row r="2178" spans="4:4" x14ac:dyDescent="0.25">
      <c r="D2178" s="7"/>
    </row>
    <row r="2179" spans="4:4" x14ac:dyDescent="0.25">
      <c r="D2179" s="7"/>
    </row>
    <row r="2180" spans="4:4" x14ac:dyDescent="0.25">
      <c r="D2180" s="7"/>
    </row>
    <row r="2181" spans="4:4" x14ac:dyDescent="0.25">
      <c r="D2181" s="7"/>
    </row>
    <row r="2182" spans="4:4" x14ac:dyDescent="0.25">
      <c r="D2182" s="7"/>
    </row>
    <row r="2183" spans="4:4" x14ac:dyDescent="0.25">
      <c r="D2183" s="7"/>
    </row>
    <row r="2184" spans="4:4" x14ac:dyDescent="0.25">
      <c r="D2184" s="7"/>
    </row>
    <row r="2185" spans="4:4" x14ac:dyDescent="0.25">
      <c r="D2185" s="7"/>
    </row>
    <row r="2186" spans="4:4" x14ac:dyDescent="0.25">
      <c r="D2186" s="7"/>
    </row>
    <row r="2187" spans="4:4" x14ac:dyDescent="0.25">
      <c r="D2187" s="7"/>
    </row>
    <row r="2188" spans="4:4" x14ac:dyDescent="0.25">
      <c r="D2188" s="7"/>
    </row>
    <row r="2189" spans="4:4" x14ac:dyDescent="0.25">
      <c r="D2189" s="7"/>
    </row>
    <row r="2190" spans="4:4" x14ac:dyDescent="0.25">
      <c r="D2190" s="7"/>
    </row>
    <row r="2191" spans="4:4" x14ac:dyDescent="0.25">
      <c r="D2191" s="7"/>
    </row>
    <row r="2192" spans="4:4" x14ac:dyDescent="0.25">
      <c r="D2192" s="7"/>
    </row>
    <row r="2193" spans="4:4" x14ac:dyDescent="0.25">
      <c r="D2193" s="7"/>
    </row>
    <row r="2194" spans="4:4" x14ac:dyDescent="0.25">
      <c r="D2194" s="7"/>
    </row>
    <row r="2195" spans="4:4" x14ac:dyDescent="0.25">
      <c r="D2195" s="7"/>
    </row>
    <row r="2196" spans="4:4" x14ac:dyDescent="0.25">
      <c r="D2196" s="7"/>
    </row>
    <row r="2197" spans="4:4" x14ac:dyDescent="0.25">
      <c r="D2197" s="7"/>
    </row>
    <row r="2198" spans="4:4" x14ac:dyDescent="0.25">
      <c r="D2198" s="7"/>
    </row>
    <row r="2199" spans="4:4" x14ac:dyDescent="0.25">
      <c r="D2199" s="7"/>
    </row>
    <row r="2200" spans="4:4" x14ac:dyDescent="0.25">
      <c r="D2200" s="7"/>
    </row>
    <row r="2201" spans="4:4" x14ac:dyDescent="0.25">
      <c r="D2201" s="7"/>
    </row>
    <row r="2202" spans="4:4" x14ac:dyDescent="0.25">
      <c r="D2202" s="7"/>
    </row>
    <row r="2203" spans="4:4" x14ac:dyDescent="0.25">
      <c r="D2203" s="7"/>
    </row>
    <row r="2204" spans="4:4" x14ac:dyDescent="0.25">
      <c r="D2204" s="7"/>
    </row>
    <row r="2205" spans="4:4" x14ac:dyDescent="0.25">
      <c r="D2205" s="7"/>
    </row>
    <row r="2206" spans="4:4" x14ac:dyDescent="0.25">
      <c r="D2206" s="7"/>
    </row>
    <row r="2207" spans="4:4" x14ac:dyDescent="0.25">
      <c r="D2207" s="7"/>
    </row>
    <row r="2208" spans="4:4" x14ac:dyDescent="0.25">
      <c r="D2208" s="7"/>
    </row>
    <row r="2209" spans="4:4" x14ac:dyDescent="0.25">
      <c r="D2209" s="7"/>
    </row>
    <row r="2210" spans="4:4" x14ac:dyDescent="0.25">
      <c r="D2210" s="7"/>
    </row>
    <row r="2211" spans="4:4" x14ac:dyDescent="0.25">
      <c r="D2211" s="7"/>
    </row>
    <row r="2212" spans="4:4" x14ac:dyDescent="0.25">
      <c r="D2212" s="7"/>
    </row>
    <row r="2213" spans="4:4" x14ac:dyDescent="0.25">
      <c r="D2213" s="7"/>
    </row>
    <row r="2214" spans="4:4" x14ac:dyDescent="0.25">
      <c r="D2214" s="7"/>
    </row>
    <row r="2215" spans="4:4" x14ac:dyDescent="0.25">
      <c r="D2215" s="7"/>
    </row>
    <row r="2216" spans="4:4" x14ac:dyDescent="0.25">
      <c r="D2216" s="7"/>
    </row>
    <row r="2217" spans="4:4" x14ac:dyDescent="0.25">
      <c r="D2217" s="7"/>
    </row>
    <row r="2218" spans="4:4" x14ac:dyDescent="0.25">
      <c r="D2218" s="7"/>
    </row>
    <row r="2219" spans="4:4" x14ac:dyDescent="0.25">
      <c r="D2219" s="7"/>
    </row>
    <row r="2220" spans="4:4" x14ac:dyDescent="0.25">
      <c r="D2220" s="7"/>
    </row>
    <row r="2221" spans="4:4" x14ac:dyDescent="0.25">
      <c r="D2221" s="7"/>
    </row>
    <row r="2222" spans="4:4" x14ac:dyDescent="0.25">
      <c r="D2222" s="7"/>
    </row>
    <row r="2223" spans="4:4" x14ac:dyDescent="0.25">
      <c r="D2223" s="7"/>
    </row>
    <row r="2224" spans="4:4" x14ac:dyDescent="0.25">
      <c r="D2224" s="7"/>
    </row>
    <row r="2225" spans="4:4" x14ac:dyDescent="0.25">
      <c r="D2225" s="7"/>
    </row>
    <row r="2226" spans="4:4" x14ac:dyDescent="0.25">
      <c r="D2226" s="7"/>
    </row>
    <row r="2227" spans="4:4" x14ac:dyDescent="0.25">
      <c r="D2227" s="7"/>
    </row>
    <row r="2228" spans="4:4" x14ac:dyDescent="0.25">
      <c r="D2228" s="7"/>
    </row>
    <row r="2229" spans="4:4" x14ac:dyDescent="0.25">
      <c r="D2229" s="7"/>
    </row>
    <row r="2230" spans="4:4" x14ac:dyDescent="0.25">
      <c r="D2230" s="7"/>
    </row>
    <row r="2231" spans="4:4" x14ac:dyDescent="0.25">
      <c r="D2231" s="7"/>
    </row>
    <row r="2232" spans="4:4" x14ac:dyDescent="0.25">
      <c r="D2232" s="7"/>
    </row>
    <row r="2233" spans="4:4" x14ac:dyDescent="0.25">
      <c r="D2233" s="7"/>
    </row>
    <row r="2234" spans="4:4" x14ac:dyDescent="0.25">
      <c r="D2234" s="7"/>
    </row>
    <row r="2235" spans="4:4" x14ac:dyDescent="0.25">
      <c r="D2235" s="7"/>
    </row>
    <row r="2236" spans="4:4" x14ac:dyDescent="0.25">
      <c r="D2236" s="7"/>
    </row>
    <row r="2237" spans="4:4" x14ac:dyDescent="0.25">
      <c r="D2237" s="7"/>
    </row>
    <row r="2238" spans="4:4" x14ac:dyDescent="0.25">
      <c r="D2238" s="7"/>
    </row>
    <row r="2239" spans="4:4" x14ac:dyDescent="0.25">
      <c r="D2239" s="7"/>
    </row>
    <row r="2240" spans="4:4" x14ac:dyDescent="0.25">
      <c r="D2240" s="7"/>
    </row>
    <row r="2241" spans="4:4" x14ac:dyDescent="0.25">
      <c r="D2241" s="7"/>
    </row>
    <row r="2242" spans="4:4" x14ac:dyDescent="0.25">
      <c r="D2242" s="7"/>
    </row>
    <row r="2243" spans="4:4" x14ac:dyDescent="0.25">
      <c r="D2243" s="7"/>
    </row>
    <row r="2244" spans="4:4" x14ac:dyDescent="0.25">
      <c r="D2244" s="7"/>
    </row>
    <row r="2245" spans="4:4" x14ac:dyDescent="0.25">
      <c r="D2245" s="7"/>
    </row>
    <row r="2246" spans="4:4" x14ac:dyDescent="0.25">
      <c r="D2246" s="7"/>
    </row>
    <row r="2247" spans="4:4" x14ac:dyDescent="0.25">
      <c r="D2247" s="7"/>
    </row>
    <row r="2248" spans="4:4" x14ac:dyDescent="0.25">
      <c r="D2248" s="7"/>
    </row>
    <row r="2249" spans="4:4" x14ac:dyDescent="0.25">
      <c r="D2249" s="7"/>
    </row>
    <row r="2250" spans="4:4" x14ac:dyDescent="0.25">
      <c r="D2250" s="7"/>
    </row>
    <row r="2251" spans="4:4" x14ac:dyDescent="0.25">
      <c r="D2251" s="7"/>
    </row>
    <row r="2252" spans="4:4" x14ac:dyDescent="0.25">
      <c r="D2252" s="7"/>
    </row>
    <row r="2253" spans="4:4" x14ac:dyDescent="0.25">
      <c r="D2253" s="7"/>
    </row>
    <row r="2254" spans="4:4" x14ac:dyDescent="0.25">
      <c r="D2254" s="7"/>
    </row>
    <row r="2255" spans="4:4" x14ac:dyDescent="0.25">
      <c r="D2255" s="7"/>
    </row>
    <row r="2256" spans="4:4" x14ac:dyDescent="0.25">
      <c r="D2256" s="7"/>
    </row>
    <row r="2257" spans="4:4" x14ac:dyDescent="0.25">
      <c r="D2257" s="7"/>
    </row>
    <row r="2258" spans="4:4" x14ac:dyDescent="0.25">
      <c r="D2258" s="7"/>
    </row>
    <row r="2259" spans="4:4" x14ac:dyDescent="0.25">
      <c r="D2259" s="7"/>
    </row>
    <row r="2260" spans="4:4" x14ac:dyDescent="0.25">
      <c r="D2260" s="7"/>
    </row>
    <row r="2261" spans="4:4" x14ac:dyDescent="0.25">
      <c r="D2261" s="7"/>
    </row>
    <row r="2262" spans="4:4" x14ac:dyDescent="0.25">
      <c r="D2262" s="7"/>
    </row>
    <row r="2263" spans="4:4" x14ac:dyDescent="0.25">
      <c r="D2263" s="7"/>
    </row>
    <row r="2264" spans="4:4" x14ac:dyDescent="0.25">
      <c r="D2264" s="7"/>
    </row>
    <row r="2265" spans="4:4" x14ac:dyDescent="0.25">
      <c r="D2265" s="7"/>
    </row>
    <row r="2266" spans="4:4" x14ac:dyDescent="0.25">
      <c r="D2266" s="7"/>
    </row>
    <row r="2267" spans="4:4" x14ac:dyDescent="0.25">
      <c r="D2267" s="7"/>
    </row>
    <row r="2268" spans="4:4" x14ac:dyDescent="0.25">
      <c r="D2268" s="7"/>
    </row>
    <row r="2269" spans="4:4" x14ac:dyDescent="0.25">
      <c r="D2269" s="7"/>
    </row>
    <row r="2270" spans="4:4" x14ac:dyDescent="0.25">
      <c r="D2270" s="7"/>
    </row>
    <row r="2271" spans="4:4" x14ac:dyDescent="0.25">
      <c r="D2271" s="7"/>
    </row>
    <row r="2272" spans="4:4" x14ac:dyDescent="0.25">
      <c r="D2272" s="7"/>
    </row>
    <row r="2273" spans="4:4" x14ac:dyDescent="0.25">
      <c r="D2273" s="7"/>
    </row>
    <row r="2274" spans="4:4" x14ac:dyDescent="0.25">
      <c r="D2274" s="7"/>
    </row>
    <row r="2275" spans="4:4" x14ac:dyDescent="0.25">
      <c r="D2275" s="7"/>
    </row>
    <row r="2276" spans="4:4" x14ac:dyDescent="0.25">
      <c r="D2276" s="7"/>
    </row>
    <row r="2277" spans="4:4" x14ac:dyDescent="0.25">
      <c r="D2277" s="7"/>
    </row>
    <row r="2278" spans="4:4" x14ac:dyDescent="0.25">
      <c r="D2278" s="7"/>
    </row>
    <row r="2279" spans="4:4" x14ac:dyDescent="0.25">
      <c r="D2279" s="7"/>
    </row>
    <row r="2280" spans="4:4" x14ac:dyDescent="0.25">
      <c r="D2280" s="7"/>
    </row>
    <row r="2281" spans="4:4" x14ac:dyDescent="0.25">
      <c r="D2281" s="7"/>
    </row>
    <row r="2282" spans="4:4" x14ac:dyDescent="0.25">
      <c r="D2282" s="7"/>
    </row>
    <row r="2283" spans="4:4" x14ac:dyDescent="0.25">
      <c r="D2283" s="7"/>
    </row>
    <row r="2284" spans="4:4" x14ac:dyDescent="0.25">
      <c r="D2284" s="7"/>
    </row>
    <row r="2285" spans="4:4" x14ac:dyDescent="0.25">
      <c r="D2285" s="7"/>
    </row>
    <row r="2286" spans="4:4" x14ac:dyDescent="0.25">
      <c r="D2286" s="7"/>
    </row>
    <row r="2287" spans="4:4" x14ac:dyDescent="0.25">
      <c r="D2287" s="7"/>
    </row>
    <row r="2288" spans="4:4" x14ac:dyDescent="0.25">
      <c r="D2288" s="7"/>
    </row>
    <row r="2289" spans="4:4" x14ac:dyDescent="0.25">
      <c r="D2289" s="7"/>
    </row>
    <row r="2290" spans="4:4" x14ac:dyDescent="0.25">
      <c r="D2290" s="7"/>
    </row>
    <row r="2291" spans="4:4" x14ac:dyDescent="0.25">
      <c r="D2291" s="7"/>
    </row>
    <row r="2292" spans="4:4" x14ac:dyDescent="0.25">
      <c r="D2292" s="7"/>
    </row>
    <row r="2293" spans="4:4" x14ac:dyDescent="0.25">
      <c r="D2293" s="7"/>
    </row>
    <row r="2294" spans="4:4" x14ac:dyDescent="0.25">
      <c r="D2294" s="7"/>
    </row>
    <row r="2295" spans="4:4" x14ac:dyDescent="0.25">
      <c r="D2295" s="7"/>
    </row>
    <row r="2296" spans="4:4" x14ac:dyDescent="0.25">
      <c r="D2296" s="7"/>
    </row>
    <row r="2297" spans="4:4" x14ac:dyDescent="0.25">
      <c r="D2297" s="7"/>
    </row>
    <row r="2298" spans="4:4" x14ac:dyDescent="0.25">
      <c r="D2298" s="7"/>
    </row>
    <row r="2299" spans="4:4" x14ac:dyDescent="0.25">
      <c r="D2299" s="7"/>
    </row>
    <row r="2300" spans="4:4" x14ac:dyDescent="0.25">
      <c r="D2300" s="7"/>
    </row>
    <row r="2301" spans="4:4" x14ac:dyDescent="0.25">
      <c r="D2301" s="7"/>
    </row>
    <row r="2302" spans="4:4" x14ac:dyDescent="0.25">
      <c r="D2302" s="7"/>
    </row>
    <row r="2303" spans="4:4" x14ac:dyDescent="0.25">
      <c r="D2303" s="7"/>
    </row>
    <row r="2304" spans="4:4" x14ac:dyDescent="0.25">
      <c r="D2304" s="7"/>
    </row>
    <row r="2305" spans="4:4" x14ac:dyDescent="0.25">
      <c r="D2305" s="7"/>
    </row>
    <row r="2306" spans="4:4" x14ac:dyDescent="0.25">
      <c r="D2306" s="7"/>
    </row>
    <row r="2307" spans="4:4" x14ac:dyDescent="0.25">
      <c r="D2307" s="7"/>
    </row>
    <row r="2308" spans="4:4" x14ac:dyDescent="0.25">
      <c r="D2308" s="7"/>
    </row>
    <row r="2309" spans="4:4" x14ac:dyDescent="0.25">
      <c r="D2309" s="7"/>
    </row>
    <row r="2310" spans="4:4" x14ac:dyDescent="0.25">
      <c r="D2310" s="7"/>
    </row>
    <row r="2311" spans="4:4" x14ac:dyDescent="0.25">
      <c r="D2311" s="7"/>
    </row>
    <row r="2312" spans="4:4" x14ac:dyDescent="0.25">
      <c r="D2312" s="7"/>
    </row>
    <row r="2313" spans="4:4" x14ac:dyDescent="0.25">
      <c r="D2313" s="7"/>
    </row>
    <row r="2314" spans="4:4" x14ac:dyDescent="0.25">
      <c r="D2314" s="7"/>
    </row>
    <row r="2315" spans="4:4" x14ac:dyDescent="0.25">
      <c r="D2315" s="7"/>
    </row>
    <row r="2316" spans="4:4" x14ac:dyDescent="0.25">
      <c r="D2316" s="7"/>
    </row>
    <row r="2317" spans="4:4" x14ac:dyDescent="0.25">
      <c r="D2317" s="7"/>
    </row>
    <row r="2318" spans="4:4" x14ac:dyDescent="0.25">
      <c r="D2318" s="7"/>
    </row>
    <row r="2319" spans="4:4" x14ac:dyDescent="0.25">
      <c r="D2319" s="7"/>
    </row>
    <row r="2320" spans="4:4" x14ac:dyDescent="0.25">
      <c r="D2320" s="7"/>
    </row>
    <row r="2321" spans="4:4" x14ac:dyDescent="0.25">
      <c r="D2321" s="7"/>
    </row>
    <row r="2322" spans="4:4" x14ac:dyDescent="0.25">
      <c r="D2322" s="7"/>
    </row>
    <row r="2323" spans="4:4" x14ac:dyDescent="0.25">
      <c r="D2323" s="7"/>
    </row>
    <row r="2324" spans="4:4" x14ac:dyDescent="0.25">
      <c r="D2324" s="7"/>
    </row>
    <row r="2325" spans="4:4" x14ac:dyDescent="0.25">
      <c r="D2325" s="7"/>
    </row>
    <row r="2326" spans="4:4" x14ac:dyDescent="0.25">
      <c r="D2326" s="7"/>
    </row>
    <row r="2327" spans="4:4" x14ac:dyDescent="0.25">
      <c r="D2327" s="7"/>
    </row>
    <row r="2328" spans="4:4" x14ac:dyDescent="0.25">
      <c r="D2328" s="7"/>
    </row>
    <row r="2329" spans="4:4" x14ac:dyDescent="0.25">
      <c r="D2329" s="7"/>
    </row>
    <row r="2330" spans="4:4" x14ac:dyDescent="0.25">
      <c r="D2330" s="7"/>
    </row>
    <row r="2331" spans="4:4" x14ac:dyDescent="0.25">
      <c r="D2331" s="7"/>
    </row>
    <row r="2332" spans="4:4" x14ac:dyDescent="0.25">
      <c r="D2332" s="7"/>
    </row>
    <row r="2333" spans="4:4" x14ac:dyDescent="0.25">
      <c r="D2333" s="7"/>
    </row>
    <row r="2334" spans="4:4" x14ac:dyDescent="0.25">
      <c r="D2334" s="7"/>
    </row>
    <row r="2335" spans="4:4" x14ac:dyDescent="0.25">
      <c r="D2335" s="7"/>
    </row>
    <row r="2336" spans="4:4" x14ac:dyDescent="0.25">
      <c r="D2336" s="7"/>
    </row>
    <row r="2337" spans="4:4" x14ac:dyDescent="0.25">
      <c r="D2337" s="7"/>
    </row>
    <row r="2338" spans="4:4" x14ac:dyDescent="0.25">
      <c r="D2338" s="7"/>
    </row>
    <row r="2339" spans="4:4" x14ac:dyDescent="0.25">
      <c r="D2339" s="7"/>
    </row>
    <row r="2340" spans="4:4" x14ac:dyDescent="0.25">
      <c r="D2340" s="7"/>
    </row>
    <row r="2341" spans="4:4" x14ac:dyDescent="0.25">
      <c r="D2341" s="7"/>
    </row>
    <row r="2342" spans="4:4" x14ac:dyDescent="0.25">
      <c r="D2342" s="7"/>
    </row>
    <row r="2343" spans="4:4" x14ac:dyDescent="0.25">
      <c r="D2343" s="7"/>
    </row>
    <row r="2344" spans="4:4" x14ac:dyDescent="0.25">
      <c r="D2344" s="7"/>
    </row>
    <row r="2345" spans="4:4" x14ac:dyDescent="0.25">
      <c r="D2345" s="7"/>
    </row>
    <row r="2346" spans="4:4" x14ac:dyDescent="0.25">
      <c r="D2346" s="7"/>
    </row>
    <row r="2347" spans="4:4" x14ac:dyDescent="0.25">
      <c r="D2347" s="7"/>
    </row>
    <row r="2348" spans="4:4" x14ac:dyDescent="0.25">
      <c r="D2348" s="7"/>
    </row>
    <row r="2349" spans="4:4" x14ac:dyDescent="0.25">
      <c r="D2349" s="7"/>
    </row>
    <row r="2350" spans="4:4" x14ac:dyDescent="0.25">
      <c r="D2350" s="7"/>
    </row>
    <row r="2351" spans="4:4" x14ac:dyDescent="0.25">
      <c r="D2351" s="7"/>
    </row>
    <row r="2352" spans="4:4" x14ac:dyDescent="0.25">
      <c r="D2352" s="7"/>
    </row>
    <row r="2353" spans="4:4" x14ac:dyDescent="0.25">
      <c r="D2353" s="7"/>
    </row>
    <row r="2354" spans="4:4" x14ac:dyDescent="0.25">
      <c r="D2354" s="7"/>
    </row>
    <row r="2355" spans="4:4" x14ac:dyDescent="0.25">
      <c r="D2355" s="7"/>
    </row>
    <row r="2356" spans="4:4" x14ac:dyDescent="0.25">
      <c r="D2356" s="7"/>
    </row>
    <row r="2357" spans="4:4" x14ac:dyDescent="0.25">
      <c r="D2357" s="7"/>
    </row>
    <row r="2358" spans="4:4" x14ac:dyDescent="0.25">
      <c r="D2358" s="7"/>
    </row>
    <row r="2359" spans="4:4" x14ac:dyDescent="0.25">
      <c r="D2359" s="7"/>
    </row>
    <row r="2360" spans="4:4" x14ac:dyDescent="0.25">
      <c r="D2360" s="7"/>
    </row>
    <row r="2361" spans="4:4" x14ac:dyDescent="0.25">
      <c r="D2361" s="7"/>
    </row>
    <row r="2362" spans="4:4" x14ac:dyDescent="0.25">
      <c r="D2362" s="7"/>
    </row>
    <row r="2363" spans="4:4" x14ac:dyDescent="0.25">
      <c r="D2363" s="7"/>
    </row>
    <row r="2364" spans="4:4" x14ac:dyDescent="0.25">
      <c r="D2364" s="7"/>
    </row>
    <row r="2365" spans="4:4" x14ac:dyDescent="0.25">
      <c r="D2365" s="7"/>
    </row>
    <row r="2366" spans="4:4" x14ac:dyDescent="0.25">
      <c r="D2366" s="7"/>
    </row>
    <row r="2367" spans="4:4" x14ac:dyDescent="0.25">
      <c r="D2367" s="7"/>
    </row>
    <row r="2368" spans="4:4" x14ac:dyDescent="0.25">
      <c r="D2368" s="7"/>
    </row>
    <row r="2369" spans="4:4" x14ac:dyDescent="0.25">
      <c r="D2369" s="7"/>
    </row>
    <row r="2370" spans="4:4" x14ac:dyDescent="0.25">
      <c r="D2370" s="7"/>
    </row>
    <row r="2371" spans="4:4" x14ac:dyDescent="0.25">
      <c r="D2371" s="7"/>
    </row>
    <row r="2372" spans="4:4" x14ac:dyDescent="0.25">
      <c r="D2372" s="7"/>
    </row>
    <row r="2373" spans="4:4" x14ac:dyDescent="0.25">
      <c r="D2373" s="7"/>
    </row>
    <row r="2374" spans="4:4" x14ac:dyDescent="0.25">
      <c r="D2374" s="7"/>
    </row>
    <row r="2375" spans="4:4" x14ac:dyDescent="0.25">
      <c r="D2375" s="7"/>
    </row>
    <row r="2376" spans="4:4" x14ac:dyDescent="0.25">
      <c r="D2376" s="7"/>
    </row>
    <row r="2377" spans="4:4" x14ac:dyDescent="0.25">
      <c r="D2377" s="7"/>
    </row>
    <row r="2378" spans="4:4" x14ac:dyDescent="0.25">
      <c r="D2378" s="7"/>
    </row>
    <row r="2379" spans="4:4" x14ac:dyDescent="0.25">
      <c r="D2379" s="7"/>
    </row>
    <row r="2380" spans="4:4" x14ac:dyDescent="0.25">
      <c r="D2380" s="7"/>
    </row>
    <row r="2381" spans="4:4" x14ac:dyDescent="0.25">
      <c r="D2381" s="7"/>
    </row>
    <row r="2382" spans="4:4" x14ac:dyDescent="0.25">
      <c r="D2382" s="7"/>
    </row>
    <row r="2383" spans="4:4" x14ac:dyDescent="0.25">
      <c r="D2383" s="7"/>
    </row>
    <row r="2384" spans="4:4" x14ac:dyDescent="0.25">
      <c r="D2384" s="7"/>
    </row>
    <row r="2385" spans="4:4" x14ac:dyDescent="0.25">
      <c r="D2385" s="7"/>
    </row>
    <row r="2386" spans="4:4" x14ac:dyDescent="0.25">
      <c r="D2386" s="7"/>
    </row>
    <row r="2387" spans="4:4" x14ac:dyDescent="0.25">
      <c r="D2387" s="7"/>
    </row>
    <row r="2388" spans="4:4" x14ac:dyDescent="0.25">
      <c r="D2388" s="7"/>
    </row>
    <row r="2389" spans="4:4" x14ac:dyDescent="0.25">
      <c r="D2389" s="7"/>
    </row>
    <row r="2390" spans="4:4" x14ac:dyDescent="0.25">
      <c r="D2390" s="7"/>
    </row>
    <row r="2391" spans="4:4" x14ac:dyDescent="0.25">
      <c r="D2391" s="7"/>
    </row>
    <row r="2392" spans="4:4" x14ac:dyDescent="0.25">
      <c r="D2392" s="7"/>
    </row>
    <row r="2393" spans="4:4" x14ac:dyDescent="0.25">
      <c r="D2393" s="7"/>
    </row>
    <row r="2394" spans="4:4" x14ac:dyDescent="0.25">
      <c r="D2394" s="7"/>
    </row>
    <row r="2395" spans="4:4" x14ac:dyDescent="0.25">
      <c r="D2395" s="7"/>
    </row>
    <row r="2396" spans="4:4" x14ac:dyDescent="0.25">
      <c r="D2396" s="7"/>
    </row>
    <row r="2397" spans="4:4" x14ac:dyDescent="0.25">
      <c r="D2397" s="7"/>
    </row>
    <row r="2398" spans="4:4" x14ac:dyDescent="0.25">
      <c r="D2398" s="7"/>
    </row>
    <row r="2399" spans="4:4" x14ac:dyDescent="0.25">
      <c r="D2399" s="7"/>
    </row>
    <row r="2400" spans="4:4" x14ac:dyDescent="0.25">
      <c r="D2400" s="7"/>
    </row>
    <row r="2401" spans="4:4" x14ac:dyDescent="0.25">
      <c r="D2401" s="7"/>
    </row>
    <row r="2402" spans="4:4" x14ac:dyDescent="0.25">
      <c r="D2402" s="7"/>
    </row>
    <row r="2403" spans="4:4" x14ac:dyDescent="0.25">
      <c r="D2403" s="7"/>
    </row>
    <row r="2404" spans="4:4" x14ac:dyDescent="0.25">
      <c r="D2404" s="7"/>
    </row>
    <row r="2405" spans="4:4" x14ac:dyDescent="0.25">
      <c r="D2405" s="7"/>
    </row>
    <row r="2406" spans="4:4" x14ac:dyDescent="0.25">
      <c r="D2406" s="7"/>
    </row>
    <row r="2407" spans="4:4" x14ac:dyDescent="0.25">
      <c r="D2407" s="7"/>
    </row>
    <row r="2408" spans="4:4" x14ac:dyDescent="0.25">
      <c r="D2408" s="7"/>
    </row>
    <row r="2409" spans="4:4" x14ac:dyDescent="0.25">
      <c r="D2409" s="7"/>
    </row>
    <row r="2410" spans="4:4" x14ac:dyDescent="0.25">
      <c r="D2410" s="7"/>
    </row>
    <row r="2411" spans="4:4" x14ac:dyDescent="0.25">
      <c r="D2411" s="7"/>
    </row>
    <row r="2412" spans="4:4" x14ac:dyDescent="0.25">
      <c r="D2412" s="7"/>
    </row>
    <row r="2413" spans="4:4" x14ac:dyDescent="0.25">
      <c r="D2413" s="7"/>
    </row>
    <row r="2414" spans="4:4" x14ac:dyDescent="0.25">
      <c r="D2414" s="7"/>
    </row>
    <row r="2415" spans="4:4" x14ac:dyDescent="0.25">
      <c r="D2415" s="7"/>
    </row>
    <row r="2416" spans="4:4" x14ac:dyDescent="0.25">
      <c r="D2416" s="7"/>
    </row>
    <row r="2417" spans="4:4" x14ac:dyDescent="0.25">
      <c r="D2417" s="7"/>
    </row>
    <row r="2418" spans="4:4" x14ac:dyDescent="0.25">
      <c r="D2418" s="7"/>
    </row>
    <row r="2419" spans="4:4" x14ac:dyDescent="0.25">
      <c r="D2419" s="7"/>
    </row>
    <row r="2420" spans="4:4" x14ac:dyDescent="0.25">
      <c r="D2420" s="7"/>
    </row>
    <row r="2421" spans="4:4" x14ac:dyDescent="0.25">
      <c r="D2421" s="7"/>
    </row>
    <row r="2422" spans="4:4" x14ac:dyDescent="0.25">
      <c r="D2422" s="7"/>
    </row>
    <row r="2423" spans="4:4" x14ac:dyDescent="0.25">
      <c r="D2423" s="7"/>
    </row>
    <row r="2424" spans="4:4" x14ac:dyDescent="0.25">
      <c r="D2424" s="7"/>
    </row>
    <row r="2425" spans="4:4" x14ac:dyDescent="0.25">
      <c r="D2425" s="7"/>
    </row>
    <row r="2426" spans="4:4" x14ac:dyDescent="0.25">
      <c r="D2426" s="7"/>
    </row>
    <row r="2427" spans="4:4" x14ac:dyDescent="0.25">
      <c r="D2427" s="7"/>
    </row>
    <row r="2428" spans="4:4" x14ac:dyDescent="0.25">
      <c r="D2428" s="7"/>
    </row>
    <row r="2429" spans="4:4" x14ac:dyDescent="0.25">
      <c r="D2429" s="7"/>
    </row>
    <row r="2430" spans="4:4" x14ac:dyDescent="0.25">
      <c r="D2430" s="7"/>
    </row>
    <row r="2431" spans="4:4" x14ac:dyDescent="0.25">
      <c r="D2431" s="7"/>
    </row>
    <row r="2432" spans="4:4" x14ac:dyDescent="0.25">
      <c r="D2432" s="7"/>
    </row>
    <row r="2433" spans="4:4" x14ac:dyDescent="0.25">
      <c r="D2433" s="7"/>
    </row>
    <row r="2434" spans="4:4" x14ac:dyDescent="0.25">
      <c r="D2434" s="7"/>
    </row>
    <row r="2435" spans="4:4" x14ac:dyDescent="0.25">
      <c r="D2435" s="7"/>
    </row>
    <row r="2436" spans="4:4" x14ac:dyDescent="0.25">
      <c r="D2436" s="7"/>
    </row>
    <row r="2437" spans="4:4" x14ac:dyDescent="0.25">
      <c r="D2437" s="7"/>
    </row>
    <row r="2438" spans="4:4" x14ac:dyDescent="0.25">
      <c r="D2438" s="7"/>
    </row>
    <row r="2439" spans="4:4" x14ac:dyDescent="0.25">
      <c r="D2439" s="7"/>
    </row>
    <row r="2440" spans="4:4" x14ac:dyDescent="0.25">
      <c r="D2440" s="7"/>
    </row>
    <row r="2441" spans="4:4" x14ac:dyDescent="0.25">
      <c r="D2441" s="7"/>
    </row>
    <row r="2442" spans="4:4" x14ac:dyDescent="0.25">
      <c r="D2442" s="7"/>
    </row>
    <row r="2443" spans="4:4" x14ac:dyDescent="0.25">
      <c r="D2443" s="7"/>
    </row>
    <row r="2444" spans="4:4" x14ac:dyDescent="0.25">
      <c r="D2444" s="7"/>
    </row>
    <row r="2445" spans="4:4" x14ac:dyDescent="0.25">
      <c r="D2445" s="7"/>
    </row>
    <row r="2446" spans="4:4" x14ac:dyDescent="0.25">
      <c r="D2446" s="7"/>
    </row>
    <row r="2447" spans="4:4" x14ac:dyDescent="0.25">
      <c r="D2447" s="7"/>
    </row>
    <row r="2448" spans="4:4" x14ac:dyDescent="0.25">
      <c r="D2448" s="7"/>
    </row>
    <row r="2449" spans="4:4" x14ac:dyDescent="0.25">
      <c r="D2449" s="7"/>
    </row>
    <row r="2450" spans="4:4" x14ac:dyDescent="0.25">
      <c r="D2450" s="7"/>
    </row>
    <row r="2451" spans="4:4" x14ac:dyDescent="0.25">
      <c r="D2451" s="7"/>
    </row>
    <row r="2452" spans="4:4" x14ac:dyDescent="0.25">
      <c r="D2452" s="7"/>
    </row>
    <row r="2453" spans="4:4" x14ac:dyDescent="0.25">
      <c r="D2453" s="7"/>
    </row>
    <row r="2454" spans="4:4" x14ac:dyDescent="0.25">
      <c r="D2454" s="7"/>
    </row>
    <row r="2455" spans="4:4" x14ac:dyDescent="0.25">
      <c r="D2455" s="7"/>
    </row>
    <row r="2456" spans="4:4" x14ac:dyDescent="0.25">
      <c r="D2456" s="7"/>
    </row>
    <row r="2457" spans="4:4" x14ac:dyDescent="0.25">
      <c r="D2457" s="7"/>
    </row>
    <row r="2458" spans="4:4" x14ac:dyDescent="0.25">
      <c r="D2458" s="7"/>
    </row>
    <row r="2459" spans="4:4" x14ac:dyDescent="0.25">
      <c r="D2459" s="7"/>
    </row>
    <row r="2460" spans="4:4" x14ac:dyDescent="0.25">
      <c r="D2460" s="7"/>
    </row>
    <row r="2461" spans="4:4" x14ac:dyDescent="0.25">
      <c r="D2461" s="7"/>
    </row>
    <row r="2462" spans="4:4" x14ac:dyDescent="0.25">
      <c r="D2462" s="7"/>
    </row>
    <row r="2463" spans="4:4" x14ac:dyDescent="0.25">
      <c r="D2463" s="7"/>
    </row>
    <row r="2464" spans="4:4" x14ac:dyDescent="0.25">
      <c r="D2464" s="7"/>
    </row>
    <row r="2465" spans="4:4" x14ac:dyDescent="0.25">
      <c r="D2465" s="7"/>
    </row>
    <row r="2466" spans="4:4" x14ac:dyDescent="0.25">
      <c r="D2466" s="7"/>
    </row>
    <row r="2467" spans="4:4" x14ac:dyDescent="0.25">
      <c r="D2467" s="7"/>
    </row>
    <row r="2468" spans="4:4" x14ac:dyDescent="0.25">
      <c r="D2468" s="7"/>
    </row>
    <row r="2469" spans="4:4" x14ac:dyDescent="0.25">
      <c r="D2469" s="7"/>
    </row>
    <row r="2470" spans="4:4" x14ac:dyDescent="0.25">
      <c r="D2470" s="7"/>
    </row>
    <row r="2471" spans="4:4" x14ac:dyDescent="0.25">
      <c r="D2471" s="7"/>
    </row>
    <row r="2472" spans="4:4" x14ac:dyDescent="0.25">
      <c r="D2472" s="7"/>
    </row>
    <row r="2473" spans="4:4" x14ac:dyDescent="0.25">
      <c r="D2473" s="7"/>
    </row>
    <row r="2474" spans="4:4" x14ac:dyDescent="0.25">
      <c r="D2474" s="7"/>
    </row>
    <row r="2475" spans="4:4" x14ac:dyDescent="0.25">
      <c r="D2475" s="7"/>
    </row>
    <row r="2476" spans="4:4" x14ac:dyDescent="0.25">
      <c r="D2476" s="7"/>
    </row>
    <row r="2477" spans="4:4" x14ac:dyDescent="0.25">
      <c r="D2477" s="7"/>
    </row>
    <row r="2478" spans="4:4" x14ac:dyDescent="0.25">
      <c r="D2478" s="7"/>
    </row>
    <row r="2479" spans="4:4" x14ac:dyDescent="0.25">
      <c r="D2479" s="7"/>
    </row>
    <row r="2480" spans="4:4" x14ac:dyDescent="0.25">
      <c r="D2480" s="7"/>
    </row>
    <row r="2481" spans="4:4" x14ac:dyDescent="0.25">
      <c r="D2481" s="7"/>
    </row>
    <row r="2482" spans="4:4" x14ac:dyDescent="0.25">
      <c r="D2482" s="7"/>
    </row>
    <row r="2483" spans="4:4" x14ac:dyDescent="0.25">
      <c r="D2483" s="7"/>
    </row>
    <row r="2484" spans="4:4" x14ac:dyDescent="0.25">
      <c r="D2484" s="7"/>
    </row>
    <row r="2485" spans="4:4" x14ac:dyDescent="0.25">
      <c r="D2485" s="7"/>
    </row>
    <row r="2486" spans="4:4" x14ac:dyDescent="0.25">
      <c r="D2486" s="7"/>
    </row>
    <row r="2487" spans="4:4" x14ac:dyDescent="0.25">
      <c r="D2487" s="7"/>
    </row>
    <row r="2488" spans="4:4" x14ac:dyDescent="0.25">
      <c r="D2488" s="7"/>
    </row>
    <row r="2489" spans="4:4" x14ac:dyDescent="0.25">
      <c r="D2489" s="7"/>
    </row>
    <row r="2490" spans="4:4" x14ac:dyDescent="0.25">
      <c r="D2490" s="7"/>
    </row>
    <row r="2491" spans="4:4" x14ac:dyDescent="0.25">
      <c r="D2491" s="7"/>
    </row>
    <row r="2492" spans="4:4" x14ac:dyDescent="0.25">
      <c r="D2492" s="7"/>
    </row>
    <row r="2493" spans="4:4" x14ac:dyDescent="0.25">
      <c r="D2493" s="7"/>
    </row>
    <row r="2494" spans="4:4" x14ac:dyDescent="0.25">
      <c r="D2494" s="7"/>
    </row>
    <row r="2495" spans="4:4" x14ac:dyDescent="0.25">
      <c r="D2495" s="7"/>
    </row>
    <row r="2496" spans="4:4" x14ac:dyDescent="0.25">
      <c r="D2496" s="7"/>
    </row>
    <row r="2497" spans="4:4" x14ac:dyDescent="0.25">
      <c r="D2497" s="7"/>
    </row>
    <row r="2498" spans="4:4" x14ac:dyDescent="0.25">
      <c r="D2498" s="7"/>
    </row>
    <row r="2499" spans="4:4" x14ac:dyDescent="0.25">
      <c r="D2499" s="7"/>
    </row>
    <row r="2500" spans="4:4" x14ac:dyDescent="0.25">
      <c r="D2500" s="7"/>
    </row>
    <row r="2501" spans="4:4" x14ac:dyDescent="0.25">
      <c r="D2501" s="7"/>
    </row>
    <row r="2502" spans="4:4" x14ac:dyDescent="0.25">
      <c r="D2502" s="7"/>
    </row>
    <row r="2503" spans="4:4" x14ac:dyDescent="0.25">
      <c r="D2503" s="7"/>
    </row>
    <row r="2504" spans="4:4" x14ac:dyDescent="0.25">
      <c r="D2504" s="7"/>
    </row>
    <row r="2505" spans="4:4" x14ac:dyDescent="0.25">
      <c r="D2505" s="7"/>
    </row>
    <row r="2506" spans="4:4" x14ac:dyDescent="0.25">
      <c r="D2506" s="7"/>
    </row>
    <row r="2507" spans="4:4" x14ac:dyDescent="0.25">
      <c r="D2507" s="7"/>
    </row>
    <row r="2508" spans="4:4" x14ac:dyDescent="0.25">
      <c r="D2508" s="7"/>
    </row>
    <row r="2509" spans="4:4" x14ac:dyDescent="0.25">
      <c r="D2509" s="7"/>
    </row>
    <row r="2510" spans="4:4" x14ac:dyDescent="0.25">
      <c r="D2510" s="7"/>
    </row>
    <row r="2511" spans="4:4" x14ac:dyDescent="0.25">
      <c r="D2511" s="7"/>
    </row>
    <row r="2512" spans="4:4" x14ac:dyDescent="0.25">
      <c r="D2512" s="7"/>
    </row>
    <row r="2513" spans="4:4" x14ac:dyDescent="0.25">
      <c r="D2513" s="7"/>
    </row>
    <row r="2514" spans="4:4" x14ac:dyDescent="0.25">
      <c r="D2514" s="7"/>
    </row>
    <row r="2515" spans="4:4" x14ac:dyDescent="0.25">
      <c r="D2515" s="7"/>
    </row>
    <row r="2516" spans="4:4" x14ac:dyDescent="0.25">
      <c r="D2516" s="7"/>
    </row>
    <row r="2517" spans="4:4" x14ac:dyDescent="0.25">
      <c r="D2517" s="7"/>
    </row>
    <row r="2518" spans="4:4" x14ac:dyDescent="0.25">
      <c r="D2518" s="7"/>
    </row>
    <row r="2519" spans="4:4" x14ac:dyDescent="0.25">
      <c r="D2519" s="7"/>
    </row>
    <row r="2520" spans="4:4" x14ac:dyDescent="0.25">
      <c r="D2520" s="7"/>
    </row>
    <row r="2521" spans="4:4" x14ac:dyDescent="0.25">
      <c r="D2521" s="7"/>
    </row>
    <row r="2522" spans="4:4" x14ac:dyDescent="0.25">
      <c r="D2522" s="7"/>
    </row>
    <row r="2523" spans="4:4" x14ac:dyDescent="0.25">
      <c r="D2523" s="7"/>
    </row>
    <row r="2524" spans="4:4" x14ac:dyDescent="0.25">
      <c r="D2524" s="7"/>
    </row>
    <row r="2525" spans="4:4" x14ac:dyDescent="0.25">
      <c r="D2525" s="7"/>
    </row>
    <row r="2526" spans="4:4" x14ac:dyDescent="0.25">
      <c r="D2526" s="7"/>
    </row>
    <row r="2527" spans="4:4" x14ac:dyDescent="0.25">
      <c r="D2527" s="7"/>
    </row>
    <row r="2528" spans="4:4" x14ac:dyDescent="0.25">
      <c r="D2528" s="7"/>
    </row>
    <row r="2529" spans="4:4" x14ac:dyDescent="0.25">
      <c r="D2529" s="7"/>
    </row>
    <row r="2530" spans="4:4" x14ac:dyDescent="0.25">
      <c r="D2530" s="7"/>
    </row>
    <row r="2531" spans="4:4" x14ac:dyDescent="0.25">
      <c r="D2531" s="7"/>
    </row>
    <row r="2532" spans="4:4" x14ac:dyDescent="0.25">
      <c r="D2532" s="7"/>
    </row>
    <row r="2533" spans="4:4" x14ac:dyDescent="0.25">
      <c r="D2533" s="7"/>
    </row>
    <row r="2534" spans="4:4" x14ac:dyDescent="0.25">
      <c r="D2534" s="7"/>
    </row>
    <row r="2535" spans="4:4" x14ac:dyDescent="0.25">
      <c r="D2535" s="7"/>
    </row>
    <row r="2536" spans="4:4" x14ac:dyDescent="0.25">
      <c r="D2536" s="7"/>
    </row>
    <row r="2537" spans="4:4" x14ac:dyDescent="0.25">
      <c r="D2537" s="7"/>
    </row>
    <row r="2538" spans="4:4" x14ac:dyDescent="0.25">
      <c r="D2538" s="7"/>
    </row>
    <row r="2539" spans="4:4" x14ac:dyDescent="0.25">
      <c r="D2539" s="7"/>
    </row>
    <row r="2540" spans="4:4" x14ac:dyDescent="0.25">
      <c r="D2540" s="7"/>
    </row>
    <row r="2541" spans="4:4" x14ac:dyDescent="0.25">
      <c r="D2541" s="7"/>
    </row>
    <row r="2542" spans="4:4" x14ac:dyDescent="0.25">
      <c r="D2542" s="7"/>
    </row>
    <row r="2543" spans="4:4" x14ac:dyDescent="0.25">
      <c r="D2543" s="7"/>
    </row>
    <row r="2544" spans="4:4" x14ac:dyDescent="0.25">
      <c r="D2544" s="7"/>
    </row>
    <row r="2545" spans="4:4" x14ac:dyDescent="0.25">
      <c r="D2545" s="7"/>
    </row>
    <row r="2546" spans="4:4" x14ac:dyDescent="0.25">
      <c r="D2546" s="7"/>
    </row>
    <row r="2547" spans="4:4" x14ac:dyDescent="0.25">
      <c r="D2547" s="7"/>
    </row>
    <row r="2548" spans="4:4" x14ac:dyDescent="0.25">
      <c r="D2548" s="7"/>
    </row>
    <row r="2549" spans="4:4" x14ac:dyDescent="0.25">
      <c r="D2549" s="7"/>
    </row>
    <row r="2550" spans="4:4" x14ac:dyDescent="0.25">
      <c r="D2550" s="7"/>
    </row>
    <row r="2551" spans="4:4" x14ac:dyDescent="0.25">
      <c r="D2551" s="7"/>
    </row>
    <row r="2552" spans="4:4" x14ac:dyDescent="0.25">
      <c r="D2552" s="7"/>
    </row>
    <row r="2553" spans="4:4" x14ac:dyDescent="0.25">
      <c r="D2553" s="7"/>
    </row>
    <row r="2554" spans="4:4" x14ac:dyDescent="0.25">
      <c r="D2554" s="7"/>
    </row>
    <row r="2555" spans="4:4" x14ac:dyDescent="0.25">
      <c r="D2555" s="7"/>
    </row>
    <row r="2556" spans="4:4" x14ac:dyDescent="0.25">
      <c r="D2556" s="7"/>
    </row>
    <row r="2557" spans="4:4" x14ac:dyDescent="0.25">
      <c r="D2557" s="7"/>
    </row>
    <row r="2558" spans="4:4" x14ac:dyDescent="0.25">
      <c r="D2558" s="7"/>
    </row>
    <row r="2559" spans="4:4" x14ac:dyDescent="0.25">
      <c r="D2559" s="7"/>
    </row>
    <row r="2560" spans="4:4" x14ac:dyDescent="0.25">
      <c r="D2560" s="7"/>
    </row>
    <row r="2561" spans="4:4" x14ac:dyDescent="0.25">
      <c r="D2561" s="7"/>
    </row>
    <row r="2562" spans="4:4" x14ac:dyDescent="0.25">
      <c r="D2562" s="7"/>
    </row>
    <row r="2563" spans="4:4" x14ac:dyDescent="0.25">
      <c r="D2563" s="7"/>
    </row>
    <row r="2564" spans="4:4" x14ac:dyDescent="0.25">
      <c r="D2564" s="7"/>
    </row>
    <row r="2565" spans="4:4" x14ac:dyDescent="0.25">
      <c r="D2565" s="7"/>
    </row>
    <row r="2566" spans="4:4" x14ac:dyDescent="0.25">
      <c r="D2566" s="7"/>
    </row>
    <row r="2567" spans="4:4" x14ac:dyDescent="0.25">
      <c r="D2567" s="7"/>
    </row>
    <row r="2568" spans="4:4" x14ac:dyDescent="0.25">
      <c r="D2568" s="7"/>
    </row>
    <row r="2569" spans="4:4" x14ac:dyDescent="0.25">
      <c r="D2569" s="7"/>
    </row>
    <row r="2570" spans="4:4" x14ac:dyDescent="0.25">
      <c r="D2570" s="7"/>
    </row>
    <row r="2571" spans="4:4" x14ac:dyDescent="0.25">
      <c r="D2571" s="7"/>
    </row>
    <row r="2572" spans="4:4" x14ac:dyDescent="0.25">
      <c r="D2572" s="7"/>
    </row>
    <row r="2573" spans="4:4" x14ac:dyDescent="0.25">
      <c r="D2573" s="7"/>
    </row>
    <row r="2574" spans="4:4" x14ac:dyDescent="0.25">
      <c r="D2574" s="7"/>
    </row>
    <row r="2575" spans="4:4" x14ac:dyDescent="0.25">
      <c r="D2575" s="7"/>
    </row>
    <row r="2576" spans="4:4" x14ac:dyDescent="0.25">
      <c r="D2576" s="7"/>
    </row>
    <row r="2577" spans="4:4" x14ac:dyDescent="0.25">
      <c r="D2577" s="7"/>
    </row>
    <row r="2578" spans="4:4" x14ac:dyDescent="0.25">
      <c r="D2578" s="7"/>
    </row>
    <row r="2579" spans="4:4" x14ac:dyDescent="0.25">
      <c r="D2579" s="7"/>
    </row>
    <row r="2580" spans="4:4" x14ac:dyDescent="0.25">
      <c r="D2580" s="7"/>
    </row>
    <row r="2581" spans="4:4" x14ac:dyDescent="0.25">
      <c r="D2581" s="7"/>
    </row>
    <row r="2582" spans="4:4" x14ac:dyDescent="0.25">
      <c r="D2582" s="7"/>
    </row>
    <row r="2583" spans="4:4" x14ac:dyDescent="0.25">
      <c r="D2583" s="7"/>
    </row>
    <row r="2584" spans="4:4" x14ac:dyDescent="0.25">
      <c r="D2584" s="7"/>
    </row>
    <row r="2585" spans="4:4" x14ac:dyDescent="0.25">
      <c r="D2585" s="7"/>
    </row>
    <row r="2586" spans="4:4" x14ac:dyDescent="0.25">
      <c r="D2586" s="7"/>
    </row>
    <row r="2587" spans="4:4" x14ac:dyDescent="0.25">
      <c r="D2587" s="7"/>
    </row>
    <row r="2588" spans="4:4" x14ac:dyDescent="0.25">
      <c r="D2588" s="7"/>
    </row>
    <row r="2589" spans="4:4" x14ac:dyDescent="0.25">
      <c r="D2589" s="7"/>
    </row>
    <row r="2590" spans="4:4" x14ac:dyDescent="0.25">
      <c r="D2590" s="7"/>
    </row>
    <row r="2591" spans="4:4" x14ac:dyDescent="0.25">
      <c r="D2591" s="7"/>
    </row>
    <row r="2592" spans="4:4" x14ac:dyDescent="0.25">
      <c r="D2592" s="7"/>
    </row>
    <row r="2593" spans="4:4" x14ac:dyDescent="0.25">
      <c r="D2593" s="7"/>
    </row>
    <row r="2594" spans="4:4" x14ac:dyDescent="0.25">
      <c r="D2594" s="7"/>
    </row>
    <row r="2595" spans="4:4" x14ac:dyDescent="0.25">
      <c r="D2595" s="7"/>
    </row>
    <row r="2596" spans="4:4" x14ac:dyDescent="0.25">
      <c r="D2596" s="7"/>
    </row>
    <row r="2597" spans="4:4" x14ac:dyDescent="0.25">
      <c r="D2597" s="7"/>
    </row>
    <row r="2598" spans="4:4" x14ac:dyDescent="0.25">
      <c r="D2598" s="7"/>
    </row>
    <row r="2599" spans="4:4" x14ac:dyDescent="0.25">
      <c r="D2599" s="7"/>
    </row>
    <row r="2600" spans="4:4" x14ac:dyDescent="0.25">
      <c r="D2600" s="7"/>
    </row>
    <row r="2601" spans="4:4" x14ac:dyDescent="0.25">
      <c r="D2601" s="7"/>
    </row>
    <row r="2602" spans="4:4" x14ac:dyDescent="0.25">
      <c r="D2602" s="7"/>
    </row>
    <row r="2603" spans="4:4" x14ac:dyDescent="0.25">
      <c r="D2603" s="7"/>
    </row>
    <row r="2604" spans="4:4" x14ac:dyDescent="0.25">
      <c r="D2604" s="7"/>
    </row>
    <row r="2605" spans="4:4" x14ac:dyDescent="0.25">
      <c r="D2605" s="7"/>
    </row>
    <row r="2606" spans="4:4" x14ac:dyDescent="0.25">
      <c r="D2606" s="7"/>
    </row>
    <row r="2607" spans="4:4" x14ac:dyDescent="0.25">
      <c r="D2607" s="7"/>
    </row>
    <row r="2608" spans="4:4" x14ac:dyDescent="0.25">
      <c r="D2608" s="7"/>
    </row>
    <row r="2609" spans="4:4" x14ac:dyDescent="0.25">
      <c r="D2609" s="7"/>
    </row>
    <row r="2610" spans="4:4" x14ac:dyDescent="0.25">
      <c r="D2610" s="7"/>
    </row>
    <row r="2611" spans="4:4" x14ac:dyDescent="0.25">
      <c r="D2611" s="7"/>
    </row>
    <row r="2612" spans="4:4" x14ac:dyDescent="0.25">
      <c r="D2612" s="7"/>
    </row>
    <row r="2613" spans="4:4" x14ac:dyDescent="0.25">
      <c r="D2613" s="7"/>
    </row>
    <row r="2614" spans="4:4" x14ac:dyDescent="0.25">
      <c r="D2614" s="7"/>
    </row>
    <row r="2615" spans="4:4" x14ac:dyDescent="0.25">
      <c r="D2615" s="7"/>
    </row>
    <row r="2616" spans="4:4" x14ac:dyDescent="0.25">
      <c r="D2616" s="7"/>
    </row>
    <row r="2617" spans="4:4" x14ac:dyDescent="0.25">
      <c r="D2617" s="7"/>
    </row>
    <row r="2618" spans="4:4" x14ac:dyDescent="0.25">
      <c r="D2618" s="7"/>
    </row>
    <row r="2619" spans="4:4" x14ac:dyDescent="0.25">
      <c r="D2619" s="7"/>
    </row>
    <row r="2620" spans="4:4" x14ac:dyDescent="0.25">
      <c r="D2620" s="7"/>
    </row>
    <row r="2621" spans="4:4" x14ac:dyDescent="0.25">
      <c r="D2621" s="7"/>
    </row>
    <row r="2622" spans="4:4" x14ac:dyDescent="0.25">
      <c r="D2622" s="7"/>
    </row>
    <row r="2623" spans="4:4" x14ac:dyDescent="0.25">
      <c r="D2623" s="7"/>
    </row>
    <row r="2624" spans="4:4" x14ac:dyDescent="0.25">
      <c r="D2624" s="7"/>
    </row>
    <row r="2625" spans="4:4" x14ac:dyDescent="0.25">
      <c r="D2625" s="7"/>
    </row>
    <row r="2626" spans="4:4" x14ac:dyDescent="0.25">
      <c r="D2626" s="7"/>
    </row>
    <row r="2627" spans="4:4" x14ac:dyDescent="0.25">
      <c r="D2627" s="7"/>
    </row>
    <row r="2628" spans="4:4" x14ac:dyDescent="0.25">
      <c r="D2628" s="7"/>
    </row>
    <row r="2629" spans="4:4" x14ac:dyDescent="0.25">
      <c r="D2629" s="7"/>
    </row>
    <row r="2630" spans="4:4" x14ac:dyDescent="0.25">
      <c r="D2630" s="7"/>
    </row>
    <row r="2631" spans="4:4" x14ac:dyDescent="0.25">
      <c r="D2631" s="7"/>
    </row>
    <row r="2632" spans="4:4" x14ac:dyDescent="0.25">
      <c r="D2632" s="7"/>
    </row>
    <row r="2633" spans="4:4" x14ac:dyDescent="0.25">
      <c r="D2633" s="7"/>
    </row>
    <row r="2634" spans="4:4" x14ac:dyDescent="0.25">
      <c r="D2634" s="7"/>
    </row>
    <row r="2635" spans="4:4" x14ac:dyDescent="0.25">
      <c r="D2635" s="7"/>
    </row>
    <row r="2636" spans="4:4" x14ac:dyDescent="0.25">
      <c r="D2636" s="7"/>
    </row>
    <row r="2637" spans="4:4" x14ac:dyDescent="0.25">
      <c r="D2637" s="7"/>
    </row>
    <row r="2638" spans="4:4" x14ac:dyDescent="0.25">
      <c r="D2638" s="7"/>
    </row>
    <row r="2639" spans="4:4" x14ac:dyDescent="0.25">
      <c r="D2639" s="7"/>
    </row>
    <row r="2640" spans="4:4" x14ac:dyDescent="0.25">
      <c r="D2640" s="7"/>
    </row>
    <row r="2641" spans="4:4" x14ac:dyDescent="0.25">
      <c r="D2641" s="7"/>
    </row>
    <row r="2642" spans="4:4" x14ac:dyDescent="0.25">
      <c r="D2642" s="7"/>
    </row>
    <row r="2643" spans="4:4" x14ac:dyDescent="0.25">
      <c r="D2643" s="7"/>
    </row>
    <row r="2644" spans="4:4" x14ac:dyDescent="0.25">
      <c r="D2644" s="7"/>
    </row>
    <row r="2645" spans="4:4" x14ac:dyDescent="0.25">
      <c r="D2645" s="7"/>
    </row>
    <row r="2646" spans="4:4" x14ac:dyDescent="0.25">
      <c r="D2646" s="7"/>
    </row>
    <row r="2647" spans="4:4" x14ac:dyDescent="0.25">
      <c r="D2647" s="7"/>
    </row>
    <row r="2648" spans="4:4" x14ac:dyDescent="0.25">
      <c r="D2648" s="7"/>
    </row>
    <row r="2649" spans="4:4" x14ac:dyDescent="0.25">
      <c r="D2649" s="7"/>
    </row>
    <row r="2650" spans="4:4" x14ac:dyDescent="0.25">
      <c r="D2650" s="7"/>
    </row>
    <row r="2651" spans="4:4" x14ac:dyDescent="0.25">
      <c r="D2651" s="7"/>
    </row>
    <row r="2652" spans="4:4" x14ac:dyDescent="0.25">
      <c r="D2652" s="7"/>
    </row>
    <row r="2653" spans="4:4" x14ac:dyDescent="0.25">
      <c r="D2653" s="7"/>
    </row>
    <row r="2654" spans="4:4" x14ac:dyDescent="0.25">
      <c r="D2654" s="7"/>
    </row>
    <row r="2655" spans="4:4" x14ac:dyDescent="0.25">
      <c r="D2655" s="7"/>
    </row>
    <row r="2656" spans="4:4" x14ac:dyDescent="0.25">
      <c r="D2656" s="7"/>
    </row>
    <row r="2657" spans="4:4" x14ac:dyDescent="0.25">
      <c r="D2657" s="7"/>
    </row>
    <row r="2658" spans="4:4" x14ac:dyDescent="0.25">
      <c r="D2658" s="7"/>
    </row>
    <row r="2659" spans="4:4" x14ac:dyDescent="0.25">
      <c r="D2659" s="7"/>
    </row>
    <row r="2660" spans="4:4" x14ac:dyDescent="0.25">
      <c r="D2660" s="7"/>
    </row>
    <row r="2661" spans="4:4" x14ac:dyDescent="0.25">
      <c r="D2661" s="7"/>
    </row>
    <row r="2662" spans="4:4" x14ac:dyDescent="0.25">
      <c r="D2662" s="7"/>
    </row>
    <row r="2663" spans="4:4" x14ac:dyDescent="0.25">
      <c r="D2663" s="7"/>
    </row>
    <row r="2664" spans="4:4" x14ac:dyDescent="0.25">
      <c r="D2664" s="7"/>
    </row>
    <row r="2665" spans="4:4" x14ac:dyDescent="0.25">
      <c r="D2665" s="7"/>
    </row>
    <row r="2666" spans="4:4" x14ac:dyDescent="0.25">
      <c r="D2666" s="7"/>
    </row>
    <row r="2667" spans="4:4" x14ac:dyDescent="0.25">
      <c r="D2667" s="7"/>
    </row>
    <row r="2668" spans="4:4" x14ac:dyDescent="0.25">
      <c r="D2668" s="7"/>
    </row>
    <row r="2669" spans="4:4" x14ac:dyDescent="0.25">
      <c r="D2669" s="7"/>
    </row>
    <row r="2670" spans="4:4" x14ac:dyDescent="0.25">
      <c r="D2670" s="7"/>
    </row>
    <row r="2671" spans="4:4" x14ac:dyDescent="0.25">
      <c r="D2671" s="7"/>
    </row>
    <row r="2672" spans="4:4" x14ac:dyDescent="0.25">
      <c r="D2672" s="7"/>
    </row>
    <row r="2673" spans="4:4" x14ac:dyDescent="0.25">
      <c r="D2673" s="7"/>
    </row>
    <row r="2674" spans="4:4" x14ac:dyDescent="0.25">
      <c r="D2674" s="7"/>
    </row>
    <row r="2675" spans="4:4" x14ac:dyDescent="0.25">
      <c r="D2675" s="7"/>
    </row>
    <row r="2676" spans="4:4" x14ac:dyDescent="0.25">
      <c r="D2676" s="7"/>
    </row>
    <row r="2677" spans="4:4" x14ac:dyDescent="0.25">
      <c r="D2677" s="7"/>
    </row>
    <row r="2678" spans="4:4" x14ac:dyDescent="0.25">
      <c r="D2678" s="7"/>
    </row>
    <row r="2679" spans="4:4" x14ac:dyDescent="0.25">
      <c r="D2679" s="7"/>
    </row>
    <row r="2680" spans="4:4" x14ac:dyDescent="0.25">
      <c r="D2680" s="7"/>
    </row>
    <row r="2681" spans="4:4" x14ac:dyDescent="0.25">
      <c r="D2681" s="7"/>
    </row>
    <row r="2682" spans="4:4" x14ac:dyDescent="0.25">
      <c r="D2682" s="7"/>
    </row>
    <row r="2683" spans="4:4" x14ac:dyDescent="0.25">
      <c r="D2683" s="7"/>
    </row>
    <row r="2684" spans="4:4" x14ac:dyDescent="0.25">
      <c r="D2684" s="7"/>
    </row>
    <row r="2685" spans="4:4" x14ac:dyDescent="0.25">
      <c r="D2685" s="7"/>
    </row>
    <row r="2686" spans="4:4" x14ac:dyDescent="0.25">
      <c r="D2686" s="7"/>
    </row>
    <row r="2687" spans="4:4" x14ac:dyDescent="0.25">
      <c r="D2687" s="7"/>
    </row>
    <row r="2688" spans="4:4" x14ac:dyDescent="0.25">
      <c r="D2688" s="7"/>
    </row>
    <row r="2689" spans="4:4" x14ac:dyDescent="0.25">
      <c r="D2689" s="7"/>
    </row>
    <row r="2690" spans="4:4" x14ac:dyDescent="0.25">
      <c r="D2690" s="7"/>
    </row>
    <row r="2691" spans="4:4" x14ac:dyDescent="0.25">
      <c r="D2691" s="7"/>
    </row>
    <row r="2692" spans="4:4" x14ac:dyDescent="0.25">
      <c r="D2692" s="7"/>
    </row>
    <row r="2693" spans="4:4" x14ac:dyDescent="0.25">
      <c r="D2693" s="7"/>
    </row>
    <row r="2694" spans="4:4" x14ac:dyDescent="0.25">
      <c r="D2694" s="7"/>
    </row>
    <row r="2695" spans="4:4" x14ac:dyDescent="0.25">
      <c r="D2695" s="7"/>
    </row>
    <row r="2696" spans="4:4" x14ac:dyDescent="0.25">
      <c r="D2696" s="7"/>
    </row>
    <row r="2697" spans="4:4" x14ac:dyDescent="0.25">
      <c r="D2697" s="7"/>
    </row>
    <row r="2698" spans="4:4" x14ac:dyDescent="0.25">
      <c r="D2698" s="7"/>
    </row>
    <row r="2699" spans="4:4" x14ac:dyDescent="0.25">
      <c r="D2699" s="7"/>
    </row>
    <row r="2700" spans="4:4" x14ac:dyDescent="0.25">
      <c r="D2700" s="7"/>
    </row>
    <row r="2701" spans="4:4" x14ac:dyDescent="0.25">
      <c r="D2701" s="7"/>
    </row>
    <row r="2702" spans="4:4" x14ac:dyDescent="0.25">
      <c r="D2702" s="7"/>
    </row>
    <row r="2703" spans="4:4" x14ac:dyDescent="0.25">
      <c r="D2703" s="7"/>
    </row>
    <row r="2704" spans="4:4" x14ac:dyDescent="0.25">
      <c r="D2704" s="7"/>
    </row>
    <row r="2705" spans="4:4" x14ac:dyDescent="0.25">
      <c r="D2705" s="7"/>
    </row>
    <row r="2706" spans="4:4" x14ac:dyDescent="0.25">
      <c r="D2706" s="7"/>
    </row>
    <row r="2707" spans="4:4" x14ac:dyDescent="0.25">
      <c r="D2707" s="7"/>
    </row>
    <row r="2708" spans="4:4" x14ac:dyDescent="0.25">
      <c r="D2708" s="7"/>
    </row>
    <row r="2709" spans="4:4" x14ac:dyDescent="0.25">
      <c r="D2709" s="7"/>
    </row>
    <row r="2710" spans="4:4" x14ac:dyDescent="0.25">
      <c r="D2710" s="7"/>
    </row>
    <row r="2711" spans="4:4" x14ac:dyDescent="0.25">
      <c r="D2711" s="7"/>
    </row>
    <row r="2712" spans="4:4" x14ac:dyDescent="0.25">
      <c r="D2712" s="7"/>
    </row>
    <row r="2713" spans="4:4" x14ac:dyDescent="0.25">
      <c r="D2713" s="7"/>
    </row>
    <row r="2714" spans="4:4" x14ac:dyDescent="0.25">
      <c r="D2714" s="7"/>
    </row>
    <row r="2715" spans="4:4" x14ac:dyDescent="0.25">
      <c r="D2715" s="7"/>
    </row>
    <row r="2716" spans="4:4" x14ac:dyDescent="0.25">
      <c r="D2716" s="7"/>
    </row>
    <row r="2717" spans="4:4" x14ac:dyDescent="0.25">
      <c r="D2717" s="7"/>
    </row>
    <row r="2718" spans="4:4" x14ac:dyDescent="0.25">
      <c r="D2718" s="7"/>
    </row>
    <row r="2719" spans="4:4" x14ac:dyDescent="0.25">
      <c r="D2719" s="7"/>
    </row>
    <row r="2720" spans="4:4" x14ac:dyDescent="0.25">
      <c r="D2720" s="7"/>
    </row>
    <row r="2721" spans="4:4" x14ac:dyDescent="0.25">
      <c r="D2721" s="7"/>
    </row>
    <row r="2722" spans="4:4" x14ac:dyDescent="0.25">
      <c r="D2722" s="7"/>
    </row>
    <row r="2723" spans="4:4" x14ac:dyDescent="0.25">
      <c r="D2723" s="7"/>
    </row>
    <row r="2724" spans="4:4" x14ac:dyDescent="0.25">
      <c r="D2724" s="7"/>
    </row>
    <row r="2725" spans="4:4" x14ac:dyDescent="0.25">
      <c r="D2725" s="7"/>
    </row>
    <row r="2726" spans="4:4" x14ac:dyDescent="0.25">
      <c r="D2726" s="7"/>
    </row>
    <row r="2727" spans="4:4" x14ac:dyDescent="0.25">
      <c r="D2727" s="7"/>
    </row>
    <row r="2728" spans="4:4" x14ac:dyDescent="0.25">
      <c r="D2728" s="7"/>
    </row>
    <row r="2729" spans="4:4" x14ac:dyDescent="0.25">
      <c r="D2729" s="7"/>
    </row>
    <row r="2730" spans="4:4" x14ac:dyDescent="0.25">
      <c r="D2730" s="7"/>
    </row>
    <row r="2731" spans="4:4" x14ac:dyDescent="0.25">
      <c r="D2731" s="7"/>
    </row>
    <row r="2732" spans="4:4" x14ac:dyDescent="0.25">
      <c r="D2732" s="7"/>
    </row>
    <row r="2733" spans="4:4" x14ac:dyDescent="0.25">
      <c r="D2733" s="7"/>
    </row>
    <row r="2734" spans="4:4" x14ac:dyDescent="0.25">
      <c r="D2734" s="7"/>
    </row>
    <row r="2735" spans="4:4" x14ac:dyDescent="0.25">
      <c r="D2735" s="7"/>
    </row>
    <row r="2736" spans="4:4" x14ac:dyDescent="0.25">
      <c r="D2736" s="7"/>
    </row>
    <row r="2737" spans="4:4" x14ac:dyDescent="0.25">
      <c r="D2737" s="7"/>
    </row>
    <row r="2738" spans="4:4" x14ac:dyDescent="0.25">
      <c r="D2738" s="7"/>
    </row>
    <row r="2739" spans="4:4" x14ac:dyDescent="0.25">
      <c r="D2739" s="7"/>
    </row>
    <row r="2740" spans="4:4" x14ac:dyDescent="0.25">
      <c r="D2740" s="7"/>
    </row>
    <row r="2741" spans="4:4" x14ac:dyDescent="0.25">
      <c r="D2741" s="7"/>
    </row>
    <row r="2742" spans="4:4" x14ac:dyDescent="0.25">
      <c r="D2742" s="7"/>
    </row>
    <row r="2743" spans="4:4" x14ac:dyDescent="0.25">
      <c r="D2743" s="7"/>
    </row>
    <row r="2744" spans="4:4" x14ac:dyDescent="0.25">
      <c r="D2744" s="7"/>
    </row>
    <row r="2745" spans="4:4" x14ac:dyDescent="0.25">
      <c r="D2745" s="7"/>
    </row>
    <row r="2746" spans="4:4" x14ac:dyDescent="0.25">
      <c r="D2746" s="7"/>
    </row>
    <row r="2747" spans="4:4" x14ac:dyDescent="0.25">
      <c r="D2747" s="7"/>
    </row>
    <row r="2748" spans="4:4" x14ac:dyDescent="0.25">
      <c r="D2748" s="7"/>
    </row>
    <row r="2749" spans="4:4" x14ac:dyDescent="0.25">
      <c r="D2749" s="7"/>
    </row>
    <row r="2750" spans="4:4" x14ac:dyDescent="0.25">
      <c r="D2750" s="7"/>
    </row>
    <row r="2751" spans="4:4" x14ac:dyDescent="0.25">
      <c r="D2751" s="7"/>
    </row>
    <row r="2752" spans="4:4" x14ac:dyDescent="0.25">
      <c r="D2752" s="7"/>
    </row>
    <row r="2753" spans="4:4" x14ac:dyDescent="0.25">
      <c r="D2753" s="7"/>
    </row>
    <row r="2754" spans="4:4" x14ac:dyDescent="0.25">
      <c r="D2754" s="7"/>
    </row>
    <row r="2755" spans="4:4" x14ac:dyDescent="0.25">
      <c r="D2755" s="7"/>
    </row>
    <row r="2756" spans="4:4" x14ac:dyDescent="0.25">
      <c r="D2756" s="7"/>
    </row>
    <row r="2757" spans="4:4" x14ac:dyDescent="0.25">
      <c r="D2757" s="7"/>
    </row>
    <row r="2758" spans="4:4" x14ac:dyDescent="0.25">
      <c r="D2758" s="7"/>
    </row>
    <row r="2759" spans="4:4" x14ac:dyDescent="0.25">
      <c r="D2759" s="7"/>
    </row>
    <row r="2760" spans="4:4" x14ac:dyDescent="0.25">
      <c r="D2760" s="7"/>
    </row>
    <row r="2761" spans="4:4" x14ac:dyDescent="0.25">
      <c r="D2761" s="7"/>
    </row>
    <row r="2762" spans="4:4" x14ac:dyDescent="0.25">
      <c r="D2762" s="7"/>
    </row>
    <row r="2763" spans="4:4" x14ac:dyDescent="0.25">
      <c r="D2763" s="7"/>
    </row>
    <row r="2764" spans="4:4" x14ac:dyDescent="0.25">
      <c r="D2764" s="7"/>
    </row>
    <row r="2765" spans="4:4" x14ac:dyDescent="0.25">
      <c r="D2765" s="7"/>
    </row>
    <row r="2766" spans="4:4" x14ac:dyDescent="0.25">
      <c r="D2766" s="7"/>
    </row>
    <row r="2767" spans="4:4" x14ac:dyDescent="0.25">
      <c r="D2767" s="7"/>
    </row>
    <row r="2768" spans="4:4" x14ac:dyDescent="0.25">
      <c r="D2768" s="7"/>
    </row>
    <row r="2769" spans="4:4" x14ac:dyDescent="0.25">
      <c r="D2769" s="7"/>
    </row>
    <row r="2770" spans="4:4" x14ac:dyDescent="0.25">
      <c r="D2770" s="7"/>
    </row>
    <row r="2771" spans="4:4" x14ac:dyDescent="0.25">
      <c r="D2771" s="7"/>
    </row>
    <row r="2772" spans="4:4" x14ac:dyDescent="0.25">
      <c r="D2772" s="7"/>
    </row>
    <row r="2773" spans="4:4" x14ac:dyDescent="0.25">
      <c r="D2773" s="7"/>
    </row>
    <row r="2774" spans="4:4" x14ac:dyDescent="0.25">
      <c r="D2774" s="7"/>
    </row>
    <row r="2775" spans="4:4" x14ac:dyDescent="0.25">
      <c r="D2775" s="7"/>
    </row>
    <row r="2776" spans="4:4" x14ac:dyDescent="0.25">
      <c r="D2776" s="7"/>
    </row>
    <row r="2777" spans="4:4" x14ac:dyDescent="0.25">
      <c r="D2777" s="7"/>
    </row>
    <row r="2778" spans="4:4" x14ac:dyDescent="0.25">
      <c r="D2778" s="7"/>
    </row>
    <row r="2779" spans="4:4" x14ac:dyDescent="0.25">
      <c r="D2779" s="7"/>
    </row>
    <row r="2780" spans="4:4" x14ac:dyDescent="0.25">
      <c r="D2780" s="7"/>
    </row>
    <row r="2781" spans="4:4" x14ac:dyDescent="0.25">
      <c r="D2781" s="7"/>
    </row>
    <row r="2782" spans="4:4" x14ac:dyDescent="0.25">
      <c r="D2782" s="7"/>
    </row>
    <row r="2783" spans="4:4" x14ac:dyDescent="0.25">
      <c r="D2783" s="7"/>
    </row>
    <row r="2784" spans="4:4" x14ac:dyDescent="0.25">
      <c r="D2784" s="7"/>
    </row>
    <row r="2785" spans="4:4" x14ac:dyDescent="0.25">
      <c r="D2785" s="7"/>
    </row>
    <row r="2786" spans="4:4" x14ac:dyDescent="0.25">
      <c r="D2786" s="7"/>
    </row>
    <row r="2787" spans="4:4" x14ac:dyDescent="0.25">
      <c r="D2787" s="7"/>
    </row>
    <row r="2788" spans="4:4" x14ac:dyDescent="0.25">
      <c r="D2788" s="7"/>
    </row>
    <row r="2789" spans="4:4" x14ac:dyDescent="0.25">
      <c r="D2789" s="7"/>
    </row>
    <row r="2790" spans="4:4" x14ac:dyDescent="0.25">
      <c r="D2790" s="7"/>
    </row>
    <row r="2791" spans="4:4" x14ac:dyDescent="0.25">
      <c r="D2791" s="7"/>
    </row>
    <row r="2792" spans="4:4" x14ac:dyDescent="0.25">
      <c r="D2792" s="7"/>
    </row>
    <row r="2793" spans="4:4" x14ac:dyDescent="0.25">
      <c r="D2793" s="7"/>
    </row>
    <row r="2794" spans="4:4" x14ac:dyDescent="0.25">
      <c r="D2794" s="7"/>
    </row>
    <row r="2795" spans="4:4" x14ac:dyDescent="0.25">
      <c r="D2795" s="7"/>
    </row>
    <row r="2796" spans="4:4" x14ac:dyDescent="0.25">
      <c r="D2796" s="7"/>
    </row>
    <row r="2797" spans="4:4" x14ac:dyDescent="0.25">
      <c r="D2797" s="7"/>
    </row>
    <row r="2798" spans="4:4" x14ac:dyDescent="0.25">
      <c r="D2798" s="7"/>
    </row>
    <row r="2799" spans="4:4" x14ac:dyDescent="0.25">
      <c r="D2799" s="7"/>
    </row>
    <row r="2800" spans="4:4" x14ac:dyDescent="0.25">
      <c r="D2800" s="7"/>
    </row>
    <row r="2801" spans="4:4" x14ac:dyDescent="0.25">
      <c r="D2801" s="7"/>
    </row>
    <row r="2802" spans="4:4" x14ac:dyDescent="0.25">
      <c r="D2802" s="7"/>
    </row>
    <row r="2803" spans="4:4" x14ac:dyDescent="0.25">
      <c r="D2803" s="7"/>
    </row>
    <row r="2804" spans="4:4" x14ac:dyDescent="0.25">
      <c r="D2804" s="7"/>
    </row>
    <row r="2805" spans="4:4" x14ac:dyDescent="0.25">
      <c r="D2805" s="7"/>
    </row>
    <row r="2806" spans="4:4" x14ac:dyDescent="0.25">
      <c r="D2806" s="7"/>
    </row>
    <row r="2807" spans="4:4" x14ac:dyDescent="0.25">
      <c r="D2807" s="7"/>
    </row>
    <row r="2808" spans="4:4" x14ac:dyDescent="0.25">
      <c r="D2808" s="7"/>
    </row>
    <row r="2809" spans="4:4" x14ac:dyDescent="0.25">
      <c r="D2809" s="7"/>
    </row>
    <row r="2810" spans="4:4" x14ac:dyDescent="0.25">
      <c r="D2810" s="7"/>
    </row>
    <row r="2811" spans="4:4" x14ac:dyDescent="0.25">
      <c r="D2811" s="7"/>
    </row>
    <row r="2812" spans="4:4" x14ac:dyDescent="0.25">
      <c r="D2812" s="7"/>
    </row>
    <row r="2813" spans="4:4" x14ac:dyDescent="0.25">
      <c r="D2813" s="7"/>
    </row>
    <row r="2814" spans="4:4" x14ac:dyDescent="0.25">
      <c r="D2814" s="7"/>
    </row>
    <row r="2815" spans="4:4" x14ac:dyDescent="0.25">
      <c r="D2815" s="7"/>
    </row>
    <row r="2816" spans="4:4" x14ac:dyDescent="0.25">
      <c r="D2816" s="7"/>
    </row>
    <row r="2817" spans="4:4" x14ac:dyDescent="0.25">
      <c r="D2817" s="7"/>
    </row>
    <row r="2818" spans="4:4" x14ac:dyDescent="0.25">
      <c r="D2818" s="7"/>
    </row>
    <row r="2819" spans="4:4" x14ac:dyDescent="0.25">
      <c r="D2819" s="7"/>
    </row>
    <row r="2820" spans="4:4" x14ac:dyDescent="0.25">
      <c r="D2820" s="7"/>
    </row>
    <row r="2821" spans="4:4" x14ac:dyDescent="0.25">
      <c r="D2821" s="7"/>
    </row>
    <row r="2822" spans="4:4" x14ac:dyDescent="0.25">
      <c r="D2822" s="7"/>
    </row>
    <row r="2823" spans="4:4" x14ac:dyDescent="0.25">
      <c r="D2823" s="7"/>
    </row>
    <row r="2824" spans="4:4" x14ac:dyDescent="0.25">
      <c r="D2824" s="7"/>
    </row>
    <row r="2825" spans="4:4" x14ac:dyDescent="0.25">
      <c r="D2825" s="7"/>
    </row>
    <row r="2826" spans="4:4" x14ac:dyDescent="0.25">
      <c r="D2826" s="7"/>
    </row>
    <row r="2827" spans="4:4" x14ac:dyDescent="0.25">
      <c r="D2827" s="7"/>
    </row>
    <row r="2828" spans="4:4" x14ac:dyDescent="0.25">
      <c r="D2828" s="7"/>
    </row>
    <row r="2829" spans="4:4" x14ac:dyDescent="0.25">
      <c r="D2829" s="7"/>
    </row>
    <row r="2830" spans="4:4" x14ac:dyDescent="0.25">
      <c r="D2830" s="7"/>
    </row>
    <row r="2831" spans="4:4" x14ac:dyDescent="0.25">
      <c r="D2831" s="7"/>
    </row>
    <row r="2832" spans="4:4" x14ac:dyDescent="0.25">
      <c r="D2832" s="7"/>
    </row>
    <row r="2833" spans="4:4" x14ac:dyDescent="0.25">
      <c r="D2833" s="7"/>
    </row>
    <row r="2834" spans="4:4" x14ac:dyDescent="0.25">
      <c r="D2834" s="7"/>
    </row>
    <row r="2835" spans="4:4" x14ac:dyDescent="0.25">
      <c r="D2835" s="7"/>
    </row>
    <row r="2836" spans="4:4" x14ac:dyDescent="0.25">
      <c r="D2836" s="7"/>
    </row>
    <row r="2837" spans="4:4" x14ac:dyDescent="0.25">
      <c r="D2837" s="7"/>
    </row>
    <row r="2838" spans="4:4" x14ac:dyDescent="0.25">
      <c r="D2838" s="7"/>
    </row>
    <row r="2839" spans="4:4" x14ac:dyDescent="0.25">
      <c r="D2839" s="7"/>
    </row>
    <row r="2840" spans="4:4" x14ac:dyDescent="0.25">
      <c r="D2840" s="7"/>
    </row>
    <row r="2841" spans="4:4" x14ac:dyDescent="0.25">
      <c r="D2841" s="7"/>
    </row>
    <row r="2842" spans="4:4" x14ac:dyDescent="0.25">
      <c r="D2842" s="7"/>
    </row>
    <row r="2843" spans="4:4" x14ac:dyDescent="0.25">
      <c r="D2843" s="7"/>
    </row>
    <row r="2844" spans="4:4" x14ac:dyDescent="0.25">
      <c r="D2844" s="7"/>
    </row>
    <row r="2845" spans="4:4" x14ac:dyDescent="0.25">
      <c r="D2845" s="7"/>
    </row>
    <row r="2846" spans="4:4" x14ac:dyDescent="0.25">
      <c r="D2846" s="7"/>
    </row>
    <row r="2847" spans="4:4" x14ac:dyDescent="0.25">
      <c r="D2847" s="7"/>
    </row>
    <row r="2848" spans="4:4" x14ac:dyDescent="0.25">
      <c r="D2848" s="7"/>
    </row>
    <row r="2849" spans="4:4" x14ac:dyDescent="0.25">
      <c r="D2849" s="7"/>
    </row>
    <row r="2850" spans="4:4" x14ac:dyDescent="0.25">
      <c r="D2850" s="7"/>
    </row>
    <row r="2851" spans="4:4" x14ac:dyDescent="0.25">
      <c r="D2851" s="7"/>
    </row>
    <row r="2852" spans="4:4" x14ac:dyDescent="0.25">
      <c r="D2852" s="7"/>
    </row>
    <row r="2853" spans="4:4" x14ac:dyDescent="0.25">
      <c r="D2853" s="7"/>
    </row>
    <row r="2854" spans="4:4" x14ac:dyDescent="0.25">
      <c r="D2854" s="7"/>
    </row>
    <row r="2855" spans="4:4" x14ac:dyDescent="0.25">
      <c r="D2855" s="7"/>
    </row>
    <row r="2856" spans="4:4" x14ac:dyDescent="0.25">
      <c r="D2856" s="7"/>
    </row>
    <row r="2857" spans="4:4" x14ac:dyDescent="0.25">
      <c r="D2857" s="7"/>
    </row>
    <row r="2858" spans="4:4" x14ac:dyDescent="0.25">
      <c r="D2858" s="7"/>
    </row>
    <row r="2859" spans="4:4" x14ac:dyDescent="0.25">
      <c r="D2859" s="7"/>
    </row>
    <row r="2860" spans="4:4" x14ac:dyDescent="0.25">
      <c r="D2860" s="7"/>
    </row>
    <row r="2861" spans="4:4" x14ac:dyDescent="0.25">
      <c r="D2861" s="7"/>
    </row>
    <row r="2862" spans="4:4" x14ac:dyDescent="0.25">
      <c r="D2862" s="7"/>
    </row>
    <row r="2863" spans="4:4" x14ac:dyDescent="0.25">
      <c r="D2863" s="7"/>
    </row>
    <row r="2864" spans="4:4" x14ac:dyDescent="0.25">
      <c r="D2864" s="7"/>
    </row>
    <row r="2865" spans="4:4" x14ac:dyDescent="0.25">
      <c r="D2865" s="7"/>
    </row>
    <row r="2866" spans="4:4" x14ac:dyDescent="0.25">
      <c r="D2866" s="7"/>
    </row>
    <row r="2867" spans="4:4" x14ac:dyDescent="0.25">
      <c r="D2867" s="7"/>
    </row>
    <row r="2868" spans="4:4" x14ac:dyDescent="0.25">
      <c r="D2868" s="7"/>
    </row>
    <row r="2869" spans="4:4" x14ac:dyDescent="0.25">
      <c r="D2869" s="7"/>
    </row>
    <row r="2870" spans="4:4" x14ac:dyDescent="0.25">
      <c r="D2870" s="7"/>
    </row>
    <row r="2871" spans="4:4" x14ac:dyDescent="0.25">
      <c r="D2871" s="7"/>
    </row>
    <row r="2872" spans="4:4" x14ac:dyDescent="0.25">
      <c r="D2872" s="7"/>
    </row>
    <row r="2873" spans="4:4" x14ac:dyDescent="0.25">
      <c r="D2873" s="7"/>
    </row>
    <row r="2874" spans="4:4" x14ac:dyDescent="0.25">
      <c r="D2874" s="7"/>
    </row>
    <row r="2875" spans="4:4" x14ac:dyDescent="0.25">
      <c r="D2875" s="7"/>
    </row>
    <row r="2876" spans="4:4" x14ac:dyDescent="0.25">
      <c r="D2876" s="7"/>
    </row>
    <row r="2877" spans="4:4" x14ac:dyDescent="0.25">
      <c r="D2877" s="7"/>
    </row>
    <row r="2878" spans="4:4" x14ac:dyDescent="0.25">
      <c r="D2878" s="7"/>
    </row>
    <row r="2879" spans="4:4" x14ac:dyDescent="0.25">
      <c r="D2879" s="7"/>
    </row>
    <row r="2880" spans="4:4" x14ac:dyDescent="0.25">
      <c r="D2880" s="7"/>
    </row>
    <row r="2881" spans="4:4" x14ac:dyDescent="0.25">
      <c r="D2881" s="7"/>
    </row>
    <row r="2882" spans="4:4" x14ac:dyDescent="0.25">
      <c r="D2882" s="7"/>
    </row>
    <row r="2883" spans="4:4" x14ac:dyDescent="0.25">
      <c r="D2883" s="7"/>
    </row>
    <row r="2884" spans="4:4" x14ac:dyDescent="0.25">
      <c r="D2884" s="7"/>
    </row>
    <row r="2885" spans="4:4" x14ac:dyDescent="0.25">
      <c r="D2885" s="7"/>
    </row>
    <row r="2886" spans="4:4" x14ac:dyDescent="0.25">
      <c r="D2886" s="7"/>
    </row>
    <row r="2887" spans="4:4" x14ac:dyDescent="0.25">
      <c r="D2887" s="7"/>
    </row>
    <row r="2888" spans="4:4" x14ac:dyDescent="0.25">
      <c r="D2888" s="7"/>
    </row>
    <row r="2889" spans="4:4" x14ac:dyDescent="0.25">
      <c r="D2889" s="7"/>
    </row>
    <row r="2890" spans="4:4" x14ac:dyDescent="0.25">
      <c r="D2890" s="7"/>
    </row>
    <row r="2891" spans="4:4" x14ac:dyDescent="0.25">
      <c r="D2891" s="7"/>
    </row>
    <row r="2892" spans="4:4" x14ac:dyDescent="0.25">
      <c r="D2892" s="7"/>
    </row>
    <row r="2893" spans="4:4" x14ac:dyDescent="0.25">
      <c r="D2893" s="7"/>
    </row>
    <row r="2894" spans="4:4" x14ac:dyDescent="0.25">
      <c r="D2894" s="7"/>
    </row>
    <row r="2895" spans="4:4" x14ac:dyDescent="0.25">
      <c r="D2895" s="7"/>
    </row>
    <row r="2896" spans="4:4" x14ac:dyDescent="0.25">
      <c r="D2896" s="7"/>
    </row>
    <row r="2897" spans="4:4" x14ac:dyDescent="0.25">
      <c r="D2897" s="7"/>
    </row>
    <row r="2898" spans="4:4" x14ac:dyDescent="0.25">
      <c r="D2898" s="7"/>
    </row>
    <row r="2899" spans="4:4" x14ac:dyDescent="0.25">
      <c r="D2899" s="7"/>
    </row>
    <row r="2900" spans="4:4" x14ac:dyDescent="0.25">
      <c r="D2900" s="7"/>
    </row>
    <row r="2901" spans="4:4" x14ac:dyDescent="0.25">
      <c r="D2901" s="7"/>
    </row>
    <row r="2902" spans="4:4" x14ac:dyDescent="0.25">
      <c r="D2902" s="7"/>
    </row>
    <row r="2903" spans="4:4" x14ac:dyDescent="0.25">
      <c r="D2903" s="7"/>
    </row>
    <row r="2904" spans="4:4" x14ac:dyDescent="0.25">
      <c r="D2904" s="7"/>
    </row>
    <row r="2905" spans="4:4" x14ac:dyDescent="0.25">
      <c r="D2905" s="7"/>
    </row>
    <row r="2906" spans="4:4" x14ac:dyDescent="0.25">
      <c r="D2906" s="7"/>
    </row>
    <row r="2907" spans="4:4" x14ac:dyDescent="0.25">
      <c r="D2907" s="7"/>
    </row>
    <row r="2908" spans="4:4" x14ac:dyDescent="0.25">
      <c r="D2908" s="7"/>
    </row>
    <row r="2909" spans="4:4" x14ac:dyDescent="0.25">
      <c r="D2909" s="7"/>
    </row>
    <row r="2910" spans="4:4" x14ac:dyDescent="0.25">
      <c r="D2910" s="7"/>
    </row>
    <row r="2911" spans="4:4" x14ac:dyDescent="0.25">
      <c r="D2911" s="7"/>
    </row>
    <row r="2912" spans="4:4" x14ac:dyDescent="0.25">
      <c r="D2912" s="7"/>
    </row>
    <row r="2913" spans="4:4" x14ac:dyDescent="0.25">
      <c r="D2913" s="7"/>
    </row>
    <row r="2914" spans="4:4" x14ac:dyDescent="0.25">
      <c r="D2914" s="7"/>
    </row>
    <row r="2915" spans="4:4" x14ac:dyDescent="0.25">
      <c r="D2915" s="7"/>
    </row>
    <row r="2916" spans="4:4" x14ac:dyDescent="0.25">
      <c r="D2916" s="7"/>
    </row>
    <row r="2917" spans="4:4" x14ac:dyDescent="0.25">
      <c r="D2917" s="7"/>
    </row>
    <row r="2918" spans="4:4" x14ac:dyDescent="0.25">
      <c r="D2918" s="7"/>
    </row>
    <row r="2919" spans="4:4" x14ac:dyDescent="0.25">
      <c r="D2919" s="7"/>
    </row>
    <row r="2920" spans="4:4" x14ac:dyDescent="0.25">
      <c r="D2920" s="7"/>
    </row>
    <row r="2921" spans="4:4" x14ac:dyDescent="0.25">
      <c r="D2921" s="7"/>
    </row>
    <row r="2922" spans="4:4" x14ac:dyDescent="0.25">
      <c r="D2922" s="7"/>
    </row>
    <row r="2923" spans="4:4" x14ac:dyDescent="0.25">
      <c r="D2923" s="7"/>
    </row>
    <row r="2924" spans="4:4" x14ac:dyDescent="0.25">
      <c r="D2924" s="7"/>
    </row>
    <row r="2925" spans="4:4" x14ac:dyDescent="0.25">
      <c r="D2925" s="7"/>
    </row>
    <row r="2926" spans="4:4" x14ac:dyDescent="0.25">
      <c r="D2926" s="7"/>
    </row>
    <row r="2927" spans="4:4" x14ac:dyDescent="0.25">
      <c r="D2927" s="7"/>
    </row>
    <row r="2928" spans="4:4" x14ac:dyDescent="0.25">
      <c r="D2928" s="7"/>
    </row>
    <row r="2929" spans="4:4" x14ac:dyDescent="0.25">
      <c r="D2929" s="7"/>
    </row>
    <row r="2930" spans="4:4" x14ac:dyDescent="0.25">
      <c r="D2930" s="7"/>
    </row>
    <row r="2931" spans="4:4" x14ac:dyDescent="0.25">
      <c r="D2931" s="7"/>
    </row>
    <row r="2932" spans="4:4" x14ac:dyDescent="0.25">
      <c r="D2932" s="7"/>
    </row>
    <row r="2933" spans="4:4" x14ac:dyDescent="0.25">
      <c r="D2933" s="7"/>
    </row>
    <row r="2934" spans="4:4" x14ac:dyDescent="0.25">
      <c r="D2934" s="7"/>
    </row>
    <row r="2935" spans="4:4" x14ac:dyDescent="0.25">
      <c r="D2935" s="7"/>
    </row>
    <row r="2936" spans="4:4" x14ac:dyDescent="0.25">
      <c r="D2936" s="7"/>
    </row>
    <row r="2937" spans="4:4" x14ac:dyDescent="0.25">
      <c r="D2937" s="7"/>
    </row>
    <row r="2938" spans="4:4" x14ac:dyDescent="0.25">
      <c r="D2938" s="7"/>
    </row>
    <row r="2939" spans="4:4" x14ac:dyDescent="0.25">
      <c r="D2939" s="7"/>
    </row>
    <row r="2940" spans="4:4" x14ac:dyDescent="0.25">
      <c r="D2940" s="7"/>
    </row>
    <row r="2941" spans="4:4" x14ac:dyDescent="0.25">
      <c r="D2941" s="7"/>
    </row>
    <row r="2942" spans="4:4" x14ac:dyDescent="0.25">
      <c r="D2942" s="7"/>
    </row>
    <row r="2943" spans="4:4" x14ac:dyDescent="0.25">
      <c r="D2943" s="7"/>
    </row>
    <row r="2944" spans="4:4" x14ac:dyDescent="0.25">
      <c r="D2944" s="7"/>
    </row>
    <row r="2945" spans="4:4" x14ac:dyDescent="0.25">
      <c r="D2945" s="7"/>
    </row>
    <row r="2946" spans="4:4" x14ac:dyDescent="0.25">
      <c r="D2946" s="7"/>
    </row>
    <row r="2947" spans="4:4" x14ac:dyDescent="0.25">
      <c r="D2947" s="7"/>
    </row>
    <row r="2948" spans="4:4" x14ac:dyDescent="0.25">
      <c r="D2948" s="7"/>
    </row>
    <row r="2949" spans="4:4" x14ac:dyDescent="0.25">
      <c r="D2949" s="7"/>
    </row>
    <row r="2950" spans="4:4" x14ac:dyDescent="0.25">
      <c r="D2950" s="7"/>
    </row>
    <row r="2951" spans="4:4" x14ac:dyDescent="0.25">
      <c r="D2951" s="7"/>
    </row>
    <row r="2952" spans="4:4" x14ac:dyDescent="0.25">
      <c r="D2952" s="7"/>
    </row>
    <row r="2953" spans="4:4" x14ac:dyDescent="0.25">
      <c r="D2953" s="7"/>
    </row>
    <row r="2954" spans="4:4" x14ac:dyDescent="0.25">
      <c r="D2954" s="7"/>
    </row>
    <row r="2955" spans="4:4" x14ac:dyDescent="0.25">
      <c r="D2955" s="7"/>
    </row>
    <row r="2956" spans="4:4" x14ac:dyDescent="0.25">
      <c r="D2956" s="7"/>
    </row>
    <row r="2957" spans="4:4" x14ac:dyDescent="0.25">
      <c r="D2957" s="7"/>
    </row>
    <row r="2958" spans="4:4" x14ac:dyDescent="0.25">
      <c r="D2958" s="7"/>
    </row>
    <row r="2959" spans="4:4" x14ac:dyDescent="0.25">
      <c r="D2959" s="7"/>
    </row>
    <row r="2960" spans="4:4" x14ac:dyDescent="0.25">
      <c r="D2960" s="7"/>
    </row>
    <row r="2961" spans="4:4" x14ac:dyDescent="0.25">
      <c r="D2961" s="7"/>
    </row>
    <row r="2962" spans="4:4" x14ac:dyDescent="0.25">
      <c r="D2962" s="7"/>
    </row>
    <row r="2963" spans="4:4" x14ac:dyDescent="0.25">
      <c r="D2963" s="7"/>
    </row>
    <row r="2964" spans="4:4" x14ac:dyDescent="0.25">
      <c r="D2964" s="7"/>
    </row>
    <row r="2965" spans="4:4" x14ac:dyDescent="0.25">
      <c r="D2965" s="7"/>
    </row>
    <row r="2966" spans="4:4" x14ac:dyDescent="0.25">
      <c r="D2966" s="7"/>
    </row>
    <row r="2967" spans="4:4" x14ac:dyDescent="0.25">
      <c r="D2967" s="7"/>
    </row>
    <row r="2968" spans="4:4" x14ac:dyDescent="0.25">
      <c r="D2968" s="7"/>
    </row>
    <row r="2969" spans="4:4" x14ac:dyDescent="0.25">
      <c r="D2969" s="7"/>
    </row>
    <row r="2970" spans="4:4" x14ac:dyDescent="0.25">
      <c r="D2970" s="7"/>
    </row>
    <row r="2971" spans="4:4" x14ac:dyDescent="0.25">
      <c r="D2971" s="7"/>
    </row>
    <row r="2972" spans="4:4" x14ac:dyDescent="0.25">
      <c r="D2972" s="7"/>
    </row>
    <row r="2973" spans="4:4" x14ac:dyDescent="0.25">
      <c r="D2973" s="7"/>
    </row>
    <row r="2974" spans="4:4" x14ac:dyDescent="0.25">
      <c r="D2974" s="7"/>
    </row>
    <row r="2975" spans="4:4" x14ac:dyDescent="0.25">
      <c r="D2975" s="7"/>
    </row>
    <row r="2976" spans="4:4" x14ac:dyDescent="0.25">
      <c r="D2976" s="7"/>
    </row>
    <row r="2977" spans="4:4" x14ac:dyDescent="0.25">
      <c r="D2977" s="7"/>
    </row>
    <row r="2978" spans="4:4" x14ac:dyDescent="0.25">
      <c r="D2978" s="7"/>
    </row>
    <row r="2979" spans="4:4" x14ac:dyDescent="0.25">
      <c r="D2979" s="7"/>
    </row>
    <row r="2980" spans="4:4" x14ac:dyDescent="0.25">
      <c r="D2980" s="7"/>
    </row>
    <row r="2981" spans="4:4" x14ac:dyDescent="0.25">
      <c r="D2981" s="7"/>
    </row>
    <row r="2982" spans="4:4" x14ac:dyDescent="0.25">
      <c r="D2982" s="7"/>
    </row>
    <row r="2983" spans="4:4" x14ac:dyDescent="0.25">
      <c r="D2983" s="7"/>
    </row>
    <row r="2984" spans="4:4" x14ac:dyDescent="0.25">
      <c r="D2984" s="7"/>
    </row>
    <row r="2985" spans="4:4" x14ac:dyDescent="0.25">
      <c r="D2985" s="7"/>
    </row>
    <row r="2986" spans="4:4" x14ac:dyDescent="0.25">
      <c r="D2986" s="7"/>
    </row>
    <row r="2987" spans="4:4" x14ac:dyDescent="0.25">
      <c r="D2987" s="7"/>
    </row>
    <row r="2988" spans="4:4" x14ac:dyDescent="0.25">
      <c r="D2988" s="7"/>
    </row>
    <row r="2989" spans="4:4" x14ac:dyDescent="0.25">
      <c r="D2989" s="7"/>
    </row>
    <row r="2990" spans="4:4" x14ac:dyDescent="0.25">
      <c r="D2990" s="7"/>
    </row>
    <row r="2991" spans="4:4" x14ac:dyDescent="0.25">
      <c r="D2991" s="7"/>
    </row>
    <row r="2992" spans="4:4" x14ac:dyDescent="0.25">
      <c r="D2992" s="7"/>
    </row>
    <row r="2993" spans="4:4" x14ac:dyDescent="0.25">
      <c r="D2993" s="7"/>
    </row>
    <row r="2994" spans="4:4" x14ac:dyDescent="0.25">
      <c r="D2994" s="7"/>
    </row>
    <row r="2995" spans="4:4" x14ac:dyDescent="0.25">
      <c r="D2995" s="7"/>
    </row>
    <row r="2996" spans="4:4" x14ac:dyDescent="0.25">
      <c r="D2996" s="7"/>
    </row>
    <row r="2997" spans="4:4" x14ac:dyDescent="0.25">
      <c r="D2997" s="7"/>
    </row>
    <row r="2998" spans="4:4" x14ac:dyDescent="0.25">
      <c r="D2998" s="7"/>
    </row>
    <row r="2999" spans="4:4" x14ac:dyDescent="0.25">
      <c r="D2999" s="7"/>
    </row>
    <row r="3000" spans="4:4" x14ac:dyDescent="0.25">
      <c r="D3000" s="7"/>
    </row>
    <row r="3001" spans="4:4" x14ac:dyDescent="0.25">
      <c r="D3001" s="7"/>
    </row>
    <row r="3002" spans="4:4" x14ac:dyDescent="0.25">
      <c r="D3002" s="7"/>
    </row>
    <row r="3003" spans="4:4" x14ac:dyDescent="0.25">
      <c r="D3003" s="7"/>
    </row>
    <row r="3004" spans="4:4" x14ac:dyDescent="0.25">
      <c r="D3004" s="7"/>
    </row>
    <row r="3005" spans="4:4" x14ac:dyDescent="0.25">
      <c r="D3005" s="7"/>
    </row>
    <row r="3006" spans="4:4" x14ac:dyDescent="0.25">
      <c r="D3006" s="7"/>
    </row>
    <row r="3007" spans="4:4" x14ac:dyDescent="0.25">
      <c r="D3007" s="7"/>
    </row>
    <row r="3008" spans="4:4" x14ac:dyDescent="0.25">
      <c r="D3008" s="7"/>
    </row>
    <row r="3009" spans="4:4" x14ac:dyDescent="0.25">
      <c r="D3009" s="7"/>
    </row>
    <row r="3010" spans="4:4" x14ac:dyDescent="0.25">
      <c r="D3010" s="7"/>
    </row>
    <row r="3011" spans="4:4" x14ac:dyDescent="0.25">
      <c r="D3011" s="7"/>
    </row>
    <row r="3012" spans="4:4" x14ac:dyDescent="0.25">
      <c r="D3012" s="7"/>
    </row>
    <row r="3013" spans="4:4" x14ac:dyDescent="0.25">
      <c r="D3013" s="7"/>
    </row>
    <row r="3014" spans="4:4" x14ac:dyDescent="0.25">
      <c r="D3014" s="7"/>
    </row>
    <row r="3015" spans="4:4" x14ac:dyDescent="0.25">
      <c r="D3015" s="7"/>
    </row>
    <row r="3016" spans="4:4" x14ac:dyDescent="0.25">
      <c r="D3016" s="7"/>
    </row>
    <row r="3017" spans="4:4" x14ac:dyDescent="0.25">
      <c r="D3017" s="7"/>
    </row>
    <row r="3018" spans="4:4" x14ac:dyDescent="0.25">
      <c r="D3018" s="7"/>
    </row>
    <row r="3019" spans="4:4" x14ac:dyDescent="0.25">
      <c r="D3019" s="7"/>
    </row>
    <row r="3020" spans="4:4" x14ac:dyDescent="0.25">
      <c r="D3020" s="7"/>
    </row>
    <row r="3021" spans="4:4" x14ac:dyDescent="0.25">
      <c r="D3021" s="7"/>
    </row>
    <row r="3022" spans="4:4" x14ac:dyDescent="0.25">
      <c r="D3022" s="7"/>
    </row>
    <row r="3023" spans="4:4" x14ac:dyDescent="0.25">
      <c r="D3023" s="7"/>
    </row>
    <row r="3024" spans="4:4" x14ac:dyDescent="0.25">
      <c r="D3024" s="7"/>
    </row>
    <row r="3025" spans="4:4" x14ac:dyDescent="0.25">
      <c r="D3025" s="7"/>
    </row>
    <row r="3026" spans="4:4" x14ac:dyDescent="0.25">
      <c r="D3026" s="7"/>
    </row>
    <row r="3027" spans="4:4" x14ac:dyDescent="0.25">
      <c r="D3027" s="7"/>
    </row>
    <row r="3028" spans="4:4" x14ac:dyDescent="0.25">
      <c r="D3028" s="7"/>
    </row>
    <row r="3029" spans="4:4" x14ac:dyDescent="0.25">
      <c r="D3029" s="7"/>
    </row>
    <row r="3030" spans="4:4" x14ac:dyDescent="0.25">
      <c r="D3030" s="7"/>
    </row>
    <row r="3031" spans="4:4" x14ac:dyDescent="0.25">
      <c r="D3031" s="7"/>
    </row>
    <row r="3032" spans="4:4" x14ac:dyDescent="0.25">
      <c r="D3032" s="7"/>
    </row>
    <row r="3033" spans="4:4" x14ac:dyDescent="0.25">
      <c r="D3033" s="7"/>
    </row>
    <row r="3034" spans="4:4" x14ac:dyDescent="0.25">
      <c r="D3034" s="7"/>
    </row>
    <row r="3035" spans="4:4" x14ac:dyDescent="0.25">
      <c r="D3035" s="7"/>
    </row>
    <row r="3036" spans="4:4" x14ac:dyDescent="0.25">
      <c r="D3036" s="7"/>
    </row>
    <row r="3037" spans="4:4" x14ac:dyDescent="0.25">
      <c r="D3037" s="7"/>
    </row>
    <row r="3038" spans="4:4" x14ac:dyDescent="0.25">
      <c r="D3038" s="7"/>
    </row>
    <row r="3039" spans="4:4" x14ac:dyDescent="0.25">
      <c r="D3039" s="7"/>
    </row>
    <row r="3040" spans="4:4" x14ac:dyDescent="0.25">
      <c r="D3040" s="7"/>
    </row>
    <row r="3041" spans="4:4" x14ac:dyDescent="0.25">
      <c r="D3041" s="7"/>
    </row>
    <row r="3042" spans="4:4" x14ac:dyDescent="0.25">
      <c r="D3042" s="7"/>
    </row>
    <row r="3043" spans="4:4" x14ac:dyDescent="0.25">
      <c r="D3043" s="7"/>
    </row>
    <row r="3044" spans="4:4" x14ac:dyDescent="0.25">
      <c r="D3044" s="7"/>
    </row>
    <row r="3045" spans="4:4" x14ac:dyDescent="0.25">
      <c r="D3045" s="7"/>
    </row>
    <row r="3046" spans="4:4" x14ac:dyDescent="0.25">
      <c r="D3046" s="7"/>
    </row>
    <row r="3047" spans="4:4" x14ac:dyDescent="0.25">
      <c r="D3047" s="7"/>
    </row>
    <row r="3048" spans="4:4" x14ac:dyDescent="0.25">
      <c r="D3048" s="7"/>
    </row>
    <row r="3049" spans="4:4" x14ac:dyDescent="0.25">
      <c r="D3049" s="7"/>
    </row>
    <row r="3050" spans="4:4" x14ac:dyDescent="0.25">
      <c r="D3050" s="7"/>
    </row>
    <row r="3051" spans="4:4" x14ac:dyDescent="0.25">
      <c r="D3051" s="7"/>
    </row>
    <row r="3052" spans="4:4" x14ac:dyDescent="0.25">
      <c r="D3052" s="7"/>
    </row>
    <row r="3053" spans="4:4" x14ac:dyDescent="0.25">
      <c r="D3053" s="7"/>
    </row>
    <row r="3054" spans="4:4" x14ac:dyDescent="0.25">
      <c r="D3054" s="7"/>
    </row>
    <row r="3055" spans="4:4" x14ac:dyDescent="0.25">
      <c r="D3055" s="7"/>
    </row>
    <row r="3056" spans="4:4" x14ac:dyDescent="0.25">
      <c r="D3056" s="7"/>
    </row>
    <row r="3057" spans="4:4" x14ac:dyDescent="0.25">
      <c r="D3057" s="7"/>
    </row>
    <row r="3058" spans="4:4" x14ac:dyDescent="0.25">
      <c r="D3058" s="7"/>
    </row>
    <row r="3059" spans="4:4" x14ac:dyDescent="0.25">
      <c r="D3059" s="7"/>
    </row>
    <row r="3060" spans="4:4" x14ac:dyDescent="0.25">
      <c r="D3060" s="7"/>
    </row>
    <row r="3061" spans="4:4" x14ac:dyDescent="0.25">
      <c r="D3061" s="7"/>
    </row>
    <row r="3062" spans="4:4" x14ac:dyDescent="0.25">
      <c r="D3062" s="7"/>
    </row>
    <row r="3063" spans="4:4" x14ac:dyDescent="0.25">
      <c r="D3063" s="7"/>
    </row>
    <row r="3064" spans="4:4" x14ac:dyDescent="0.25">
      <c r="D3064" s="7"/>
    </row>
    <row r="3065" spans="4:4" x14ac:dyDescent="0.25">
      <c r="D3065" s="7"/>
    </row>
    <row r="3066" spans="4:4" x14ac:dyDescent="0.25">
      <c r="D3066" s="7"/>
    </row>
    <row r="3067" spans="4:4" x14ac:dyDescent="0.25">
      <c r="D3067" s="7"/>
    </row>
    <row r="3068" spans="4:4" x14ac:dyDescent="0.25">
      <c r="D3068" s="7"/>
    </row>
    <row r="3069" spans="4:4" x14ac:dyDescent="0.25">
      <c r="D3069" s="7"/>
    </row>
    <row r="3070" spans="4:4" x14ac:dyDescent="0.25">
      <c r="D3070" s="7"/>
    </row>
    <row r="3071" spans="4:4" x14ac:dyDescent="0.25">
      <c r="D3071" s="7"/>
    </row>
    <row r="3072" spans="4:4" x14ac:dyDescent="0.25">
      <c r="D3072" s="7"/>
    </row>
    <row r="3073" spans="4:4" x14ac:dyDescent="0.25">
      <c r="D3073" s="7"/>
    </row>
    <row r="3074" spans="4:4" x14ac:dyDescent="0.25">
      <c r="D3074" s="7"/>
    </row>
    <row r="3075" spans="4:4" x14ac:dyDescent="0.25">
      <c r="D3075" s="7"/>
    </row>
    <row r="3076" spans="4:4" x14ac:dyDescent="0.25">
      <c r="D3076" s="7"/>
    </row>
    <row r="3077" spans="4:4" x14ac:dyDescent="0.25">
      <c r="D3077" s="7"/>
    </row>
    <row r="3078" spans="4:4" x14ac:dyDescent="0.25">
      <c r="D3078" s="7"/>
    </row>
    <row r="3079" spans="4:4" x14ac:dyDescent="0.25">
      <c r="D3079" s="7"/>
    </row>
    <row r="3080" spans="4:4" x14ac:dyDescent="0.25">
      <c r="D3080" s="7"/>
    </row>
    <row r="3081" spans="4:4" x14ac:dyDescent="0.25">
      <c r="D3081" s="7"/>
    </row>
    <row r="3082" spans="4:4" x14ac:dyDescent="0.25">
      <c r="D3082" s="7"/>
    </row>
    <row r="3083" spans="4:4" x14ac:dyDescent="0.25">
      <c r="D3083" s="7"/>
    </row>
    <row r="3084" spans="4:4" x14ac:dyDescent="0.25">
      <c r="D3084" s="7"/>
    </row>
    <row r="3085" spans="4:4" x14ac:dyDescent="0.25">
      <c r="D3085" s="7"/>
    </row>
    <row r="3086" spans="4:4" x14ac:dyDescent="0.25">
      <c r="D3086" s="7"/>
    </row>
    <row r="3087" spans="4:4" x14ac:dyDescent="0.25">
      <c r="D3087" s="7"/>
    </row>
    <row r="3088" spans="4:4" x14ac:dyDescent="0.25">
      <c r="D3088" s="7"/>
    </row>
    <row r="3089" spans="4:4" x14ac:dyDescent="0.25">
      <c r="D3089" s="7"/>
    </row>
    <row r="3090" spans="4:4" x14ac:dyDescent="0.25">
      <c r="D3090" s="7"/>
    </row>
    <row r="3091" spans="4:4" x14ac:dyDescent="0.25">
      <c r="D3091" s="7"/>
    </row>
    <row r="3092" spans="4:4" x14ac:dyDescent="0.25">
      <c r="D3092" s="7"/>
    </row>
    <row r="3093" spans="4:4" x14ac:dyDescent="0.25">
      <c r="D3093" s="7"/>
    </row>
    <row r="3094" spans="4:4" x14ac:dyDescent="0.25">
      <c r="D3094" s="7"/>
    </row>
    <row r="3095" spans="4:4" x14ac:dyDescent="0.25">
      <c r="D3095" s="7"/>
    </row>
    <row r="3096" spans="4:4" x14ac:dyDescent="0.25">
      <c r="D3096" s="7"/>
    </row>
    <row r="3097" spans="4:4" x14ac:dyDescent="0.25">
      <c r="D3097" s="7"/>
    </row>
    <row r="3098" spans="4:4" x14ac:dyDescent="0.25">
      <c r="D3098" s="7"/>
    </row>
    <row r="3099" spans="4:4" x14ac:dyDescent="0.25">
      <c r="D3099" s="7"/>
    </row>
    <row r="3100" spans="4:4" x14ac:dyDescent="0.25">
      <c r="D3100" s="7"/>
    </row>
    <row r="3101" spans="4:4" x14ac:dyDescent="0.25">
      <c r="D3101" s="7"/>
    </row>
    <row r="3102" spans="4:4" x14ac:dyDescent="0.25">
      <c r="D3102" s="7"/>
    </row>
    <row r="3103" spans="4:4" x14ac:dyDescent="0.25">
      <c r="D3103" s="7"/>
    </row>
    <row r="3104" spans="4:4" x14ac:dyDescent="0.25">
      <c r="D3104" s="7"/>
    </row>
    <row r="3105" spans="4:4" x14ac:dyDescent="0.25">
      <c r="D3105" s="7"/>
    </row>
    <row r="3106" spans="4:4" x14ac:dyDescent="0.25">
      <c r="D3106" s="7"/>
    </row>
    <row r="3107" spans="4:4" x14ac:dyDescent="0.25">
      <c r="D3107" s="7"/>
    </row>
    <row r="3108" spans="4:4" x14ac:dyDescent="0.25">
      <c r="D3108" s="7"/>
    </row>
    <row r="3109" spans="4:4" x14ac:dyDescent="0.25">
      <c r="D3109" s="7"/>
    </row>
    <row r="3110" spans="4:4" x14ac:dyDescent="0.25">
      <c r="D3110" s="7"/>
    </row>
    <row r="3111" spans="4:4" x14ac:dyDescent="0.25">
      <c r="D3111" s="7"/>
    </row>
    <row r="3112" spans="4:4" x14ac:dyDescent="0.25">
      <c r="D3112" s="7"/>
    </row>
    <row r="3113" spans="4:4" x14ac:dyDescent="0.25">
      <c r="D3113" s="7"/>
    </row>
    <row r="3114" spans="4:4" x14ac:dyDescent="0.25">
      <c r="D3114" s="7"/>
    </row>
    <row r="3115" spans="4:4" x14ac:dyDescent="0.25">
      <c r="D3115" s="7"/>
    </row>
    <row r="3116" spans="4:4" x14ac:dyDescent="0.25">
      <c r="D3116" s="7"/>
    </row>
    <row r="3117" spans="4:4" x14ac:dyDescent="0.25">
      <c r="D3117" s="7"/>
    </row>
    <row r="3118" spans="4:4" x14ac:dyDescent="0.25">
      <c r="D3118" s="7"/>
    </row>
    <row r="3119" spans="4:4" x14ac:dyDescent="0.25">
      <c r="D3119" s="7"/>
    </row>
    <row r="3120" spans="4:4" x14ac:dyDescent="0.25">
      <c r="D3120" s="7"/>
    </row>
    <row r="3121" spans="4:4" x14ac:dyDescent="0.25">
      <c r="D3121" s="7"/>
    </row>
    <row r="3122" spans="4:4" x14ac:dyDescent="0.25">
      <c r="D3122" s="7"/>
    </row>
    <row r="3123" spans="4:4" x14ac:dyDescent="0.25">
      <c r="D3123" s="7"/>
    </row>
    <row r="3124" spans="4:4" x14ac:dyDescent="0.25">
      <c r="D3124" s="7"/>
    </row>
    <row r="3125" spans="4:4" x14ac:dyDescent="0.25">
      <c r="D3125" s="7"/>
    </row>
    <row r="3126" spans="4:4" x14ac:dyDescent="0.25">
      <c r="D3126" s="7"/>
    </row>
    <row r="3127" spans="4:4" x14ac:dyDescent="0.25">
      <c r="D3127" s="7"/>
    </row>
    <row r="3128" spans="4:4" x14ac:dyDescent="0.25">
      <c r="D3128" s="7"/>
    </row>
    <row r="3129" spans="4:4" x14ac:dyDescent="0.25">
      <c r="D3129" s="7"/>
    </row>
    <row r="3130" spans="4:4" x14ac:dyDescent="0.25">
      <c r="D3130" s="7"/>
    </row>
    <row r="3131" spans="4:4" x14ac:dyDescent="0.25">
      <c r="D3131" s="7"/>
    </row>
    <row r="3132" spans="4:4" x14ac:dyDescent="0.25">
      <c r="D3132" s="7"/>
    </row>
    <row r="3133" spans="4:4" x14ac:dyDescent="0.25">
      <c r="D3133" s="7"/>
    </row>
    <row r="3134" spans="4:4" x14ac:dyDescent="0.25">
      <c r="D3134" s="7"/>
    </row>
    <row r="3135" spans="4:4" x14ac:dyDescent="0.25">
      <c r="D3135" s="7"/>
    </row>
    <row r="3136" spans="4:4" x14ac:dyDescent="0.25">
      <c r="D3136" s="7"/>
    </row>
    <row r="3137" spans="4:4" x14ac:dyDescent="0.25">
      <c r="D3137" s="7"/>
    </row>
    <row r="3138" spans="4:4" x14ac:dyDescent="0.25">
      <c r="D3138" s="7"/>
    </row>
    <row r="3139" spans="4:4" x14ac:dyDescent="0.25">
      <c r="D3139" s="7"/>
    </row>
    <row r="3140" spans="4:4" x14ac:dyDescent="0.25">
      <c r="D3140" s="7"/>
    </row>
    <row r="3141" spans="4:4" x14ac:dyDescent="0.25">
      <c r="D3141" s="7"/>
    </row>
    <row r="3142" spans="4:4" x14ac:dyDescent="0.25">
      <c r="D3142" s="7"/>
    </row>
    <row r="3143" spans="4:4" x14ac:dyDescent="0.25">
      <c r="D3143" s="7"/>
    </row>
    <row r="3144" spans="4:4" x14ac:dyDescent="0.25">
      <c r="D3144" s="7"/>
    </row>
    <row r="3145" spans="4:4" x14ac:dyDescent="0.25">
      <c r="D3145" s="7"/>
    </row>
    <row r="3146" spans="4:4" x14ac:dyDescent="0.25">
      <c r="D3146" s="7"/>
    </row>
    <row r="3147" spans="4:4" x14ac:dyDescent="0.25">
      <c r="D3147" s="7"/>
    </row>
    <row r="3148" spans="4:4" x14ac:dyDescent="0.25">
      <c r="D3148" s="7"/>
    </row>
    <row r="3149" spans="4:4" x14ac:dyDescent="0.25">
      <c r="D3149" s="7"/>
    </row>
    <row r="3150" spans="4:4" x14ac:dyDescent="0.25">
      <c r="D3150" s="7"/>
    </row>
    <row r="3151" spans="4:4" x14ac:dyDescent="0.25">
      <c r="D3151" s="7"/>
    </row>
    <row r="3152" spans="4:4" x14ac:dyDescent="0.25">
      <c r="D3152" s="7"/>
    </row>
    <row r="3153" spans="4:4" x14ac:dyDescent="0.25">
      <c r="D3153" s="7"/>
    </row>
    <row r="3154" spans="4:4" x14ac:dyDescent="0.25">
      <c r="D3154" s="7"/>
    </row>
    <row r="3155" spans="4:4" x14ac:dyDescent="0.25">
      <c r="D3155" s="7"/>
    </row>
    <row r="3156" spans="4:4" x14ac:dyDescent="0.25">
      <c r="D3156" s="7"/>
    </row>
    <row r="3157" spans="4:4" x14ac:dyDescent="0.25">
      <c r="D3157" s="7"/>
    </row>
    <row r="3158" spans="4:4" x14ac:dyDescent="0.25">
      <c r="D3158" s="7"/>
    </row>
    <row r="3159" spans="4:4" x14ac:dyDescent="0.25">
      <c r="D3159" s="7"/>
    </row>
    <row r="3160" spans="4:4" x14ac:dyDescent="0.25">
      <c r="D3160" s="7"/>
    </row>
    <row r="3161" spans="4:4" x14ac:dyDescent="0.25">
      <c r="D3161" s="7"/>
    </row>
    <row r="3162" spans="4:4" x14ac:dyDescent="0.25">
      <c r="D3162" s="7"/>
    </row>
    <row r="3163" spans="4:4" x14ac:dyDescent="0.25">
      <c r="D3163" s="7"/>
    </row>
    <row r="3164" spans="4:4" x14ac:dyDescent="0.25">
      <c r="D3164" s="7"/>
    </row>
    <row r="3165" spans="4:4" x14ac:dyDescent="0.25">
      <c r="D3165" s="7"/>
    </row>
    <row r="3166" spans="4:4" x14ac:dyDescent="0.25">
      <c r="D3166" s="7"/>
    </row>
    <row r="3167" spans="4:4" x14ac:dyDescent="0.25">
      <c r="D3167" s="7"/>
    </row>
    <row r="3168" spans="4:4" x14ac:dyDescent="0.25">
      <c r="D3168" s="7"/>
    </row>
    <row r="3169" spans="4:4" x14ac:dyDescent="0.25">
      <c r="D3169" s="7"/>
    </row>
    <row r="3170" spans="4:4" x14ac:dyDescent="0.25">
      <c r="D3170" s="7"/>
    </row>
    <row r="3171" spans="4:4" x14ac:dyDescent="0.25">
      <c r="D3171" s="7"/>
    </row>
    <row r="3172" spans="4:4" x14ac:dyDescent="0.25">
      <c r="D3172" s="7"/>
    </row>
    <row r="3173" spans="4:4" x14ac:dyDescent="0.25">
      <c r="D3173" s="7"/>
    </row>
    <row r="3174" spans="4:4" x14ac:dyDescent="0.25">
      <c r="D3174" s="7"/>
    </row>
    <row r="3175" spans="4:4" x14ac:dyDescent="0.25">
      <c r="D3175" s="7"/>
    </row>
    <row r="3176" spans="4:4" x14ac:dyDescent="0.25">
      <c r="D3176" s="7"/>
    </row>
    <row r="3177" spans="4:4" x14ac:dyDescent="0.25">
      <c r="D3177" s="7"/>
    </row>
    <row r="3178" spans="4:4" x14ac:dyDescent="0.25">
      <c r="D3178" s="7"/>
    </row>
    <row r="3179" spans="4:4" x14ac:dyDescent="0.25">
      <c r="D3179" s="7"/>
    </row>
    <row r="3180" spans="4:4" x14ac:dyDescent="0.25">
      <c r="D3180" s="7"/>
    </row>
    <row r="3181" spans="4:4" x14ac:dyDescent="0.25">
      <c r="D3181" s="7"/>
    </row>
    <row r="3182" spans="4:4" x14ac:dyDescent="0.25">
      <c r="D3182" s="7"/>
    </row>
    <row r="3183" spans="4:4" x14ac:dyDescent="0.25">
      <c r="D3183" s="7"/>
    </row>
    <row r="3184" spans="4:4" x14ac:dyDescent="0.25">
      <c r="D3184" s="7"/>
    </row>
    <row r="3185" spans="4:4" x14ac:dyDescent="0.25">
      <c r="D3185" s="7"/>
    </row>
    <row r="3186" spans="4:4" x14ac:dyDescent="0.25">
      <c r="D3186" s="7"/>
    </row>
    <row r="3187" spans="4:4" x14ac:dyDescent="0.25">
      <c r="D3187" s="7"/>
    </row>
    <row r="3188" spans="4:4" x14ac:dyDescent="0.25">
      <c r="D3188" s="7"/>
    </row>
    <row r="3189" spans="4:4" x14ac:dyDescent="0.25">
      <c r="D3189" s="7"/>
    </row>
    <row r="3190" spans="4:4" x14ac:dyDescent="0.25">
      <c r="D3190" s="7"/>
    </row>
    <row r="3191" spans="4:4" x14ac:dyDescent="0.25">
      <c r="D3191" s="7"/>
    </row>
    <row r="3192" spans="4:4" x14ac:dyDescent="0.25">
      <c r="D3192" s="7"/>
    </row>
    <row r="3193" spans="4:4" x14ac:dyDescent="0.25">
      <c r="D3193" s="7"/>
    </row>
    <row r="3194" spans="4:4" x14ac:dyDescent="0.25">
      <c r="D3194" s="7"/>
    </row>
    <row r="3195" spans="4:4" x14ac:dyDescent="0.25">
      <c r="D3195" s="7"/>
    </row>
    <row r="3196" spans="4:4" x14ac:dyDescent="0.25">
      <c r="D3196" s="7"/>
    </row>
    <row r="3197" spans="4:4" x14ac:dyDescent="0.25">
      <c r="D3197" s="7"/>
    </row>
    <row r="3198" spans="4:4" x14ac:dyDescent="0.25">
      <c r="D3198" s="7"/>
    </row>
    <row r="3199" spans="4:4" x14ac:dyDescent="0.25">
      <c r="D3199" s="7"/>
    </row>
    <row r="3200" spans="4:4" x14ac:dyDescent="0.25">
      <c r="D3200" s="7"/>
    </row>
    <row r="3201" spans="4:4" x14ac:dyDescent="0.25">
      <c r="D3201" s="7"/>
    </row>
    <row r="3202" spans="4:4" x14ac:dyDescent="0.25">
      <c r="D3202" s="7"/>
    </row>
    <row r="3203" spans="4:4" x14ac:dyDescent="0.25">
      <c r="D3203" s="7"/>
    </row>
    <row r="3204" spans="4:4" x14ac:dyDescent="0.25">
      <c r="D3204" s="7"/>
    </row>
    <row r="3205" spans="4:4" x14ac:dyDescent="0.25">
      <c r="D3205" s="7"/>
    </row>
    <row r="3206" spans="4:4" x14ac:dyDescent="0.25">
      <c r="D3206" s="7"/>
    </row>
    <row r="3207" spans="4:4" x14ac:dyDescent="0.25">
      <c r="D3207" s="7"/>
    </row>
    <row r="3208" spans="4:4" x14ac:dyDescent="0.25">
      <c r="D3208" s="7"/>
    </row>
    <row r="3209" spans="4:4" x14ac:dyDescent="0.25">
      <c r="D3209" s="7"/>
    </row>
    <row r="3210" spans="4:4" x14ac:dyDescent="0.25">
      <c r="D3210" s="7"/>
    </row>
    <row r="3211" spans="4:4" x14ac:dyDescent="0.25">
      <c r="D3211" s="7"/>
    </row>
    <row r="3212" spans="4:4" x14ac:dyDescent="0.25">
      <c r="D3212" s="7"/>
    </row>
    <row r="3213" spans="4:4" x14ac:dyDescent="0.25">
      <c r="D3213" s="7"/>
    </row>
    <row r="3214" spans="4:4" x14ac:dyDescent="0.25">
      <c r="D3214" s="7"/>
    </row>
    <row r="3215" spans="4:4" x14ac:dyDescent="0.25">
      <c r="D3215" s="7"/>
    </row>
    <row r="3216" spans="4:4" x14ac:dyDescent="0.25">
      <c r="D3216" s="7"/>
    </row>
    <row r="3217" spans="4:4" x14ac:dyDescent="0.25">
      <c r="D3217" s="7"/>
    </row>
    <row r="3218" spans="4:4" x14ac:dyDescent="0.25">
      <c r="D3218" s="7"/>
    </row>
    <row r="3219" spans="4:4" x14ac:dyDescent="0.25">
      <c r="D3219" s="7"/>
    </row>
    <row r="3220" spans="4:4" x14ac:dyDescent="0.25">
      <c r="D3220" s="7"/>
    </row>
    <row r="3221" spans="4:4" x14ac:dyDescent="0.25">
      <c r="D3221" s="7"/>
    </row>
    <row r="3222" spans="4:4" x14ac:dyDescent="0.25">
      <c r="D3222" s="7"/>
    </row>
    <row r="3223" spans="4:4" x14ac:dyDescent="0.25">
      <c r="D3223" s="7"/>
    </row>
    <row r="3224" spans="4:4" x14ac:dyDescent="0.25">
      <c r="D3224" s="7"/>
    </row>
    <row r="3225" spans="4:4" x14ac:dyDescent="0.25">
      <c r="D3225" s="7"/>
    </row>
    <row r="3226" spans="4:4" x14ac:dyDescent="0.25">
      <c r="D3226" s="7"/>
    </row>
    <row r="3227" spans="4:4" x14ac:dyDescent="0.25">
      <c r="D3227" s="7"/>
    </row>
    <row r="3228" spans="4:4" x14ac:dyDescent="0.25">
      <c r="D3228" s="7"/>
    </row>
    <row r="3229" spans="4:4" x14ac:dyDescent="0.25">
      <c r="D3229" s="7"/>
    </row>
    <row r="3230" spans="4:4" x14ac:dyDescent="0.25">
      <c r="D3230" s="7"/>
    </row>
    <row r="3231" spans="4:4" x14ac:dyDescent="0.25">
      <c r="D3231" s="7"/>
    </row>
    <row r="3232" spans="4:4" x14ac:dyDescent="0.25">
      <c r="D3232" s="7"/>
    </row>
    <row r="3233" spans="4:4" x14ac:dyDescent="0.25">
      <c r="D3233" s="7"/>
    </row>
    <row r="3234" spans="4:4" x14ac:dyDescent="0.25">
      <c r="D3234" s="7"/>
    </row>
    <row r="3235" spans="4:4" x14ac:dyDescent="0.25">
      <c r="D3235" s="7"/>
    </row>
    <row r="3236" spans="4:4" x14ac:dyDescent="0.25">
      <c r="D3236" s="7"/>
    </row>
    <row r="3237" spans="4:4" x14ac:dyDescent="0.25">
      <c r="D3237" s="7"/>
    </row>
    <row r="3238" spans="4:4" x14ac:dyDescent="0.25">
      <c r="D3238" s="7"/>
    </row>
    <row r="3239" spans="4:4" x14ac:dyDescent="0.25">
      <c r="D3239" s="7"/>
    </row>
    <row r="3240" spans="4:4" x14ac:dyDescent="0.25">
      <c r="D3240" s="7"/>
    </row>
    <row r="3241" spans="4:4" x14ac:dyDescent="0.25">
      <c r="D3241" s="7"/>
    </row>
    <row r="3242" spans="4:4" x14ac:dyDescent="0.25">
      <c r="D3242" s="7"/>
    </row>
    <row r="3243" spans="4:4" x14ac:dyDescent="0.25">
      <c r="D3243" s="7"/>
    </row>
    <row r="3244" spans="4:4" x14ac:dyDescent="0.25">
      <c r="D3244" s="7"/>
    </row>
    <row r="3245" spans="4:4" x14ac:dyDescent="0.25">
      <c r="D3245" s="7"/>
    </row>
    <row r="3246" spans="4:4" x14ac:dyDescent="0.25">
      <c r="D3246" s="7"/>
    </row>
    <row r="3247" spans="4:4" x14ac:dyDescent="0.25">
      <c r="D3247" s="7"/>
    </row>
    <row r="3248" spans="4:4" x14ac:dyDescent="0.25">
      <c r="D3248" s="7"/>
    </row>
    <row r="3249" spans="4:4" x14ac:dyDescent="0.25">
      <c r="D3249" s="7"/>
    </row>
    <row r="3250" spans="4:4" x14ac:dyDescent="0.25">
      <c r="D3250" s="7"/>
    </row>
    <row r="3251" spans="4:4" x14ac:dyDescent="0.25">
      <c r="D3251" s="7"/>
    </row>
    <row r="3252" spans="4:4" x14ac:dyDescent="0.25">
      <c r="D3252" s="7"/>
    </row>
    <row r="3253" spans="4:4" x14ac:dyDescent="0.25">
      <c r="D3253" s="7"/>
    </row>
    <row r="3254" spans="4:4" x14ac:dyDescent="0.25">
      <c r="D3254" s="7"/>
    </row>
    <row r="3255" spans="4:4" x14ac:dyDescent="0.25">
      <c r="D3255" s="7"/>
    </row>
    <row r="3256" spans="4:4" x14ac:dyDescent="0.25">
      <c r="D3256" s="7"/>
    </row>
    <row r="3257" spans="4:4" x14ac:dyDescent="0.25">
      <c r="D3257" s="7"/>
    </row>
    <row r="3258" spans="4:4" x14ac:dyDescent="0.25">
      <c r="D3258" s="7"/>
    </row>
    <row r="3259" spans="4:4" x14ac:dyDescent="0.25">
      <c r="D3259" s="7"/>
    </row>
    <row r="3260" spans="4:4" x14ac:dyDescent="0.25">
      <c r="D3260" s="7"/>
    </row>
    <row r="3261" spans="4:4" x14ac:dyDescent="0.25">
      <c r="D3261" s="7"/>
    </row>
    <row r="3262" spans="4:4" x14ac:dyDescent="0.25">
      <c r="D3262" s="7"/>
    </row>
    <row r="3263" spans="4:4" x14ac:dyDescent="0.25">
      <c r="D3263" s="7"/>
    </row>
    <row r="3264" spans="4:4" x14ac:dyDescent="0.25">
      <c r="D3264" s="7"/>
    </row>
    <row r="3265" spans="4:4" x14ac:dyDescent="0.25">
      <c r="D3265" s="7"/>
    </row>
    <row r="3266" spans="4:4" x14ac:dyDescent="0.25">
      <c r="D3266" s="7"/>
    </row>
    <row r="3267" spans="4:4" x14ac:dyDescent="0.25">
      <c r="D3267" s="7"/>
    </row>
    <row r="3268" spans="4:4" x14ac:dyDescent="0.25">
      <c r="D3268" s="7"/>
    </row>
    <row r="3269" spans="4:4" x14ac:dyDescent="0.25">
      <c r="D3269" s="7"/>
    </row>
    <row r="3270" spans="4:4" x14ac:dyDescent="0.25">
      <c r="D3270" s="7"/>
    </row>
    <row r="3271" spans="4:4" x14ac:dyDescent="0.25">
      <c r="D3271" s="7"/>
    </row>
    <row r="3272" spans="4:4" x14ac:dyDescent="0.25">
      <c r="D3272" s="7"/>
    </row>
    <row r="3273" spans="4:4" x14ac:dyDescent="0.25">
      <c r="D3273" s="7"/>
    </row>
    <row r="3274" spans="4:4" x14ac:dyDescent="0.25">
      <c r="D3274" s="7"/>
    </row>
    <row r="3275" spans="4:4" x14ac:dyDescent="0.25">
      <c r="D3275" s="7"/>
    </row>
    <row r="3276" spans="4:4" x14ac:dyDescent="0.25">
      <c r="D3276" s="7"/>
    </row>
    <row r="3277" spans="4:4" x14ac:dyDescent="0.25">
      <c r="D3277" s="7"/>
    </row>
    <row r="3278" spans="4:4" x14ac:dyDescent="0.25">
      <c r="D3278" s="7"/>
    </row>
    <row r="3279" spans="4:4" x14ac:dyDescent="0.25">
      <c r="D3279" s="7"/>
    </row>
    <row r="3280" spans="4:4" x14ac:dyDescent="0.25">
      <c r="D3280" s="7"/>
    </row>
    <row r="3281" spans="4:4" x14ac:dyDescent="0.25">
      <c r="D3281" s="7"/>
    </row>
    <row r="3282" spans="4:4" x14ac:dyDescent="0.25">
      <c r="D3282" s="7"/>
    </row>
    <row r="3283" spans="4:4" x14ac:dyDescent="0.25">
      <c r="D3283" s="7"/>
    </row>
    <row r="3284" spans="4:4" x14ac:dyDescent="0.25">
      <c r="D3284" s="7"/>
    </row>
    <row r="3285" spans="4:4" x14ac:dyDescent="0.25">
      <c r="D3285" s="7"/>
    </row>
    <row r="3286" spans="4:4" x14ac:dyDescent="0.25">
      <c r="D3286" s="7"/>
    </row>
    <row r="3287" spans="4:4" x14ac:dyDescent="0.25">
      <c r="D3287" s="7"/>
    </row>
    <row r="3288" spans="4:4" x14ac:dyDescent="0.25">
      <c r="D3288" s="7"/>
    </row>
    <row r="3289" spans="4:4" x14ac:dyDescent="0.25">
      <c r="D3289" s="7"/>
    </row>
    <row r="3290" spans="4:4" x14ac:dyDescent="0.25">
      <c r="D3290" s="7"/>
    </row>
    <row r="3291" spans="4:4" x14ac:dyDescent="0.25">
      <c r="D3291" s="7"/>
    </row>
    <row r="3292" spans="4:4" x14ac:dyDescent="0.25">
      <c r="D3292" s="7"/>
    </row>
    <row r="3293" spans="4:4" x14ac:dyDescent="0.25">
      <c r="D3293" s="7"/>
    </row>
    <row r="3294" spans="4:4" x14ac:dyDescent="0.25">
      <c r="D3294" s="7"/>
    </row>
    <row r="3295" spans="4:4" x14ac:dyDescent="0.25">
      <c r="D3295" s="7"/>
    </row>
    <row r="3296" spans="4:4" x14ac:dyDescent="0.25">
      <c r="D3296" s="7"/>
    </row>
    <row r="3297" spans="4:4" x14ac:dyDescent="0.25">
      <c r="D3297" s="7"/>
    </row>
    <row r="3298" spans="4:4" x14ac:dyDescent="0.25">
      <c r="D3298" s="7"/>
    </row>
    <row r="3299" spans="4:4" x14ac:dyDescent="0.25">
      <c r="D3299" s="7"/>
    </row>
    <row r="3300" spans="4:4" x14ac:dyDescent="0.25">
      <c r="D3300" s="7"/>
    </row>
    <row r="3301" spans="4:4" x14ac:dyDescent="0.25">
      <c r="D3301" s="7"/>
    </row>
    <row r="3302" spans="4:4" x14ac:dyDescent="0.25">
      <c r="D3302" s="7"/>
    </row>
    <row r="3303" spans="4:4" x14ac:dyDescent="0.25">
      <c r="D3303" s="7"/>
    </row>
    <row r="3304" spans="4:4" x14ac:dyDescent="0.25">
      <c r="D3304" s="7"/>
    </row>
    <row r="3305" spans="4:4" x14ac:dyDescent="0.25">
      <c r="D3305" s="7"/>
    </row>
    <row r="3306" spans="4:4" x14ac:dyDescent="0.25">
      <c r="D3306" s="7"/>
    </row>
    <row r="3307" spans="4:4" x14ac:dyDescent="0.25">
      <c r="D3307" s="7"/>
    </row>
    <row r="3308" spans="4:4" x14ac:dyDescent="0.25">
      <c r="D3308" s="7"/>
    </row>
    <row r="3309" spans="4:4" x14ac:dyDescent="0.25">
      <c r="D3309" s="7"/>
    </row>
    <row r="3310" spans="4:4" x14ac:dyDescent="0.25">
      <c r="D3310" s="7"/>
    </row>
    <row r="3311" spans="4:4" x14ac:dyDescent="0.25">
      <c r="D3311" s="7"/>
    </row>
    <row r="3312" spans="4:4" x14ac:dyDescent="0.25">
      <c r="D3312" s="7"/>
    </row>
    <row r="3313" spans="4:4" x14ac:dyDescent="0.25">
      <c r="D3313" s="7"/>
    </row>
    <row r="3314" spans="4:4" x14ac:dyDescent="0.25">
      <c r="D3314" s="7"/>
    </row>
    <row r="3315" spans="4:4" x14ac:dyDescent="0.25">
      <c r="D3315" s="7"/>
    </row>
    <row r="3316" spans="4:4" x14ac:dyDescent="0.25">
      <c r="D3316" s="7"/>
    </row>
    <row r="3317" spans="4:4" x14ac:dyDescent="0.25">
      <c r="D3317" s="7"/>
    </row>
    <row r="3318" spans="4:4" x14ac:dyDescent="0.25">
      <c r="D3318" s="7"/>
    </row>
    <row r="3319" spans="4:4" x14ac:dyDescent="0.25">
      <c r="D3319" s="7"/>
    </row>
    <row r="3320" spans="4:4" x14ac:dyDescent="0.25">
      <c r="D3320" s="7"/>
    </row>
    <row r="3321" spans="4:4" x14ac:dyDescent="0.25">
      <c r="D3321" s="7"/>
    </row>
    <row r="3322" spans="4:4" x14ac:dyDescent="0.25">
      <c r="D3322" s="7"/>
    </row>
    <row r="3323" spans="4:4" x14ac:dyDescent="0.25">
      <c r="D3323" s="7"/>
    </row>
    <row r="3324" spans="4:4" x14ac:dyDescent="0.25">
      <c r="D3324" s="7"/>
    </row>
    <row r="3325" spans="4:4" x14ac:dyDescent="0.25">
      <c r="D3325" s="7"/>
    </row>
    <row r="3326" spans="4:4" x14ac:dyDescent="0.25">
      <c r="D3326" s="7"/>
    </row>
    <row r="3327" spans="4:4" x14ac:dyDescent="0.25">
      <c r="D3327" s="7"/>
    </row>
    <row r="3328" spans="4:4" x14ac:dyDescent="0.25">
      <c r="D3328" s="7"/>
    </row>
    <row r="3329" spans="4:4" x14ac:dyDescent="0.25">
      <c r="D3329" s="7"/>
    </row>
    <row r="3330" spans="4:4" x14ac:dyDescent="0.25">
      <c r="D3330" s="7"/>
    </row>
    <row r="3331" spans="4:4" x14ac:dyDescent="0.25">
      <c r="D3331" s="7"/>
    </row>
    <row r="3332" spans="4:4" x14ac:dyDescent="0.25">
      <c r="D3332" s="7"/>
    </row>
    <row r="3333" spans="4:4" x14ac:dyDescent="0.25">
      <c r="D3333" s="7"/>
    </row>
    <row r="3334" spans="4:4" x14ac:dyDescent="0.25">
      <c r="D3334" s="7"/>
    </row>
    <row r="3335" spans="4:4" x14ac:dyDescent="0.25">
      <c r="D3335" s="7"/>
    </row>
    <row r="3336" spans="4:4" x14ac:dyDescent="0.25">
      <c r="D3336" s="7"/>
    </row>
    <row r="3337" spans="4:4" x14ac:dyDescent="0.25">
      <c r="D3337" s="7"/>
    </row>
    <row r="3338" spans="4:4" x14ac:dyDescent="0.25">
      <c r="D3338" s="7"/>
    </row>
    <row r="3339" spans="4:4" x14ac:dyDescent="0.25">
      <c r="D3339" s="7"/>
    </row>
    <row r="3340" spans="4:4" x14ac:dyDescent="0.25">
      <c r="D3340" s="7"/>
    </row>
    <row r="3341" spans="4:4" x14ac:dyDescent="0.25">
      <c r="D3341" s="7"/>
    </row>
    <row r="3342" spans="4:4" x14ac:dyDescent="0.25">
      <c r="D3342" s="7"/>
    </row>
    <row r="3343" spans="4:4" x14ac:dyDescent="0.25">
      <c r="D3343" s="7"/>
    </row>
    <row r="3344" spans="4:4" x14ac:dyDescent="0.25">
      <c r="D3344" s="7"/>
    </row>
    <row r="3345" spans="4:4" x14ac:dyDescent="0.25">
      <c r="D3345" s="7"/>
    </row>
    <row r="3346" spans="4:4" x14ac:dyDescent="0.25">
      <c r="D3346" s="7"/>
    </row>
    <row r="3347" spans="4:4" x14ac:dyDescent="0.25">
      <c r="D3347" s="7"/>
    </row>
    <row r="3348" spans="4:4" x14ac:dyDescent="0.25">
      <c r="D3348" s="7"/>
    </row>
    <row r="3349" spans="4:4" x14ac:dyDescent="0.25">
      <c r="D3349" s="7"/>
    </row>
    <row r="3350" spans="4:4" x14ac:dyDescent="0.25">
      <c r="D3350" s="7"/>
    </row>
    <row r="3351" spans="4:4" x14ac:dyDescent="0.25">
      <c r="D3351" s="7"/>
    </row>
    <row r="3352" spans="4:4" x14ac:dyDescent="0.25">
      <c r="D3352" s="7"/>
    </row>
    <row r="3353" spans="4:4" x14ac:dyDescent="0.25">
      <c r="D3353" s="7"/>
    </row>
    <row r="3354" spans="4:4" x14ac:dyDescent="0.25">
      <c r="D3354" s="7"/>
    </row>
    <row r="3355" spans="4:4" x14ac:dyDescent="0.25">
      <c r="D3355" s="7"/>
    </row>
    <row r="3356" spans="4:4" x14ac:dyDescent="0.25">
      <c r="D3356" s="7"/>
    </row>
    <row r="3357" spans="4:4" x14ac:dyDescent="0.25">
      <c r="D3357" s="7"/>
    </row>
    <row r="3358" spans="4:4" x14ac:dyDescent="0.25">
      <c r="D3358" s="7"/>
    </row>
    <row r="3359" spans="4:4" x14ac:dyDescent="0.25">
      <c r="D3359" s="7"/>
    </row>
    <row r="3360" spans="4:4" x14ac:dyDescent="0.25">
      <c r="D3360" s="7"/>
    </row>
    <row r="3361" spans="4:4" x14ac:dyDescent="0.25">
      <c r="D3361" s="7"/>
    </row>
    <row r="3362" spans="4:4" x14ac:dyDescent="0.25">
      <c r="D3362" s="7"/>
    </row>
    <row r="3363" spans="4:4" x14ac:dyDescent="0.25">
      <c r="D3363" s="7"/>
    </row>
    <row r="3364" spans="4:4" x14ac:dyDescent="0.25">
      <c r="D3364" s="7"/>
    </row>
    <row r="3365" spans="4:4" x14ac:dyDescent="0.25">
      <c r="D3365" s="7"/>
    </row>
    <row r="3366" spans="4:4" x14ac:dyDescent="0.25">
      <c r="D3366" s="7"/>
    </row>
    <row r="3367" spans="4:4" x14ac:dyDescent="0.25">
      <c r="D3367" s="7"/>
    </row>
    <row r="3368" spans="4:4" x14ac:dyDescent="0.25">
      <c r="D3368" s="7"/>
    </row>
    <row r="3369" spans="4:4" x14ac:dyDescent="0.25">
      <c r="D3369" s="7"/>
    </row>
    <row r="3370" spans="4:4" x14ac:dyDescent="0.25">
      <c r="D3370" s="7"/>
    </row>
    <row r="3371" spans="4:4" x14ac:dyDescent="0.25">
      <c r="D3371" s="7"/>
    </row>
    <row r="3372" spans="4:4" x14ac:dyDescent="0.25">
      <c r="D3372" s="7"/>
    </row>
    <row r="3373" spans="4:4" x14ac:dyDescent="0.25">
      <c r="D3373" s="7"/>
    </row>
    <row r="3374" spans="4:4" x14ac:dyDescent="0.25">
      <c r="D3374" s="7"/>
    </row>
    <row r="3375" spans="4:4" x14ac:dyDescent="0.25">
      <c r="D3375" s="7"/>
    </row>
    <row r="3376" spans="4:4" x14ac:dyDescent="0.25">
      <c r="D3376" s="7"/>
    </row>
    <row r="3377" spans="4:4" x14ac:dyDescent="0.25">
      <c r="D3377" s="7"/>
    </row>
    <row r="3378" spans="4:4" x14ac:dyDescent="0.25">
      <c r="D3378" s="7"/>
    </row>
    <row r="3379" spans="4:4" x14ac:dyDescent="0.25">
      <c r="D3379" s="7"/>
    </row>
    <row r="3380" spans="4:4" x14ac:dyDescent="0.25">
      <c r="D3380" s="7"/>
    </row>
    <row r="3381" spans="4:4" x14ac:dyDescent="0.25">
      <c r="D3381" s="7"/>
    </row>
    <row r="3382" spans="4:4" x14ac:dyDescent="0.25">
      <c r="D3382" s="7"/>
    </row>
    <row r="3383" spans="4:4" x14ac:dyDescent="0.25">
      <c r="D3383" s="7"/>
    </row>
    <row r="3384" spans="4:4" x14ac:dyDescent="0.25">
      <c r="D3384" s="7"/>
    </row>
    <row r="3385" spans="4:4" x14ac:dyDescent="0.25">
      <c r="D3385" s="7"/>
    </row>
    <row r="3386" spans="4:4" x14ac:dyDescent="0.25">
      <c r="D3386" s="7"/>
    </row>
    <row r="3387" spans="4:4" x14ac:dyDescent="0.25">
      <c r="D3387" s="7"/>
    </row>
    <row r="3388" spans="4:4" x14ac:dyDescent="0.25">
      <c r="D3388" s="7"/>
    </row>
    <row r="3389" spans="4:4" x14ac:dyDescent="0.25">
      <c r="D3389" s="7"/>
    </row>
    <row r="3390" spans="4:4" x14ac:dyDescent="0.25">
      <c r="D3390" s="7"/>
    </row>
    <row r="3391" spans="4:4" x14ac:dyDescent="0.25">
      <c r="D3391" s="7"/>
    </row>
    <row r="3392" spans="4:4" x14ac:dyDescent="0.25">
      <c r="D3392" s="7"/>
    </row>
    <row r="3393" spans="4:4" x14ac:dyDescent="0.25">
      <c r="D3393" s="7"/>
    </row>
    <row r="3394" spans="4:4" x14ac:dyDescent="0.25">
      <c r="D3394" s="7"/>
    </row>
    <row r="3395" spans="4:4" x14ac:dyDescent="0.25">
      <c r="D3395" s="7"/>
    </row>
    <row r="3396" spans="4:4" x14ac:dyDescent="0.25">
      <c r="D3396" s="7"/>
    </row>
    <row r="3397" spans="4:4" x14ac:dyDescent="0.25">
      <c r="D3397" s="7"/>
    </row>
    <row r="3398" spans="4:4" x14ac:dyDescent="0.25">
      <c r="D3398" s="7"/>
    </row>
    <row r="3399" spans="4:4" x14ac:dyDescent="0.25">
      <c r="D3399" s="7"/>
    </row>
    <row r="3400" spans="4:4" x14ac:dyDescent="0.25">
      <c r="D3400" s="7"/>
    </row>
    <row r="3401" spans="4:4" x14ac:dyDescent="0.25">
      <c r="D3401" s="7"/>
    </row>
    <row r="3402" spans="4:4" x14ac:dyDescent="0.25">
      <c r="D3402" s="7"/>
    </row>
    <row r="3403" spans="4:4" x14ac:dyDescent="0.25">
      <c r="D3403" s="7"/>
    </row>
    <row r="3404" spans="4:4" x14ac:dyDescent="0.25">
      <c r="D3404" s="7"/>
    </row>
    <row r="3405" spans="4:4" x14ac:dyDescent="0.25">
      <c r="D3405" s="7"/>
    </row>
    <row r="3406" spans="4:4" x14ac:dyDescent="0.25">
      <c r="D3406" s="7"/>
    </row>
    <row r="3407" spans="4:4" x14ac:dyDescent="0.25">
      <c r="D3407" s="7"/>
    </row>
    <row r="3408" spans="4:4" x14ac:dyDescent="0.25">
      <c r="D3408" s="7"/>
    </row>
    <row r="3409" spans="4:4" x14ac:dyDescent="0.25">
      <c r="D3409" s="7"/>
    </row>
    <row r="3410" spans="4:4" x14ac:dyDescent="0.25">
      <c r="D3410" s="7"/>
    </row>
    <row r="3411" spans="4:4" x14ac:dyDescent="0.25">
      <c r="D3411" s="7"/>
    </row>
    <row r="3412" spans="4:4" x14ac:dyDescent="0.25">
      <c r="D3412" s="7"/>
    </row>
    <row r="3413" spans="4:4" x14ac:dyDescent="0.25">
      <c r="D3413" s="7"/>
    </row>
    <row r="3414" spans="4:4" x14ac:dyDescent="0.25">
      <c r="D3414" s="7"/>
    </row>
    <row r="3415" spans="4:4" x14ac:dyDescent="0.25">
      <c r="D3415" s="7"/>
    </row>
    <row r="3416" spans="4:4" x14ac:dyDescent="0.25">
      <c r="D3416" s="7"/>
    </row>
    <row r="3417" spans="4:4" x14ac:dyDescent="0.25">
      <c r="D3417" s="7"/>
    </row>
    <row r="3418" spans="4:4" x14ac:dyDescent="0.25">
      <c r="D3418" s="7"/>
    </row>
    <row r="3419" spans="4:4" x14ac:dyDescent="0.25">
      <c r="D3419" s="7"/>
    </row>
    <row r="3420" spans="4:4" x14ac:dyDescent="0.25">
      <c r="D3420" s="7"/>
    </row>
    <row r="3421" spans="4:4" x14ac:dyDescent="0.25">
      <c r="D3421" s="7"/>
    </row>
    <row r="3422" spans="4:4" x14ac:dyDescent="0.25">
      <c r="D3422" s="7"/>
    </row>
    <row r="3423" spans="4:4" x14ac:dyDescent="0.25">
      <c r="D3423" s="7"/>
    </row>
    <row r="3424" spans="4:4" x14ac:dyDescent="0.25">
      <c r="D3424" s="7"/>
    </row>
    <row r="3425" spans="4:4" x14ac:dyDescent="0.25">
      <c r="D3425" s="7"/>
    </row>
    <row r="3426" spans="4:4" x14ac:dyDescent="0.25">
      <c r="D3426" s="7"/>
    </row>
    <row r="3427" spans="4:4" x14ac:dyDescent="0.25">
      <c r="D3427" s="7"/>
    </row>
    <row r="3428" spans="4:4" x14ac:dyDescent="0.25">
      <c r="D3428" s="7"/>
    </row>
    <row r="3429" spans="4:4" x14ac:dyDescent="0.25">
      <c r="D3429" s="7"/>
    </row>
    <row r="3430" spans="4:4" x14ac:dyDescent="0.25">
      <c r="D3430" s="7"/>
    </row>
    <row r="3431" spans="4:4" x14ac:dyDescent="0.25">
      <c r="D3431" s="7"/>
    </row>
    <row r="3432" spans="4:4" x14ac:dyDescent="0.25">
      <c r="D3432" s="7"/>
    </row>
    <row r="3433" spans="4:4" x14ac:dyDescent="0.25">
      <c r="D3433" s="7"/>
    </row>
    <row r="3434" spans="4:4" x14ac:dyDescent="0.25">
      <c r="D3434" s="7"/>
    </row>
    <row r="3435" spans="4:4" x14ac:dyDescent="0.25">
      <c r="D3435" s="7"/>
    </row>
    <row r="3436" spans="4:4" x14ac:dyDescent="0.25">
      <c r="D3436" s="7"/>
    </row>
    <row r="3437" spans="4:4" x14ac:dyDescent="0.25">
      <c r="D3437" s="7"/>
    </row>
    <row r="3438" spans="4:4" x14ac:dyDescent="0.25">
      <c r="D3438" s="7"/>
    </row>
    <row r="3439" spans="4:4" x14ac:dyDescent="0.25">
      <c r="D3439" s="7"/>
    </row>
    <row r="3440" spans="4:4" x14ac:dyDescent="0.25">
      <c r="D3440" s="7"/>
    </row>
    <row r="3441" spans="4:4" x14ac:dyDescent="0.25">
      <c r="D3441" s="7"/>
    </row>
    <row r="3442" spans="4:4" x14ac:dyDescent="0.25">
      <c r="D3442" s="7"/>
    </row>
    <row r="3443" spans="4:4" x14ac:dyDescent="0.25">
      <c r="D3443" s="7"/>
    </row>
    <row r="3444" spans="4:4" x14ac:dyDescent="0.25">
      <c r="D3444" s="7"/>
    </row>
    <row r="3445" spans="4:4" x14ac:dyDescent="0.25">
      <c r="D3445" s="7"/>
    </row>
    <row r="3446" spans="4:4" x14ac:dyDescent="0.25">
      <c r="D3446" s="7"/>
    </row>
    <row r="3447" spans="4:4" x14ac:dyDescent="0.25">
      <c r="D3447" s="7"/>
    </row>
    <row r="3448" spans="4:4" x14ac:dyDescent="0.25">
      <c r="D3448" s="7"/>
    </row>
    <row r="3449" spans="4:4" x14ac:dyDescent="0.25">
      <c r="D3449" s="7"/>
    </row>
    <row r="3450" spans="4:4" x14ac:dyDescent="0.25">
      <c r="D3450" s="7"/>
    </row>
    <row r="3451" spans="4:4" x14ac:dyDescent="0.25">
      <c r="D3451" s="7"/>
    </row>
    <row r="3452" spans="4:4" x14ac:dyDescent="0.25">
      <c r="D3452" s="7"/>
    </row>
    <row r="3453" spans="4:4" x14ac:dyDescent="0.25">
      <c r="D3453" s="7"/>
    </row>
    <row r="3454" spans="4:4" x14ac:dyDescent="0.25">
      <c r="D3454" s="7"/>
    </row>
    <row r="3455" spans="4:4" x14ac:dyDescent="0.25">
      <c r="D3455" s="7"/>
    </row>
    <row r="3456" spans="4:4" x14ac:dyDescent="0.25">
      <c r="D3456" s="7"/>
    </row>
    <row r="3457" spans="4:4" x14ac:dyDescent="0.25">
      <c r="D3457" s="7"/>
    </row>
    <row r="3458" spans="4:4" x14ac:dyDescent="0.25">
      <c r="D3458" s="7"/>
    </row>
    <row r="3459" spans="4:4" x14ac:dyDescent="0.25">
      <c r="D3459" s="7"/>
    </row>
    <row r="3460" spans="4:4" x14ac:dyDescent="0.25">
      <c r="D3460" s="7"/>
    </row>
    <row r="3461" spans="4:4" x14ac:dyDescent="0.25">
      <c r="D3461" s="7"/>
    </row>
    <row r="3462" spans="4:4" x14ac:dyDescent="0.25">
      <c r="D3462" s="7"/>
    </row>
    <row r="3463" spans="4:4" x14ac:dyDescent="0.25">
      <c r="D3463" s="7"/>
    </row>
    <row r="3464" spans="4:4" x14ac:dyDescent="0.25">
      <c r="D3464" s="7"/>
    </row>
    <row r="3465" spans="4:4" x14ac:dyDescent="0.25">
      <c r="D3465" s="7"/>
    </row>
    <row r="3466" spans="4:4" x14ac:dyDescent="0.25">
      <c r="D3466" s="7"/>
    </row>
    <row r="3467" spans="4:4" x14ac:dyDescent="0.25">
      <c r="D3467" s="7"/>
    </row>
    <row r="3468" spans="4:4" x14ac:dyDescent="0.25">
      <c r="D3468" s="7"/>
    </row>
    <row r="3469" spans="4:4" x14ac:dyDescent="0.25">
      <c r="D3469" s="7"/>
    </row>
    <row r="3470" spans="4:4" x14ac:dyDescent="0.25">
      <c r="D3470" s="7"/>
    </row>
    <row r="3471" spans="4:4" x14ac:dyDescent="0.25">
      <c r="D3471" s="7"/>
    </row>
    <row r="3472" spans="4:4" x14ac:dyDescent="0.25">
      <c r="D3472" s="7"/>
    </row>
    <row r="3473" spans="4:4" x14ac:dyDescent="0.25">
      <c r="D3473" s="7"/>
    </row>
    <row r="3474" spans="4:4" x14ac:dyDescent="0.25">
      <c r="D3474" s="7"/>
    </row>
    <row r="3475" spans="4:4" x14ac:dyDescent="0.25">
      <c r="D3475" s="7"/>
    </row>
    <row r="3476" spans="4:4" x14ac:dyDescent="0.25">
      <c r="D3476" s="7"/>
    </row>
    <row r="3477" spans="4:4" x14ac:dyDescent="0.25">
      <c r="D3477" s="7"/>
    </row>
    <row r="3478" spans="4:4" x14ac:dyDescent="0.25">
      <c r="D3478" s="7"/>
    </row>
    <row r="3479" spans="4:4" x14ac:dyDescent="0.25">
      <c r="D3479" s="7"/>
    </row>
    <row r="3480" spans="4:4" x14ac:dyDescent="0.25">
      <c r="D3480" s="7"/>
    </row>
    <row r="3481" spans="4:4" x14ac:dyDescent="0.25">
      <c r="D3481" s="7"/>
    </row>
    <row r="3482" spans="4:4" x14ac:dyDescent="0.25">
      <c r="D3482" s="7"/>
    </row>
    <row r="3483" spans="4:4" x14ac:dyDescent="0.25">
      <c r="D3483" s="7"/>
    </row>
    <row r="3484" spans="4:4" x14ac:dyDescent="0.25">
      <c r="D3484" s="7"/>
    </row>
    <row r="3485" spans="4:4" x14ac:dyDescent="0.25">
      <c r="D3485" s="7"/>
    </row>
    <row r="3486" spans="4:4" x14ac:dyDescent="0.25">
      <c r="D3486" s="7"/>
    </row>
    <row r="3487" spans="4:4" x14ac:dyDescent="0.25">
      <c r="D3487" s="7"/>
    </row>
    <row r="3488" spans="4:4" x14ac:dyDescent="0.25">
      <c r="D3488" s="7"/>
    </row>
    <row r="3489" spans="4:4" x14ac:dyDescent="0.25">
      <c r="D3489" s="7"/>
    </row>
    <row r="3490" spans="4:4" x14ac:dyDescent="0.25">
      <c r="D3490" s="7"/>
    </row>
    <row r="3491" spans="4:4" x14ac:dyDescent="0.25">
      <c r="D3491" s="7"/>
    </row>
    <row r="3492" spans="4:4" x14ac:dyDescent="0.25">
      <c r="D3492" s="7"/>
    </row>
    <row r="3493" spans="4:4" x14ac:dyDescent="0.25">
      <c r="D3493" s="7"/>
    </row>
    <row r="3494" spans="4:4" x14ac:dyDescent="0.25">
      <c r="D3494" s="7"/>
    </row>
    <row r="3495" spans="4:4" x14ac:dyDescent="0.25">
      <c r="D3495" s="7"/>
    </row>
    <row r="3496" spans="4:4" x14ac:dyDescent="0.25">
      <c r="D3496" s="7"/>
    </row>
    <row r="3497" spans="4:4" x14ac:dyDescent="0.25">
      <c r="D3497" s="7"/>
    </row>
    <row r="3498" spans="4:4" x14ac:dyDescent="0.25">
      <c r="D3498" s="7"/>
    </row>
    <row r="3499" spans="4:4" x14ac:dyDescent="0.25">
      <c r="D3499" s="7"/>
    </row>
    <row r="3500" spans="4:4" x14ac:dyDescent="0.25">
      <c r="D3500" s="7"/>
    </row>
    <row r="3501" spans="4:4" x14ac:dyDescent="0.25">
      <c r="D3501" s="7"/>
    </row>
    <row r="3502" spans="4:4" x14ac:dyDescent="0.25">
      <c r="D3502" s="7"/>
    </row>
    <row r="3503" spans="4:4" x14ac:dyDescent="0.25">
      <c r="D3503" s="7"/>
    </row>
    <row r="3504" spans="4:4" x14ac:dyDescent="0.25">
      <c r="D3504" s="7"/>
    </row>
    <row r="3505" spans="4:4" x14ac:dyDescent="0.25">
      <c r="D3505" s="7"/>
    </row>
    <row r="3506" spans="4:4" x14ac:dyDescent="0.25">
      <c r="D3506" s="7"/>
    </row>
    <row r="3507" spans="4:4" x14ac:dyDescent="0.25">
      <c r="D3507" s="7"/>
    </row>
    <row r="3508" spans="4:4" x14ac:dyDescent="0.25">
      <c r="D3508" s="7"/>
    </row>
    <row r="3509" spans="4:4" x14ac:dyDescent="0.25">
      <c r="D3509" s="7"/>
    </row>
    <row r="3510" spans="4:4" x14ac:dyDescent="0.25">
      <c r="D3510" s="7"/>
    </row>
    <row r="3511" spans="4:4" x14ac:dyDescent="0.25">
      <c r="D3511" s="7"/>
    </row>
    <row r="3512" spans="4:4" x14ac:dyDescent="0.25">
      <c r="D3512" s="7"/>
    </row>
    <row r="3513" spans="4:4" x14ac:dyDescent="0.25">
      <c r="D3513" s="7"/>
    </row>
    <row r="3514" spans="4:4" x14ac:dyDescent="0.25">
      <c r="D3514" s="7"/>
    </row>
    <row r="3515" spans="4:4" x14ac:dyDescent="0.25">
      <c r="D3515" s="7"/>
    </row>
    <row r="3516" spans="4:4" x14ac:dyDescent="0.25">
      <c r="D3516" s="7"/>
    </row>
    <row r="3517" spans="4:4" x14ac:dyDescent="0.25">
      <c r="D3517" s="7"/>
    </row>
    <row r="3518" spans="4:4" x14ac:dyDescent="0.25">
      <c r="D3518" s="7"/>
    </row>
    <row r="3519" spans="4:4" x14ac:dyDescent="0.25">
      <c r="D3519" s="7"/>
    </row>
    <row r="3520" spans="4:4" x14ac:dyDescent="0.25">
      <c r="D3520" s="7"/>
    </row>
    <row r="3521" spans="4:4" x14ac:dyDescent="0.25">
      <c r="D3521" s="7"/>
    </row>
    <row r="3522" spans="4:4" x14ac:dyDescent="0.25">
      <c r="D3522" s="7"/>
    </row>
    <row r="3523" spans="4:4" x14ac:dyDescent="0.25">
      <c r="D3523" s="7"/>
    </row>
    <row r="3524" spans="4:4" x14ac:dyDescent="0.25">
      <c r="D3524" s="7"/>
    </row>
    <row r="3525" spans="4:4" x14ac:dyDescent="0.25">
      <c r="D3525" s="7"/>
    </row>
    <row r="3526" spans="4:4" x14ac:dyDescent="0.25">
      <c r="D3526" s="7"/>
    </row>
    <row r="3527" spans="4:4" x14ac:dyDescent="0.25">
      <c r="D3527" s="7"/>
    </row>
    <row r="3528" spans="4:4" x14ac:dyDescent="0.25">
      <c r="D3528" s="7"/>
    </row>
    <row r="3529" spans="4:4" x14ac:dyDescent="0.25">
      <c r="D3529" s="7"/>
    </row>
    <row r="3530" spans="4:4" x14ac:dyDescent="0.25">
      <c r="D3530" s="7"/>
    </row>
    <row r="3531" spans="4:4" x14ac:dyDescent="0.25">
      <c r="D3531" s="7"/>
    </row>
    <row r="3532" spans="4:4" x14ac:dyDescent="0.25">
      <c r="D3532" s="7"/>
    </row>
    <row r="3533" spans="4:4" x14ac:dyDescent="0.25">
      <c r="D3533" s="7"/>
    </row>
    <row r="3534" spans="4:4" x14ac:dyDescent="0.25">
      <c r="D3534" s="7"/>
    </row>
    <row r="3535" spans="4:4" x14ac:dyDescent="0.25">
      <c r="D3535" s="7"/>
    </row>
    <row r="3536" spans="4:4" x14ac:dyDescent="0.25">
      <c r="D3536" s="7"/>
    </row>
    <row r="3537" spans="4:4" x14ac:dyDescent="0.25">
      <c r="D3537" s="7"/>
    </row>
    <row r="3538" spans="4:4" x14ac:dyDescent="0.25">
      <c r="D3538" s="7"/>
    </row>
    <row r="3539" spans="4:4" x14ac:dyDescent="0.25">
      <c r="D3539" s="7"/>
    </row>
    <row r="3540" spans="4:4" x14ac:dyDescent="0.25">
      <c r="D3540" s="7"/>
    </row>
    <row r="3541" spans="4:4" x14ac:dyDescent="0.25">
      <c r="D3541" s="7"/>
    </row>
    <row r="3542" spans="4:4" x14ac:dyDescent="0.25">
      <c r="D3542" s="7"/>
    </row>
    <row r="3543" spans="4:4" x14ac:dyDescent="0.25">
      <c r="D3543" s="7"/>
    </row>
    <row r="3544" spans="4:4" x14ac:dyDescent="0.25">
      <c r="D3544" s="7"/>
    </row>
    <row r="3545" spans="4:4" x14ac:dyDescent="0.25">
      <c r="D3545" s="7"/>
    </row>
    <row r="3546" spans="4:4" x14ac:dyDescent="0.25">
      <c r="D3546" s="7"/>
    </row>
    <row r="3547" spans="4:4" x14ac:dyDescent="0.25">
      <c r="D3547" s="7"/>
    </row>
    <row r="3548" spans="4:4" x14ac:dyDescent="0.25">
      <c r="D3548" s="7"/>
    </row>
    <row r="3549" spans="4:4" x14ac:dyDescent="0.25">
      <c r="D3549" s="7"/>
    </row>
    <row r="3550" spans="4:4" x14ac:dyDescent="0.25">
      <c r="D3550" s="7"/>
    </row>
    <row r="3551" spans="4:4" x14ac:dyDescent="0.25">
      <c r="D3551" s="7"/>
    </row>
    <row r="3552" spans="4:4" x14ac:dyDescent="0.25">
      <c r="D3552" s="7"/>
    </row>
    <row r="3553" spans="4:4" x14ac:dyDescent="0.25">
      <c r="D3553" s="7"/>
    </row>
    <row r="3554" spans="4:4" x14ac:dyDescent="0.25">
      <c r="D3554" s="7"/>
    </row>
    <row r="3555" spans="4:4" x14ac:dyDescent="0.25">
      <c r="D3555" s="7"/>
    </row>
    <row r="3556" spans="4:4" x14ac:dyDescent="0.25">
      <c r="D3556" s="7"/>
    </row>
    <row r="3557" spans="4:4" x14ac:dyDescent="0.25">
      <c r="D3557" s="7"/>
    </row>
    <row r="3558" spans="4:4" x14ac:dyDescent="0.25">
      <c r="D3558" s="7"/>
    </row>
    <row r="3559" spans="4:4" x14ac:dyDescent="0.25">
      <c r="D3559" s="7"/>
    </row>
    <row r="3560" spans="4:4" x14ac:dyDescent="0.25">
      <c r="D3560" s="7"/>
    </row>
    <row r="3561" spans="4:4" x14ac:dyDescent="0.25">
      <c r="D3561" s="7"/>
    </row>
    <row r="3562" spans="4:4" x14ac:dyDescent="0.25">
      <c r="D3562" s="7"/>
    </row>
    <row r="3563" spans="4:4" x14ac:dyDescent="0.25">
      <c r="D3563" s="7"/>
    </row>
    <row r="3564" spans="4:4" x14ac:dyDescent="0.25">
      <c r="D3564" s="7"/>
    </row>
    <row r="3565" spans="4:4" x14ac:dyDescent="0.25">
      <c r="D3565" s="7"/>
    </row>
    <row r="3566" spans="4:4" x14ac:dyDescent="0.25">
      <c r="D3566" s="7"/>
    </row>
    <row r="3567" spans="4:4" x14ac:dyDescent="0.25">
      <c r="D3567" s="7"/>
    </row>
    <row r="3568" spans="4:4" x14ac:dyDescent="0.25">
      <c r="D3568" s="7"/>
    </row>
    <row r="3569" spans="4:4" x14ac:dyDescent="0.25">
      <c r="D3569" s="7"/>
    </row>
    <row r="3570" spans="4:4" x14ac:dyDescent="0.25">
      <c r="D3570" s="7"/>
    </row>
    <row r="3571" spans="4:4" x14ac:dyDescent="0.25">
      <c r="D3571" s="7"/>
    </row>
    <row r="3572" spans="4:4" x14ac:dyDescent="0.25">
      <c r="D3572" s="7"/>
    </row>
    <row r="3573" spans="4:4" x14ac:dyDescent="0.25">
      <c r="D3573" s="7"/>
    </row>
    <row r="3574" spans="4:4" x14ac:dyDescent="0.25">
      <c r="D3574" s="7"/>
    </row>
    <row r="3575" spans="4:4" x14ac:dyDescent="0.25">
      <c r="D3575" s="7"/>
    </row>
    <row r="3576" spans="4:4" x14ac:dyDescent="0.25">
      <c r="D3576" s="7"/>
    </row>
    <row r="3577" spans="4:4" x14ac:dyDescent="0.25">
      <c r="D3577" s="7"/>
    </row>
    <row r="3578" spans="4:4" x14ac:dyDescent="0.25">
      <c r="D3578" s="7"/>
    </row>
    <row r="3579" spans="4:4" x14ac:dyDescent="0.25">
      <c r="D3579" s="7"/>
    </row>
    <row r="3580" spans="4:4" x14ac:dyDescent="0.25">
      <c r="D3580" s="7"/>
    </row>
    <row r="3581" spans="4:4" x14ac:dyDescent="0.25">
      <c r="D3581" s="7"/>
    </row>
    <row r="3582" spans="4:4" x14ac:dyDescent="0.25">
      <c r="D3582" s="7"/>
    </row>
    <row r="3583" spans="4:4" x14ac:dyDescent="0.25">
      <c r="D3583" s="7"/>
    </row>
    <row r="3584" spans="4:4" x14ac:dyDescent="0.25">
      <c r="D3584" s="7"/>
    </row>
    <row r="3585" spans="4:4" x14ac:dyDescent="0.25">
      <c r="D3585" s="7"/>
    </row>
    <row r="3586" spans="4:4" x14ac:dyDescent="0.25">
      <c r="D3586" s="7"/>
    </row>
    <row r="3587" spans="4:4" x14ac:dyDescent="0.25">
      <c r="D3587" s="7"/>
    </row>
    <row r="3588" spans="4:4" x14ac:dyDescent="0.25">
      <c r="D3588" s="7"/>
    </row>
    <row r="3589" spans="4:4" x14ac:dyDescent="0.25">
      <c r="D3589" s="7"/>
    </row>
    <row r="3590" spans="4:4" x14ac:dyDescent="0.25">
      <c r="D3590" s="7"/>
    </row>
    <row r="3591" spans="4:4" x14ac:dyDescent="0.25">
      <c r="D3591" s="7"/>
    </row>
    <row r="3592" spans="4:4" x14ac:dyDescent="0.25">
      <c r="D3592" s="7"/>
    </row>
    <row r="3593" spans="4:4" x14ac:dyDescent="0.25">
      <c r="D3593" s="7"/>
    </row>
    <row r="3594" spans="4:4" x14ac:dyDescent="0.25">
      <c r="D3594" s="7"/>
    </row>
    <row r="3595" spans="4:4" x14ac:dyDescent="0.25">
      <c r="D3595" s="7"/>
    </row>
    <row r="3596" spans="4:4" x14ac:dyDescent="0.25">
      <c r="D3596" s="7"/>
    </row>
    <row r="3597" spans="4:4" x14ac:dyDescent="0.25">
      <c r="D3597" s="7"/>
    </row>
    <row r="3598" spans="4:4" x14ac:dyDescent="0.25">
      <c r="D3598" s="7"/>
    </row>
    <row r="3599" spans="4:4" x14ac:dyDescent="0.25">
      <c r="D3599" s="7"/>
    </row>
    <row r="3600" spans="4:4" x14ac:dyDescent="0.25">
      <c r="D3600" s="7"/>
    </row>
    <row r="3601" spans="4:4" x14ac:dyDescent="0.25">
      <c r="D3601" s="7"/>
    </row>
    <row r="3602" spans="4:4" x14ac:dyDescent="0.25">
      <c r="D3602" s="7"/>
    </row>
    <row r="3603" spans="4:4" x14ac:dyDescent="0.25">
      <c r="D3603" s="7"/>
    </row>
    <row r="3604" spans="4:4" x14ac:dyDescent="0.25">
      <c r="D3604" s="7"/>
    </row>
    <row r="3605" spans="4:4" x14ac:dyDescent="0.25">
      <c r="D3605" s="7"/>
    </row>
    <row r="3606" spans="4:4" x14ac:dyDescent="0.25">
      <c r="D3606" s="7"/>
    </row>
    <row r="3607" spans="4:4" x14ac:dyDescent="0.25">
      <c r="D3607" s="7"/>
    </row>
    <row r="3608" spans="4:4" x14ac:dyDescent="0.25">
      <c r="D3608" s="7"/>
    </row>
    <row r="3609" spans="4:4" x14ac:dyDescent="0.25">
      <c r="D3609" s="7"/>
    </row>
    <row r="3610" spans="4:4" x14ac:dyDescent="0.25">
      <c r="D3610" s="7"/>
    </row>
    <row r="3611" spans="4:4" x14ac:dyDescent="0.25">
      <c r="D3611" s="7"/>
    </row>
    <row r="3612" spans="4:4" x14ac:dyDescent="0.25">
      <c r="D3612" s="7"/>
    </row>
    <row r="3613" spans="4:4" x14ac:dyDescent="0.25">
      <c r="D3613" s="7"/>
    </row>
    <row r="3614" spans="4:4" x14ac:dyDescent="0.25">
      <c r="D3614" s="7"/>
    </row>
    <row r="3615" spans="4:4" x14ac:dyDescent="0.25">
      <c r="D3615" s="7"/>
    </row>
    <row r="3616" spans="4:4" x14ac:dyDescent="0.25">
      <c r="D3616" s="7"/>
    </row>
    <row r="3617" spans="4:4" x14ac:dyDescent="0.25">
      <c r="D3617" s="7"/>
    </row>
    <row r="3618" spans="4:4" x14ac:dyDescent="0.25">
      <c r="D3618" s="7"/>
    </row>
    <row r="3619" spans="4:4" x14ac:dyDescent="0.25">
      <c r="D3619" s="7"/>
    </row>
    <row r="3620" spans="4:4" x14ac:dyDescent="0.25">
      <c r="D3620" s="7"/>
    </row>
    <row r="3621" spans="4:4" x14ac:dyDescent="0.25">
      <c r="D3621" s="7"/>
    </row>
    <row r="3622" spans="4:4" x14ac:dyDescent="0.25">
      <c r="D3622" s="7"/>
    </row>
    <row r="3623" spans="4:4" x14ac:dyDescent="0.25">
      <c r="D3623" s="7"/>
    </row>
    <row r="3624" spans="4:4" x14ac:dyDescent="0.25">
      <c r="D3624" s="7"/>
    </row>
    <row r="3625" spans="4:4" x14ac:dyDescent="0.25">
      <c r="D3625" s="7"/>
    </row>
    <row r="3626" spans="4:4" x14ac:dyDescent="0.25">
      <c r="D3626" s="7"/>
    </row>
    <row r="3627" spans="4:4" x14ac:dyDescent="0.25">
      <c r="D3627" s="7"/>
    </row>
    <row r="3628" spans="4:4" x14ac:dyDescent="0.25">
      <c r="D3628" s="7"/>
    </row>
    <row r="3629" spans="4:4" x14ac:dyDescent="0.25">
      <c r="D3629" s="7"/>
    </row>
    <row r="3630" spans="4:4" x14ac:dyDescent="0.25">
      <c r="D3630" s="7"/>
    </row>
    <row r="3631" spans="4:4" x14ac:dyDescent="0.25">
      <c r="D3631" s="7"/>
    </row>
    <row r="3632" spans="4:4" x14ac:dyDescent="0.25">
      <c r="D3632" s="7"/>
    </row>
    <row r="3633" spans="4:4" x14ac:dyDescent="0.25">
      <c r="D3633" s="7"/>
    </row>
    <row r="3634" spans="4:4" x14ac:dyDescent="0.25">
      <c r="D3634" s="7"/>
    </row>
    <row r="3635" spans="4:4" x14ac:dyDescent="0.25">
      <c r="D3635" s="7"/>
    </row>
    <row r="3636" spans="4:4" x14ac:dyDescent="0.25">
      <c r="D3636" s="7"/>
    </row>
    <row r="3637" spans="4:4" x14ac:dyDescent="0.25">
      <c r="D3637" s="7"/>
    </row>
    <row r="3638" spans="4:4" x14ac:dyDescent="0.25">
      <c r="D3638" s="7"/>
    </row>
    <row r="3639" spans="4:4" x14ac:dyDescent="0.25">
      <c r="D3639" s="7"/>
    </row>
    <row r="3640" spans="4:4" x14ac:dyDescent="0.25">
      <c r="D3640" s="7"/>
    </row>
    <row r="3641" spans="4:4" x14ac:dyDescent="0.25">
      <c r="D3641" s="7"/>
    </row>
    <row r="3642" spans="4:4" x14ac:dyDescent="0.25">
      <c r="D3642" s="7"/>
    </row>
    <row r="3643" spans="4:4" x14ac:dyDescent="0.25">
      <c r="D3643" s="7"/>
    </row>
    <row r="3644" spans="4:4" x14ac:dyDescent="0.25">
      <c r="D3644" s="7"/>
    </row>
    <row r="3645" spans="4:4" x14ac:dyDescent="0.25">
      <c r="D3645" s="7"/>
    </row>
    <row r="3646" spans="4:4" x14ac:dyDescent="0.25">
      <c r="D3646" s="7"/>
    </row>
    <row r="3647" spans="4:4" x14ac:dyDescent="0.25">
      <c r="D3647" s="7"/>
    </row>
    <row r="3648" spans="4:4" x14ac:dyDescent="0.25">
      <c r="D3648" s="7"/>
    </row>
    <row r="3649" spans="4:4" x14ac:dyDescent="0.25">
      <c r="D3649" s="7"/>
    </row>
    <row r="3650" spans="4:4" x14ac:dyDescent="0.25">
      <c r="D3650" s="7"/>
    </row>
    <row r="3651" spans="4:4" x14ac:dyDescent="0.25">
      <c r="D3651" s="7"/>
    </row>
    <row r="3652" spans="4:4" x14ac:dyDescent="0.25">
      <c r="D3652" s="7"/>
    </row>
    <row r="3653" spans="4:4" x14ac:dyDescent="0.25">
      <c r="D3653" s="7"/>
    </row>
    <row r="3654" spans="4:4" x14ac:dyDescent="0.25">
      <c r="D3654" s="7"/>
    </row>
    <row r="3655" spans="4:4" x14ac:dyDescent="0.25">
      <c r="D3655" s="7"/>
    </row>
    <row r="3656" spans="4:4" x14ac:dyDescent="0.25">
      <c r="D3656" s="7"/>
    </row>
    <row r="3657" spans="4:4" x14ac:dyDescent="0.25">
      <c r="D3657" s="7"/>
    </row>
    <row r="3658" spans="4:4" x14ac:dyDescent="0.25">
      <c r="D3658" s="7"/>
    </row>
    <row r="3659" spans="4:4" x14ac:dyDescent="0.25">
      <c r="D3659" s="7"/>
    </row>
    <row r="3660" spans="4:4" x14ac:dyDescent="0.25">
      <c r="D3660" s="7"/>
    </row>
    <row r="3661" spans="4:4" x14ac:dyDescent="0.25">
      <c r="D3661" s="7"/>
    </row>
    <row r="3662" spans="4:4" x14ac:dyDescent="0.25">
      <c r="D3662" s="7"/>
    </row>
    <row r="3663" spans="4:4" x14ac:dyDescent="0.25">
      <c r="D3663" s="7"/>
    </row>
    <row r="3664" spans="4:4" x14ac:dyDescent="0.25">
      <c r="D3664" s="7"/>
    </row>
    <row r="3665" spans="4:4" x14ac:dyDescent="0.25">
      <c r="D3665" s="7"/>
    </row>
    <row r="3666" spans="4:4" x14ac:dyDescent="0.25">
      <c r="D3666" s="7"/>
    </row>
    <row r="3667" spans="4:4" x14ac:dyDescent="0.25">
      <c r="D3667" s="7"/>
    </row>
    <row r="3668" spans="4:4" x14ac:dyDescent="0.25">
      <c r="D3668" s="7"/>
    </row>
    <row r="3669" spans="4:4" x14ac:dyDescent="0.25">
      <c r="D3669" s="7"/>
    </row>
    <row r="3670" spans="4:4" x14ac:dyDescent="0.25">
      <c r="D3670" s="7"/>
    </row>
    <row r="3671" spans="4:4" x14ac:dyDescent="0.25">
      <c r="D3671" s="7"/>
    </row>
    <row r="3672" spans="4:4" x14ac:dyDescent="0.25">
      <c r="D3672" s="7"/>
    </row>
    <row r="3673" spans="4:4" x14ac:dyDescent="0.25">
      <c r="D3673" s="7"/>
    </row>
    <row r="3674" spans="4:4" x14ac:dyDescent="0.25">
      <c r="D3674" s="7"/>
    </row>
    <row r="3675" spans="4:4" x14ac:dyDescent="0.25">
      <c r="D3675" s="7"/>
    </row>
    <row r="3676" spans="4:4" x14ac:dyDescent="0.25">
      <c r="D3676" s="7"/>
    </row>
    <row r="3677" spans="4:4" x14ac:dyDescent="0.25">
      <c r="D3677" s="7"/>
    </row>
    <row r="3678" spans="4:4" x14ac:dyDescent="0.25">
      <c r="D3678" s="7"/>
    </row>
    <row r="3679" spans="4:4" x14ac:dyDescent="0.25">
      <c r="D3679" s="7"/>
    </row>
    <row r="3680" spans="4:4" x14ac:dyDescent="0.25">
      <c r="D3680" s="7"/>
    </row>
    <row r="3681" spans="4:4" x14ac:dyDescent="0.25">
      <c r="D3681" s="7"/>
    </row>
    <row r="3682" spans="4:4" x14ac:dyDescent="0.25">
      <c r="D3682" s="7"/>
    </row>
    <row r="3683" spans="4:4" x14ac:dyDescent="0.25">
      <c r="D3683" s="7"/>
    </row>
    <row r="3684" spans="4:4" x14ac:dyDescent="0.25">
      <c r="D3684" s="7"/>
    </row>
    <row r="3685" spans="4:4" x14ac:dyDescent="0.25">
      <c r="D3685" s="7"/>
    </row>
    <row r="3686" spans="4:4" x14ac:dyDescent="0.25">
      <c r="D3686" s="7"/>
    </row>
    <row r="3687" spans="4:4" x14ac:dyDescent="0.25">
      <c r="D3687" s="7"/>
    </row>
    <row r="3688" spans="4:4" x14ac:dyDescent="0.25">
      <c r="D3688" s="7"/>
    </row>
    <row r="3689" spans="4:4" x14ac:dyDescent="0.25">
      <c r="D3689" s="7"/>
    </row>
    <row r="3690" spans="4:4" x14ac:dyDescent="0.25">
      <c r="D3690" s="7"/>
    </row>
    <row r="3691" spans="4:4" x14ac:dyDescent="0.25">
      <c r="D3691" s="7"/>
    </row>
    <row r="3692" spans="4:4" x14ac:dyDescent="0.25">
      <c r="D3692" s="7"/>
    </row>
    <row r="3693" spans="4:4" x14ac:dyDescent="0.25">
      <c r="D3693" s="7"/>
    </row>
    <row r="3694" spans="4:4" x14ac:dyDescent="0.25">
      <c r="D3694" s="7"/>
    </row>
    <row r="3695" spans="4:4" x14ac:dyDescent="0.25">
      <c r="D3695" s="7"/>
    </row>
    <row r="3696" spans="4:4" x14ac:dyDescent="0.25">
      <c r="D3696" s="7"/>
    </row>
    <row r="3697" spans="4:4" x14ac:dyDescent="0.25">
      <c r="D3697" s="7"/>
    </row>
    <row r="3698" spans="4:4" x14ac:dyDescent="0.25">
      <c r="D3698" s="7"/>
    </row>
    <row r="3699" spans="4:4" x14ac:dyDescent="0.25">
      <c r="D3699" s="7"/>
    </row>
    <row r="3700" spans="4:4" x14ac:dyDescent="0.25">
      <c r="D3700" s="7"/>
    </row>
    <row r="3701" spans="4:4" x14ac:dyDescent="0.25">
      <c r="D3701" s="7"/>
    </row>
    <row r="3702" spans="4:4" x14ac:dyDescent="0.25">
      <c r="D3702" s="7"/>
    </row>
    <row r="3703" spans="4:4" x14ac:dyDescent="0.25">
      <c r="D3703" s="7"/>
    </row>
    <row r="3704" spans="4:4" x14ac:dyDescent="0.25">
      <c r="D3704" s="7"/>
    </row>
    <row r="3705" spans="4:4" x14ac:dyDescent="0.25">
      <c r="D3705" s="7"/>
    </row>
    <row r="3706" spans="4:4" x14ac:dyDescent="0.25">
      <c r="D3706" s="7"/>
    </row>
    <row r="3707" spans="4:4" x14ac:dyDescent="0.25">
      <c r="D3707" s="7"/>
    </row>
    <row r="3708" spans="4:4" x14ac:dyDescent="0.25">
      <c r="D3708" s="7"/>
    </row>
    <row r="3709" spans="4:4" x14ac:dyDescent="0.25">
      <c r="D3709" s="7"/>
    </row>
    <row r="3710" spans="4:4" x14ac:dyDescent="0.25">
      <c r="D3710" s="7"/>
    </row>
    <row r="3711" spans="4:4" x14ac:dyDescent="0.25">
      <c r="D3711" s="7"/>
    </row>
    <row r="3712" spans="4:4" x14ac:dyDescent="0.25">
      <c r="D3712" s="7"/>
    </row>
    <row r="3713" spans="4:4" x14ac:dyDescent="0.25">
      <c r="D3713" s="7"/>
    </row>
    <row r="3714" spans="4:4" x14ac:dyDescent="0.25">
      <c r="D3714" s="7"/>
    </row>
    <row r="3715" spans="4:4" x14ac:dyDescent="0.25">
      <c r="D3715" s="7"/>
    </row>
    <row r="3716" spans="4:4" x14ac:dyDescent="0.25">
      <c r="D3716" s="7"/>
    </row>
    <row r="3717" spans="4:4" x14ac:dyDescent="0.25">
      <c r="D3717" s="7"/>
    </row>
    <row r="3718" spans="4:4" x14ac:dyDescent="0.25">
      <c r="D3718" s="7"/>
    </row>
    <row r="3719" spans="4:4" x14ac:dyDescent="0.25">
      <c r="D3719" s="7"/>
    </row>
    <row r="3720" spans="4:4" x14ac:dyDescent="0.25">
      <c r="D3720" s="7"/>
    </row>
    <row r="3721" spans="4:4" x14ac:dyDescent="0.25">
      <c r="D3721" s="7"/>
    </row>
    <row r="3722" spans="4:4" x14ac:dyDescent="0.25">
      <c r="D3722" s="7"/>
    </row>
    <row r="3723" spans="4:4" x14ac:dyDescent="0.25">
      <c r="D3723" s="7"/>
    </row>
    <row r="3724" spans="4:4" x14ac:dyDescent="0.25">
      <c r="D3724" s="7"/>
    </row>
    <row r="3725" spans="4:4" x14ac:dyDescent="0.25">
      <c r="D3725" s="7"/>
    </row>
    <row r="3726" spans="4:4" x14ac:dyDescent="0.25">
      <c r="D3726" s="7"/>
    </row>
    <row r="3727" spans="4:4" x14ac:dyDescent="0.25">
      <c r="D3727" s="7"/>
    </row>
    <row r="3728" spans="4:4" x14ac:dyDescent="0.25">
      <c r="D3728" s="7"/>
    </row>
    <row r="3729" spans="4:4" x14ac:dyDescent="0.25">
      <c r="D3729" s="7"/>
    </row>
    <row r="3730" spans="4:4" x14ac:dyDescent="0.25">
      <c r="D3730" s="7"/>
    </row>
    <row r="3731" spans="4:4" x14ac:dyDescent="0.25">
      <c r="D3731" s="7"/>
    </row>
    <row r="3732" spans="4:4" x14ac:dyDescent="0.25">
      <c r="D3732" s="7"/>
    </row>
    <row r="3733" spans="4:4" x14ac:dyDescent="0.25">
      <c r="D3733" s="7"/>
    </row>
    <row r="3734" spans="4:4" x14ac:dyDescent="0.25">
      <c r="D3734" s="7"/>
    </row>
    <row r="3735" spans="4:4" x14ac:dyDescent="0.25">
      <c r="D3735" s="7"/>
    </row>
    <row r="3736" spans="4:4" x14ac:dyDescent="0.25">
      <c r="D3736" s="7"/>
    </row>
    <row r="3737" spans="4:4" x14ac:dyDescent="0.25">
      <c r="D3737" s="7"/>
    </row>
    <row r="3738" spans="4:4" x14ac:dyDescent="0.25">
      <c r="D3738" s="7"/>
    </row>
    <row r="3739" spans="4:4" x14ac:dyDescent="0.25">
      <c r="D3739" s="7"/>
    </row>
    <row r="3740" spans="4:4" x14ac:dyDescent="0.25">
      <c r="D3740" s="7"/>
    </row>
    <row r="3741" spans="4:4" x14ac:dyDescent="0.25">
      <c r="D3741" s="7"/>
    </row>
    <row r="3742" spans="4:4" x14ac:dyDescent="0.25">
      <c r="D3742" s="7"/>
    </row>
    <row r="3743" spans="4:4" x14ac:dyDescent="0.25">
      <c r="D3743" s="7"/>
    </row>
    <row r="3744" spans="4:4" x14ac:dyDescent="0.25">
      <c r="D3744" s="7"/>
    </row>
    <row r="3745" spans="4:4" x14ac:dyDescent="0.25">
      <c r="D3745" s="7"/>
    </row>
    <row r="3746" spans="4:4" x14ac:dyDescent="0.25">
      <c r="D3746" s="7"/>
    </row>
    <row r="3747" spans="4:4" x14ac:dyDescent="0.25">
      <c r="D3747" s="7"/>
    </row>
    <row r="3748" spans="4:4" x14ac:dyDescent="0.25">
      <c r="D3748" s="7"/>
    </row>
    <row r="3749" spans="4:4" x14ac:dyDescent="0.25">
      <c r="D3749" s="7"/>
    </row>
    <row r="3750" spans="4:4" x14ac:dyDescent="0.25">
      <c r="D3750" s="7"/>
    </row>
    <row r="3751" spans="4:4" x14ac:dyDescent="0.25">
      <c r="D3751" s="7"/>
    </row>
    <row r="3752" spans="4:4" x14ac:dyDescent="0.25">
      <c r="D3752" s="7"/>
    </row>
    <row r="3753" spans="4:4" x14ac:dyDescent="0.25">
      <c r="D3753" s="7"/>
    </row>
    <row r="3754" spans="4:4" x14ac:dyDescent="0.25">
      <c r="D3754" s="7"/>
    </row>
    <row r="3755" spans="4:4" x14ac:dyDescent="0.25">
      <c r="D3755" s="7"/>
    </row>
    <row r="3756" spans="4:4" x14ac:dyDescent="0.25">
      <c r="D3756" s="7"/>
    </row>
    <row r="3757" spans="4:4" x14ac:dyDescent="0.25">
      <c r="D3757" s="7"/>
    </row>
    <row r="3758" spans="4:4" x14ac:dyDescent="0.25">
      <c r="D3758" s="7"/>
    </row>
    <row r="3759" spans="4:4" x14ac:dyDescent="0.25">
      <c r="D3759" s="7"/>
    </row>
    <row r="3760" spans="4:4" x14ac:dyDescent="0.25">
      <c r="D3760" s="7"/>
    </row>
    <row r="3761" spans="4:4" x14ac:dyDescent="0.25">
      <c r="D3761" s="7"/>
    </row>
    <row r="3762" spans="4:4" x14ac:dyDescent="0.25">
      <c r="D3762" s="7"/>
    </row>
    <row r="3763" spans="4:4" x14ac:dyDescent="0.25">
      <c r="D3763" s="7"/>
    </row>
    <row r="3764" spans="4:4" x14ac:dyDescent="0.25">
      <c r="D3764" s="7"/>
    </row>
    <row r="3765" spans="4:4" x14ac:dyDescent="0.25">
      <c r="D3765" s="7"/>
    </row>
    <row r="3766" spans="4:4" x14ac:dyDescent="0.25">
      <c r="D3766" s="7"/>
    </row>
    <row r="3767" spans="4:4" x14ac:dyDescent="0.25">
      <c r="D3767" s="7"/>
    </row>
    <row r="3768" spans="4:4" x14ac:dyDescent="0.25">
      <c r="D3768" s="7"/>
    </row>
    <row r="3769" spans="4:4" x14ac:dyDescent="0.25">
      <c r="D3769" s="7"/>
    </row>
    <row r="3770" spans="4:4" x14ac:dyDescent="0.25">
      <c r="D3770" s="7"/>
    </row>
    <row r="3771" spans="4:4" x14ac:dyDescent="0.25">
      <c r="D3771" s="7"/>
    </row>
    <row r="3772" spans="4:4" x14ac:dyDescent="0.25">
      <c r="D3772" s="7"/>
    </row>
    <row r="3773" spans="4:4" x14ac:dyDescent="0.25">
      <c r="D3773" s="7"/>
    </row>
    <row r="3774" spans="4:4" x14ac:dyDescent="0.25">
      <c r="D3774" s="7"/>
    </row>
    <row r="3775" spans="4:4" x14ac:dyDescent="0.25">
      <c r="D3775" s="7"/>
    </row>
    <row r="3776" spans="4:4" x14ac:dyDescent="0.25">
      <c r="D3776" s="7"/>
    </row>
    <row r="3777" spans="4:4" x14ac:dyDescent="0.25">
      <c r="D3777" s="7"/>
    </row>
    <row r="3778" spans="4:4" x14ac:dyDescent="0.25">
      <c r="D3778" s="7"/>
    </row>
    <row r="3779" spans="4:4" x14ac:dyDescent="0.25">
      <c r="D3779" s="7"/>
    </row>
    <row r="3780" spans="4:4" x14ac:dyDescent="0.25">
      <c r="D3780" s="7"/>
    </row>
    <row r="3781" spans="4:4" x14ac:dyDescent="0.25">
      <c r="D3781" s="7"/>
    </row>
    <row r="3782" spans="4:4" x14ac:dyDescent="0.25">
      <c r="D3782" s="7"/>
    </row>
    <row r="3783" spans="4:4" x14ac:dyDescent="0.25">
      <c r="D3783" s="7"/>
    </row>
    <row r="3784" spans="4:4" x14ac:dyDescent="0.25">
      <c r="D3784" s="7"/>
    </row>
    <row r="3785" spans="4:4" x14ac:dyDescent="0.25">
      <c r="D3785" s="7"/>
    </row>
    <row r="3786" spans="4:4" x14ac:dyDescent="0.25">
      <c r="D3786" s="7"/>
    </row>
    <row r="3787" spans="4:4" x14ac:dyDescent="0.25">
      <c r="D3787" s="7"/>
    </row>
    <row r="3788" spans="4:4" x14ac:dyDescent="0.25">
      <c r="D3788" s="7"/>
    </row>
    <row r="3789" spans="4:4" x14ac:dyDescent="0.25">
      <c r="D3789" s="7"/>
    </row>
    <row r="3790" spans="4:4" x14ac:dyDescent="0.25">
      <c r="D3790" s="7"/>
    </row>
    <row r="3791" spans="4:4" x14ac:dyDescent="0.25">
      <c r="D3791" s="7"/>
    </row>
    <row r="3792" spans="4:4" x14ac:dyDescent="0.25">
      <c r="D3792" s="7"/>
    </row>
    <row r="3793" spans="4:4" x14ac:dyDescent="0.25">
      <c r="D3793" s="7"/>
    </row>
    <row r="3794" spans="4:4" x14ac:dyDescent="0.25">
      <c r="D3794" s="7"/>
    </row>
    <row r="3795" spans="4:4" x14ac:dyDescent="0.25">
      <c r="D3795" s="7"/>
    </row>
    <row r="3796" spans="4:4" x14ac:dyDescent="0.25">
      <c r="D3796" s="7"/>
    </row>
    <row r="3797" spans="4:4" x14ac:dyDescent="0.25">
      <c r="D3797" s="7"/>
    </row>
    <row r="3798" spans="4:4" x14ac:dyDescent="0.25">
      <c r="D3798" s="7"/>
    </row>
    <row r="3799" spans="4:4" x14ac:dyDescent="0.25">
      <c r="D3799" s="7"/>
    </row>
    <row r="3800" spans="4:4" x14ac:dyDescent="0.25">
      <c r="D3800" s="7"/>
    </row>
    <row r="3801" spans="4:4" x14ac:dyDescent="0.25">
      <c r="D3801" s="7"/>
    </row>
    <row r="3802" spans="4:4" x14ac:dyDescent="0.25">
      <c r="D3802" s="7"/>
    </row>
    <row r="3803" spans="4:4" x14ac:dyDescent="0.25">
      <c r="D3803" s="7"/>
    </row>
    <row r="3804" spans="4:4" x14ac:dyDescent="0.25">
      <c r="D3804" s="7"/>
    </row>
    <row r="3805" spans="4:4" x14ac:dyDescent="0.25">
      <c r="D3805" s="7"/>
    </row>
    <row r="3806" spans="4:4" x14ac:dyDescent="0.25">
      <c r="D3806" s="7"/>
    </row>
    <row r="3807" spans="4:4" x14ac:dyDescent="0.25">
      <c r="D3807" s="7"/>
    </row>
    <row r="3808" spans="4:4" x14ac:dyDescent="0.25">
      <c r="D3808" s="7"/>
    </row>
    <row r="3809" spans="4:4" x14ac:dyDescent="0.25">
      <c r="D3809" s="7"/>
    </row>
    <row r="3810" spans="4:4" x14ac:dyDescent="0.25">
      <c r="D3810" s="7"/>
    </row>
    <row r="3811" spans="4:4" x14ac:dyDescent="0.25">
      <c r="D3811" s="7"/>
    </row>
    <row r="3812" spans="4:4" x14ac:dyDescent="0.25">
      <c r="D3812" s="7"/>
    </row>
    <row r="3813" spans="4:4" x14ac:dyDescent="0.25">
      <c r="D3813" s="7"/>
    </row>
    <row r="3814" spans="4:4" x14ac:dyDescent="0.25">
      <c r="D3814" s="7"/>
    </row>
    <row r="3815" spans="4:4" x14ac:dyDescent="0.25">
      <c r="D3815" s="7"/>
    </row>
    <row r="3816" spans="4:4" x14ac:dyDescent="0.25">
      <c r="D3816" s="7"/>
    </row>
    <row r="3817" spans="4:4" x14ac:dyDescent="0.25">
      <c r="D3817" s="7"/>
    </row>
    <row r="3818" spans="4:4" x14ac:dyDescent="0.25">
      <c r="D3818" s="7"/>
    </row>
    <row r="3819" spans="4:4" x14ac:dyDescent="0.25">
      <c r="D3819" s="7"/>
    </row>
    <row r="3820" spans="4:4" x14ac:dyDescent="0.25">
      <c r="D3820" s="7"/>
    </row>
    <row r="3821" spans="4:4" x14ac:dyDescent="0.25">
      <c r="D3821" s="7"/>
    </row>
    <row r="3822" spans="4:4" x14ac:dyDescent="0.25">
      <c r="D3822" s="7"/>
    </row>
    <row r="3823" spans="4:4" x14ac:dyDescent="0.25">
      <c r="D3823" s="7"/>
    </row>
    <row r="3824" spans="4:4" x14ac:dyDescent="0.25">
      <c r="D3824" s="7"/>
    </row>
    <row r="3825" spans="4:4" x14ac:dyDescent="0.25">
      <c r="D3825" s="7"/>
    </row>
    <row r="3826" spans="4:4" x14ac:dyDescent="0.25">
      <c r="D3826" s="7"/>
    </row>
    <row r="3827" spans="4:4" x14ac:dyDescent="0.25">
      <c r="D3827" s="7"/>
    </row>
    <row r="3828" spans="4:4" x14ac:dyDescent="0.25">
      <c r="D3828" s="7"/>
    </row>
    <row r="3829" spans="4:4" x14ac:dyDescent="0.25">
      <c r="D3829" s="7"/>
    </row>
    <row r="3830" spans="4:4" x14ac:dyDescent="0.25">
      <c r="D3830" s="7"/>
    </row>
    <row r="3831" spans="4:4" x14ac:dyDescent="0.25">
      <c r="D3831" s="7"/>
    </row>
    <row r="3832" spans="4:4" x14ac:dyDescent="0.25">
      <c r="D3832" s="7"/>
    </row>
    <row r="3833" spans="4:4" x14ac:dyDescent="0.25">
      <c r="D3833" s="7"/>
    </row>
    <row r="3834" spans="4:4" x14ac:dyDescent="0.25">
      <c r="D3834" s="7"/>
    </row>
    <row r="3835" spans="4:4" x14ac:dyDescent="0.25">
      <c r="D3835" s="7"/>
    </row>
    <row r="3836" spans="4:4" x14ac:dyDescent="0.25">
      <c r="D3836" s="7"/>
    </row>
    <row r="3837" spans="4:4" x14ac:dyDescent="0.25">
      <c r="D3837" s="7"/>
    </row>
    <row r="3838" spans="4:4" x14ac:dyDescent="0.25">
      <c r="D3838" s="7"/>
    </row>
    <row r="3839" spans="4:4" x14ac:dyDescent="0.25">
      <c r="D3839" s="7"/>
    </row>
    <row r="3840" spans="4:4" x14ac:dyDescent="0.25">
      <c r="D3840" s="7"/>
    </row>
    <row r="3841" spans="4:4" x14ac:dyDescent="0.25">
      <c r="D3841" s="7"/>
    </row>
    <row r="3842" spans="4:4" x14ac:dyDescent="0.25">
      <c r="D3842" s="7"/>
    </row>
    <row r="3843" spans="4:4" x14ac:dyDescent="0.25">
      <c r="D3843" s="7"/>
    </row>
    <row r="3844" spans="4:4" x14ac:dyDescent="0.25">
      <c r="D3844" s="7"/>
    </row>
    <row r="3845" spans="4:4" x14ac:dyDescent="0.25">
      <c r="D3845" s="7"/>
    </row>
    <row r="3846" spans="4:4" x14ac:dyDescent="0.25">
      <c r="D3846" s="7"/>
    </row>
    <row r="3847" spans="4:4" x14ac:dyDescent="0.25">
      <c r="D3847" s="7"/>
    </row>
    <row r="3848" spans="4:4" x14ac:dyDescent="0.25">
      <c r="D3848" s="7"/>
    </row>
    <row r="3849" spans="4:4" x14ac:dyDescent="0.25">
      <c r="D3849" s="7"/>
    </row>
    <row r="3850" spans="4:4" x14ac:dyDescent="0.25">
      <c r="D3850" s="7"/>
    </row>
    <row r="3851" spans="4:4" x14ac:dyDescent="0.25">
      <c r="D3851" s="7"/>
    </row>
    <row r="3852" spans="4:4" x14ac:dyDescent="0.25">
      <c r="D3852" s="7"/>
    </row>
    <row r="3853" spans="4:4" x14ac:dyDescent="0.25">
      <c r="D3853" s="7"/>
    </row>
    <row r="3854" spans="4:4" x14ac:dyDescent="0.25">
      <c r="D3854" s="7"/>
    </row>
    <row r="3855" spans="4:4" x14ac:dyDescent="0.25">
      <c r="D3855" s="7"/>
    </row>
    <row r="3856" spans="4:4" x14ac:dyDescent="0.25">
      <c r="D3856" s="7"/>
    </row>
    <row r="3857" spans="4:4" x14ac:dyDescent="0.25">
      <c r="D3857" s="7"/>
    </row>
    <row r="3858" spans="4:4" x14ac:dyDescent="0.25">
      <c r="D3858" s="7"/>
    </row>
    <row r="3859" spans="4:4" x14ac:dyDescent="0.25">
      <c r="D3859" s="7"/>
    </row>
    <row r="3860" spans="4:4" x14ac:dyDescent="0.25">
      <c r="D3860" s="7"/>
    </row>
    <row r="3861" spans="4:4" x14ac:dyDescent="0.25">
      <c r="D3861" s="7"/>
    </row>
    <row r="3862" spans="4:4" x14ac:dyDescent="0.25">
      <c r="D3862" s="7"/>
    </row>
    <row r="3863" spans="4:4" x14ac:dyDescent="0.25">
      <c r="D3863" s="7"/>
    </row>
    <row r="3864" spans="4:4" x14ac:dyDescent="0.25">
      <c r="D3864" s="7"/>
    </row>
    <row r="3865" spans="4:4" x14ac:dyDescent="0.25">
      <c r="D3865" s="7"/>
    </row>
    <row r="3866" spans="4:4" x14ac:dyDescent="0.25">
      <c r="D3866" s="7"/>
    </row>
    <row r="3867" spans="4:4" x14ac:dyDescent="0.25">
      <c r="D3867" s="7"/>
    </row>
    <row r="3868" spans="4:4" x14ac:dyDescent="0.25">
      <c r="D3868" s="7"/>
    </row>
    <row r="3869" spans="4:4" x14ac:dyDescent="0.25">
      <c r="D3869" s="7"/>
    </row>
    <row r="3870" spans="4:4" x14ac:dyDescent="0.25">
      <c r="D3870" s="7"/>
    </row>
    <row r="3871" spans="4:4" x14ac:dyDescent="0.25">
      <c r="D3871" s="7"/>
    </row>
    <row r="3872" spans="4:4" x14ac:dyDescent="0.25">
      <c r="D3872" s="7"/>
    </row>
    <row r="3873" spans="4:4" x14ac:dyDescent="0.25">
      <c r="D3873" s="7"/>
    </row>
    <row r="3874" spans="4:4" x14ac:dyDescent="0.25">
      <c r="D3874" s="7"/>
    </row>
    <row r="3875" spans="4:4" x14ac:dyDescent="0.25">
      <c r="D3875" s="7"/>
    </row>
    <row r="3876" spans="4:4" x14ac:dyDescent="0.25">
      <c r="D3876" s="7"/>
    </row>
    <row r="3877" spans="4:4" x14ac:dyDescent="0.25">
      <c r="D3877" s="7"/>
    </row>
    <row r="3878" spans="4:4" x14ac:dyDescent="0.25">
      <c r="D3878" s="7"/>
    </row>
    <row r="3879" spans="4:4" x14ac:dyDescent="0.25">
      <c r="D3879" s="7"/>
    </row>
    <row r="3880" spans="4:4" x14ac:dyDescent="0.25">
      <c r="D3880" s="7"/>
    </row>
    <row r="3881" spans="4:4" x14ac:dyDescent="0.25">
      <c r="D3881" s="7"/>
    </row>
    <row r="3882" spans="4:4" x14ac:dyDescent="0.25">
      <c r="D3882" s="7"/>
    </row>
    <row r="3883" spans="4:4" x14ac:dyDescent="0.25">
      <c r="D3883" s="7"/>
    </row>
    <row r="3884" spans="4:4" x14ac:dyDescent="0.25">
      <c r="D3884" s="7"/>
    </row>
    <row r="3885" spans="4:4" x14ac:dyDescent="0.25">
      <c r="D3885" s="7"/>
    </row>
    <row r="3886" spans="4:4" x14ac:dyDescent="0.25">
      <c r="D3886" s="7"/>
    </row>
    <row r="3887" spans="4:4" x14ac:dyDescent="0.25">
      <c r="D3887" s="7"/>
    </row>
    <row r="3888" spans="4:4" x14ac:dyDescent="0.25">
      <c r="D3888" s="7"/>
    </row>
    <row r="3889" spans="4:4" x14ac:dyDescent="0.25">
      <c r="D3889" s="7"/>
    </row>
    <row r="3890" spans="4:4" x14ac:dyDescent="0.25">
      <c r="D3890" s="7"/>
    </row>
    <row r="3891" spans="4:4" x14ac:dyDescent="0.25">
      <c r="D3891" s="7"/>
    </row>
    <row r="3892" spans="4:4" x14ac:dyDescent="0.25">
      <c r="D3892" s="7"/>
    </row>
    <row r="3893" spans="4:4" x14ac:dyDescent="0.25">
      <c r="D3893" s="7"/>
    </row>
    <row r="3894" spans="4:4" x14ac:dyDescent="0.25">
      <c r="D3894" s="7"/>
    </row>
    <row r="3895" spans="4:4" x14ac:dyDescent="0.25">
      <c r="D3895" s="7"/>
    </row>
    <row r="3896" spans="4:4" x14ac:dyDescent="0.25">
      <c r="D3896" s="7"/>
    </row>
    <row r="3897" spans="4:4" x14ac:dyDescent="0.25">
      <c r="D3897" s="7"/>
    </row>
    <row r="3898" spans="4:4" x14ac:dyDescent="0.25">
      <c r="D3898" s="7"/>
    </row>
    <row r="3899" spans="4:4" x14ac:dyDescent="0.25">
      <c r="D3899" s="7"/>
    </row>
    <row r="3900" spans="4:4" x14ac:dyDescent="0.25">
      <c r="D3900" s="7"/>
    </row>
    <row r="3901" spans="4:4" x14ac:dyDescent="0.25">
      <c r="D3901" s="7"/>
    </row>
    <row r="3902" spans="4:4" x14ac:dyDescent="0.25">
      <c r="D3902" s="7"/>
    </row>
    <row r="3903" spans="4:4" x14ac:dyDescent="0.25">
      <c r="D3903" s="7"/>
    </row>
    <row r="3904" spans="4:4" x14ac:dyDescent="0.25">
      <c r="D3904" s="7"/>
    </row>
    <row r="3905" spans="4:4" x14ac:dyDescent="0.25">
      <c r="D3905" s="7"/>
    </row>
    <row r="3906" spans="4:4" x14ac:dyDescent="0.25">
      <c r="D3906" s="7"/>
    </row>
    <row r="3907" spans="4:4" x14ac:dyDescent="0.25">
      <c r="D3907" s="7"/>
    </row>
    <row r="3908" spans="4:4" x14ac:dyDescent="0.25">
      <c r="D3908" s="7"/>
    </row>
    <row r="3909" spans="4:4" x14ac:dyDescent="0.25">
      <c r="D3909" s="7"/>
    </row>
    <row r="3910" spans="4:4" x14ac:dyDescent="0.25">
      <c r="D3910" s="7"/>
    </row>
    <row r="3911" spans="4:4" x14ac:dyDescent="0.25">
      <c r="D3911" s="7"/>
    </row>
    <row r="3912" spans="4:4" x14ac:dyDescent="0.25">
      <c r="D3912" s="7"/>
    </row>
    <row r="3913" spans="4:4" x14ac:dyDescent="0.25">
      <c r="D3913" s="7"/>
    </row>
    <row r="3914" spans="4:4" x14ac:dyDescent="0.25">
      <c r="D3914" s="7"/>
    </row>
    <row r="3915" spans="4:4" x14ac:dyDescent="0.25">
      <c r="D3915" s="7"/>
    </row>
    <row r="3916" spans="4:4" x14ac:dyDescent="0.25">
      <c r="D3916" s="7"/>
    </row>
    <row r="3917" spans="4:4" x14ac:dyDescent="0.25">
      <c r="D3917" s="7"/>
    </row>
    <row r="3918" spans="4:4" x14ac:dyDescent="0.25">
      <c r="D3918" s="7"/>
    </row>
    <row r="3919" spans="4:4" x14ac:dyDescent="0.25">
      <c r="D3919" s="7"/>
    </row>
    <row r="3920" spans="4:4" x14ac:dyDescent="0.25">
      <c r="D3920" s="7"/>
    </row>
    <row r="3921" spans="4:4" x14ac:dyDescent="0.25">
      <c r="D3921" s="7"/>
    </row>
    <row r="3922" spans="4:4" x14ac:dyDescent="0.25">
      <c r="D3922" s="7"/>
    </row>
    <row r="3923" spans="4:4" x14ac:dyDescent="0.25">
      <c r="D3923" s="7"/>
    </row>
    <row r="3924" spans="4:4" x14ac:dyDescent="0.25">
      <c r="D3924" s="7"/>
    </row>
    <row r="3925" spans="4:4" x14ac:dyDescent="0.25">
      <c r="D3925" s="7"/>
    </row>
    <row r="3926" spans="4:4" x14ac:dyDescent="0.25">
      <c r="D3926" s="7"/>
    </row>
    <row r="3927" spans="4:4" x14ac:dyDescent="0.25">
      <c r="D3927" s="7"/>
    </row>
    <row r="3928" spans="4:4" x14ac:dyDescent="0.25">
      <c r="D3928" s="7"/>
    </row>
    <row r="3929" spans="4:4" x14ac:dyDescent="0.25">
      <c r="D3929" s="7"/>
    </row>
    <row r="3930" spans="4:4" x14ac:dyDescent="0.25">
      <c r="D3930" s="7"/>
    </row>
    <row r="3931" spans="4:4" x14ac:dyDescent="0.25">
      <c r="D3931" s="7"/>
    </row>
    <row r="3932" spans="4:4" x14ac:dyDescent="0.25">
      <c r="D3932" s="7"/>
    </row>
    <row r="3933" spans="4:4" x14ac:dyDescent="0.25">
      <c r="D3933" s="7"/>
    </row>
    <row r="3934" spans="4:4" x14ac:dyDescent="0.25">
      <c r="D3934" s="7"/>
    </row>
    <row r="3935" spans="4:4" x14ac:dyDescent="0.25">
      <c r="D3935" s="7"/>
    </row>
    <row r="3936" spans="4:4" x14ac:dyDescent="0.25">
      <c r="D3936" s="7"/>
    </row>
    <row r="3937" spans="4:4" x14ac:dyDescent="0.25">
      <c r="D3937" s="7"/>
    </row>
    <row r="3938" spans="4:4" x14ac:dyDescent="0.25">
      <c r="D3938" s="7"/>
    </row>
    <row r="3939" spans="4:4" x14ac:dyDescent="0.25">
      <c r="D3939" s="7"/>
    </row>
    <row r="3940" spans="4:4" x14ac:dyDescent="0.25">
      <c r="D3940" s="7"/>
    </row>
    <row r="3941" spans="4:4" x14ac:dyDescent="0.25">
      <c r="D3941" s="7"/>
    </row>
    <row r="3942" spans="4:4" x14ac:dyDescent="0.25">
      <c r="D3942" s="7"/>
    </row>
    <row r="3943" spans="4:4" x14ac:dyDescent="0.25">
      <c r="D3943" s="7"/>
    </row>
    <row r="3944" spans="4:4" x14ac:dyDescent="0.25">
      <c r="D3944" s="7"/>
    </row>
    <row r="3945" spans="4:4" x14ac:dyDescent="0.25">
      <c r="D3945" s="7"/>
    </row>
    <row r="3946" spans="4:4" x14ac:dyDescent="0.25">
      <c r="D3946" s="7"/>
    </row>
    <row r="3947" spans="4:4" x14ac:dyDescent="0.25">
      <c r="D3947" s="7"/>
    </row>
    <row r="3948" spans="4:4" x14ac:dyDescent="0.25">
      <c r="D3948" s="7"/>
    </row>
    <row r="3949" spans="4:4" x14ac:dyDescent="0.25">
      <c r="D3949" s="7"/>
    </row>
    <row r="3950" spans="4:4" x14ac:dyDescent="0.25">
      <c r="D3950" s="7"/>
    </row>
    <row r="3951" spans="4:4" x14ac:dyDescent="0.25">
      <c r="D3951" s="7"/>
    </row>
    <row r="3952" spans="4:4" x14ac:dyDescent="0.25">
      <c r="D3952" s="7"/>
    </row>
    <row r="3953" spans="4:4" x14ac:dyDescent="0.25">
      <c r="D3953" s="7"/>
    </row>
    <row r="3954" spans="4:4" x14ac:dyDescent="0.25">
      <c r="D3954" s="7"/>
    </row>
    <row r="3955" spans="4:4" x14ac:dyDescent="0.25">
      <c r="D3955" s="7"/>
    </row>
    <row r="3956" spans="4:4" x14ac:dyDescent="0.25">
      <c r="D3956" s="7"/>
    </row>
    <row r="3957" spans="4:4" x14ac:dyDescent="0.25">
      <c r="D3957" s="7"/>
    </row>
    <row r="3958" spans="4:4" x14ac:dyDescent="0.25">
      <c r="D3958" s="7"/>
    </row>
    <row r="3959" spans="4:4" x14ac:dyDescent="0.25">
      <c r="D3959" s="7"/>
    </row>
    <row r="3960" spans="4:4" x14ac:dyDescent="0.25">
      <c r="D3960" s="7"/>
    </row>
    <row r="3961" spans="4:4" x14ac:dyDescent="0.25">
      <c r="D3961" s="7"/>
    </row>
    <row r="3962" spans="4:4" x14ac:dyDescent="0.25">
      <c r="D3962" s="7"/>
    </row>
    <row r="3963" spans="4:4" x14ac:dyDescent="0.25">
      <c r="D3963" s="7"/>
    </row>
    <row r="3964" spans="4:4" x14ac:dyDescent="0.25">
      <c r="D3964" s="7"/>
    </row>
    <row r="3965" spans="4:4" x14ac:dyDescent="0.25">
      <c r="D3965" s="7"/>
    </row>
    <row r="3966" spans="4:4" x14ac:dyDescent="0.25">
      <c r="D3966" s="7"/>
    </row>
    <row r="3967" spans="4:4" x14ac:dyDescent="0.25">
      <c r="D3967" s="7"/>
    </row>
    <row r="3968" spans="4:4" x14ac:dyDescent="0.25">
      <c r="D3968" s="7"/>
    </row>
    <row r="3969" spans="4:4" x14ac:dyDescent="0.25">
      <c r="D3969" s="7"/>
    </row>
    <row r="3970" spans="4:4" x14ac:dyDescent="0.25">
      <c r="D3970" s="7"/>
    </row>
    <row r="3971" spans="4:4" x14ac:dyDescent="0.25">
      <c r="D3971" s="7"/>
    </row>
    <row r="3972" spans="4:4" x14ac:dyDescent="0.25">
      <c r="D3972" s="7"/>
    </row>
    <row r="3973" spans="4:4" x14ac:dyDescent="0.25">
      <c r="D3973" s="7"/>
    </row>
    <row r="3974" spans="4:4" x14ac:dyDescent="0.25">
      <c r="D3974" s="7"/>
    </row>
    <row r="3975" spans="4:4" x14ac:dyDescent="0.25">
      <c r="D3975" s="7"/>
    </row>
    <row r="3976" spans="4:4" x14ac:dyDescent="0.25">
      <c r="D3976" s="7"/>
    </row>
    <row r="3977" spans="4:4" x14ac:dyDescent="0.25">
      <c r="D3977" s="7"/>
    </row>
    <row r="3978" spans="4:4" x14ac:dyDescent="0.25">
      <c r="D3978" s="7"/>
    </row>
    <row r="3979" spans="4:4" x14ac:dyDescent="0.25">
      <c r="D3979" s="7"/>
    </row>
    <row r="3980" spans="4:4" x14ac:dyDescent="0.25">
      <c r="D3980" s="7"/>
    </row>
    <row r="3981" spans="4:4" x14ac:dyDescent="0.25">
      <c r="D3981" s="7"/>
    </row>
    <row r="3982" spans="4:4" x14ac:dyDescent="0.25">
      <c r="D3982" s="7"/>
    </row>
    <row r="3983" spans="4:4" x14ac:dyDescent="0.25">
      <c r="D3983" s="7"/>
    </row>
    <row r="3984" spans="4:4" x14ac:dyDescent="0.25">
      <c r="D3984" s="7"/>
    </row>
    <row r="3985" spans="4:4" x14ac:dyDescent="0.25">
      <c r="D3985" s="7"/>
    </row>
    <row r="3986" spans="4:4" x14ac:dyDescent="0.25">
      <c r="D3986" s="7"/>
    </row>
    <row r="3987" spans="4:4" x14ac:dyDescent="0.25">
      <c r="D3987" s="7"/>
    </row>
    <row r="3988" spans="4:4" x14ac:dyDescent="0.25">
      <c r="D3988" s="7"/>
    </row>
    <row r="3989" spans="4:4" x14ac:dyDescent="0.25">
      <c r="D3989" s="7"/>
    </row>
    <row r="3990" spans="4:4" x14ac:dyDescent="0.25">
      <c r="D3990" s="7"/>
    </row>
    <row r="3991" spans="4:4" x14ac:dyDescent="0.25">
      <c r="D3991" s="7"/>
    </row>
    <row r="3992" spans="4:4" x14ac:dyDescent="0.25">
      <c r="D3992" s="7"/>
    </row>
    <row r="3993" spans="4:4" x14ac:dyDescent="0.25">
      <c r="D3993" s="7"/>
    </row>
    <row r="3994" spans="4:4" x14ac:dyDescent="0.25">
      <c r="D3994" s="7"/>
    </row>
    <row r="3995" spans="4:4" x14ac:dyDescent="0.25">
      <c r="D3995" s="7"/>
    </row>
    <row r="3996" spans="4:4" x14ac:dyDescent="0.25">
      <c r="D3996" s="7"/>
    </row>
    <row r="3997" spans="4:4" x14ac:dyDescent="0.25">
      <c r="D3997" s="7"/>
    </row>
    <row r="3998" spans="4:4" x14ac:dyDescent="0.25">
      <c r="D3998" s="7"/>
    </row>
    <row r="3999" spans="4:4" x14ac:dyDescent="0.25">
      <c r="D3999" s="7"/>
    </row>
    <row r="4000" spans="4:4" x14ac:dyDescent="0.25">
      <c r="D4000" s="7"/>
    </row>
    <row r="4001" spans="4:4" x14ac:dyDescent="0.25">
      <c r="D4001" s="7"/>
    </row>
    <row r="4002" spans="4:4" x14ac:dyDescent="0.25">
      <c r="D4002" s="7"/>
    </row>
    <row r="4003" spans="4:4" x14ac:dyDescent="0.25">
      <c r="D4003" s="7"/>
    </row>
    <row r="4004" spans="4:4" x14ac:dyDescent="0.25">
      <c r="D4004" s="7"/>
    </row>
    <row r="4005" spans="4:4" x14ac:dyDescent="0.25">
      <c r="D4005" s="7"/>
    </row>
    <row r="4006" spans="4:4" x14ac:dyDescent="0.25">
      <c r="D4006" s="7"/>
    </row>
    <row r="4007" spans="4:4" x14ac:dyDescent="0.25">
      <c r="D4007" s="7"/>
    </row>
    <row r="4008" spans="4:4" x14ac:dyDescent="0.25">
      <c r="D4008" s="7"/>
    </row>
    <row r="4009" spans="4:4" x14ac:dyDescent="0.25">
      <c r="D4009" s="7"/>
    </row>
    <row r="4010" spans="4:4" x14ac:dyDescent="0.25">
      <c r="D4010" s="7"/>
    </row>
    <row r="4011" spans="4:4" x14ac:dyDescent="0.25">
      <c r="D4011" s="7"/>
    </row>
    <row r="4012" spans="4:4" x14ac:dyDescent="0.25">
      <c r="D4012" s="7"/>
    </row>
    <row r="4013" spans="4:4" x14ac:dyDescent="0.25">
      <c r="D4013" s="7"/>
    </row>
    <row r="4014" spans="4:4" x14ac:dyDescent="0.25">
      <c r="D4014" s="7"/>
    </row>
    <row r="4015" spans="4:4" x14ac:dyDescent="0.25">
      <c r="D4015" s="7"/>
    </row>
    <row r="4016" spans="4:4" x14ac:dyDescent="0.25">
      <c r="D4016" s="7"/>
    </row>
    <row r="4017" spans="4:4" x14ac:dyDescent="0.25">
      <c r="D4017" s="7"/>
    </row>
    <row r="4018" spans="4:4" x14ac:dyDescent="0.25">
      <c r="D4018" s="7"/>
    </row>
    <row r="4019" spans="4:4" x14ac:dyDescent="0.25">
      <c r="D4019" s="7"/>
    </row>
    <row r="4020" spans="4:4" x14ac:dyDescent="0.25">
      <c r="D4020" s="7"/>
    </row>
    <row r="4021" spans="4:4" x14ac:dyDescent="0.25">
      <c r="D4021" s="7"/>
    </row>
    <row r="4022" spans="4:4" x14ac:dyDescent="0.25">
      <c r="D4022" s="7"/>
    </row>
    <row r="4023" spans="4:4" x14ac:dyDescent="0.25">
      <c r="D4023" s="7"/>
    </row>
    <row r="4024" spans="4:4" x14ac:dyDescent="0.25">
      <c r="D4024" s="7"/>
    </row>
    <row r="4025" spans="4:4" x14ac:dyDescent="0.25">
      <c r="D4025" s="7"/>
    </row>
    <row r="4026" spans="4:4" x14ac:dyDescent="0.25">
      <c r="D4026" s="7"/>
    </row>
    <row r="4027" spans="4:4" x14ac:dyDescent="0.25">
      <c r="D4027" s="7"/>
    </row>
    <row r="4028" spans="4:4" x14ac:dyDescent="0.25">
      <c r="D4028" s="7"/>
    </row>
    <row r="4029" spans="4:4" x14ac:dyDescent="0.25">
      <c r="D4029" s="7"/>
    </row>
    <row r="4030" spans="4:4" x14ac:dyDescent="0.25">
      <c r="D4030" s="7"/>
    </row>
    <row r="4031" spans="4:4" x14ac:dyDescent="0.25">
      <c r="D4031" s="7"/>
    </row>
    <row r="4032" spans="4:4" x14ac:dyDescent="0.25">
      <c r="D4032" s="7"/>
    </row>
    <row r="4033" spans="4:4" x14ac:dyDescent="0.25">
      <c r="D4033" s="7"/>
    </row>
    <row r="4034" spans="4:4" x14ac:dyDescent="0.25">
      <c r="D4034" s="7"/>
    </row>
    <row r="4035" spans="4:4" x14ac:dyDescent="0.25">
      <c r="D4035" s="7"/>
    </row>
    <row r="4036" spans="4:4" x14ac:dyDescent="0.25">
      <c r="D4036" s="7"/>
    </row>
    <row r="4037" spans="4:4" x14ac:dyDescent="0.25">
      <c r="D4037" s="7"/>
    </row>
    <row r="4038" spans="4:4" x14ac:dyDescent="0.25">
      <c r="D4038" s="7"/>
    </row>
    <row r="4039" spans="4:4" x14ac:dyDescent="0.25">
      <c r="D4039" s="7"/>
    </row>
    <row r="4040" spans="4:4" x14ac:dyDescent="0.25">
      <c r="D4040" s="7"/>
    </row>
    <row r="4041" spans="4:4" x14ac:dyDescent="0.25">
      <c r="D4041" s="7"/>
    </row>
    <row r="4042" spans="4:4" x14ac:dyDescent="0.25">
      <c r="D4042" s="7"/>
    </row>
    <row r="4043" spans="4:4" x14ac:dyDescent="0.25">
      <c r="D4043" s="7"/>
    </row>
    <row r="4044" spans="4:4" x14ac:dyDescent="0.25">
      <c r="D4044" s="7"/>
    </row>
    <row r="4045" spans="4:4" x14ac:dyDescent="0.25">
      <c r="D4045" s="7"/>
    </row>
    <row r="4046" spans="4:4" x14ac:dyDescent="0.25">
      <c r="D4046" s="7"/>
    </row>
    <row r="4047" spans="4:4" x14ac:dyDescent="0.25">
      <c r="D4047" s="7"/>
    </row>
    <row r="4048" spans="4:4" x14ac:dyDescent="0.25">
      <c r="D4048" s="7"/>
    </row>
    <row r="4049" spans="4:4" x14ac:dyDescent="0.25">
      <c r="D4049" s="7"/>
    </row>
    <row r="4050" spans="4:4" x14ac:dyDescent="0.25">
      <c r="D4050" s="7"/>
    </row>
    <row r="4051" spans="4:4" x14ac:dyDescent="0.25">
      <c r="D4051" s="7"/>
    </row>
    <row r="4052" spans="4:4" x14ac:dyDescent="0.25">
      <c r="D4052" s="7"/>
    </row>
    <row r="4053" spans="4:4" x14ac:dyDescent="0.25">
      <c r="D4053" s="7"/>
    </row>
    <row r="4054" spans="4:4" x14ac:dyDescent="0.25">
      <c r="D4054" s="7"/>
    </row>
    <row r="4055" spans="4:4" x14ac:dyDescent="0.25">
      <c r="D4055" s="7"/>
    </row>
    <row r="4056" spans="4:4" x14ac:dyDescent="0.25">
      <c r="D4056" s="7"/>
    </row>
    <row r="4057" spans="4:4" x14ac:dyDescent="0.25">
      <c r="D4057" s="7"/>
    </row>
    <row r="4058" spans="4:4" x14ac:dyDescent="0.25">
      <c r="D4058" s="7"/>
    </row>
    <row r="4059" spans="4:4" x14ac:dyDescent="0.25">
      <c r="D4059" s="7"/>
    </row>
    <row r="4060" spans="4:4" x14ac:dyDescent="0.25">
      <c r="D4060" s="7"/>
    </row>
    <row r="4061" spans="4:4" x14ac:dyDescent="0.25">
      <c r="D4061" s="7"/>
    </row>
    <row r="4062" spans="4:4" x14ac:dyDescent="0.25">
      <c r="D4062" s="7"/>
    </row>
    <row r="4063" spans="4:4" x14ac:dyDescent="0.25">
      <c r="D4063" s="7"/>
    </row>
    <row r="4064" spans="4:4" x14ac:dyDescent="0.25">
      <c r="D4064" s="7"/>
    </row>
    <row r="4065" spans="4:4" x14ac:dyDescent="0.25">
      <c r="D4065" s="7"/>
    </row>
    <row r="4066" spans="4:4" x14ac:dyDescent="0.25">
      <c r="D4066" s="7"/>
    </row>
    <row r="4067" spans="4:4" x14ac:dyDescent="0.25">
      <c r="D4067" s="7"/>
    </row>
    <row r="4068" spans="4:4" x14ac:dyDescent="0.25">
      <c r="D4068" s="7"/>
    </row>
    <row r="4069" spans="4:4" x14ac:dyDescent="0.25">
      <c r="D4069" s="7"/>
    </row>
    <row r="4070" spans="4:4" x14ac:dyDescent="0.25">
      <c r="D4070" s="7"/>
    </row>
    <row r="4071" spans="4:4" x14ac:dyDescent="0.25">
      <c r="D4071" s="7"/>
    </row>
    <row r="4072" spans="4:4" x14ac:dyDescent="0.25">
      <c r="D4072" s="7"/>
    </row>
    <row r="4073" spans="4:4" x14ac:dyDescent="0.25">
      <c r="D4073" s="7"/>
    </row>
    <row r="4074" spans="4:4" x14ac:dyDescent="0.25">
      <c r="D4074" s="7"/>
    </row>
    <row r="4075" spans="4:4" x14ac:dyDescent="0.25">
      <c r="D4075" s="7"/>
    </row>
    <row r="4076" spans="4:4" x14ac:dyDescent="0.25">
      <c r="D4076" s="7"/>
    </row>
    <row r="4077" spans="4:4" x14ac:dyDescent="0.25">
      <c r="D4077" s="7"/>
    </row>
    <row r="4078" spans="4:4" x14ac:dyDescent="0.25">
      <c r="D4078" s="7"/>
    </row>
    <row r="4079" spans="4:4" x14ac:dyDescent="0.25">
      <c r="D4079" s="7"/>
    </row>
    <row r="4080" spans="4:4" x14ac:dyDescent="0.25">
      <c r="D4080" s="7"/>
    </row>
    <row r="4081" spans="4:4" x14ac:dyDescent="0.25">
      <c r="D4081" s="7"/>
    </row>
    <row r="4082" spans="4:4" x14ac:dyDescent="0.25">
      <c r="D4082" s="7"/>
    </row>
    <row r="4083" spans="4:4" x14ac:dyDescent="0.25">
      <c r="D4083" s="7"/>
    </row>
    <row r="4084" spans="4:4" x14ac:dyDescent="0.25">
      <c r="D4084" s="7"/>
    </row>
    <row r="4085" spans="4:4" x14ac:dyDescent="0.25">
      <c r="D4085" s="7"/>
    </row>
    <row r="4086" spans="4:4" x14ac:dyDescent="0.25">
      <c r="D4086" s="7"/>
    </row>
    <row r="4087" spans="4:4" x14ac:dyDescent="0.25">
      <c r="D4087" s="7"/>
    </row>
    <row r="4088" spans="4:4" x14ac:dyDescent="0.25">
      <c r="D4088" s="7"/>
    </row>
    <row r="4089" spans="4:4" x14ac:dyDescent="0.25">
      <c r="D4089" s="7"/>
    </row>
    <row r="4090" spans="4:4" x14ac:dyDescent="0.25">
      <c r="D4090" s="7"/>
    </row>
    <row r="4091" spans="4:4" x14ac:dyDescent="0.25">
      <c r="D4091" s="7"/>
    </row>
    <row r="4092" spans="4:4" x14ac:dyDescent="0.25">
      <c r="D4092" s="7"/>
    </row>
    <row r="4093" spans="4:4" x14ac:dyDescent="0.25">
      <c r="D4093" s="7"/>
    </row>
    <row r="4094" spans="4:4" x14ac:dyDescent="0.25">
      <c r="D4094" s="7"/>
    </row>
    <row r="4095" spans="4:4" x14ac:dyDescent="0.25">
      <c r="D4095" s="7"/>
    </row>
    <row r="4096" spans="4:4" x14ac:dyDescent="0.25">
      <c r="D4096" s="7"/>
    </row>
    <row r="4097" spans="4:4" x14ac:dyDescent="0.25">
      <c r="D4097" s="7"/>
    </row>
    <row r="4098" spans="4:4" x14ac:dyDescent="0.25">
      <c r="D4098" s="7"/>
    </row>
    <row r="4099" spans="4:4" x14ac:dyDescent="0.25">
      <c r="D4099" s="7"/>
    </row>
    <row r="4100" spans="4:4" x14ac:dyDescent="0.25">
      <c r="D4100" s="7"/>
    </row>
    <row r="4101" spans="4:4" x14ac:dyDescent="0.25">
      <c r="D4101" s="7"/>
    </row>
    <row r="4102" spans="4:4" x14ac:dyDescent="0.25">
      <c r="D4102" s="7"/>
    </row>
    <row r="4103" spans="4:4" x14ac:dyDescent="0.25">
      <c r="D4103" s="7"/>
    </row>
    <row r="4104" spans="4:4" x14ac:dyDescent="0.25">
      <c r="D4104" s="7"/>
    </row>
    <row r="4105" spans="4:4" x14ac:dyDescent="0.25">
      <c r="D4105" s="7"/>
    </row>
    <row r="4106" spans="4:4" x14ac:dyDescent="0.25">
      <c r="D4106" s="7"/>
    </row>
    <row r="4107" spans="4:4" x14ac:dyDescent="0.25">
      <c r="D4107" s="7"/>
    </row>
    <row r="4108" spans="4:4" x14ac:dyDescent="0.25">
      <c r="D4108" s="7"/>
    </row>
    <row r="4109" spans="4:4" x14ac:dyDescent="0.25">
      <c r="D4109" s="7"/>
    </row>
    <row r="4110" spans="4:4" x14ac:dyDescent="0.25">
      <c r="D4110" s="7"/>
    </row>
    <row r="4111" spans="4:4" x14ac:dyDescent="0.25">
      <c r="D4111" s="7"/>
    </row>
    <row r="4112" spans="4:4" x14ac:dyDescent="0.25">
      <c r="D4112" s="7"/>
    </row>
    <row r="4113" spans="4:4" x14ac:dyDescent="0.25">
      <c r="D4113" s="7"/>
    </row>
    <row r="4114" spans="4:4" x14ac:dyDescent="0.25">
      <c r="D4114" s="7"/>
    </row>
    <row r="4115" spans="4:4" x14ac:dyDescent="0.25">
      <c r="D4115" s="7"/>
    </row>
    <row r="4116" spans="4:4" x14ac:dyDescent="0.25">
      <c r="D4116" s="7"/>
    </row>
    <row r="4117" spans="4:4" x14ac:dyDescent="0.25">
      <c r="D4117" s="7"/>
    </row>
    <row r="4118" spans="4:4" x14ac:dyDescent="0.25">
      <c r="D4118" s="7"/>
    </row>
    <row r="4119" spans="4:4" x14ac:dyDescent="0.25">
      <c r="D4119" s="7"/>
    </row>
    <row r="4120" spans="4:4" x14ac:dyDescent="0.25">
      <c r="D4120" s="7"/>
    </row>
    <row r="4121" spans="4:4" x14ac:dyDescent="0.25">
      <c r="D4121" s="7"/>
    </row>
    <row r="4122" spans="4:4" x14ac:dyDescent="0.25">
      <c r="D4122" s="7"/>
    </row>
    <row r="4123" spans="4:4" x14ac:dyDescent="0.25">
      <c r="D4123" s="7"/>
    </row>
    <row r="4124" spans="4:4" x14ac:dyDescent="0.25">
      <c r="D4124" s="7"/>
    </row>
    <row r="4125" spans="4:4" x14ac:dyDescent="0.25">
      <c r="D4125" s="7"/>
    </row>
    <row r="4126" spans="4:4" x14ac:dyDescent="0.25">
      <c r="D4126" s="7"/>
    </row>
    <row r="4127" spans="4:4" x14ac:dyDescent="0.25">
      <c r="D4127" s="7"/>
    </row>
    <row r="4128" spans="4:4" x14ac:dyDescent="0.25">
      <c r="D4128" s="7"/>
    </row>
    <row r="4129" spans="4:4" x14ac:dyDescent="0.25">
      <c r="D4129" s="7"/>
    </row>
    <row r="4130" spans="4:4" x14ac:dyDescent="0.25">
      <c r="D4130" s="7"/>
    </row>
    <row r="4131" spans="4:4" x14ac:dyDescent="0.25">
      <c r="D4131" s="7"/>
    </row>
    <row r="4132" spans="4:4" x14ac:dyDescent="0.25">
      <c r="D4132" s="7"/>
    </row>
    <row r="4133" spans="4:4" x14ac:dyDescent="0.25">
      <c r="D4133" s="7"/>
    </row>
    <row r="4134" spans="4:4" x14ac:dyDescent="0.25">
      <c r="D4134" s="7"/>
    </row>
    <row r="4135" spans="4:4" x14ac:dyDescent="0.25">
      <c r="D4135" s="7"/>
    </row>
    <row r="4136" spans="4:4" x14ac:dyDescent="0.25">
      <c r="D4136" s="7"/>
    </row>
    <row r="4137" spans="4:4" x14ac:dyDescent="0.25">
      <c r="D4137" s="7"/>
    </row>
    <row r="4138" spans="4:4" x14ac:dyDescent="0.25">
      <c r="D4138" s="7"/>
    </row>
    <row r="4139" spans="4:4" x14ac:dyDescent="0.25">
      <c r="D4139" s="7"/>
    </row>
    <row r="4140" spans="4:4" x14ac:dyDescent="0.25">
      <c r="D4140" s="7"/>
    </row>
    <row r="4141" spans="4:4" x14ac:dyDescent="0.25">
      <c r="D4141" s="7"/>
    </row>
    <row r="4142" spans="4:4" x14ac:dyDescent="0.25">
      <c r="D4142" s="7"/>
    </row>
    <row r="4143" spans="4:4" x14ac:dyDescent="0.25">
      <c r="D4143" s="7"/>
    </row>
    <row r="4144" spans="4:4" x14ac:dyDescent="0.25">
      <c r="D4144" s="7"/>
    </row>
    <row r="4145" spans="4:4" x14ac:dyDescent="0.25">
      <c r="D4145" s="7"/>
    </row>
    <row r="4146" spans="4:4" x14ac:dyDescent="0.25">
      <c r="D4146" s="7"/>
    </row>
    <row r="4147" spans="4:4" x14ac:dyDescent="0.25">
      <c r="D4147" s="7"/>
    </row>
    <row r="4148" spans="4:4" x14ac:dyDescent="0.25">
      <c r="D4148" s="7"/>
    </row>
    <row r="4149" spans="4:4" x14ac:dyDescent="0.25">
      <c r="D4149" s="7"/>
    </row>
    <row r="4150" spans="4:4" x14ac:dyDescent="0.25">
      <c r="D4150" s="7"/>
    </row>
    <row r="4151" spans="4:4" x14ac:dyDescent="0.25">
      <c r="D4151" s="7"/>
    </row>
    <row r="4152" spans="4:4" x14ac:dyDescent="0.25">
      <c r="D4152" s="7"/>
    </row>
    <row r="4153" spans="4:4" x14ac:dyDescent="0.25">
      <c r="D4153" s="7"/>
    </row>
    <row r="4154" spans="4:4" x14ac:dyDescent="0.25">
      <c r="D4154" s="7"/>
    </row>
    <row r="4155" spans="4:4" x14ac:dyDescent="0.25">
      <c r="D4155" s="7"/>
    </row>
    <row r="4156" spans="4:4" x14ac:dyDescent="0.25">
      <c r="D4156" s="7"/>
    </row>
    <row r="4157" spans="4:4" x14ac:dyDescent="0.25">
      <c r="D4157" s="7"/>
    </row>
    <row r="4158" spans="4:4" x14ac:dyDescent="0.25">
      <c r="D4158" s="7"/>
    </row>
    <row r="4159" spans="4:4" x14ac:dyDescent="0.25">
      <c r="D4159" s="7"/>
    </row>
    <row r="4160" spans="4:4" x14ac:dyDescent="0.25">
      <c r="D4160" s="7"/>
    </row>
    <row r="4161" spans="4:4" x14ac:dyDescent="0.25">
      <c r="D4161" s="7"/>
    </row>
    <row r="4162" spans="4:4" x14ac:dyDescent="0.25">
      <c r="D4162" s="7"/>
    </row>
    <row r="4163" spans="4:4" x14ac:dyDescent="0.25">
      <c r="D4163" s="7"/>
    </row>
    <row r="4164" spans="4:4" x14ac:dyDescent="0.25">
      <c r="D4164" s="7"/>
    </row>
    <row r="4165" spans="4:4" x14ac:dyDescent="0.25">
      <c r="D4165" s="7"/>
    </row>
    <row r="4166" spans="4:4" x14ac:dyDescent="0.25">
      <c r="D4166" s="7"/>
    </row>
    <row r="4167" spans="4:4" x14ac:dyDescent="0.25">
      <c r="D4167" s="7"/>
    </row>
    <row r="4168" spans="4:4" x14ac:dyDescent="0.25">
      <c r="D4168" s="7"/>
    </row>
    <row r="4169" spans="4:4" x14ac:dyDescent="0.25">
      <c r="D4169" s="7"/>
    </row>
    <row r="4170" spans="4:4" x14ac:dyDescent="0.25">
      <c r="D4170" s="7"/>
    </row>
    <row r="4171" spans="4:4" x14ac:dyDescent="0.25">
      <c r="D4171" s="7"/>
    </row>
    <row r="4172" spans="4:4" x14ac:dyDescent="0.25">
      <c r="D4172" s="7"/>
    </row>
    <row r="4173" spans="4:4" x14ac:dyDescent="0.25">
      <c r="D4173" s="7"/>
    </row>
    <row r="4174" spans="4:4" x14ac:dyDescent="0.25">
      <c r="D4174" s="7"/>
    </row>
    <row r="4175" spans="4:4" x14ac:dyDescent="0.25">
      <c r="D4175" s="7"/>
    </row>
    <row r="4176" spans="4:4" x14ac:dyDescent="0.25">
      <c r="D4176" s="7"/>
    </row>
    <row r="4177" spans="4:4" x14ac:dyDescent="0.25">
      <c r="D4177" s="7"/>
    </row>
    <row r="4178" spans="4:4" x14ac:dyDescent="0.25">
      <c r="D4178" s="7"/>
    </row>
    <row r="4179" spans="4:4" x14ac:dyDescent="0.25">
      <c r="D4179" s="7"/>
    </row>
    <row r="4180" spans="4:4" x14ac:dyDescent="0.25">
      <c r="D4180" s="7"/>
    </row>
    <row r="4181" spans="4:4" x14ac:dyDescent="0.25">
      <c r="D4181" s="7"/>
    </row>
    <row r="4182" spans="4:4" x14ac:dyDescent="0.25">
      <c r="D4182" s="7"/>
    </row>
    <row r="4183" spans="4:4" x14ac:dyDescent="0.25">
      <c r="D4183" s="7"/>
    </row>
    <row r="4184" spans="4:4" x14ac:dyDescent="0.25">
      <c r="D4184" s="7"/>
    </row>
    <row r="4185" spans="4:4" x14ac:dyDescent="0.25">
      <c r="D4185" s="7"/>
    </row>
    <row r="4186" spans="4:4" x14ac:dyDescent="0.25">
      <c r="D4186" s="7"/>
    </row>
    <row r="4187" spans="4:4" x14ac:dyDescent="0.25">
      <c r="D4187" s="7"/>
    </row>
    <row r="4188" spans="4:4" x14ac:dyDescent="0.25">
      <c r="D4188" s="7"/>
    </row>
    <row r="4189" spans="4:4" x14ac:dyDescent="0.25">
      <c r="D4189" s="7"/>
    </row>
    <row r="4190" spans="4:4" x14ac:dyDescent="0.25">
      <c r="D4190" s="7"/>
    </row>
    <row r="4191" spans="4:4" x14ac:dyDescent="0.25">
      <c r="D4191" s="7"/>
    </row>
    <row r="4192" spans="4:4" x14ac:dyDescent="0.25">
      <c r="D4192" s="7"/>
    </row>
    <row r="4193" spans="4:4" x14ac:dyDescent="0.25">
      <c r="D4193" s="7"/>
    </row>
    <row r="4194" spans="4:4" x14ac:dyDescent="0.25">
      <c r="D4194" s="7"/>
    </row>
    <row r="4195" spans="4:4" x14ac:dyDescent="0.25">
      <c r="D4195" s="7"/>
    </row>
    <row r="4196" spans="4:4" x14ac:dyDescent="0.25">
      <c r="D4196" s="7"/>
    </row>
    <row r="4197" spans="4:4" x14ac:dyDescent="0.25">
      <c r="D4197" s="7"/>
    </row>
    <row r="4198" spans="4:4" x14ac:dyDescent="0.25">
      <c r="D4198" s="7"/>
    </row>
    <row r="4199" spans="4:4" x14ac:dyDescent="0.25">
      <c r="D4199" s="7"/>
    </row>
    <row r="4200" spans="4:4" x14ac:dyDescent="0.25">
      <c r="D4200" s="7"/>
    </row>
    <row r="4201" spans="4:4" x14ac:dyDescent="0.25">
      <c r="D4201" s="7"/>
    </row>
    <row r="4202" spans="4:4" x14ac:dyDescent="0.25">
      <c r="D4202" s="7"/>
    </row>
    <row r="4203" spans="4:4" x14ac:dyDescent="0.25">
      <c r="D4203" s="7"/>
    </row>
    <row r="4204" spans="4:4" x14ac:dyDescent="0.25">
      <c r="D4204" s="7"/>
    </row>
    <row r="4205" spans="4:4" x14ac:dyDescent="0.25">
      <c r="D4205" s="7"/>
    </row>
    <row r="4206" spans="4:4" x14ac:dyDescent="0.25">
      <c r="D4206" s="7"/>
    </row>
    <row r="4207" spans="4:4" x14ac:dyDescent="0.25">
      <c r="D4207" s="7"/>
    </row>
    <row r="4208" spans="4:4" x14ac:dyDescent="0.25">
      <c r="D4208" s="7"/>
    </row>
    <row r="4209" spans="4:4" x14ac:dyDescent="0.25">
      <c r="D4209" s="7"/>
    </row>
    <row r="4210" spans="4:4" x14ac:dyDescent="0.25">
      <c r="D4210" s="7"/>
    </row>
    <row r="4211" spans="4:4" x14ac:dyDescent="0.25">
      <c r="D4211" s="7"/>
    </row>
    <row r="4212" spans="4:4" x14ac:dyDescent="0.25">
      <c r="D4212" s="7"/>
    </row>
    <row r="4213" spans="4:4" x14ac:dyDescent="0.25">
      <c r="D4213" s="7"/>
    </row>
    <row r="4214" spans="4:4" x14ac:dyDescent="0.25">
      <c r="D4214" s="7"/>
    </row>
    <row r="4215" spans="4:4" x14ac:dyDescent="0.25">
      <c r="D4215" s="7"/>
    </row>
    <row r="4216" spans="4:4" x14ac:dyDescent="0.25">
      <c r="D4216" s="7"/>
    </row>
    <row r="4217" spans="4:4" x14ac:dyDescent="0.25">
      <c r="D4217" s="7"/>
    </row>
    <row r="4218" spans="4:4" x14ac:dyDescent="0.25">
      <c r="D4218" s="7"/>
    </row>
    <row r="4219" spans="4:4" x14ac:dyDescent="0.25">
      <c r="D4219" s="7"/>
    </row>
    <row r="4220" spans="4:4" x14ac:dyDescent="0.25">
      <c r="D4220" s="7"/>
    </row>
    <row r="4221" spans="4:4" x14ac:dyDescent="0.25">
      <c r="D4221" s="7"/>
    </row>
    <row r="4222" spans="4:4" x14ac:dyDescent="0.25">
      <c r="D4222" s="7"/>
    </row>
    <row r="4223" spans="4:4" x14ac:dyDescent="0.25">
      <c r="D4223" s="7"/>
    </row>
    <row r="4224" spans="4:4" x14ac:dyDescent="0.25">
      <c r="D4224" s="7"/>
    </row>
    <row r="4225" spans="4:4" x14ac:dyDescent="0.25">
      <c r="D4225" s="7"/>
    </row>
    <row r="4226" spans="4:4" x14ac:dyDescent="0.25">
      <c r="D4226" s="7"/>
    </row>
    <row r="4227" spans="4:4" x14ac:dyDescent="0.25">
      <c r="D4227" s="7"/>
    </row>
    <row r="4228" spans="4:4" x14ac:dyDescent="0.25">
      <c r="D4228" s="7"/>
    </row>
    <row r="4229" spans="4:4" x14ac:dyDescent="0.25">
      <c r="D4229" s="7"/>
    </row>
    <row r="4230" spans="4:4" x14ac:dyDescent="0.25">
      <c r="D4230" s="7"/>
    </row>
    <row r="4231" spans="4:4" x14ac:dyDescent="0.25">
      <c r="D4231" s="7"/>
    </row>
    <row r="4232" spans="4:4" x14ac:dyDescent="0.25">
      <c r="D4232" s="7"/>
    </row>
    <row r="4233" spans="4:4" x14ac:dyDescent="0.25">
      <c r="D4233" s="7"/>
    </row>
    <row r="4234" spans="4:4" x14ac:dyDescent="0.25">
      <c r="D4234" s="7"/>
    </row>
    <row r="4235" spans="4:4" x14ac:dyDescent="0.25">
      <c r="D4235" s="7"/>
    </row>
    <row r="4236" spans="4:4" x14ac:dyDescent="0.25">
      <c r="D4236" s="7"/>
    </row>
    <row r="4237" spans="4:4" x14ac:dyDescent="0.25">
      <c r="D4237" s="7"/>
    </row>
    <row r="4238" spans="4:4" x14ac:dyDescent="0.25">
      <c r="D4238" s="7"/>
    </row>
    <row r="4239" spans="4:4" x14ac:dyDescent="0.25">
      <c r="D4239" s="7"/>
    </row>
    <row r="4240" spans="4:4" x14ac:dyDescent="0.25">
      <c r="D4240" s="7"/>
    </row>
    <row r="4241" spans="4:4" x14ac:dyDescent="0.25">
      <c r="D4241" s="7"/>
    </row>
    <row r="4242" spans="4:4" x14ac:dyDescent="0.25">
      <c r="D4242" s="7"/>
    </row>
    <row r="4243" spans="4:4" x14ac:dyDescent="0.25">
      <c r="D4243" s="7"/>
    </row>
    <row r="4244" spans="4:4" x14ac:dyDescent="0.25">
      <c r="D4244" s="7"/>
    </row>
    <row r="4245" spans="4:4" x14ac:dyDescent="0.25">
      <c r="D4245" s="7"/>
    </row>
    <row r="4246" spans="4:4" x14ac:dyDescent="0.25">
      <c r="D4246" s="7"/>
    </row>
    <row r="4247" spans="4:4" x14ac:dyDescent="0.25">
      <c r="D4247" s="7"/>
    </row>
    <row r="4248" spans="4:4" x14ac:dyDescent="0.25">
      <c r="D4248" s="7"/>
    </row>
    <row r="4249" spans="4:4" x14ac:dyDescent="0.25">
      <c r="D4249" s="7"/>
    </row>
    <row r="4250" spans="4:4" x14ac:dyDescent="0.25">
      <c r="D4250" s="7"/>
    </row>
    <row r="4251" spans="4:4" x14ac:dyDescent="0.25">
      <c r="D4251" s="7"/>
    </row>
    <row r="4252" spans="4:4" x14ac:dyDescent="0.25">
      <c r="D4252" s="7"/>
    </row>
    <row r="4253" spans="4:4" x14ac:dyDescent="0.25">
      <c r="D4253" s="7"/>
    </row>
    <row r="4254" spans="4:4" x14ac:dyDescent="0.25">
      <c r="D4254" s="7"/>
    </row>
    <row r="4255" spans="4:4" x14ac:dyDescent="0.25">
      <c r="D4255" s="7"/>
    </row>
    <row r="4256" spans="4:4" x14ac:dyDescent="0.25">
      <c r="D4256" s="7"/>
    </row>
    <row r="4257" spans="4:4" x14ac:dyDescent="0.25">
      <c r="D4257" s="7"/>
    </row>
    <row r="4258" spans="4:4" x14ac:dyDescent="0.25">
      <c r="D4258" s="7"/>
    </row>
    <row r="4259" spans="4:4" x14ac:dyDescent="0.25">
      <c r="D4259" s="7"/>
    </row>
    <row r="4260" spans="4:4" x14ac:dyDescent="0.25">
      <c r="D4260" s="7"/>
    </row>
    <row r="4261" spans="4:4" x14ac:dyDescent="0.25">
      <c r="D4261" s="7"/>
    </row>
    <row r="4262" spans="4:4" x14ac:dyDescent="0.25">
      <c r="D4262" s="7"/>
    </row>
    <row r="4263" spans="4:4" x14ac:dyDescent="0.25">
      <c r="D4263" s="7"/>
    </row>
    <row r="4264" spans="4:4" x14ac:dyDescent="0.25">
      <c r="D4264" s="7"/>
    </row>
    <row r="4265" spans="4:4" x14ac:dyDescent="0.25">
      <c r="D4265" s="7"/>
    </row>
    <row r="4266" spans="4:4" x14ac:dyDescent="0.25">
      <c r="D4266" s="7"/>
    </row>
    <row r="4267" spans="4:4" x14ac:dyDescent="0.25">
      <c r="D4267" s="7"/>
    </row>
    <row r="4268" spans="4:4" x14ac:dyDescent="0.25">
      <c r="D4268" s="7"/>
    </row>
    <row r="4269" spans="4:4" x14ac:dyDescent="0.25">
      <c r="D4269" s="7"/>
    </row>
    <row r="4270" spans="4:4" x14ac:dyDescent="0.25">
      <c r="D4270" s="7"/>
    </row>
    <row r="4271" spans="4:4" x14ac:dyDescent="0.25">
      <c r="D4271" s="7"/>
    </row>
    <row r="4272" spans="4:4" x14ac:dyDescent="0.25">
      <c r="D4272" s="7"/>
    </row>
    <row r="4273" spans="4:4" x14ac:dyDescent="0.25">
      <c r="D4273" s="7"/>
    </row>
    <row r="4274" spans="4:4" x14ac:dyDescent="0.25">
      <c r="D4274" s="7"/>
    </row>
    <row r="4275" spans="4:4" x14ac:dyDescent="0.25">
      <c r="D4275" s="7"/>
    </row>
    <row r="4276" spans="4:4" x14ac:dyDescent="0.25">
      <c r="D4276" s="7"/>
    </row>
    <row r="4277" spans="4:4" x14ac:dyDescent="0.25">
      <c r="D4277" s="7"/>
    </row>
    <row r="4278" spans="4:4" x14ac:dyDescent="0.25">
      <c r="D4278" s="7"/>
    </row>
    <row r="4279" spans="4:4" x14ac:dyDescent="0.25">
      <c r="D4279" s="7"/>
    </row>
    <row r="4280" spans="4:4" x14ac:dyDescent="0.25">
      <c r="D4280" s="7"/>
    </row>
    <row r="4281" spans="4:4" x14ac:dyDescent="0.25">
      <c r="D4281" s="7"/>
    </row>
    <row r="4282" spans="4:4" x14ac:dyDescent="0.25">
      <c r="D4282" s="7"/>
    </row>
    <row r="4283" spans="4:4" x14ac:dyDescent="0.25">
      <c r="D4283" s="7"/>
    </row>
    <row r="4284" spans="4:4" x14ac:dyDescent="0.25">
      <c r="D4284" s="7"/>
    </row>
    <row r="4285" spans="4:4" x14ac:dyDescent="0.25">
      <c r="D4285" s="7"/>
    </row>
    <row r="4286" spans="4:4" x14ac:dyDescent="0.25">
      <c r="D4286" s="7"/>
    </row>
    <row r="4287" spans="4:4" x14ac:dyDescent="0.25">
      <c r="D4287" s="7"/>
    </row>
    <row r="4288" spans="4:4" x14ac:dyDescent="0.25">
      <c r="D4288" s="7"/>
    </row>
    <row r="4289" spans="4:4" x14ac:dyDescent="0.25">
      <c r="D4289" s="7"/>
    </row>
    <row r="4290" spans="4:4" x14ac:dyDescent="0.25">
      <c r="D4290" s="7"/>
    </row>
    <row r="4291" spans="4:4" x14ac:dyDescent="0.25">
      <c r="D4291" s="7"/>
    </row>
    <row r="4292" spans="4:4" x14ac:dyDescent="0.25">
      <c r="D4292" s="7"/>
    </row>
    <row r="4293" spans="4:4" x14ac:dyDescent="0.25">
      <c r="D4293" s="7"/>
    </row>
    <row r="4294" spans="4:4" x14ac:dyDescent="0.25">
      <c r="D4294" s="7"/>
    </row>
    <row r="4295" spans="4:4" x14ac:dyDescent="0.25">
      <c r="D4295" s="7"/>
    </row>
    <row r="4296" spans="4:4" x14ac:dyDescent="0.25">
      <c r="D4296" s="7"/>
    </row>
    <row r="4297" spans="4:4" x14ac:dyDescent="0.25">
      <c r="D4297" s="7"/>
    </row>
    <row r="4298" spans="4:4" x14ac:dyDescent="0.25">
      <c r="D4298" s="7"/>
    </row>
    <row r="4299" spans="4:4" x14ac:dyDescent="0.25">
      <c r="D4299" s="7"/>
    </row>
    <row r="4300" spans="4:4" x14ac:dyDescent="0.25">
      <c r="D4300" s="7"/>
    </row>
    <row r="4301" spans="4:4" x14ac:dyDescent="0.25">
      <c r="D4301" s="7"/>
    </row>
    <row r="4302" spans="4:4" x14ac:dyDescent="0.25">
      <c r="D4302" s="7"/>
    </row>
    <row r="4303" spans="4:4" x14ac:dyDescent="0.25">
      <c r="D4303" s="7"/>
    </row>
    <row r="4304" spans="4:4" x14ac:dyDescent="0.25">
      <c r="D4304" s="7"/>
    </row>
    <row r="4305" spans="4:4" x14ac:dyDescent="0.25">
      <c r="D4305" s="7"/>
    </row>
    <row r="4306" spans="4:4" x14ac:dyDescent="0.25">
      <c r="D4306" s="7"/>
    </row>
    <row r="4307" spans="4:4" x14ac:dyDescent="0.25">
      <c r="D4307" s="7"/>
    </row>
    <row r="4308" spans="4:4" x14ac:dyDescent="0.25">
      <c r="D4308" s="7"/>
    </row>
    <row r="4309" spans="4:4" x14ac:dyDescent="0.25">
      <c r="D4309" s="7"/>
    </row>
    <row r="4310" spans="4:4" x14ac:dyDescent="0.25">
      <c r="D4310" s="7"/>
    </row>
    <row r="4311" spans="4:4" x14ac:dyDescent="0.25">
      <c r="D4311" s="7"/>
    </row>
    <row r="4312" spans="4:4" x14ac:dyDescent="0.25">
      <c r="D4312" s="7"/>
    </row>
    <row r="4313" spans="4:4" x14ac:dyDescent="0.25">
      <c r="D4313" s="7"/>
    </row>
    <row r="4314" spans="4:4" x14ac:dyDescent="0.25">
      <c r="D4314" s="7"/>
    </row>
    <row r="4315" spans="4:4" x14ac:dyDescent="0.25">
      <c r="D4315" s="7"/>
    </row>
    <row r="4316" spans="4:4" x14ac:dyDescent="0.25">
      <c r="D4316" s="7"/>
    </row>
    <row r="4317" spans="4:4" x14ac:dyDescent="0.25">
      <c r="D4317" s="7"/>
    </row>
    <row r="4318" spans="4:4" x14ac:dyDescent="0.25">
      <c r="D4318" s="7"/>
    </row>
    <row r="4319" spans="4:4" x14ac:dyDescent="0.25">
      <c r="D4319" s="7"/>
    </row>
    <row r="4320" spans="4:4" x14ac:dyDescent="0.25">
      <c r="D4320" s="7"/>
    </row>
    <row r="4321" spans="4:4" x14ac:dyDescent="0.25">
      <c r="D4321" s="7"/>
    </row>
    <row r="4322" spans="4:4" x14ac:dyDescent="0.25">
      <c r="D4322" s="7"/>
    </row>
    <row r="4323" spans="4:4" x14ac:dyDescent="0.25">
      <c r="D4323" s="7"/>
    </row>
    <row r="4324" spans="4:4" x14ac:dyDescent="0.25">
      <c r="D4324" s="7"/>
    </row>
    <row r="4325" spans="4:4" x14ac:dyDescent="0.25">
      <c r="D4325" s="7"/>
    </row>
    <row r="4326" spans="4:4" x14ac:dyDescent="0.25">
      <c r="D4326" s="7"/>
    </row>
    <row r="4327" spans="4:4" x14ac:dyDescent="0.25">
      <c r="D4327" s="7"/>
    </row>
    <row r="4328" spans="4:4" x14ac:dyDescent="0.25">
      <c r="D4328" s="7"/>
    </row>
    <row r="4329" spans="4:4" x14ac:dyDescent="0.25">
      <c r="D4329" s="7"/>
    </row>
    <row r="4330" spans="4:4" x14ac:dyDescent="0.25">
      <c r="D4330" s="7"/>
    </row>
    <row r="4331" spans="4:4" x14ac:dyDescent="0.25">
      <c r="D4331" s="7"/>
    </row>
    <row r="4332" spans="4:4" x14ac:dyDescent="0.25">
      <c r="D4332" s="7"/>
    </row>
    <row r="4333" spans="4:4" x14ac:dyDescent="0.25">
      <c r="D4333" s="7"/>
    </row>
    <row r="4334" spans="4:4" x14ac:dyDescent="0.25">
      <c r="D4334" s="7"/>
    </row>
    <row r="4335" spans="4:4" x14ac:dyDescent="0.25">
      <c r="D4335" s="7"/>
    </row>
    <row r="4336" spans="4:4" x14ac:dyDescent="0.25">
      <c r="D4336" s="7"/>
    </row>
    <row r="4337" spans="4:4" x14ac:dyDescent="0.25">
      <c r="D4337" s="7"/>
    </row>
    <row r="4338" spans="4:4" x14ac:dyDescent="0.25">
      <c r="D4338" s="7"/>
    </row>
    <row r="4339" spans="4:4" x14ac:dyDescent="0.25">
      <c r="D4339" s="7"/>
    </row>
    <row r="4340" spans="4:4" x14ac:dyDescent="0.25">
      <c r="D4340" s="7"/>
    </row>
    <row r="4341" spans="4:4" x14ac:dyDescent="0.25">
      <c r="D4341" s="7"/>
    </row>
    <row r="4342" spans="4:4" x14ac:dyDescent="0.25">
      <c r="D4342" s="7"/>
    </row>
    <row r="4343" spans="4:4" x14ac:dyDescent="0.25">
      <c r="D4343" s="7"/>
    </row>
    <row r="4344" spans="4:4" x14ac:dyDescent="0.25">
      <c r="D4344" s="7"/>
    </row>
    <row r="4345" spans="4:4" x14ac:dyDescent="0.25">
      <c r="D4345" s="7"/>
    </row>
    <row r="4346" spans="4:4" x14ac:dyDescent="0.25">
      <c r="D4346" s="7"/>
    </row>
    <row r="4347" spans="4:4" x14ac:dyDescent="0.25">
      <c r="D4347" s="7"/>
    </row>
    <row r="4348" spans="4:4" x14ac:dyDescent="0.25">
      <c r="D4348" s="7"/>
    </row>
    <row r="4349" spans="4:4" x14ac:dyDescent="0.25">
      <c r="D4349" s="7"/>
    </row>
    <row r="4350" spans="4:4" x14ac:dyDescent="0.25">
      <c r="D4350" s="7"/>
    </row>
    <row r="4351" spans="4:4" x14ac:dyDescent="0.25">
      <c r="D4351" s="7"/>
    </row>
    <row r="4352" spans="4:4" x14ac:dyDescent="0.25">
      <c r="D4352" s="7"/>
    </row>
    <row r="4353" spans="4:4" x14ac:dyDescent="0.25">
      <c r="D4353" s="7"/>
    </row>
    <row r="4354" spans="4:4" x14ac:dyDescent="0.25">
      <c r="D4354" s="7"/>
    </row>
    <row r="4355" spans="4:4" x14ac:dyDescent="0.25">
      <c r="D4355" s="7"/>
    </row>
    <row r="4356" spans="4:4" x14ac:dyDescent="0.25">
      <c r="D4356" s="7"/>
    </row>
    <row r="4357" spans="4:4" x14ac:dyDescent="0.25">
      <c r="D4357" s="7"/>
    </row>
    <row r="4358" spans="4:4" x14ac:dyDescent="0.25">
      <c r="D4358" s="7"/>
    </row>
    <row r="4359" spans="4:4" x14ac:dyDescent="0.25">
      <c r="D4359" s="7"/>
    </row>
    <row r="4360" spans="4:4" x14ac:dyDescent="0.25">
      <c r="D4360" s="7"/>
    </row>
    <row r="4361" spans="4:4" x14ac:dyDescent="0.25">
      <c r="D4361" s="7"/>
    </row>
    <row r="4362" spans="4:4" x14ac:dyDescent="0.25">
      <c r="D4362" s="7"/>
    </row>
    <row r="4363" spans="4:4" x14ac:dyDescent="0.25">
      <c r="D4363" s="7"/>
    </row>
    <row r="4364" spans="4:4" x14ac:dyDescent="0.25">
      <c r="D4364" s="7"/>
    </row>
    <row r="4365" spans="4:4" x14ac:dyDescent="0.25">
      <c r="D4365" s="7"/>
    </row>
    <row r="4366" spans="4:4" x14ac:dyDescent="0.25">
      <c r="D4366" s="7"/>
    </row>
    <row r="4367" spans="4:4" x14ac:dyDescent="0.25">
      <c r="D4367" s="7"/>
    </row>
    <row r="4368" spans="4:4" x14ac:dyDescent="0.25">
      <c r="D4368" s="7"/>
    </row>
    <row r="4369" spans="4:4" x14ac:dyDescent="0.25">
      <c r="D4369" s="7"/>
    </row>
    <row r="4370" spans="4:4" x14ac:dyDescent="0.25">
      <c r="D4370" s="7"/>
    </row>
    <row r="4371" spans="4:4" x14ac:dyDescent="0.25">
      <c r="D4371" s="7"/>
    </row>
    <row r="4372" spans="4:4" x14ac:dyDescent="0.25">
      <c r="D4372" s="7"/>
    </row>
    <row r="4373" spans="4:4" x14ac:dyDescent="0.25">
      <c r="D4373" s="7"/>
    </row>
    <row r="4374" spans="4:4" x14ac:dyDescent="0.25">
      <c r="D4374" s="7"/>
    </row>
    <row r="4375" spans="4:4" x14ac:dyDescent="0.25">
      <c r="D4375" s="7"/>
    </row>
    <row r="4376" spans="4:4" x14ac:dyDescent="0.25">
      <c r="D4376" s="7"/>
    </row>
    <row r="4377" spans="4:4" x14ac:dyDescent="0.25">
      <c r="D4377" s="7"/>
    </row>
    <row r="4378" spans="4:4" x14ac:dyDescent="0.25">
      <c r="D4378" s="7"/>
    </row>
    <row r="4379" spans="4:4" x14ac:dyDescent="0.25">
      <c r="D4379" s="7"/>
    </row>
    <row r="4380" spans="4:4" x14ac:dyDescent="0.25">
      <c r="D4380" s="7"/>
    </row>
    <row r="4381" spans="4:4" x14ac:dyDescent="0.25">
      <c r="D4381" s="7"/>
    </row>
    <row r="4382" spans="4:4" x14ac:dyDescent="0.25">
      <c r="D4382" s="7"/>
    </row>
    <row r="4383" spans="4:4" x14ac:dyDescent="0.25">
      <c r="D4383" s="7"/>
    </row>
    <row r="4384" spans="4:4" x14ac:dyDescent="0.25">
      <c r="D4384" s="7"/>
    </row>
    <row r="4385" spans="4:4" x14ac:dyDescent="0.25">
      <c r="D4385" s="7"/>
    </row>
    <row r="4386" spans="4:4" x14ac:dyDescent="0.25">
      <c r="D4386" s="7"/>
    </row>
    <row r="4387" spans="4:4" x14ac:dyDescent="0.25">
      <c r="D4387" s="7"/>
    </row>
    <row r="4388" spans="4:4" x14ac:dyDescent="0.25">
      <c r="D4388" s="7"/>
    </row>
    <row r="4389" spans="4:4" x14ac:dyDescent="0.25">
      <c r="D4389" s="7"/>
    </row>
    <row r="4390" spans="4:4" x14ac:dyDescent="0.25">
      <c r="D4390" s="7"/>
    </row>
    <row r="4391" spans="4:4" x14ac:dyDescent="0.25">
      <c r="D4391" s="7"/>
    </row>
    <row r="4392" spans="4:4" x14ac:dyDescent="0.25">
      <c r="D4392" s="7"/>
    </row>
    <row r="4393" spans="4:4" x14ac:dyDescent="0.25">
      <c r="D4393" s="7"/>
    </row>
    <row r="4394" spans="4:4" x14ac:dyDescent="0.25">
      <c r="D4394" s="7"/>
    </row>
    <row r="4395" spans="4:4" x14ac:dyDescent="0.25">
      <c r="D4395" s="7"/>
    </row>
    <row r="4396" spans="4:4" x14ac:dyDescent="0.25">
      <c r="D4396" s="7"/>
    </row>
    <row r="4397" spans="4:4" x14ac:dyDescent="0.25">
      <c r="D4397" s="7"/>
    </row>
    <row r="4398" spans="4:4" x14ac:dyDescent="0.25">
      <c r="D4398" s="7"/>
    </row>
    <row r="4399" spans="4:4" x14ac:dyDescent="0.25">
      <c r="D4399" s="7"/>
    </row>
    <row r="4400" spans="4:4" x14ac:dyDescent="0.25">
      <c r="D4400" s="7"/>
    </row>
    <row r="4401" spans="4:4" x14ac:dyDescent="0.25">
      <c r="D4401" s="7"/>
    </row>
    <row r="4402" spans="4:4" x14ac:dyDescent="0.25">
      <c r="D4402" s="7"/>
    </row>
    <row r="4403" spans="4:4" x14ac:dyDescent="0.25">
      <c r="D4403" s="7"/>
    </row>
    <row r="4404" spans="4:4" x14ac:dyDescent="0.25">
      <c r="D4404" s="7"/>
    </row>
    <row r="4405" spans="4:4" x14ac:dyDescent="0.25">
      <c r="D4405" s="7"/>
    </row>
    <row r="4406" spans="4:4" x14ac:dyDescent="0.25">
      <c r="D4406" s="7"/>
    </row>
    <row r="4407" spans="4:4" x14ac:dyDescent="0.25">
      <c r="D4407" s="7"/>
    </row>
    <row r="4408" spans="4:4" x14ac:dyDescent="0.25">
      <c r="D4408" s="7"/>
    </row>
    <row r="4409" spans="4:4" x14ac:dyDescent="0.25">
      <c r="D4409" s="7"/>
    </row>
    <row r="4410" spans="4:4" x14ac:dyDescent="0.25">
      <c r="D4410" s="7"/>
    </row>
    <row r="4411" spans="4:4" x14ac:dyDescent="0.25">
      <c r="D4411" s="7"/>
    </row>
    <row r="4412" spans="4:4" x14ac:dyDescent="0.25">
      <c r="D4412" s="7"/>
    </row>
    <row r="4413" spans="4:4" x14ac:dyDescent="0.25">
      <c r="D4413" s="7"/>
    </row>
    <row r="4414" spans="4:4" x14ac:dyDescent="0.25">
      <c r="D4414" s="7"/>
    </row>
    <row r="4415" spans="4:4" x14ac:dyDescent="0.25">
      <c r="D4415" s="7"/>
    </row>
    <row r="4416" spans="4:4" x14ac:dyDescent="0.25">
      <c r="D4416" s="7"/>
    </row>
    <row r="4417" spans="4:4" x14ac:dyDescent="0.25">
      <c r="D4417" s="7"/>
    </row>
    <row r="4418" spans="4:4" x14ac:dyDescent="0.25">
      <c r="D4418" s="7"/>
    </row>
    <row r="4419" spans="4:4" x14ac:dyDescent="0.25">
      <c r="D4419" s="7"/>
    </row>
    <row r="4420" spans="4:4" x14ac:dyDescent="0.25">
      <c r="D4420" s="7"/>
    </row>
    <row r="4421" spans="4:4" x14ac:dyDescent="0.25">
      <c r="D4421" s="7"/>
    </row>
    <row r="4422" spans="4:4" x14ac:dyDescent="0.25">
      <c r="D4422" s="7"/>
    </row>
    <row r="4423" spans="4:4" x14ac:dyDescent="0.25">
      <c r="D4423" s="7"/>
    </row>
    <row r="4424" spans="4:4" x14ac:dyDescent="0.25">
      <c r="D4424" s="7"/>
    </row>
    <row r="4425" spans="4:4" x14ac:dyDescent="0.25">
      <c r="D4425" s="7"/>
    </row>
    <row r="4426" spans="4:4" x14ac:dyDescent="0.25">
      <c r="D4426" s="7"/>
    </row>
    <row r="4427" spans="4:4" x14ac:dyDescent="0.25">
      <c r="D4427" s="7"/>
    </row>
    <row r="4428" spans="4:4" x14ac:dyDescent="0.25">
      <c r="D4428" s="7"/>
    </row>
    <row r="4429" spans="4:4" x14ac:dyDescent="0.25">
      <c r="D4429" s="7"/>
    </row>
    <row r="4430" spans="4:4" x14ac:dyDescent="0.25">
      <c r="D4430" s="7"/>
    </row>
    <row r="4431" spans="4:4" x14ac:dyDescent="0.25">
      <c r="D4431" s="7"/>
    </row>
    <row r="4432" spans="4:4" x14ac:dyDescent="0.25">
      <c r="D4432" s="7"/>
    </row>
    <row r="4433" spans="4:4" x14ac:dyDescent="0.25">
      <c r="D4433" s="7"/>
    </row>
    <row r="4434" spans="4:4" x14ac:dyDescent="0.25">
      <c r="D4434" s="7"/>
    </row>
    <row r="4435" spans="4:4" x14ac:dyDescent="0.25">
      <c r="D4435" s="7"/>
    </row>
    <row r="4436" spans="4:4" x14ac:dyDescent="0.25">
      <c r="D4436" s="7"/>
    </row>
    <row r="4437" spans="4:4" x14ac:dyDescent="0.25">
      <c r="D4437" s="7"/>
    </row>
    <row r="4438" spans="4:4" x14ac:dyDescent="0.25">
      <c r="D4438" s="7"/>
    </row>
    <row r="4439" spans="4:4" x14ac:dyDescent="0.25">
      <c r="D4439" s="7"/>
    </row>
    <row r="4440" spans="4:4" x14ac:dyDescent="0.25">
      <c r="D4440" s="7"/>
    </row>
    <row r="4441" spans="4:4" x14ac:dyDescent="0.25">
      <c r="D4441" s="7"/>
    </row>
    <row r="4442" spans="4:4" x14ac:dyDescent="0.25">
      <c r="D4442" s="7"/>
    </row>
    <row r="4443" spans="4:4" x14ac:dyDescent="0.25">
      <c r="D4443" s="7"/>
    </row>
    <row r="4444" spans="4:4" x14ac:dyDescent="0.25">
      <c r="D4444" s="7"/>
    </row>
    <row r="4445" spans="4:4" x14ac:dyDescent="0.25">
      <c r="D4445" s="7"/>
    </row>
    <row r="4446" spans="4:4" x14ac:dyDescent="0.25">
      <c r="D4446" s="7"/>
    </row>
    <row r="4447" spans="4:4" x14ac:dyDescent="0.25">
      <c r="D4447" s="7"/>
    </row>
    <row r="4448" spans="4:4" x14ac:dyDescent="0.25">
      <c r="D4448" s="7"/>
    </row>
    <row r="4449" spans="4:4" x14ac:dyDescent="0.25">
      <c r="D4449" s="7"/>
    </row>
    <row r="4450" spans="4:4" x14ac:dyDescent="0.25">
      <c r="D4450" s="7"/>
    </row>
    <row r="4451" spans="4:4" x14ac:dyDescent="0.25">
      <c r="D4451" s="7"/>
    </row>
    <row r="4452" spans="4:4" x14ac:dyDescent="0.25">
      <c r="D4452" s="7"/>
    </row>
    <row r="4453" spans="4:4" x14ac:dyDescent="0.25">
      <c r="D4453" s="7"/>
    </row>
    <row r="4454" spans="4:4" x14ac:dyDescent="0.25">
      <c r="D4454" s="7"/>
    </row>
    <row r="4455" spans="4:4" x14ac:dyDescent="0.25">
      <c r="D4455" s="7"/>
    </row>
    <row r="4456" spans="4:4" x14ac:dyDescent="0.25">
      <c r="D4456" s="7"/>
    </row>
    <row r="4457" spans="4:4" x14ac:dyDescent="0.25">
      <c r="D4457" s="7"/>
    </row>
    <row r="4458" spans="4:4" x14ac:dyDescent="0.25">
      <c r="D4458" s="7"/>
    </row>
    <row r="4459" spans="4:4" x14ac:dyDescent="0.25">
      <c r="D4459" s="7"/>
    </row>
    <row r="4460" spans="4:4" x14ac:dyDescent="0.25">
      <c r="D4460" s="7"/>
    </row>
    <row r="4461" spans="4:4" x14ac:dyDescent="0.25">
      <c r="D4461" s="7"/>
    </row>
    <row r="4462" spans="4:4" x14ac:dyDescent="0.25">
      <c r="D4462" s="7"/>
    </row>
    <row r="4463" spans="4:4" x14ac:dyDescent="0.25">
      <c r="D4463" s="7"/>
    </row>
    <row r="4464" spans="4:4" x14ac:dyDescent="0.25">
      <c r="D4464" s="7"/>
    </row>
    <row r="4465" spans="4:4" x14ac:dyDescent="0.25">
      <c r="D4465" s="7"/>
    </row>
    <row r="4466" spans="4:4" x14ac:dyDescent="0.25">
      <c r="D4466" s="7"/>
    </row>
    <row r="4467" spans="4:4" x14ac:dyDescent="0.25">
      <c r="D4467" s="7"/>
    </row>
    <row r="4468" spans="4:4" x14ac:dyDescent="0.25">
      <c r="D4468" s="7"/>
    </row>
    <row r="4469" spans="4:4" x14ac:dyDescent="0.25">
      <c r="D4469" s="7"/>
    </row>
    <row r="4470" spans="4:4" x14ac:dyDescent="0.25">
      <c r="D4470" s="7"/>
    </row>
    <row r="4471" spans="4:4" x14ac:dyDescent="0.25">
      <c r="D4471" s="7"/>
    </row>
    <row r="4472" spans="4:4" x14ac:dyDescent="0.25">
      <c r="D4472" s="7"/>
    </row>
    <row r="4473" spans="4:4" x14ac:dyDescent="0.25">
      <c r="D4473" s="7"/>
    </row>
    <row r="4474" spans="4:4" x14ac:dyDescent="0.25">
      <c r="D4474" s="7"/>
    </row>
    <row r="4475" spans="4:4" x14ac:dyDescent="0.25">
      <c r="D4475" s="7"/>
    </row>
    <row r="4476" spans="4:4" x14ac:dyDescent="0.25">
      <c r="D4476" s="7"/>
    </row>
    <row r="4477" spans="4:4" x14ac:dyDescent="0.25">
      <c r="D4477" s="7"/>
    </row>
    <row r="4478" spans="4:4" x14ac:dyDescent="0.25">
      <c r="D4478" s="7"/>
    </row>
    <row r="4479" spans="4:4" x14ac:dyDescent="0.25">
      <c r="D4479" s="7"/>
    </row>
    <row r="4480" spans="4:4" x14ac:dyDescent="0.25">
      <c r="D4480" s="7"/>
    </row>
    <row r="4481" spans="4:4" x14ac:dyDescent="0.25">
      <c r="D4481" s="7"/>
    </row>
    <row r="4482" spans="4:4" x14ac:dyDescent="0.25">
      <c r="D4482" s="7"/>
    </row>
    <row r="4483" spans="4:4" x14ac:dyDescent="0.25">
      <c r="D4483" s="7"/>
    </row>
    <row r="4484" spans="4:4" x14ac:dyDescent="0.25">
      <c r="D4484" s="7"/>
    </row>
    <row r="4485" spans="4:4" x14ac:dyDescent="0.25">
      <c r="D4485" s="7"/>
    </row>
    <row r="4486" spans="4:4" x14ac:dyDescent="0.25">
      <c r="D4486" s="7"/>
    </row>
    <row r="4487" spans="4:4" x14ac:dyDescent="0.25">
      <c r="D4487" s="7"/>
    </row>
    <row r="4488" spans="4:4" x14ac:dyDescent="0.25">
      <c r="D4488" s="7"/>
    </row>
    <row r="4489" spans="4:4" x14ac:dyDescent="0.25">
      <c r="D4489" s="7"/>
    </row>
    <row r="4490" spans="4:4" x14ac:dyDescent="0.25">
      <c r="D4490" s="7"/>
    </row>
    <row r="4491" spans="4:4" x14ac:dyDescent="0.25">
      <c r="D4491" s="7"/>
    </row>
    <row r="4492" spans="4:4" x14ac:dyDescent="0.25">
      <c r="D4492" s="7"/>
    </row>
    <row r="4493" spans="4:4" x14ac:dyDescent="0.25">
      <c r="D4493" s="7"/>
    </row>
    <row r="4494" spans="4:4" x14ac:dyDescent="0.25">
      <c r="D4494" s="7"/>
    </row>
    <row r="4495" spans="4:4" x14ac:dyDescent="0.25">
      <c r="D4495" s="7"/>
    </row>
    <row r="4496" spans="4:4" x14ac:dyDescent="0.25">
      <c r="D4496" s="7"/>
    </row>
    <row r="4497" spans="4:4" x14ac:dyDescent="0.25">
      <c r="D4497" s="7"/>
    </row>
    <row r="4498" spans="4:4" x14ac:dyDescent="0.25">
      <c r="D4498" s="7"/>
    </row>
    <row r="4499" spans="4:4" x14ac:dyDescent="0.25">
      <c r="D4499" s="7"/>
    </row>
    <row r="4500" spans="4:4" x14ac:dyDescent="0.25">
      <c r="D4500" s="7"/>
    </row>
    <row r="4501" spans="4:4" x14ac:dyDescent="0.25">
      <c r="D4501" s="7"/>
    </row>
    <row r="4502" spans="4:4" x14ac:dyDescent="0.25">
      <c r="D4502" s="7"/>
    </row>
    <row r="4503" spans="4:4" x14ac:dyDescent="0.25">
      <c r="D4503" s="7"/>
    </row>
    <row r="4504" spans="4:4" x14ac:dyDescent="0.25">
      <c r="D4504" s="7"/>
    </row>
    <row r="4505" spans="4:4" x14ac:dyDescent="0.25">
      <c r="D4505" s="7"/>
    </row>
    <row r="4506" spans="4:4" x14ac:dyDescent="0.25">
      <c r="D4506" s="7"/>
    </row>
    <row r="4507" spans="4:4" x14ac:dyDescent="0.25">
      <c r="D4507" s="7"/>
    </row>
    <row r="4508" spans="4:4" x14ac:dyDescent="0.25">
      <c r="D4508" s="7"/>
    </row>
    <row r="4509" spans="4:4" x14ac:dyDescent="0.25">
      <c r="D4509" s="7"/>
    </row>
    <row r="4510" spans="4:4" x14ac:dyDescent="0.25">
      <c r="D4510" s="7"/>
    </row>
    <row r="4511" spans="4:4" x14ac:dyDescent="0.25">
      <c r="D4511" s="7"/>
    </row>
    <row r="4512" spans="4:4" x14ac:dyDescent="0.25">
      <c r="D4512" s="7"/>
    </row>
    <row r="4513" spans="4:4" x14ac:dyDescent="0.25">
      <c r="D4513" s="7"/>
    </row>
    <row r="4514" spans="4:4" x14ac:dyDescent="0.25">
      <c r="D4514" s="7"/>
    </row>
    <row r="4515" spans="4:4" x14ac:dyDescent="0.25">
      <c r="D4515" s="7"/>
    </row>
    <row r="4516" spans="4:4" x14ac:dyDescent="0.25">
      <c r="D4516" s="7"/>
    </row>
    <row r="4517" spans="4:4" x14ac:dyDescent="0.25">
      <c r="D4517" s="7"/>
    </row>
    <row r="4518" spans="4:4" x14ac:dyDescent="0.25">
      <c r="D4518" s="7"/>
    </row>
    <row r="4519" spans="4:4" x14ac:dyDescent="0.25">
      <c r="D4519" s="7"/>
    </row>
    <row r="4520" spans="4:4" x14ac:dyDescent="0.25">
      <c r="D4520" s="7"/>
    </row>
    <row r="4521" spans="4:4" x14ac:dyDescent="0.25">
      <c r="D4521" s="7"/>
    </row>
    <row r="4522" spans="4:4" x14ac:dyDescent="0.25">
      <c r="D4522" s="7"/>
    </row>
    <row r="4523" spans="4:4" x14ac:dyDescent="0.25">
      <c r="D4523" s="7"/>
    </row>
    <row r="4524" spans="4:4" x14ac:dyDescent="0.25">
      <c r="D4524" s="7"/>
    </row>
    <row r="4525" spans="4:4" x14ac:dyDescent="0.25">
      <c r="D4525" s="7"/>
    </row>
    <row r="4526" spans="4:4" x14ac:dyDescent="0.25">
      <c r="D4526" s="7"/>
    </row>
    <row r="4527" spans="4:4" x14ac:dyDescent="0.25">
      <c r="D4527" s="7"/>
    </row>
    <row r="4528" spans="4:4" x14ac:dyDescent="0.25">
      <c r="D4528" s="7"/>
    </row>
    <row r="4529" spans="4:4" x14ac:dyDescent="0.25">
      <c r="D4529" s="7"/>
    </row>
    <row r="4530" spans="4:4" x14ac:dyDescent="0.25">
      <c r="D4530" s="7"/>
    </row>
    <row r="4531" spans="4:4" x14ac:dyDescent="0.25">
      <c r="D4531" s="7"/>
    </row>
    <row r="4532" spans="4:4" x14ac:dyDescent="0.25">
      <c r="D4532" s="7"/>
    </row>
    <row r="4533" spans="4:4" x14ac:dyDescent="0.25">
      <c r="D4533" s="7"/>
    </row>
    <row r="4534" spans="4:4" x14ac:dyDescent="0.25">
      <c r="D4534" s="7"/>
    </row>
    <row r="4535" spans="4:4" x14ac:dyDescent="0.25">
      <c r="D4535" s="7"/>
    </row>
    <row r="4536" spans="4:4" x14ac:dyDescent="0.25">
      <c r="D4536" s="7"/>
    </row>
    <row r="4537" spans="4:4" x14ac:dyDescent="0.25">
      <c r="D4537" s="7"/>
    </row>
    <row r="4538" spans="4:4" x14ac:dyDescent="0.25">
      <c r="D4538" s="7"/>
    </row>
    <row r="4539" spans="4:4" x14ac:dyDescent="0.25">
      <c r="D4539" s="7"/>
    </row>
    <row r="4540" spans="4:4" x14ac:dyDescent="0.25">
      <c r="D4540" s="7"/>
    </row>
    <row r="4541" spans="4:4" x14ac:dyDescent="0.25">
      <c r="D4541" s="7"/>
    </row>
    <row r="4542" spans="4:4" x14ac:dyDescent="0.25">
      <c r="D4542" s="7"/>
    </row>
    <row r="4543" spans="4:4" x14ac:dyDescent="0.25">
      <c r="D4543" s="7"/>
    </row>
    <row r="4544" spans="4:4" x14ac:dyDescent="0.25">
      <c r="D4544" s="7"/>
    </row>
    <row r="4545" spans="4:4" x14ac:dyDescent="0.25">
      <c r="D4545" s="7"/>
    </row>
    <row r="4546" spans="4:4" x14ac:dyDescent="0.25">
      <c r="D4546" s="7"/>
    </row>
    <row r="4547" spans="4:4" x14ac:dyDescent="0.25">
      <c r="D4547" s="7"/>
    </row>
    <row r="4548" spans="4:4" x14ac:dyDescent="0.25">
      <c r="D4548" s="7"/>
    </row>
    <row r="4549" spans="4:4" x14ac:dyDescent="0.25">
      <c r="D4549" s="7"/>
    </row>
    <row r="4550" spans="4:4" x14ac:dyDescent="0.25">
      <c r="D4550" s="7"/>
    </row>
    <row r="4551" spans="4:4" x14ac:dyDescent="0.25">
      <c r="D4551" s="7"/>
    </row>
    <row r="4552" spans="4:4" x14ac:dyDescent="0.25">
      <c r="D4552" s="7"/>
    </row>
    <row r="4553" spans="4:4" x14ac:dyDescent="0.25">
      <c r="D4553" s="7"/>
    </row>
    <row r="4554" spans="4:4" x14ac:dyDescent="0.25">
      <c r="D4554" s="7"/>
    </row>
    <row r="4555" spans="4:4" x14ac:dyDescent="0.25">
      <c r="D4555" s="7"/>
    </row>
    <row r="4556" spans="4:4" x14ac:dyDescent="0.25">
      <c r="D4556" s="7"/>
    </row>
    <row r="4557" spans="4:4" x14ac:dyDescent="0.25">
      <c r="D4557" s="7"/>
    </row>
    <row r="4558" spans="4:4" x14ac:dyDescent="0.25">
      <c r="D4558" s="7"/>
    </row>
    <row r="4559" spans="4:4" x14ac:dyDescent="0.25">
      <c r="D4559" s="7"/>
    </row>
    <row r="4560" spans="4:4" x14ac:dyDescent="0.25">
      <c r="D4560" s="7"/>
    </row>
    <row r="4561" spans="4:4" x14ac:dyDescent="0.25">
      <c r="D4561" s="7"/>
    </row>
    <row r="4562" spans="4:4" x14ac:dyDescent="0.25">
      <c r="D4562" s="7"/>
    </row>
    <row r="4563" spans="4:4" x14ac:dyDescent="0.25">
      <c r="D4563" s="7"/>
    </row>
    <row r="4564" spans="4:4" x14ac:dyDescent="0.25">
      <c r="D4564" s="7"/>
    </row>
    <row r="4565" spans="4:4" x14ac:dyDescent="0.25">
      <c r="D4565" s="7"/>
    </row>
    <row r="4566" spans="4:4" x14ac:dyDescent="0.25">
      <c r="D4566" s="7"/>
    </row>
    <row r="4567" spans="4:4" x14ac:dyDescent="0.25">
      <c r="D4567" s="7"/>
    </row>
    <row r="4568" spans="4:4" x14ac:dyDescent="0.25">
      <c r="D4568" s="7"/>
    </row>
    <row r="4569" spans="4:4" x14ac:dyDescent="0.25">
      <c r="D4569" s="7"/>
    </row>
    <row r="4570" spans="4:4" x14ac:dyDescent="0.25">
      <c r="D4570" s="7"/>
    </row>
    <row r="4571" spans="4:4" x14ac:dyDescent="0.25">
      <c r="D4571" s="7"/>
    </row>
    <row r="4572" spans="4:4" x14ac:dyDescent="0.25">
      <c r="D4572" s="7"/>
    </row>
    <row r="4573" spans="4:4" x14ac:dyDescent="0.25">
      <c r="D4573" s="7"/>
    </row>
    <row r="4574" spans="4:4" x14ac:dyDescent="0.25">
      <c r="D4574" s="7"/>
    </row>
    <row r="4575" spans="4:4" x14ac:dyDescent="0.25">
      <c r="D4575" s="7"/>
    </row>
    <row r="4576" spans="4:4" x14ac:dyDescent="0.25">
      <c r="D4576" s="7"/>
    </row>
    <row r="4577" spans="4:4" x14ac:dyDescent="0.25">
      <c r="D4577" s="7"/>
    </row>
    <row r="4578" spans="4:4" x14ac:dyDescent="0.25">
      <c r="D4578" s="7"/>
    </row>
    <row r="4579" spans="4:4" x14ac:dyDescent="0.25">
      <c r="D4579" s="7"/>
    </row>
    <row r="4580" spans="4:4" x14ac:dyDescent="0.25">
      <c r="D4580" s="7"/>
    </row>
    <row r="4581" spans="4:4" x14ac:dyDescent="0.25">
      <c r="D4581" s="7"/>
    </row>
    <row r="4582" spans="4:4" x14ac:dyDescent="0.25">
      <c r="D4582" s="7"/>
    </row>
    <row r="4583" spans="4:4" x14ac:dyDescent="0.25">
      <c r="D4583" s="7"/>
    </row>
    <row r="4584" spans="4:4" x14ac:dyDescent="0.25">
      <c r="D4584" s="7"/>
    </row>
    <row r="4585" spans="4:4" x14ac:dyDescent="0.25">
      <c r="D4585" s="7"/>
    </row>
    <row r="4586" spans="4:4" x14ac:dyDescent="0.25">
      <c r="D4586" s="7"/>
    </row>
    <row r="4587" spans="4:4" x14ac:dyDescent="0.25">
      <c r="D4587" s="7"/>
    </row>
    <row r="4588" spans="4:4" x14ac:dyDescent="0.25">
      <c r="D4588" s="7"/>
    </row>
    <row r="4589" spans="4:4" x14ac:dyDescent="0.25">
      <c r="D4589" s="7"/>
    </row>
    <row r="4590" spans="4:4" x14ac:dyDescent="0.25">
      <c r="D4590" s="7"/>
    </row>
    <row r="4591" spans="4:4" x14ac:dyDescent="0.25">
      <c r="D4591" s="7"/>
    </row>
    <row r="4592" spans="4:4" x14ac:dyDescent="0.25">
      <c r="D4592" s="7"/>
    </row>
    <row r="4593" spans="4:4" x14ac:dyDescent="0.25">
      <c r="D4593" s="7"/>
    </row>
    <row r="4594" spans="4:4" x14ac:dyDescent="0.25">
      <c r="D4594" s="7"/>
    </row>
    <row r="4595" spans="4:4" x14ac:dyDescent="0.25">
      <c r="D4595" s="7"/>
    </row>
    <row r="4596" spans="4:4" x14ac:dyDescent="0.25">
      <c r="D4596" s="7"/>
    </row>
    <row r="4597" spans="4:4" x14ac:dyDescent="0.25">
      <c r="D4597" s="7"/>
    </row>
    <row r="4598" spans="4:4" x14ac:dyDescent="0.25">
      <c r="D4598" s="7"/>
    </row>
    <row r="4599" spans="4:4" x14ac:dyDescent="0.25">
      <c r="D4599" s="7"/>
    </row>
    <row r="4600" spans="4:4" x14ac:dyDescent="0.25">
      <c r="D4600" s="7"/>
    </row>
    <row r="4601" spans="4:4" x14ac:dyDescent="0.25">
      <c r="D4601" s="7"/>
    </row>
    <row r="4602" spans="4:4" x14ac:dyDescent="0.25">
      <c r="D4602" s="7"/>
    </row>
    <row r="4603" spans="4:4" x14ac:dyDescent="0.25">
      <c r="D4603" s="7"/>
    </row>
    <row r="4604" spans="4:4" x14ac:dyDescent="0.25">
      <c r="D4604" s="7"/>
    </row>
    <row r="4605" spans="4:4" x14ac:dyDescent="0.25">
      <c r="D4605" s="7"/>
    </row>
    <row r="4606" spans="4:4" x14ac:dyDescent="0.25">
      <c r="D4606" s="7"/>
    </row>
    <row r="4607" spans="4:4" x14ac:dyDescent="0.25">
      <c r="D4607" s="7"/>
    </row>
    <row r="4608" spans="4:4" x14ac:dyDescent="0.25">
      <c r="D4608" s="7"/>
    </row>
    <row r="4609" spans="4:4" x14ac:dyDescent="0.25">
      <c r="D4609" s="7"/>
    </row>
    <row r="4610" spans="4:4" x14ac:dyDescent="0.25">
      <c r="D4610" s="7"/>
    </row>
    <row r="4611" spans="4:4" x14ac:dyDescent="0.25">
      <c r="D4611" s="7"/>
    </row>
    <row r="4612" spans="4:4" x14ac:dyDescent="0.25">
      <c r="D4612" s="7"/>
    </row>
    <row r="4613" spans="4:4" x14ac:dyDescent="0.25">
      <c r="D4613" s="7"/>
    </row>
    <row r="4614" spans="4:4" x14ac:dyDescent="0.25">
      <c r="D4614" s="7"/>
    </row>
    <row r="4615" spans="4:4" x14ac:dyDescent="0.25">
      <c r="D4615" s="7"/>
    </row>
    <row r="4616" spans="4:4" x14ac:dyDescent="0.25">
      <c r="D4616" s="7"/>
    </row>
    <row r="4617" spans="4:4" x14ac:dyDescent="0.25">
      <c r="D4617" s="7"/>
    </row>
    <row r="4618" spans="4:4" x14ac:dyDescent="0.25">
      <c r="D4618" s="7"/>
    </row>
    <row r="4619" spans="4:4" x14ac:dyDescent="0.25">
      <c r="D4619" s="7"/>
    </row>
    <row r="4620" spans="4:4" x14ac:dyDescent="0.25">
      <c r="D4620" s="7"/>
    </row>
    <row r="4621" spans="4:4" x14ac:dyDescent="0.25">
      <c r="D4621" s="7"/>
    </row>
    <row r="4622" spans="4:4" x14ac:dyDescent="0.25">
      <c r="D4622" s="7"/>
    </row>
    <row r="4623" spans="4:4" x14ac:dyDescent="0.25">
      <c r="D4623" s="7"/>
    </row>
    <row r="4624" spans="4:4" x14ac:dyDescent="0.25">
      <c r="D4624" s="7"/>
    </row>
    <row r="4625" spans="4:4" x14ac:dyDescent="0.25">
      <c r="D4625" s="7"/>
    </row>
    <row r="4626" spans="4:4" x14ac:dyDescent="0.25">
      <c r="D4626" s="7"/>
    </row>
    <row r="4627" spans="4:4" x14ac:dyDescent="0.25">
      <c r="D4627" s="7"/>
    </row>
    <row r="4628" spans="4:4" x14ac:dyDescent="0.25">
      <c r="D4628" s="7"/>
    </row>
    <row r="4629" spans="4:4" x14ac:dyDescent="0.25">
      <c r="D4629" s="7"/>
    </row>
    <row r="4630" spans="4:4" x14ac:dyDescent="0.25">
      <c r="D4630" s="7"/>
    </row>
    <row r="4631" spans="4:4" x14ac:dyDescent="0.25">
      <c r="D4631" s="7"/>
    </row>
    <row r="4632" spans="4:4" x14ac:dyDescent="0.25">
      <c r="D4632" s="7"/>
    </row>
    <row r="4633" spans="4:4" x14ac:dyDescent="0.25">
      <c r="D4633" s="7"/>
    </row>
    <row r="4634" spans="4:4" x14ac:dyDescent="0.25">
      <c r="D4634" s="7"/>
    </row>
    <row r="4635" spans="4:4" x14ac:dyDescent="0.25">
      <c r="D4635" s="7"/>
    </row>
    <row r="4636" spans="4:4" x14ac:dyDescent="0.25">
      <c r="D4636" s="7"/>
    </row>
    <row r="4637" spans="4:4" x14ac:dyDescent="0.25">
      <c r="D4637" s="7"/>
    </row>
    <row r="4638" spans="4:4" x14ac:dyDescent="0.25">
      <c r="D4638" s="7"/>
    </row>
    <row r="4639" spans="4:4" x14ac:dyDescent="0.25">
      <c r="D4639" s="7"/>
    </row>
    <row r="4640" spans="4:4" x14ac:dyDescent="0.25">
      <c r="D4640" s="7"/>
    </row>
    <row r="4641" spans="4:4" x14ac:dyDescent="0.25">
      <c r="D4641" s="7"/>
    </row>
    <row r="4642" spans="4:4" x14ac:dyDescent="0.25">
      <c r="D4642" s="7"/>
    </row>
    <row r="4643" spans="4:4" x14ac:dyDescent="0.25">
      <c r="D4643" s="7"/>
    </row>
    <row r="4644" spans="4:4" x14ac:dyDescent="0.25">
      <c r="D4644" s="7"/>
    </row>
    <row r="4645" spans="4:4" x14ac:dyDescent="0.25">
      <c r="D4645" s="7"/>
    </row>
    <row r="4646" spans="4:4" x14ac:dyDescent="0.25">
      <c r="D4646" s="7"/>
    </row>
    <row r="4647" spans="4:4" x14ac:dyDescent="0.25">
      <c r="D4647" s="7"/>
    </row>
    <row r="4648" spans="4:4" x14ac:dyDescent="0.25">
      <c r="D4648" s="7"/>
    </row>
    <row r="4649" spans="4:4" x14ac:dyDescent="0.25">
      <c r="D4649" s="7"/>
    </row>
    <row r="4650" spans="4:4" x14ac:dyDescent="0.25">
      <c r="D4650" s="7"/>
    </row>
    <row r="4651" spans="4:4" x14ac:dyDescent="0.25">
      <c r="D4651" s="7"/>
    </row>
    <row r="4652" spans="4:4" x14ac:dyDescent="0.25">
      <c r="D4652" s="7"/>
    </row>
    <row r="4653" spans="4:4" x14ac:dyDescent="0.25">
      <c r="D4653" s="7"/>
    </row>
    <row r="4654" spans="4:4" x14ac:dyDescent="0.25">
      <c r="D4654" s="7"/>
    </row>
    <row r="4655" spans="4:4" x14ac:dyDescent="0.25">
      <c r="D4655" s="7"/>
    </row>
    <row r="4656" spans="4:4" x14ac:dyDescent="0.25">
      <c r="D4656" s="7"/>
    </row>
    <row r="4657" spans="4:4" x14ac:dyDescent="0.25">
      <c r="D4657" s="7"/>
    </row>
    <row r="4658" spans="4:4" x14ac:dyDescent="0.25">
      <c r="D4658" s="7"/>
    </row>
    <row r="4659" spans="4:4" x14ac:dyDescent="0.25">
      <c r="D4659" s="7"/>
    </row>
    <row r="4660" spans="4:4" x14ac:dyDescent="0.25">
      <c r="D4660" s="7"/>
    </row>
    <row r="4661" spans="4:4" x14ac:dyDescent="0.25">
      <c r="D4661" s="7"/>
    </row>
    <row r="4662" spans="4:4" x14ac:dyDescent="0.25">
      <c r="D4662" s="7"/>
    </row>
    <row r="4663" spans="4:4" x14ac:dyDescent="0.25">
      <c r="D4663" s="7"/>
    </row>
    <row r="4664" spans="4:4" x14ac:dyDescent="0.25">
      <c r="D4664" s="7"/>
    </row>
    <row r="4665" spans="4:4" x14ac:dyDescent="0.25">
      <c r="D4665" s="7"/>
    </row>
    <row r="4666" spans="4:4" x14ac:dyDescent="0.25">
      <c r="D4666" s="7"/>
    </row>
    <row r="4667" spans="4:4" x14ac:dyDescent="0.25">
      <c r="D4667" s="7"/>
    </row>
    <row r="4668" spans="4:4" x14ac:dyDescent="0.25">
      <c r="D4668" s="7"/>
    </row>
    <row r="4669" spans="4:4" x14ac:dyDescent="0.25">
      <c r="D4669" s="7"/>
    </row>
    <row r="4670" spans="4:4" x14ac:dyDescent="0.25">
      <c r="D4670" s="7"/>
    </row>
    <row r="4671" spans="4:4" x14ac:dyDescent="0.25">
      <c r="D4671" s="7"/>
    </row>
    <row r="4672" spans="4:4" x14ac:dyDescent="0.25">
      <c r="D4672" s="7"/>
    </row>
    <row r="4673" spans="4:4" x14ac:dyDescent="0.25">
      <c r="D4673" s="7"/>
    </row>
    <row r="4674" spans="4:4" x14ac:dyDescent="0.25">
      <c r="D4674" s="7"/>
    </row>
    <row r="4675" spans="4:4" x14ac:dyDescent="0.25">
      <c r="D4675" s="7"/>
    </row>
    <row r="4676" spans="4:4" x14ac:dyDescent="0.25">
      <c r="D4676" s="7"/>
    </row>
    <row r="4677" spans="4:4" x14ac:dyDescent="0.25">
      <c r="D4677" s="7"/>
    </row>
    <row r="4678" spans="4:4" x14ac:dyDescent="0.25">
      <c r="D4678" s="7"/>
    </row>
    <row r="4679" spans="4:4" x14ac:dyDescent="0.25">
      <c r="D4679" s="7"/>
    </row>
    <row r="4680" spans="4:4" x14ac:dyDescent="0.25">
      <c r="D4680" s="7"/>
    </row>
    <row r="4681" spans="4:4" x14ac:dyDescent="0.25">
      <c r="D4681" s="7"/>
    </row>
    <row r="4682" spans="4:4" x14ac:dyDescent="0.25">
      <c r="D4682" s="7"/>
    </row>
    <row r="4683" spans="4:4" x14ac:dyDescent="0.25">
      <c r="D4683" s="7"/>
    </row>
    <row r="4684" spans="4:4" x14ac:dyDescent="0.25">
      <c r="D4684" s="7"/>
    </row>
    <row r="4685" spans="4:4" x14ac:dyDescent="0.25">
      <c r="D4685" s="7"/>
    </row>
    <row r="4686" spans="4:4" x14ac:dyDescent="0.25">
      <c r="D4686" s="7"/>
    </row>
    <row r="4687" spans="4:4" x14ac:dyDescent="0.25">
      <c r="D4687" s="7"/>
    </row>
    <row r="4688" spans="4:4" x14ac:dyDescent="0.25">
      <c r="D4688" s="7"/>
    </row>
    <row r="4689" spans="4:4" x14ac:dyDescent="0.25">
      <c r="D4689" s="7"/>
    </row>
    <row r="4690" spans="4:4" x14ac:dyDescent="0.25">
      <c r="D4690" s="7"/>
    </row>
    <row r="4691" spans="4:4" x14ac:dyDescent="0.25">
      <c r="D4691" s="7"/>
    </row>
    <row r="4692" spans="4:4" x14ac:dyDescent="0.25">
      <c r="D4692" s="7"/>
    </row>
    <row r="4693" spans="4:4" x14ac:dyDescent="0.25">
      <c r="D4693" s="7"/>
    </row>
    <row r="4694" spans="4:4" x14ac:dyDescent="0.25">
      <c r="D4694" s="7"/>
    </row>
    <row r="4695" spans="4:4" x14ac:dyDescent="0.25">
      <c r="D4695" s="7"/>
    </row>
    <row r="4696" spans="4:4" x14ac:dyDescent="0.25">
      <c r="D4696" s="7"/>
    </row>
    <row r="4697" spans="4:4" x14ac:dyDescent="0.25">
      <c r="D4697" s="7"/>
    </row>
    <row r="4698" spans="4:4" x14ac:dyDescent="0.25">
      <c r="D4698" s="7"/>
    </row>
    <row r="4699" spans="4:4" x14ac:dyDescent="0.25">
      <c r="D4699" s="7"/>
    </row>
    <row r="4700" spans="4:4" x14ac:dyDescent="0.25">
      <c r="D4700" s="7"/>
    </row>
    <row r="4701" spans="4:4" x14ac:dyDescent="0.25">
      <c r="D4701" s="7"/>
    </row>
    <row r="4702" spans="4:4" x14ac:dyDescent="0.25">
      <c r="D4702" s="7"/>
    </row>
    <row r="4703" spans="4:4" x14ac:dyDescent="0.25">
      <c r="D4703" s="7"/>
    </row>
    <row r="4704" spans="4:4" x14ac:dyDescent="0.25">
      <c r="D4704" s="7"/>
    </row>
    <row r="4705" spans="4:4" x14ac:dyDescent="0.25">
      <c r="D4705" s="7"/>
    </row>
    <row r="4706" spans="4:4" x14ac:dyDescent="0.25">
      <c r="D4706" s="7"/>
    </row>
    <row r="4707" spans="4:4" x14ac:dyDescent="0.25">
      <c r="D4707" s="7"/>
    </row>
    <row r="4708" spans="4:4" x14ac:dyDescent="0.25">
      <c r="D4708" s="7"/>
    </row>
    <row r="4709" spans="4:4" x14ac:dyDescent="0.25">
      <c r="D4709" s="7"/>
    </row>
    <row r="4710" spans="4:4" x14ac:dyDescent="0.25">
      <c r="D4710" s="7"/>
    </row>
    <row r="4711" spans="4:4" x14ac:dyDescent="0.25">
      <c r="D4711" s="7"/>
    </row>
    <row r="4712" spans="4:4" x14ac:dyDescent="0.25">
      <c r="D4712" s="7"/>
    </row>
    <row r="4713" spans="4:4" x14ac:dyDescent="0.25">
      <c r="D4713" s="7"/>
    </row>
    <row r="4714" spans="4:4" x14ac:dyDescent="0.25">
      <c r="D4714" s="7"/>
    </row>
    <row r="4715" spans="4:4" x14ac:dyDescent="0.25">
      <c r="D4715" s="7"/>
    </row>
    <row r="4716" spans="4:4" x14ac:dyDescent="0.25">
      <c r="D4716" s="7"/>
    </row>
    <row r="4717" spans="4:4" x14ac:dyDescent="0.25">
      <c r="D4717" s="7"/>
    </row>
    <row r="4718" spans="4:4" x14ac:dyDescent="0.25">
      <c r="D4718" s="7"/>
    </row>
    <row r="4719" spans="4:4" x14ac:dyDescent="0.25">
      <c r="D4719" s="7"/>
    </row>
    <row r="4720" spans="4:4" x14ac:dyDescent="0.25">
      <c r="D4720" s="7"/>
    </row>
    <row r="4721" spans="4:4" x14ac:dyDescent="0.25">
      <c r="D4721" s="7"/>
    </row>
    <row r="4722" spans="4:4" x14ac:dyDescent="0.25">
      <c r="D4722" s="7"/>
    </row>
    <row r="4723" spans="4:4" x14ac:dyDescent="0.25">
      <c r="D4723" s="7"/>
    </row>
    <row r="4724" spans="4:4" x14ac:dyDescent="0.25">
      <c r="D4724" s="7"/>
    </row>
    <row r="4725" spans="4:4" x14ac:dyDescent="0.25">
      <c r="D4725" s="7"/>
    </row>
    <row r="4726" spans="4:4" x14ac:dyDescent="0.25">
      <c r="D4726" s="7"/>
    </row>
    <row r="4727" spans="4:4" x14ac:dyDescent="0.25">
      <c r="D4727" s="7"/>
    </row>
    <row r="4728" spans="4:4" x14ac:dyDescent="0.25">
      <c r="D4728" s="7"/>
    </row>
    <row r="4729" spans="4:4" x14ac:dyDescent="0.25">
      <c r="D4729" s="7"/>
    </row>
    <row r="4730" spans="4:4" x14ac:dyDescent="0.25">
      <c r="D4730" s="7"/>
    </row>
    <row r="4731" spans="4:4" x14ac:dyDescent="0.25">
      <c r="D4731" s="7"/>
    </row>
    <row r="4732" spans="4:4" x14ac:dyDescent="0.25">
      <c r="D4732" s="7"/>
    </row>
    <row r="4733" spans="4:4" x14ac:dyDescent="0.25">
      <c r="D4733" s="7"/>
    </row>
    <row r="4734" spans="4:4" x14ac:dyDescent="0.25">
      <c r="D4734" s="7"/>
    </row>
    <row r="4735" spans="4:4" x14ac:dyDescent="0.25">
      <c r="D4735" s="7"/>
    </row>
    <row r="4736" spans="4:4" x14ac:dyDescent="0.25">
      <c r="D4736" s="7"/>
    </row>
    <row r="4737" spans="4:4" x14ac:dyDescent="0.25">
      <c r="D4737" s="7"/>
    </row>
    <row r="4738" spans="4:4" x14ac:dyDescent="0.25">
      <c r="D4738" s="7"/>
    </row>
    <row r="4739" spans="4:4" x14ac:dyDescent="0.25">
      <c r="D4739" s="7"/>
    </row>
    <row r="4740" spans="4:4" x14ac:dyDescent="0.25">
      <c r="D4740" s="7"/>
    </row>
    <row r="4741" spans="4:4" x14ac:dyDescent="0.25">
      <c r="D4741" s="7"/>
    </row>
    <row r="4742" spans="4:4" x14ac:dyDescent="0.25">
      <c r="D4742" s="7"/>
    </row>
    <row r="4743" spans="4:4" x14ac:dyDescent="0.25">
      <c r="D4743" s="7"/>
    </row>
    <row r="4744" spans="4:4" x14ac:dyDescent="0.25">
      <c r="D4744" s="7"/>
    </row>
    <row r="4745" spans="4:4" x14ac:dyDescent="0.25">
      <c r="D4745" s="7"/>
    </row>
    <row r="4746" spans="4:4" x14ac:dyDescent="0.25">
      <c r="D4746" s="7"/>
    </row>
    <row r="4747" spans="4:4" x14ac:dyDescent="0.25">
      <c r="D4747" s="7"/>
    </row>
    <row r="4748" spans="4:4" x14ac:dyDescent="0.25">
      <c r="D4748" s="7"/>
    </row>
    <row r="4749" spans="4:4" x14ac:dyDescent="0.25">
      <c r="D4749" s="7"/>
    </row>
    <row r="4750" spans="4:4" x14ac:dyDescent="0.25">
      <c r="D4750" s="7"/>
    </row>
    <row r="4751" spans="4:4" x14ac:dyDescent="0.25">
      <c r="D4751" s="7"/>
    </row>
    <row r="4752" spans="4:4" x14ac:dyDescent="0.25">
      <c r="D4752" s="7"/>
    </row>
    <row r="4753" spans="4:4" x14ac:dyDescent="0.25">
      <c r="D4753" s="7"/>
    </row>
    <row r="4754" spans="4:4" x14ac:dyDescent="0.25">
      <c r="D4754" s="7"/>
    </row>
    <row r="4755" spans="4:4" x14ac:dyDescent="0.25">
      <c r="D4755" s="7"/>
    </row>
    <row r="4756" spans="4:4" x14ac:dyDescent="0.25">
      <c r="D4756" s="7"/>
    </row>
    <row r="4757" spans="4:4" x14ac:dyDescent="0.25">
      <c r="D4757" s="7"/>
    </row>
    <row r="4758" spans="4:4" x14ac:dyDescent="0.25">
      <c r="D4758" s="7"/>
    </row>
    <row r="4759" spans="4:4" x14ac:dyDescent="0.25">
      <c r="D4759" s="7"/>
    </row>
    <row r="4760" spans="4:4" x14ac:dyDescent="0.25">
      <c r="D4760" s="7"/>
    </row>
    <row r="4761" spans="4:4" x14ac:dyDescent="0.25">
      <c r="D4761" s="7"/>
    </row>
    <row r="4762" spans="4:4" x14ac:dyDescent="0.25">
      <c r="D4762" s="7"/>
    </row>
    <row r="4763" spans="4:4" x14ac:dyDescent="0.25">
      <c r="D4763" s="7"/>
    </row>
    <row r="4764" spans="4:4" x14ac:dyDescent="0.25">
      <c r="D4764" s="7"/>
    </row>
    <row r="4765" spans="4:4" x14ac:dyDescent="0.25">
      <c r="D4765" s="7"/>
    </row>
    <row r="4766" spans="4:4" x14ac:dyDescent="0.25">
      <c r="D4766" s="7"/>
    </row>
    <row r="4767" spans="4:4" x14ac:dyDescent="0.25">
      <c r="D4767" s="7"/>
    </row>
    <row r="4768" spans="4:4" x14ac:dyDescent="0.25">
      <c r="D4768" s="7"/>
    </row>
    <row r="4769" spans="4:4" x14ac:dyDescent="0.25">
      <c r="D4769" s="7"/>
    </row>
    <row r="4770" spans="4:4" x14ac:dyDescent="0.25">
      <c r="D4770" s="7"/>
    </row>
    <row r="4771" spans="4:4" x14ac:dyDescent="0.25">
      <c r="D4771" s="7"/>
    </row>
    <row r="4772" spans="4:4" x14ac:dyDescent="0.25">
      <c r="D4772" s="7"/>
    </row>
    <row r="4773" spans="4:4" x14ac:dyDescent="0.25">
      <c r="D4773" s="7"/>
    </row>
    <row r="4774" spans="4:4" x14ac:dyDescent="0.25">
      <c r="D4774" s="7"/>
    </row>
    <row r="4775" spans="4:4" x14ac:dyDescent="0.25">
      <c r="D4775" s="7"/>
    </row>
    <row r="4776" spans="4:4" x14ac:dyDescent="0.25">
      <c r="D4776" s="7"/>
    </row>
    <row r="4777" spans="4:4" x14ac:dyDescent="0.25">
      <c r="D4777" s="7"/>
    </row>
    <row r="4778" spans="4:4" x14ac:dyDescent="0.25">
      <c r="D4778" s="7"/>
    </row>
    <row r="4779" spans="4:4" x14ac:dyDescent="0.25">
      <c r="D4779" s="7"/>
    </row>
    <row r="4780" spans="4:4" x14ac:dyDescent="0.25">
      <c r="D4780" s="7"/>
    </row>
    <row r="4781" spans="4:4" x14ac:dyDescent="0.25">
      <c r="D4781" s="7"/>
    </row>
    <row r="4782" spans="4:4" x14ac:dyDescent="0.25">
      <c r="D4782" s="7"/>
    </row>
    <row r="4783" spans="4:4" x14ac:dyDescent="0.25">
      <c r="D4783" s="7"/>
    </row>
    <row r="4784" spans="4:4" x14ac:dyDescent="0.25">
      <c r="D4784" s="7"/>
    </row>
    <row r="4785" spans="4:4" x14ac:dyDescent="0.25">
      <c r="D4785" s="7"/>
    </row>
    <row r="4786" spans="4:4" x14ac:dyDescent="0.25">
      <c r="D4786" s="7"/>
    </row>
    <row r="4787" spans="4:4" x14ac:dyDescent="0.25">
      <c r="D4787" s="7"/>
    </row>
    <row r="4788" spans="4:4" x14ac:dyDescent="0.25">
      <c r="D4788" s="7"/>
    </row>
    <row r="4789" spans="4:4" x14ac:dyDescent="0.25">
      <c r="D4789" s="7"/>
    </row>
    <row r="4790" spans="4:4" x14ac:dyDescent="0.25">
      <c r="D4790" s="7"/>
    </row>
    <row r="4791" spans="4:4" x14ac:dyDescent="0.25">
      <c r="D4791" s="7"/>
    </row>
    <row r="4792" spans="4:4" x14ac:dyDescent="0.25">
      <c r="D4792" s="7"/>
    </row>
    <row r="4793" spans="4:4" x14ac:dyDescent="0.25">
      <c r="D4793" s="7"/>
    </row>
    <row r="4794" spans="4:4" x14ac:dyDescent="0.25">
      <c r="D4794" s="7"/>
    </row>
    <row r="4795" spans="4:4" x14ac:dyDescent="0.25">
      <c r="D4795" s="7"/>
    </row>
    <row r="4796" spans="4:4" x14ac:dyDescent="0.25">
      <c r="D4796" s="7"/>
    </row>
    <row r="4797" spans="4:4" x14ac:dyDescent="0.25">
      <c r="D4797" s="7"/>
    </row>
    <row r="4798" spans="4:4" x14ac:dyDescent="0.25">
      <c r="D4798" s="7"/>
    </row>
    <row r="4799" spans="4:4" x14ac:dyDescent="0.25">
      <c r="D4799" s="7"/>
    </row>
    <row r="4800" spans="4:4" x14ac:dyDescent="0.25">
      <c r="D4800" s="7"/>
    </row>
    <row r="4801" spans="4:4" x14ac:dyDescent="0.25">
      <c r="D4801" s="7"/>
    </row>
    <row r="4802" spans="4:4" x14ac:dyDescent="0.25">
      <c r="D4802" s="7"/>
    </row>
    <row r="4803" spans="4:4" x14ac:dyDescent="0.25">
      <c r="D4803" s="7"/>
    </row>
    <row r="4804" spans="4:4" x14ac:dyDescent="0.25">
      <c r="D4804" s="7"/>
    </row>
    <row r="4805" spans="4:4" x14ac:dyDescent="0.25">
      <c r="D4805" s="7"/>
    </row>
    <row r="4806" spans="4:4" x14ac:dyDescent="0.25">
      <c r="D4806" s="7"/>
    </row>
    <row r="4807" spans="4:4" x14ac:dyDescent="0.25">
      <c r="D4807" s="7"/>
    </row>
    <row r="4808" spans="4:4" x14ac:dyDescent="0.25">
      <c r="D4808" s="7"/>
    </row>
    <row r="4809" spans="4:4" x14ac:dyDescent="0.25">
      <c r="D4809" s="7"/>
    </row>
    <row r="4810" spans="4:4" x14ac:dyDescent="0.25">
      <c r="D4810" s="7"/>
    </row>
    <row r="4811" spans="4:4" x14ac:dyDescent="0.25">
      <c r="D4811" s="7"/>
    </row>
    <row r="4812" spans="4:4" x14ac:dyDescent="0.25">
      <c r="D4812" s="7"/>
    </row>
    <row r="4813" spans="4:4" x14ac:dyDescent="0.25">
      <c r="D4813" s="7"/>
    </row>
    <row r="4814" spans="4:4" x14ac:dyDescent="0.25">
      <c r="D4814" s="7"/>
    </row>
    <row r="4815" spans="4:4" x14ac:dyDescent="0.25">
      <c r="D4815" s="7"/>
    </row>
    <row r="4816" spans="4:4" x14ac:dyDescent="0.25">
      <c r="D4816" s="7"/>
    </row>
    <row r="4817" spans="4:4" x14ac:dyDescent="0.25">
      <c r="D4817" s="7"/>
    </row>
    <row r="4818" spans="4:4" x14ac:dyDescent="0.25">
      <c r="D4818" s="7"/>
    </row>
    <row r="4819" spans="4:4" x14ac:dyDescent="0.25">
      <c r="D4819" s="7"/>
    </row>
    <row r="4820" spans="4:4" x14ac:dyDescent="0.25">
      <c r="D4820" s="7"/>
    </row>
    <row r="4821" spans="4:4" x14ac:dyDescent="0.25">
      <c r="D4821" s="7"/>
    </row>
    <row r="4822" spans="4:4" x14ac:dyDescent="0.25">
      <c r="D4822" s="7"/>
    </row>
    <row r="4823" spans="4:4" x14ac:dyDescent="0.25">
      <c r="D4823" s="7"/>
    </row>
    <row r="4824" spans="4:4" x14ac:dyDescent="0.25">
      <c r="D4824" s="7"/>
    </row>
    <row r="4825" spans="4:4" x14ac:dyDescent="0.25">
      <c r="D4825" s="7"/>
    </row>
    <row r="4826" spans="4:4" x14ac:dyDescent="0.25">
      <c r="D4826" s="7"/>
    </row>
    <row r="4827" spans="4:4" x14ac:dyDescent="0.25">
      <c r="D4827" s="7"/>
    </row>
    <row r="4828" spans="4:4" x14ac:dyDescent="0.25">
      <c r="D4828" s="7"/>
    </row>
    <row r="4829" spans="4:4" x14ac:dyDescent="0.25">
      <c r="D4829" s="7"/>
    </row>
    <row r="4830" spans="4:4" x14ac:dyDescent="0.25">
      <c r="D4830" s="7"/>
    </row>
    <row r="4831" spans="4:4" x14ac:dyDescent="0.25">
      <c r="D4831" s="7"/>
    </row>
    <row r="4832" spans="4:4" x14ac:dyDescent="0.25">
      <c r="D4832" s="7"/>
    </row>
    <row r="4833" spans="4:4" x14ac:dyDescent="0.25">
      <c r="D4833" s="7"/>
    </row>
    <row r="4834" spans="4:4" x14ac:dyDescent="0.25">
      <c r="D4834" s="7"/>
    </row>
    <row r="4835" spans="4:4" x14ac:dyDescent="0.25">
      <c r="D4835" s="7"/>
    </row>
    <row r="4836" spans="4:4" x14ac:dyDescent="0.25">
      <c r="D4836" s="7"/>
    </row>
    <row r="4837" spans="4:4" x14ac:dyDescent="0.25">
      <c r="D4837" s="7"/>
    </row>
    <row r="4838" spans="4:4" x14ac:dyDescent="0.25">
      <c r="D4838" s="7"/>
    </row>
    <row r="4839" spans="4:4" x14ac:dyDescent="0.25">
      <c r="D4839" s="7"/>
    </row>
    <row r="4840" spans="4:4" x14ac:dyDescent="0.25">
      <c r="D4840" s="7"/>
    </row>
    <row r="4841" spans="4:4" x14ac:dyDescent="0.25">
      <c r="D4841" s="7"/>
    </row>
    <row r="4842" spans="4:4" x14ac:dyDescent="0.25">
      <c r="D4842" s="7"/>
    </row>
    <row r="4843" spans="4:4" x14ac:dyDescent="0.25">
      <c r="D4843" s="7"/>
    </row>
    <row r="4844" spans="4:4" x14ac:dyDescent="0.25">
      <c r="D4844" s="7"/>
    </row>
    <row r="4845" spans="4:4" x14ac:dyDescent="0.25">
      <c r="D4845" s="7"/>
    </row>
    <row r="4846" spans="4:4" x14ac:dyDescent="0.25">
      <c r="D4846" s="7"/>
    </row>
    <row r="4847" spans="4:4" x14ac:dyDescent="0.25">
      <c r="D4847" s="7"/>
    </row>
    <row r="4848" spans="4:4" x14ac:dyDescent="0.25">
      <c r="D4848" s="7"/>
    </row>
    <row r="4849" spans="4:4" x14ac:dyDescent="0.25">
      <c r="D4849" s="7"/>
    </row>
    <row r="4850" spans="4:4" x14ac:dyDescent="0.25">
      <c r="D4850" s="7"/>
    </row>
    <row r="4851" spans="4:4" x14ac:dyDescent="0.25">
      <c r="D4851" s="7"/>
    </row>
    <row r="4852" spans="4:4" x14ac:dyDescent="0.25">
      <c r="D4852" s="7"/>
    </row>
    <row r="4853" spans="4:4" x14ac:dyDescent="0.25">
      <c r="D4853" s="7"/>
    </row>
    <row r="4854" spans="4:4" x14ac:dyDescent="0.25">
      <c r="D4854" s="7"/>
    </row>
    <row r="4855" spans="4:4" x14ac:dyDescent="0.25">
      <c r="D4855" s="7"/>
    </row>
    <row r="4856" spans="4:4" x14ac:dyDescent="0.25">
      <c r="D4856" s="7"/>
    </row>
    <row r="4857" spans="4:4" x14ac:dyDescent="0.25">
      <c r="D4857" s="7"/>
    </row>
    <row r="4858" spans="4:4" x14ac:dyDescent="0.25">
      <c r="D4858" s="7"/>
    </row>
    <row r="4859" spans="4:4" x14ac:dyDescent="0.25">
      <c r="D4859" s="7"/>
    </row>
    <row r="4860" spans="4:4" x14ac:dyDescent="0.25">
      <c r="D4860" s="7"/>
    </row>
    <row r="4861" spans="4:4" x14ac:dyDescent="0.25">
      <c r="D4861" s="7"/>
    </row>
    <row r="4862" spans="4:4" x14ac:dyDescent="0.25">
      <c r="D4862" s="7"/>
    </row>
    <row r="4863" spans="4:4" x14ac:dyDescent="0.25">
      <c r="D4863" s="7"/>
    </row>
    <row r="4864" spans="4:4" x14ac:dyDescent="0.25">
      <c r="D4864" s="7"/>
    </row>
    <row r="4865" spans="4:4" x14ac:dyDescent="0.25">
      <c r="D4865" s="7"/>
    </row>
    <row r="4866" spans="4:4" x14ac:dyDescent="0.25">
      <c r="D4866" s="7"/>
    </row>
    <row r="4867" spans="4:4" x14ac:dyDescent="0.25">
      <c r="D4867" s="7"/>
    </row>
    <row r="4868" spans="4:4" x14ac:dyDescent="0.25">
      <c r="D4868" s="7"/>
    </row>
    <row r="4869" spans="4:4" x14ac:dyDescent="0.25">
      <c r="D4869" s="7"/>
    </row>
    <row r="4870" spans="4:4" x14ac:dyDescent="0.25">
      <c r="D4870" s="7"/>
    </row>
    <row r="4871" spans="4:4" x14ac:dyDescent="0.25">
      <c r="D4871" s="7"/>
    </row>
    <row r="4872" spans="4:4" x14ac:dyDescent="0.25">
      <c r="D4872" s="7"/>
    </row>
    <row r="4873" spans="4:4" x14ac:dyDescent="0.25">
      <c r="D4873" s="7"/>
    </row>
    <row r="4874" spans="4:4" x14ac:dyDescent="0.25">
      <c r="D4874" s="7"/>
    </row>
    <row r="4875" spans="4:4" x14ac:dyDescent="0.25">
      <c r="D4875" s="7"/>
    </row>
    <row r="4876" spans="4:4" x14ac:dyDescent="0.25">
      <c r="D4876" s="7"/>
    </row>
    <row r="4877" spans="4:4" x14ac:dyDescent="0.25">
      <c r="D4877" s="7"/>
    </row>
    <row r="4878" spans="4:4" x14ac:dyDescent="0.25">
      <c r="D4878" s="7"/>
    </row>
    <row r="4879" spans="4:4" x14ac:dyDescent="0.25">
      <c r="D4879" s="7"/>
    </row>
    <row r="4880" spans="4:4" x14ac:dyDescent="0.25">
      <c r="D4880" s="7"/>
    </row>
    <row r="4881" spans="4:4" x14ac:dyDescent="0.25">
      <c r="D4881" s="7"/>
    </row>
    <row r="4882" spans="4:4" x14ac:dyDescent="0.25">
      <c r="D4882" s="7"/>
    </row>
    <row r="4883" spans="4:4" x14ac:dyDescent="0.25">
      <c r="D4883" s="7"/>
    </row>
    <row r="4884" spans="4:4" x14ac:dyDescent="0.25">
      <c r="D4884" s="7"/>
    </row>
    <row r="4885" spans="4:4" x14ac:dyDescent="0.25">
      <c r="D4885" s="7"/>
    </row>
    <row r="4886" spans="4:4" x14ac:dyDescent="0.25">
      <c r="D4886" s="7"/>
    </row>
    <row r="4887" spans="4:4" x14ac:dyDescent="0.25">
      <c r="D4887" s="7"/>
    </row>
    <row r="4888" spans="4:4" x14ac:dyDescent="0.25">
      <c r="D4888" s="7"/>
    </row>
    <row r="4889" spans="4:4" x14ac:dyDescent="0.25">
      <c r="D4889" s="7"/>
    </row>
    <row r="4890" spans="4:4" x14ac:dyDescent="0.25">
      <c r="D4890" s="7"/>
    </row>
    <row r="4891" spans="4:4" x14ac:dyDescent="0.25">
      <c r="D4891" s="7"/>
    </row>
    <row r="4892" spans="4:4" x14ac:dyDescent="0.25">
      <c r="D4892" s="7"/>
    </row>
    <row r="4893" spans="4:4" x14ac:dyDescent="0.25">
      <c r="D4893" s="7"/>
    </row>
    <row r="4894" spans="4:4" x14ac:dyDescent="0.25">
      <c r="D4894" s="7"/>
    </row>
    <row r="4895" spans="4:4" x14ac:dyDescent="0.25">
      <c r="D4895" s="7"/>
    </row>
    <row r="4896" spans="4:4" x14ac:dyDescent="0.25">
      <c r="D4896" s="7"/>
    </row>
    <row r="4897" spans="4:4" x14ac:dyDescent="0.25">
      <c r="D4897" s="7"/>
    </row>
    <row r="4898" spans="4:4" x14ac:dyDescent="0.25">
      <c r="D4898" s="7"/>
    </row>
    <row r="4899" spans="4:4" x14ac:dyDescent="0.25">
      <c r="D4899" s="7"/>
    </row>
    <row r="4900" spans="4:4" x14ac:dyDescent="0.25">
      <c r="D4900" s="7"/>
    </row>
    <row r="4901" spans="4:4" x14ac:dyDescent="0.25">
      <c r="D4901" s="7"/>
    </row>
    <row r="4902" spans="4:4" x14ac:dyDescent="0.25">
      <c r="D4902" s="7"/>
    </row>
    <row r="4903" spans="4:4" x14ac:dyDescent="0.25">
      <c r="D4903" s="7"/>
    </row>
    <row r="4904" spans="4:4" x14ac:dyDescent="0.25">
      <c r="D4904" s="7"/>
    </row>
    <row r="4905" spans="4:4" x14ac:dyDescent="0.25">
      <c r="D4905" s="7"/>
    </row>
    <row r="4906" spans="4:4" x14ac:dyDescent="0.25">
      <c r="D4906" s="7"/>
    </row>
    <row r="4907" spans="4:4" x14ac:dyDescent="0.25">
      <c r="D4907" s="7"/>
    </row>
    <row r="4908" spans="4:4" x14ac:dyDescent="0.25">
      <c r="D4908" s="7"/>
    </row>
    <row r="4909" spans="4:4" x14ac:dyDescent="0.25">
      <c r="D4909" s="7"/>
    </row>
    <row r="4910" spans="4:4" x14ac:dyDescent="0.25">
      <c r="D4910" s="7"/>
    </row>
    <row r="4911" spans="4:4" x14ac:dyDescent="0.25">
      <c r="D4911" s="7"/>
    </row>
    <row r="4912" spans="4:4" x14ac:dyDescent="0.25">
      <c r="D4912" s="7"/>
    </row>
    <row r="4913" spans="4:4" x14ac:dyDescent="0.25">
      <c r="D4913" s="7"/>
    </row>
    <row r="4914" spans="4:4" x14ac:dyDescent="0.25">
      <c r="D4914" s="7"/>
    </row>
    <row r="4915" spans="4:4" x14ac:dyDescent="0.25">
      <c r="D4915" s="7"/>
    </row>
    <row r="4916" spans="4:4" x14ac:dyDescent="0.25">
      <c r="D4916" s="7"/>
    </row>
    <row r="4917" spans="4:4" x14ac:dyDescent="0.25">
      <c r="D4917" s="7"/>
    </row>
    <row r="4918" spans="4:4" x14ac:dyDescent="0.25">
      <c r="D4918" s="7"/>
    </row>
    <row r="4919" spans="4:4" x14ac:dyDescent="0.25">
      <c r="D4919" s="7"/>
    </row>
    <row r="4920" spans="4:4" x14ac:dyDescent="0.25">
      <c r="D4920" s="7"/>
    </row>
    <row r="4921" spans="4:4" x14ac:dyDescent="0.25">
      <c r="D4921" s="7"/>
    </row>
    <row r="4922" spans="4:4" x14ac:dyDescent="0.25">
      <c r="D4922" s="7"/>
    </row>
    <row r="4923" spans="4:4" x14ac:dyDescent="0.25">
      <c r="D4923" s="7"/>
    </row>
    <row r="4924" spans="4:4" x14ac:dyDescent="0.25">
      <c r="D4924" s="7"/>
    </row>
    <row r="4925" spans="4:4" x14ac:dyDescent="0.25">
      <c r="D4925" s="7"/>
    </row>
    <row r="4926" spans="4:4" x14ac:dyDescent="0.25">
      <c r="D4926" s="7"/>
    </row>
    <row r="4927" spans="4:4" x14ac:dyDescent="0.25">
      <c r="D4927" s="7"/>
    </row>
    <row r="4928" spans="4:4" x14ac:dyDescent="0.25">
      <c r="D4928" s="7"/>
    </row>
    <row r="4929" spans="4:4" x14ac:dyDescent="0.25">
      <c r="D4929" s="7"/>
    </row>
    <row r="4930" spans="4:4" x14ac:dyDescent="0.25">
      <c r="D4930" s="7"/>
    </row>
    <row r="4931" spans="4:4" x14ac:dyDescent="0.25">
      <c r="D4931" s="7"/>
    </row>
    <row r="4932" spans="4:4" x14ac:dyDescent="0.25">
      <c r="D4932" s="7"/>
    </row>
    <row r="4933" spans="4:4" x14ac:dyDescent="0.25">
      <c r="D4933" s="7"/>
    </row>
    <row r="4934" spans="4:4" x14ac:dyDescent="0.25">
      <c r="D4934" s="7"/>
    </row>
    <row r="4935" spans="4:4" x14ac:dyDescent="0.25">
      <c r="D4935" s="7"/>
    </row>
    <row r="4936" spans="4:4" x14ac:dyDescent="0.25">
      <c r="D4936" s="7"/>
    </row>
    <row r="4937" spans="4:4" x14ac:dyDescent="0.25">
      <c r="D4937" s="7"/>
    </row>
    <row r="4938" spans="4:4" x14ac:dyDescent="0.25">
      <c r="D4938" s="7"/>
    </row>
    <row r="4939" spans="4:4" x14ac:dyDescent="0.25">
      <c r="D4939" s="7"/>
    </row>
    <row r="4940" spans="4:4" x14ac:dyDescent="0.25">
      <c r="D4940" s="7"/>
    </row>
    <row r="4941" spans="4:4" x14ac:dyDescent="0.25">
      <c r="D4941" s="7"/>
    </row>
    <row r="4942" spans="4:4" x14ac:dyDescent="0.25">
      <c r="D4942" s="7"/>
    </row>
    <row r="4943" spans="4:4" x14ac:dyDescent="0.25">
      <c r="D4943" s="7"/>
    </row>
    <row r="4944" spans="4:4" x14ac:dyDescent="0.25">
      <c r="D4944" s="7"/>
    </row>
    <row r="4945" spans="4:4" x14ac:dyDescent="0.25">
      <c r="D4945" s="7"/>
    </row>
    <row r="4946" spans="4:4" x14ac:dyDescent="0.25">
      <c r="D4946" s="7"/>
    </row>
    <row r="4947" spans="4:4" x14ac:dyDescent="0.25">
      <c r="D4947" s="7"/>
    </row>
    <row r="4948" spans="4:4" x14ac:dyDescent="0.25">
      <c r="D4948" s="7"/>
    </row>
    <row r="4949" spans="4:4" x14ac:dyDescent="0.25">
      <c r="D4949" s="7"/>
    </row>
    <row r="4950" spans="4:4" x14ac:dyDescent="0.25">
      <c r="D4950" s="7"/>
    </row>
    <row r="4951" spans="4:4" x14ac:dyDescent="0.25">
      <c r="D4951" s="7"/>
    </row>
    <row r="4952" spans="4:4" x14ac:dyDescent="0.25">
      <c r="D4952" s="7"/>
    </row>
    <row r="4953" spans="4:4" x14ac:dyDescent="0.25">
      <c r="D4953" s="7"/>
    </row>
    <row r="4954" spans="4:4" x14ac:dyDescent="0.25">
      <c r="D4954" s="7"/>
    </row>
    <row r="4955" spans="4:4" x14ac:dyDescent="0.25">
      <c r="D4955" s="7"/>
    </row>
    <row r="4956" spans="4:4" x14ac:dyDescent="0.25">
      <c r="D4956" s="7"/>
    </row>
    <row r="4957" spans="4:4" x14ac:dyDescent="0.25">
      <c r="D4957" s="7"/>
    </row>
    <row r="4958" spans="4:4" x14ac:dyDescent="0.25">
      <c r="D4958" s="7"/>
    </row>
    <row r="4959" spans="4:4" x14ac:dyDescent="0.25">
      <c r="D4959" s="7"/>
    </row>
    <row r="4960" spans="4:4" x14ac:dyDescent="0.25">
      <c r="D4960" s="7"/>
    </row>
    <row r="4961" spans="4:4" x14ac:dyDescent="0.25">
      <c r="D4961" s="7"/>
    </row>
    <row r="4962" spans="4:4" x14ac:dyDescent="0.25">
      <c r="D4962" s="7"/>
    </row>
    <row r="4963" spans="4:4" x14ac:dyDescent="0.25">
      <c r="D4963" s="7"/>
    </row>
    <row r="4964" spans="4:4" x14ac:dyDescent="0.25">
      <c r="D4964" s="7"/>
    </row>
    <row r="4965" spans="4:4" x14ac:dyDescent="0.25">
      <c r="D4965" s="7"/>
    </row>
    <row r="4966" spans="4:4" x14ac:dyDescent="0.25">
      <c r="D4966" s="7"/>
    </row>
    <row r="4967" spans="4:4" x14ac:dyDescent="0.25">
      <c r="D4967" s="7"/>
    </row>
    <row r="4968" spans="4:4" x14ac:dyDescent="0.25">
      <c r="D4968" s="7"/>
    </row>
    <row r="4969" spans="4:4" x14ac:dyDescent="0.25">
      <c r="D4969" s="7"/>
    </row>
    <row r="4970" spans="4:4" x14ac:dyDescent="0.25">
      <c r="D4970" s="7"/>
    </row>
    <row r="4971" spans="4:4" x14ac:dyDescent="0.25">
      <c r="D4971" s="7"/>
    </row>
    <row r="4972" spans="4:4" x14ac:dyDescent="0.25">
      <c r="D4972" s="7"/>
    </row>
    <row r="4973" spans="4:4" x14ac:dyDescent="0.25">
      <c r="D4973" s="7"/>
    </row>
    <row r="4974" spans="4:4" x14ac:dyDescent="0.25">
      <c r="D4974" s="7"/>
    </row>
    <row r="4975" spans="4:4" x14ac:dyDescent="0.25">
      <c r="D4975" s="7"/>
    </row>
    <row r="4976" spans="4:4" x14ac:dyDescent="0.25">
      <c r="D4976" s="7"/>
    </row>
    <row r="4977" spans="4:4" x14ac:dyDescent="0.25">
      <c r="D4977" s="7"/>
    </row>
    <row r="4978" spans="4:4" x14ac:dyDescent="0.25">
      <c r="D4978" s="7"/>
    </row>
    <row r="4979" spans="4:4" x14ac:dyDescent="0.25">
      <c r="D4979" s="7"/>
    </row>
    <row r="4980" spans="4:4" x14ac:dyDescent="0.25">
      <c r="D4980" s="7"/>
    </row>
    <row r="4981" spans="4:4" x14ac:dyDescent="0.25">
      <c r="D4981" s="7"/>
    </row>
    <row r="4982" spans="4:4" x14ac:dyDescent="0.25">
      <c r="D4982" s="7"/>
    </row>
    <row r="4983" spans="4:4" x14ac:dyDescent="0.25">
      <c r="D4983" s="7"/>
    </row>
    <row r="4984" spans="4:4" x14ac:dyDescent="0.25">
      <c r="D4984" s="7"/>
    </row>
    <row r="4985" spans="4:4" x14ac:dyDescent="0.25">
      <c r="D4985" s="7"/>
    </row>
    <row r="4986" spans="4:4" x14ac:dyDescent="0.25">
      <c r="D4986" s="7"/>
    </row>
    <row r="4987" spans="4:4" x14ac:dyDescent="0.25">
      <c r="D4987" s="7"/>
    </row>
    <row r="4988" spans="4:4" x14ac:dyDescent="0.25">
      <c r="D4988" s="7"/>
    </row>
    <row r="4989" spans="4:4" x14ac:dyDescent="0.25">
      <c r="D4989" s="7"/>
    </row>
    <row r="4990" spans="4:4" x14ac:dyDescent="0.25">
      <c r="D4990" s="7"/>
    </row>
    <row r="4991" spans="4:4" x14ac:dyDescent="0.25">
      <c r="D4991" s="7"/>
    </row>
    <row r="4992" spans="4:4" x14ac:dyDescent="0.25">
      <c r="D4992" s="7"/>
    </row>
    <row r="4993" spans="4:4" x14ac:dyDescent="0.25">
      <c r="D4993" s="7"/>
    </row>
    <row r="4994" spans="4:4" x14ac:dyDescent="0.25">
      <c r="D4994" s="7"/>
    </row>
    <row r="4995" spans="4:4" x14ac:dyDescent="0.25">
      <c r="D4995" s="7"/>
    </row>
    <row r="4996" spans="4:4" x14ac:dyDescent="0.25">
      <c r="D4996" s="7"/>
    </row>
    <row r="4997" spans="4:4" x14ac:dyDescent="0.25">
      <c r="D4997" s="7"/>
    </row>
    <row r="4998" spans="4:4" x14ac:dyDescent="0.25">
      <c r="D4998" s="7"/>
    </row>
    <row r="4999" spans="4:4" x14ac:dyDescent="0.25">
      <c r="D4999" s="7"/>
    </row>
    <row r="5000" spans="4:4" x14ac:dyDescent="0.25">
      <c r="D5000" s="7"/>
    </row>
    <row r="5001" spans="4:4" x14ac:dyDescent="0.25">
      <c r="D5001" s="7"/>
    </row>
  </sheetData>
  <mergeCells count="6">
    <mergeCell ref="A194:G198"/>
    <mergeCell ref="A1:G1"/>
    <mergeCell ref="C2:G2"/>
    <mergeCell ref="C3:G3"/>
    <mergeCell ref="C4:G4"/>
    <mergeCell ref="A193:C193"/>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ECB67-99C2-494D-9F48-C04AFFD1B99D}">
  <sheetPr>
    <tabColor rgb="FF92D050"/>
    <outlinePr summaryBelow="0"/>
  </sheetPr>
  <dimension ref="A1:S3503"/>
  <sheetViews>
    <sheetView workbookViewId="0">
      <pane ySplit="7" topLeftCell="A8" activePane="bottomLeft" state="frozen"/>
      <selection activeCell="N6" sqref="N6"/>
      <selection pane="bottomLeft" activeCell="A8" sqref="A8"/>
    </sheetView>
  </sheetViews>
  <sheetFormatPr defaultRowHeight="13.2" outlineLevelRow="1" x14ac:dyDescent="0.25"/>
  <cols>
    <col min="1" max="1" width="3.44140625" customWidth="1"/>
    <col min="2" max="2" width="12.5546875" style="58" customWidth="1"/>
    <col min="3" max="3" width="38.33203125" style="58" customWidth="1"/>
    <col min="4" max="4" width="4.88671875" customWidth="1"/>
    <col min="5" max="5" width="10.5546875" customWidth="1"/>
    <col min="6" max="6" width="9.88671875" customWidth="1"/>
    <col min="7" max="7" width="12.6640625" customWidth="1"/>
    <col min="8" max="10" width="8.88671875" customWidth="1"/>
  </cols>
  <sheetData>
    <row r="1" spans="1:19" ht="15.75" customHeight="1" x14ac:dyDescent="0.3">
      <c r="A1" s="410" t="s">
        <v>7</v>
      </c>
      <c r="B1" s="410"/>
      <c r="C1" s="410"/>
      <c r="D1" s="410"/>
      <c r="E1" s="410"/>
      <c r="F1" s="410"/>
      <c r="G1" s="410"/>
    </row>
    <row r="2" spans="1:19" ht="24.9" customHeight="1" x14ac:dyDescent="0.25">
      <c r="A2" s="59" t="s">
        <v>8</v>
      </c>
      <c r="B2" s="19" t="s">
        <v>37</v>
      </c>
      <c r="C2" s="411" t="s">
        <v>38</v>
      </c>
      <c r="D2" s="412"/>
      <c r="E2" s="412"/>
      <c r="F2" s="412"/>
      <c r="G2" s="413"/>
    </row>
    <row r="3" spans="1:19" ht="24.9" customHeight="1" x14ac:dyDescent="0.25">
      <c r="A3" s="59" t="s">
        <v>9</v>
      </c>
      <c r="B3" s="19" t="s">
        <v>58</v>
      </c>
      <c r="C3" s="411" t="s">
        <v>59</v>
      </c>
      <c r="D3" s="412"/>
      <c r="E3" s="412"/>
      <c r="F3" s="412"/>
      <c r="G3" s="413"/>
    </row>
    <row r="4" spans="1:19" ht="24.9" customHeight="1" x14ac:dyDescent="0.25">
      <c r="A4" s="60" t="s">
        <v>10</v>
      </c>
      <c r="B4" s="61" t="s">
        <v>58</v>
      </c>
      <c r="C4" s="414" t="s">
        <v>59</v>
      </c>
      <c r="D4" s="415"/>
      <c r="E4" s="415"/>
      <c r="F4" s="415"/>
      <c r="G4" s="416"/>
    </row>
    <row r="5" spans="1:19" x14ac:dyDescent="0.25">
      <c r="D5" s="7"/>
      <c r="E5">
        <v>0</v>
      </c>
    </row>
    <row r="6" spans="1:19" ht="39.6" x14ac:dyDescent="0.25">
      <c r="A6" s="63" t="s">
        <v>141</v>
      </c>
      <c r="B6" s="65" t="s">
        <v>142</v>
      </c>
      <c r="C6" s="65" t="s">
        <v>143</v>
      </c>
      <c r="D6" s="64" t="s">
        <v>144</v>
      </c>
      <c r="E6" s="63" t="s">
        <v>145</v>
      </c>
      <c r="F6" s="62" t="s">
        <v>146</v>
      </c>
      <c r="G6" s="63" t="s">
        <v>27</v>
      </c>
      <c r="H6" s="66" t="s">
        <v>155</v>
      </c>
      <c r="I6" s="66" t="s">
        <v>156</v>
      </c>
      <c r="J6" s="66" t="s">
        <v>157</v>
      </c>
    </row>
    <row r="7" spans="1:19" x14ac:dyDescent="0.25">
      <c r="A7" s="2"/>
      <c r="B7" s="3"/>
      <c r="C7" s="3"/>
      <c r="D7" s="5"/>
      <c r="E7" s="68"/>
      <c r="F7" s="69"/>
      <c r="G7" s="69"/>
      <c r="H7" s="69"/>
      <c r="I7" s="69"/>
      <c r="J7" s="69"/>
    </row>
    <row r="8" spans="1:19" x14ac:dyDescent="0.25">
      <c r="A8" s="82" t="s">
        <v>162</v>
      </c>
      <c r="B8" s="83" t="s">
        <v>75</v>
      </c>
      <c r="C8" s="98" t="s">
        <v>76</v>
      </c>
      <c r="D8" s="84"/>
      <c r="E8" s="85"/>
      <c r="F8" s="86"/>
      <c r="G8" s="346">
        <f>SUM(G9:G11)</f>
        <v>0</v>
      </c>
      <c r="H8" s="81"/>
      <c r="I8" s="81"/>
      <c r="J8" s="81"/>
    </row>
    <row r="9" spans="1:19" outlineLevel="1" x14ac:dyDescent="0.25">
      <c r="A9" s="88">
        <v>1</v>
      </c>
      <c r="B9" s="89" t="s">
        <v>163</v>
      </c>
      <c r="C9" s="99" t="s">
        <v>164</v>
      </c>
      <c r="D9" s="90" t="s">
        <v>165</v>
      </c>
      <c r="E9" s="142">
        <v>30</v>
      </c>
      <c r="F9" s="91"/>
      <c r="G9" s="92">
        <f>ROUND(E9*F9,2)</f>
        <v>0</v>
      </c>
      <c r="H9" s="76"/>
      <c r="I9" s="76" t="s">
        <v>166</v>
      </c>
      <c r="J9" s="76" t="s">
        <v>166</v>
      </c>
      <c r="K9" s="67"/>
      <c r="L9" s="67"/>
      <c r="M9" s="67"/>
      <c r="N9" s="67"/>
      <c r="O9" s="67"/>
      <c r="P9" s="67"/>
      <c r="Q9" s="67"/>
      <c r="R9" s="67"/>
      <c r="S9" s="67"/>
    </row>
    <row r="10" spans="1:19" outlineLevel="1" x14ac:dyDescent="0.25">
      <c r="A10" s="74"/>
      <c r="B10" s="75"/>
      <c r="C10" s="100" t="s">
        <v>1504</v>
      </c>
      <c r="D10" s="77"/>
      <c r="E10" s="141">
        <v>30</v>
      </c>
      <c r="F10" s="345"/>
      <c r="G10" s="76"/>
      <c r="H10" s="76"/>
      <c r="I10" s="76"/>
      <c r="J10" s="76"/>
      <c r="K10" s="67"/>
      <c r="L10" s="67"/>
      <c r="M10" s="67"/>
      <c r="N10" s="67"/>
      <c r="O10" s="67"/>
      <c r="P10" s="67"/>
      <c r="Q10" s="67"/>
      <c r="R10" s="67"/>
      <c r="S10" s="67"/>
    </row>
    <row r="11" spans="1:19" outlineLevel="1" x14ac:dyDescent="0.25">
      <c r="A11" s="93">
        <v>2</v>
      </c>
      <c r="B11" s="94" t="s">
        <v>176</v>
      </c>
      <c r="C11" s="101" t="s">
        <v>177</v>
      </c>
      <c r="D11" s="95" t="s">
        <v>165</v>
      </c>
      <c r="E11" s="143">
        <v>10</v>
      </c>
      <c r="F11" s="91"/>
      <c r="G11" s="96">
        <f>ROUND(E11*F11,2)</f>
        <v>0</v>
      </c>
      <c r="H11" s="76"/>
      <c r="I11" s="76" t="s">
        <v>178</v>
      </c>
      <c r="J11" s="76" t="s">
        <v>179</v>
      </c>
      <c r="K11" s="67"/>
      <c r="L11" s="67"/>
      <c r="M11" s="67"/>
      <c r="N11" s="67"/>
      <c r="O11" s="67"/>
      <c r="P11" s="67"/>
      <c r="Q11" s="67"/>
      <c r="R11" s="67"/>
      <c r="S11" s="67"/>
    </row>
    <row r="12" spans="1:19" x14ac:dyDescent="0.25">
      <c r="A12" s="82" t="s">
        <v>162</v>
      </c>
      <c r="B12" s="83" t="s">
        <v>77</v>
      </c>
      <c r="C12" s="98" t="s">
        <v>78</v>
      </c>
      <c r="D12" s="84"/>
      <c r="E12" s="86"/>
      <c r="F12" s="86"/>
      <c r="G12" s="346">
        <f>SUM(G13:G24)</f>
        <v>0</v>
      </c>
      <c r="H12" s="81"/>
      <c r="I12" s="81"/>
      <c r="J12" s="81"/>
    </row>
    <row r="13" spans="1:19" outlineLevel="1" x14ac:dyDescent="0.25">
      <c r="A13" s="93">
        <v>3</v>
      </c>
      <c r="B13" s="94" t="s">
        <v>187</v>
      </c>
      <c r="C13" s="101" t="s">
        <v>188</v>
      </c>
      <c r="D13" s="95" t="s">
        <v>189</v>
      </c>
      <c r="E13" s="143">
        <v>100</v>
      </c>
      <c r="F13" s="91"/>
      <c r="G13" s="96">
        <f t="shared" ref="G13:G24" si="0">ROUND(E13*F13,2)</f>
        <v>0</v>
      </c>
      <c r="H13" s="76"/>
      <c r="I13" s="76" t="s">
        <v>166</v>
      </c>
      <c r="J13" s="76" t="s">
        <v>166</v>
      </c>
      <c r="K13" s="67"/>
      <c r="L13" s="67"/>
      <c r="M13" s="67"/>
      <c r="N13" s="67"/>
      <c r="O13" s="67"/>
      <c r="P13" s="67"/>
      <c r="Q13" s="67"/>
      <c r="R13" s="67"/>
      <c r="S13" s="67"/>
    </row>
    <row r="14" spans="1:19" outlineLevel="1" x14ac:dyDescent="0.25">
      <c r="A14" s="93">
        <v>4</v>
      </c>
      <c r="B14" s="94" t="s">
        <v>191</v>
      </c>
      <c r="C14" s="101" t="s">
        <v>192</v>
      </c>
      <c r="D14" s="95" t="s">
        <v>165</v>
      </c>
      <c r="E14" s="143">
        <v>5</v>
      </c>
      <c r="F14" s="91"/>
      <c r="G14" s="96">
        <f t="shared" si="0"/>
        <v>0</v>
      </c>
      <c r="H14" s="76"/>
      <c r="I14" s="76" t="s">
        <v>166</v>
      </c>
      <c r="J14" s="76" t="s">
        <v>166</v>
      </c>
      <c r="K14" s="67"/>
      <c r="L14" s="67"/>
      <c r="M14" s="67"/>
      <c r="N14" s="67"/>
      <c r="O14" s="67"/>
      <c r="P14" s="67"/>
      <c r="Q14" s="67"/>
      <c r="R14" s="67"/>
      <c r="S14" s="67"/>
    </row>
    <row r="15" spans="1:19" outlineLevel="1" x14ac:dyDescent="0.25">
      <c r="A15" s="93">
        <v>5</v>
      </c>
      <c r="B15" s="94" t="s">
        <v>198</v>
      </c>
      <c r="C15" s="101" t="s">
        <v>199</v>
      </c>
      <c r="D15" s="95" t="s">
        <v>165</v>
      </c>
      <c r="E15" s="143">
        <v>5</v>
      </c>
      <c r="F15" s="91"/>
      <c r="G15" s="96">
        <f t="shared" si="0"/>
        <v>0</v>
      </c>
      <c r="H15" s="76"/>
      <c r="I15" s="76" t="s">
        <v>166</v>
      </c>
      <c r="J15" s="76" t="s">
        <v>166</v>
      </c>
      <c r="K15" s="67"/>
      <c r="L15" s="67"/>
      <c r="M15" s="67"/>
      <c r="N15" s="67"/>
      <c r="O15" s="67"/>
      <c r="P15" s="67"/>
      <c r="Q15" s="67"/>
      <c r="R15" s="67"/>
      <c r="S15" s="67"/>
    </row>
    <row r="16" spans="1:19" outlineLevel="1" x14ac:dyDescent="0.25">
      <c r="A16" s="93">
        <v>6</v>
      </c>
      <c r="B16" s="94" t="s">
        <v>203</v>
      </c>
      <c r="C16" s="101" t="s">
        <v>204</v>
      </c>
      <c r="D16" s="95" t="s">
        <v>165</v>
      </c>
      <c r="E16" s="143">
        <v>5</v>
      </c>
      <c r="F16" s="91"/>
      <c r="G16" s="96">
        <f t="shared" si="0"/>
        <v>0</v>
      </c>
      <c r="H16" s="76"/>
      <c r="I16" s="76" t="s">
        <v>166</v>
      </c>
      <c r="J16" s="76" t="s">
        <v>166</v>
      </c>
      <c r="K16" s="67"/>
      <c r="L16" s="67"/>
      <c r="M16" s="67"/>
      <c r="N16" s="67"/>
      <c r="O16" s="67"/>
      <c r="P16" s="67"/>
      <c r="Q16" s="67"/>
      <c r="R16" s="67"/>
      <c r="S16" s="67"/>
    </row>
    <row r="17" spans="1:19" outlineLevel="1" x14ac:dyDescent="0.25">
      <c r="A17" s="93">
        <v>7</v>
      </c>
      <c r="B17" s="94" t="s">
        <v>206</v>
      </c>
      <c r="C17" s="101" t="s">
        <v>207</v>
      </c>
      <c r="D17" s="95" t="s">
        <v>165</v>
      </c>
      <c r="E17" s="143">
        <v>5</v>
      </c>
      <c r="F17" s="91"/>
      <c r="G17" s="96">
        <f t="shared" si="0"/>
        <v>0</v>
      </c>
      <c r="H17" s="76"/>
      <c r="I17" s="76" t="s">
        <v>166</v>
      </c>
      <c r="J17" s="76" t="s">
        <v>166</v>
      </c>
      <c r="K17" s="67"/>
      <c r="L17" s="67"/>
      <c r="M17" s="67"/>
      <c r="N17" s="67"/>
      <c r="O17" s="67"/>
      <c r="P17" s="67"/>
      <c r="Q17" s="67"/>
      <c r="R17" s="67"/>
      <c r="S17" s="67"/>
    </row>
    <row r="18" spans="1:19" outlineLevel="1" x14ac:dyDescent="0.25">
      <c r="A18" s="93">
        <v>8</v>
      </c>
      <c r="B18" s="94" t="s">
        <v>209</v>
      </c>
      <c r="C18" s="101" t="s">
        <v>210</v>
      </c>
      <c r="D18" s="95" t="s">
        <v>165</v>
      </c>
      <c r="E18" s="143">
        <v>5</v>
      </c>
      <c r="F18" s="91"/>
      <c r="G18" s="96">
        <f t="shared" si="0"/>
        <v>0</v>
      </c>
      <c r="H18" s="76"/>
      <c r="I18" s="76" t="s">
        <v>166</v>
      </c>
      <c r="J18" s="76" t="s">
        <v>166</v>
      </c>
      <c r="K18" s="67"/>
      <c r="L18" s="67"/>
      <c r="M18" s="67"/>
      <c r="N18" s="67"/>
      <c r="O18" s="67"/>
      <c r="P18" s="67"/>
      <c r="Q18" s="67"/>
      <c r="R18" s="67"/>
      <c r="S18" s="67"/>
    </row>
    <row r="19" spans="1:19" outlineLevel="1" x14ac:dyDescent="0.25">
      <c r="A19" s="93">
        <v>9</v>
      </c>
      <c r="B19" s="94" t="s">
        <v>211</v>
      </c>
      <c r="C19" s="101" t="s">
        <v>212</v>
      </c>
      <c r="D19" s="95" t="s">
        <v>165</v>
      </c>
      <c r="E19" s="143">
        <v>5</v>
      </c>
      <c r="F19" s="91"/>
      <c r="G19" s="96">
        <f t="shared" si="0"/>
        <v>0</v>
      </c>
      <c r="H19" s="76"/>
      <c r="I19" s="76" t="s">
        <v>166</v>
      </c>
      <c r="J19" s="76" t="s">
        <v>166</v>
      </c>
      <c r="K19" s="67"/>
      <c r="L19" s="67"/>
      <c r="M19" s="67"/>
      <c r="N19" s="67"/>
      <c r="O19" s="67"/>
      <c r="P19" s="67"/>
      <c r="Q19" s="67"/>
      <c r="R19" s="67"/>
      <c r="S19" s="67"/>
    </row>
    <row r="20" spans="1:19" outlineLevel="1" x14ac:dyDescent="0.25">
      <c r="A20" s="93">
        <v>10</v>
      </c>
      <c r="B20" s="94" t="s">
        <v>213</v>
      </c>
      <c r="C20" s="101" t="s">
        <v>214</v>
      </c>
      <c r="D20" s="95" t="s">
        <v>165</v>
      </c>
      <c r="E20" s="143">
        <v>5</v>
      </c>
      <c r="F20" s="91"/>
      <c r="G20" s="96">
        <f t="shared" si="0"/>
        <v>0</v>
      </c>
      <c r="H20" s="76"/>
      <c r="I20" s="76" t="s">
        <v>166</v>
      </c>
      <c r="J20" s="76" t="s">
        <v>166</v>
      </c>
      <c r="K20" s="67"/>
      <c r="L20" s="67"/>
      <c r="M20" s="67"/>
      <c r="N20" s="67"/>
      <c r="O20" s="67"/>
      <c r="P20" s="67"/>
      <c r="Q20" s="67"/>
      <c r="R20" s="67"/>
      <c r="S20" s="67"/>
    </row>
    <row r="21" spans="1:19" outlineLevel="1" x14ac:dyDescent="0.25">
      <c r="A21" s="93">
        <v>11</v>
      </c>
      <c r="B21" s="94" t="s">
        <v>215</v>
      </c>
      <c r="C21" s="101" t="s">
        <v>216</v>
      </c>
      <c r="D21" s="95" t="s">
        <v>165</v>
      </c>
      <c r="E21" s="143">
        <v>5</v>
      </c>
      <c r="F21" s="91"/>
      <c r="G21" s="96">
        <f t="shared" si="0"/>
        <v>0</v>
      </c>
      <c r="H21" s="76"/>
      <c r="I21" s="76" t="s">
        <v>166</v>
      </c>
      <c r="J21" s="76" t="s">
        <v>166</v>
      </c>
      <c r="K21" s="67"/>
      <c r="L21" s="67"/>
      <c r="M21" s="67"/>
      <c r="N21" s="67"/>
      <c r="O21" s="67"/>
      <c r="P21" s="67"/>
      <c r="Q21" s="67"/>
      <c r="R21" s="67"/>
      <c r="S21" s="67"/>
    </row>
    <row r="22" spans="1:19" outlineLevel="1" x14ac:dyDescent="0.25">
      <c r="A22" s="93">
        <v>12</v>
      </c>
      <c r="B22" s="94" t="s">
        <v>217</v>
      </c>
      <c r="C22" s="101" t="s">
        <v>218</v>
      </c>
      <c r="D22" s="95" t="s">
        <v>165</v>
      </c>
      <c r="E22" s="143">
        <v>2</v>
      </c>
      <c r="F22" s="91"/>
      <c r="G22" s="96">
        <f t="shared" si="0"/>
        <v>0</v>
      </c>
      <c r="H22" s="76"/>
      <c r="I22" s="76" t="s">
        <v>178</v>
      </c>
      <c r="J22" s="76" t="s">
        <v>179</v>
      </c>
      <c r="K22" s="67"/>
      <c r="L22" s="67"/>
      <c r="M22" s="67"/>
      <c r="N22" s="67"/>
      <c r="O22" s="67"/>
      <c r="P22" s="67"/>
      <c r="Q22" s="67"/>
      <c r="R22" s="67"/>
      <c r="S22" s="67"/>
    </row>
    <row r="23" spans="1:19" outlineLevel="1" x14ac:dyDescent="0.25">
      <c r="A23" s="93">
        <v>13</v>
      </c>
      <c r="B23" s="94" t="s">
        <v>221</v>
      </c>
      <c r="C23" s="101" t="s">
        <v>222</v>
      </c>
      <c r="D23" s="95" t="s">
        <v>165</v>
      </c>
      <c r="E23" s="143">
        <v>2</v>
      </c>
      <c r="F23" s="91"/>
      <c r="G23" s="96">
        <f t="shared" si="0"/>
        <v>0</v>
      </c>
      <c r="H23" s="76"/>
      <c r="I23" s="76" t="s">
        <v>178</v>
      </c>
      <c r="J23" s="76" t="s">
        <v>179</v>
      </c>
      <c r="K23" s="67"/>
      <c r="L23" s="67"/>
      <c r="M23" s="67"/>
      <c r="N23" s="67"/>
      <c r="O23" s="67"/>
      <c r="P23" s="67"/>
      <c r="Q23" s="67"/>
      <c r="R23" s="67"/>
      <c r="S23" s="67"/>
    </row>
    <row r="24" spans="1:19" outlineLevel="1" x14ac:dyDescent="0.25">
      <c r="A24" s="93">
        <v>14</v>
      </c>
      <c r="B24" s="94" t="s">
        <v>223</v>
      </c>
      <c r="C24" s="101" t="s">
        <v>224</v>
      </c>
      <c r="D24" s="95" t="s">
        <v>189</v>
      </c>
      <c r="E24" s="143">
        <v>50</v>
      </c>
      <c r="F24" s="91"/>
      <c r="G24" s="96">
        <f t="shared" si="0"/>
        <v>0</v>
      </c>
      <c r="H24" s="76"/>
      <c r="I24" s="76" t="s">
        <v>178</v>
      </c>
      <c r="J24" s="76" t="s">
        <v>179</v>
      </c>
      <c r="K24" s="67"/>
      <c r="L24" s="67"/>
      <c r="M24" s="67"/>
      <c r="N24" s="67"/>
      <c r="O24" s="67"/>
      <c r="P24" s="67"/>
      <c r="Q24" s="67"/>
      <c r="R24" s="67"/>
      <c r="S24" s="67"/>
    </row>
    <row r="25" spans="1:19" x14ac:dyDescent="0.25">
      <c r="A25" s="82" t="s">
        <v>162</v>
      </c>
      <c r="B25" s="83" t="s">
        <v>79</v>
      </c>
      <c r="C25" s="98" t="s">
        <v>80</v>
      </c>
      <c r="D25" s="84"/>
      <c r="E25" s="86"/>
      <c r="F25" s="86"/>
      <c r="G25" s="346">
        <f>SUM(G26:G323)</f>
        <v>0</v>
      </c>
      <c r="H25" s="81"/>
      <c r="I25" s="81"/>
      <c r="J25" s="81"/>
    </row>
    <row r="26" spans="1:19" outlineLevel="1" x14ac:dyDescent="0.25">
      <c r="A26" s="88">
        <v>15</v>
      </c>
      <c r="B26" s="89" t="s">
        <v>226</v>
      </c>
      <c r="C26" s="99" t="s">
        <v>227</v>
      </c>
      <c r="D26" s="90" t="s">
        <v>228</v>
      </c>
      <c r="E26" s="142">
        <v>180</v>
      </c>
      <c r="F26" s="91"/>
      <c r="G26" s="92">
        <f>ROUND(E26*F26,2)</f>
        <v>0</v>
      </c>
      <c r="H26" s="76"/>
      <c r="I26" s="76" t="s">
        <v>166</v>
      </c>
      <c r="J26" s="76" t="s">
        <v>166</v>
      </c>
      <c r="K26" s="67"/>
      <c r="L26" s="67"/>
      <c r="M26" s="67"/>
      <c r="N26" s="67"/>
      <c r="O26" s="67"/>
      <c r="P26" s="67"/>
      <c r="Q26" s="67"/>
      <c r="R26" s="67"/>
      <c r="S26" s="67"/>
    </row>
    <row r="27" spans="1:19" outlineLevel="1" x14ac:dyDescent="0.25">
      <c r="A27" s="74"/>
      <c r="B27" s="75"/>
      <c r="C27" s="100" t="s">
        <v>229</v>
      </c>
      <c r="D27" s="77"/>
      <c r="E27" s="141"/>
      <c r="F27" s="345"/>
      <c r="G27" s="76"/>
      <c r="H27" s="76"/>
      <c r="I27" s="76"/>
      <c r="J27" s="76"/>
      <c r="K27" s="67"/>
      <c r="L27" s="67"/>
      <c r="M27" s="67"/>
      <c r="N27" s="67"/>
      <c r="O27" s="67"/>
      <c r="P27" s="67"/>
      <c r="Q27" s="67"/>
      <c r="R27" s="67"/>
      <c r="S27" s="67"/>
    </row>
    <row r="28" spans="1:19" outlineLevel="1" x14ac:dyDescent="0.25">
      <c r="A28" s="74"/>
      <c r="B28" s="75"/>
      <c r="C28" s="100" t="s">
        <v>1505</v>
      </c>
      <c r="D28" s="77"/>
      <c r="E28" s="141">
        <v>46</v>
      </c>
      <c r="F28" s="345"/>
      <c r="G28" s="76"/>
      <c r="H28" s="76"/>
      <c r="I28" s="76"/>
      <c r="J28" s="76"/>
      <c r="K28" s="67"/>
      <c r="L28" s="67"/>
      <c r="M28" s="67"/>
      <c r="N28" s="67"/>
      <c r="O28" s="67"/>
      <c r="P28" s="67"/>
      <c r="Q28" s="67"/>
      <c r="R28" s="67"/>
      <c r="S28" s="67"/>
    </row>
    <row r="29" spans="1:19" outlineLevel="1" x14ac:dyDescent="0.25">
      <c r="A29" s="74"/>
      <c r="B29" s="75"/>
      <c r="C29" s="100" t="s">
        <v>1506</v>
      </c>
      <c r="D29" s="77"/>
      <c r="E29" s="141">
        <v>54</v>
      </c>
      <c r="F29" s="345"/>
      <c r="G29" s="76"/>
      <c r="H29" s="76"/>
      <c r="I29" s="76"/>
      <c r="J29" s="76"/>
      <c r="K29" s="67"/>
      <c r="L29" s="67"/>
      <c r="M29" s="67"/>
      <c r="N29" s="67"/>
      <c r="O29" s="67"/>
      <c r="P29" s="67"/>
      <c r="Q29" s="67"/>
      <c r="R29" s="67"/>
      <c r="S29" s="67"/>
    </row>
    <row r="30" spans="1:19" outlineLevel="1" x14ac:dyDescent="0.25">
      <c r="A30" s="74"/>
      <c r="B30" s="75"/>
      <c r="C30" s="100" t="s">
        <v>232</v>
      </c>
      <c r="D30" s="77"/>
      <c r="E30" s="141"/>
      <c r="F30" s="345"/>
      <c r="G30" s="76"/>
      <c r="H30" s="76"/>
      <c r="I30" s="76"/>
      <c r="J30" s="76"/>
      <c r="K30" s="67"/>
      <c r="L30" s="67"/>
      <c r="M30" s="67"/>
      <c r="N30" s="67"/>
      <c r="O30" s="67"/>
      <c r="P30" s="67"/>
      <c r="Q30" s="67"/>
      <c r="R30" s="67"/>
      <c r="S30" s="67"/>
    </row>
    <row r="31" spans="1:19" outlineLevel="1" x14ac:dyDescent="0.25">
      <c r="A31" s="74"/>
      <c r="B31" s="75"/>
      <c r="C31" s="100" t="s">
        <v>1507</v>
      </c>
      <c r="D31" s="77"/>
      <c r="E31" s="141">
        <v>2</v>
      </c>
      <c r="F31" s="345"/>
      <c r="G31" s="76"/>
      <c r="H31" s="76"/>
      <c r="I31" s="76"/>
      <c r="J31" s="76"/>
      <c r="K31" s="67"/>
      <c r="L31" s="67"/>
      <c r="M31" s="67"/>
      <c r="N31" s="67"/>
      <c r="O31" s="67"/>
      <c r="P31" s="67"/>
      <c r="Q31" s="67"/>
      <c r="R31" s="67"/>
      <c r="S31" s="67"/>
    </row>
    <row r="32" spans="1:19" outlineLevel="1" x14ac:dyDescent="0.25">
      <c r="A32" s="74"/>
      <c r="B32" s="75"/>
      <c r="C32" s="100" t="s">
        <v>234</v>
      </c>
      <c r="D32" s="77"/>
      <c r="E32" s="141">
        <v>4</v>
      </c>
      <c r="F32" s="345"/>
      <c r="G32" s="76"/>
      <c r="H32" s="76"/>
      <c r="I32" s="76"/>
      <c r="J32" s="76"/>
      <c r="K32" s="67"/>
      <c r="L32" s="67"/>
      <c r="M32" s="67"/>
      <c r="N32" s="67"/>
      <c r="O32" s="67"/>
      <c r="P32" s="67"/>
      <c r="Q32" s="67"/>
      <c r="R32" s="67"/>
      <c r="S32" s="67"/>
    </row>
    <row r="33" spans="1:19" outlineLevel="1" x14ac:dyDescent="0.25">
      <c r="A33" s="74"/>
      <c r="B33" s="75"/>
      <c r="C33" s="100" t="s">
        <v>235</v>
      </c>
      <c r="D33" s="77"/>
      <c r="E33" s="141"/>
      <c r="F33" s="345"/>
      <c r="G33" s="76"/>
      <c r="H33" s="76"/>
      <c r="I33" s="76"/>
      <c r="J33" s="76"/>
      <c r="K33" s="67"/>
      <c r="L33" s="67"/>
      <c r="M33" s="67"/>
      <c r="N33" s="67"/>
      <c r="O33" s="67"/>
      <c r="P33" s="67"/>
      <c r="Q33" s="67"/>
      <c r="R33" s="67"/>
      <c r="S33" s="67"/>
    </row>
    <row r="34" spans="1:19" outlineLevel="1" x14ac:dyDescent="0.25">
      <c r="A34" s="74"/>
      <c r="B34" s="75"/>
      <c r="C34" s="100" t="s">
        <v>1508</v>
      </c>
      <c r="D34" s="77"/>
      <c r="E34" s="141">
        <v>2</v>
      </c>
      <c r="F34" s="345"/>
      <c r="G34" s="76"/>
      <c r="H34" s="76"/>
      <c r="I34" s="76"/>
      <c r="J34" s="76"/>
      <c r="K34" s="67"/>
      <c r="L34" s="67"/>
      <c r="M34" s="67"/>
      <c r="N34" s="67"/>
      <c r="O34" s="67"/>
      <c r="P34" s="67"/>
      <c r="Q34" s="67"/>
      <c r="R34" s="67"/>
      <c r="S34" s="67"/>
    </row>
    <row r="35" spans="1:19" outlineLevel="1" x14ac:dyDescent="0.25">
      <c r="A35" s="74"/>
      <c r="B35" s="75"/>
      <c r="C35" s="100" t="s">
        <v>239</v>
      </c>
      <c r="D35" s="77"/>
      <c r="E35" s="141"/>
      <c r="F35" s="345"/>
      <c r="G35" s="76"/>
      <c r="H35" s="76"/>
      <c r="I35" s="76"/>
      <c r="J35" s="76"/>
      <c r="K35" s="67"/>
      <c r="L35" s="67"/>
      <c r="M35" s="67"/>
      <c r="N35" s="67"/>
      <c r="O35" s="67"/>
      <c r="P35" s="67"/>
      <c r="Q35" s="67"/>
      <c r="R35" s="67"/>
      <c r="S35" s="67"/>
    </row>
    <row r="36" spans="1:19" outlineLevel="1" x14ac:dyDescent="0.25">
      <c r="A36" s="74"/>
      <c r="B36" s="75"/>
      <c r="C36" s="100" t="s">
        <v>234</v>
      </c>
      <c r="D36" s="77"/>
      <c r="E36" s="141">
        <v>4</v>
      </c>
      <c r="F36" s="345"/>
      <c r="G36" s="76"/>
      <c r="H36" s="76"/>
      <c r="I36" s="76"/>
      <c r="J36" s="76"/>
      <c r="K36" s="67"/>
      <c r="L36" s="67"/>
      <c r="M36" s="67"/>
      <c r="N36" s="67"/>
      <c r="O36" s="67"/>
      <c r="P36" s="67"/>
      <c r="Q36" s="67"/>
      <c r="R36" s="67"/>
      <c r="S36" s="67"/>
    </row>
    <row r="37" spans="1:19" outlineLevel="1" x14ac:dyDescent="0.25">
      <c r="A37" s="74"/>
      <c r="B37" s="75"/>
      <c r="C37" s="100" t="s">
        <v>242</v>
      </c>
      <c r="D37" s="77"/>
      <c r="E37" s="141"/>
      <c r="F37" s="345"/>
      <c r="G37" s="76"/>
      <c r="H37" s="76"/>
      <c r="I37" s="76"/>
      <c r="J37" s="76"/>
      <c r="K37" s="67"/>
      <c r="L37" s="67"/>
      <c r="M37" s="67"/>
      <c r="N37" s="67"/>
      <c r="O37" s="67"/>
      <c r="P37" s="67"/>
      <c r="Q37" s="67"/>
      <c r="R37" s="67"/>
      <c r="S37" s="67"/>
    </row>
    <row r="38" spans="1:19" outlineLevel="1" x14ac:dyDescent="0.25">
      <c r="A38" s="74"/>
      <c r="B38" s="75"/>
      <c r="C38" s="100" t="s">
        <v>1509</v>
      </c>
      <c r="D38" s="77"/>
      <c r="E38" s="141">
        <v>10</v>
      </c>
      <c r="F38" s="345"/>
      <c r="G38" s="76"/>
      <c r="H38" s="76"/>
      <c r="I38" s="76"/>
      <c r="J38" s="76"/>
      <c r="K38" s="67"/>
      <c r="L38" s="67"/>
      <c r="M38" s="67"/>
      <c r="N38" s="67"/>
      <c r="O38" s="67"/>
      <c r="P38" s="67"/>
      <c r="Q38" s="67"/>
      <c r="R38" s="67"/>
      <c r="S38" s="67"/>
    </row>
    <row r="39" spans="1:19" outlineLevel="1" x14ac:dyDescent="0.25">
      <c r="A39" s="74"/>
      <c r="B39" s="75"/>
      <c r="C39" s="100" t="s">
        <v>1510</v>
      </c>
      <c r="D39" s="77"/>
      <c r="E39" s="141">
        <v>12</v>
      </c>
      <c r="F39" s="345"/>
      <c r="G39" s="76"/>
      <c r="H39" s="76"/>
      <c r="I39" s="76"/>
      <c r="J39" s="76"/>
      <c r="K39" s="67"/>
      <c r="L39" s="67"/>
      <c r="M39" s="67"/>
      <c r="N39" s="67"/>
      <c r="O39" s="67"/>
      <c r="P39" s="67"/>
      <c r="Q39" s="67"/>
      <c r="R39" s="67"/>
      <c r="S39" s="67"/>
    </row>
    <row r="40" spans="1:19" outlineLevel="1" x14ac:dyDescent="0.25">
      <c r="A40" s="74"/>
      <c r="B40" s="75"/>
      <c r="C40" s="100" t="s">
        <v>249</v>
      </c>
      <c r="D40" s="77"/>
      <c r="E40" s="141"/>
      <c r="F40" s="345"/>
      <c r="G40" s="76"/>
      <c r="H40" s="76"/>
      <c r="I40" s="76"/>
      <c r="J40" s="76"/>
      <c r="K40" s="67"/>
      <c r="L40" s="67"/>
      <c r="M40" s="67"/>
      <c r="N40" s="67"/>
      <c r="O40" s="67"/>
      <c r="P40" s="67"/>
      <c r="Q40" s="67"/>
      <c r="R40" s="67"/>
      <c r="S40" s="67"/>
    </row>
    <row r="41" spans="1:19" outlineLevel="1" x14ac:dyDescent="0.25">
      <c r="A41" s="74"/>
      <c r="B41" s="75"/>
      <c r="C41" s="100" t="s">
        <v>1508</v>
      </c>
      <c r="D41" s="77"/>
      <c r="E41" s="141">
        <v>2</v>
      </c>
      <c r="F41" s="345"/>
      <c r="G41" s="76"/>
      <c r="H41" s="76"/>
      <c r="I41" s="76"/>
      <c r="J41" s="76"/>
      <c r="K41" s="67"/>
      <c r="L41" s="67"/>
      <c r="M41" s="67"/>
      <c r="N41" s="67"/>
      <c r="O41" s="67"/>
      <c r="P41" s="67"/>
      <c r="Q41" s="67"/>
      <c r="R41" s="67"/>
      <c r="S41" s="67"/>
    </row>
    <row r="42" spans="1:19" outlineLevel="1" x14ac:dyDescent="0.25">
      <c r="A42" s="74"/>
      <c r="B42" s="75"/>
      <c r="C42" s="100" t="s">
        <v>250</v>
      </c>
      <c r="D42" s="77"/>
      <c r="E42" s="141"/>
      <c r="F42" s="345"/>
      <c r="G42" s="76"/>
      <c r="H42" s="76"/>
      <c r="I42" s="76"/>
      <c r="J42" s="76"/>
      <c r="K42" s="67"/>
      <c r="L42" s="67"/>
      <c r="M42" s="67"/>
      <c r="N42" s="67"/>
      <c r="O42" s="67"/>
      <c r="P42" s="67"/>
      <c r="Q42" s="67"/>
      <c r="R42" s="67"/>
      <c r="S42" s="67"/>
    </row>
    <row r="43" spans="1:19" outlineLevel="1" x14ac:dyDescent="0.25">
      <c r="A43" s="74"/>
      <c r="B43" s="75"/>
      <c r="C43" s="100" t="s">
        <v>1511</v>
      </c>
      <c r="D43" s="77"/>
      <c r="E43" s="141">
        <v>8</v>
      </c>
      <c r="F43" s="345"/>
      <c r="G43" s="76"/>
      <c r="H43" s="76"/>
      <c r="I43" s="76"/>
      <c r="J43" s="76"/>
      <c r="K43" s="67"/>
      <c r="L43" s="67"/>
      <c r="M43" s="67"/>
      <c r="N43" s="67"/>
      <c r="O43" s="67"/>
      <c r="P43" s="67"/>
      <c r="Q43" s="67"/>
      <c r="R43" s="67"/>
      <c r="S43" s="67"/>
    </row>
    <row r="44" spans="1:19" outlineLevel="1" x14ac:dyDescent="0.25">
      <c r="A44" s="74"/>
      <c r="B44" s="75"/>
      <c r="C44" s="100" t="s">
        <v>1512</v>
      </c>
      <c r="D44" s="77"/>
      <c r="E44" s="141">
        <v>8</v>
      </c>
      <c r="F44" s="345"/>
      <c r="G44" s="76"/>
      <c r="H44" s="76"/>
      <c r="I44" s="76"/>
      <c r="J44" s="76"/>
      <c r="K44" s="67"/>
      <c r="L44" s="67"/>
      <c r="M44" s="67"/>
      <c r="N44" s="67"/>
      <c r="O44" s="67"/>
      <c r="P44" s="67"/>
      <c r="Q44" s="67"/>
      <c r="R44" s="67"/>
      <c r="S44" s="67"/>
    </row>
    <row r="45" spans="1:19" outlineLevel="1" x14ac:dyDescent="0.25">
      <c r="A45" s="74"/>
      <c r="B45" s="75"/>
      <c r="C45" s="100" t="s">
        <v>251</v>
      </c>
      <c r="D45" s="77"/>
      <c r="E45" s="141"/>
      <c r="F45" s="345"/>
      <c r="G45" s="76"/>
      <c r="H45" s="76"/>
      <c r="I45" s="76"/>
      <c r="J45" s="76"/>
      <c r="K45" s="67"/>
      <c r="L45" s="67"/>
      <c r="M45" s="67"/>
      <c r="N45" s="67"/>
      <c r="O45" s="67"/>
      <c r="P45" s="67"/>
      <c r="Q45" s="67"/>
      <c r="R45" s="67"/>
      <c r="S45" s="67"/>
    </row>
    <row r="46" spans="1:19" outlineLevel="1" x14ac:dyDescent="0.25">
      <c r="A46" s="74"/>
      <c r="B46" s="75"/>
      <c r="C46" s="100" t="s">
        <v>234</v>
      </c>
      <c r="D46" s="77"/>
      <c r="E46" s="141">
        <v>4</v>
      </c>
      <c r="F46" s="345"/>
      <c r="G46" s="76"/>
      <c r="H46" s="76"/>
      <c r="I46" s="76"/>
      <c r="J46" s="76"/>
      <c r="K46" s="67"/>
      <c r="L46" s="67"/>
      <c r="M46" s="67"/>
      <c r="N46" s="67"/>
      <c r="O46" s="67"/>
      <c r="P46" s="67"/>
      <c r="Q46" s="67"/>
      <c r="R46" s="67"/>
      <c r="S46" s="67"/>
    </row>
    <row r="47" spans="1:19" outlineLevel="1" x14ac:dyDescent="0.25">
      <c r="A47" s="74"/>
      <c r="B47" s="75"/>
      <c r="C47" s="100" t="s">
        <v>254</v>
      </c>
      <c r="D47" s="77"/>
      <c r="E47" s="141"/>
      <c r="F47" s="345"/>
      <c r="G47" s="76"/>
      <c r="H47" s="76"/>
      <c r="I47" s="76"/>
      <c r="J47" s="76"/>
      <c r="K47" s="67"/>
      <c r="L47" s="67"/>
      <c r="M47" s="67"/>
      <c r="N47" s="67"/>
      <c r="O47" s="67"/>
      <c r="P47" s="67"/>
      <c r="Q47" s="67"/>
      <c r="R47" s="67"/>
      <c r="S47" s="67"/>
    </row>
    <row r="48" spans="1:19" outlineLevel="1" x14ac:dyDescent="0.25">
      <c r="A48" s="74"/>
      <c r="B48" s="75"/>
      <c r="C48" s="100" t="s">
        <v>233</v>
      </c>
      <c r="D48" s="77"/>
      <c r="E48" s="141">
        <v>4</v>
      </c>
      <c r="F48" s="345"/>
      <c r="G48" s="76"/>
      <c r="H48" s="76"/>
      <c r="I48" s="76"/>
      <c r="J48" s="76"/>
      <c r="K48" s="67"/>
      <c r="L48" s="67"/>
      <c r="M48" s="67"/>
      <c r="N48" s="67"/>
      <c r="O48" s="67"/>
      <c r="P48" s="67"/>
      <c r="Q48" s="67"/>
      <c r="R48" s="67"/>
      <c r="S48" s="67"/>
    </row>
    <row r="49" spans="1:19" outlineLevel="1" x14ac:dyDescent="0.25">
      <c r="A49" s="74"/>
      <c r="B49" s="75"/>
      <c r="C49" s="100" t="s">
        <v>1510</v>
      </c>
      <c r="D49" s="77"/>
      <c r="E49" s="141">
        <v>12</v>
      </c>
      <c r="F49" s="345"/>
      <c r="G49" s="76"/>
      <c r="H49" s="76"/>
      <c r="I49" s="76"/>
      <c r="J49" s="76"/>
      <c r="K49" s="67"/>
      <c r="L49" s="67"/>
      <c r="M49" s="67"/>
      <c r="N49" s="67"/>
      <c r="O49" s="67"/>
      <c r="P49" s="67"/>
      <c r="Q49" s="67"/>
      <c r="R49" s="67"/>
      <c r="S49" s="67"/>
    </row>
    <row r="50" spans="1:19" outlineLevel="1" x14ac:dyDescent="0.25">
      <c r="A50" s="74"/>
      <c r="B50" s="75"/>
      <c r="C50" s="100" t="s">
        <v>269</v>
      </c>
      <c r="D50" s="77"/>
      <c r="E50" s="141"/>
      <c r="F50" s="345"/>
      <c r="G50" s="76"/>
      <c r="H50" s="76"/>
      <c r="I50" s="76"/>
      <c r="J50" s="76"/>
      <c r="K50" s="67"/>
      <c r="L50" s="67"/>
      <c r="M50" s="67"/>
      <c r="N50" s="67"/>
      <c r="O50" s="67"/>
      <c r="P50" s="67"/>
      <c r="Q50" s="67"/>
      <c r="R50" s="67"/>
      <c r="S50" s="67"/>
    </row>
    <row r="51" spans="1:19" outlineLevel="1" x14ac:dyDescent="0.25">
      <c r="A51" s="74"/>
      <c r="B51" s="75"/>
      <c r="C51" s="100" t="s">
        <v>1508</v>
      </c>
      <c r="D51" s="77"/>
      <c r="E51" s="141">
        <v>2</v>
      </c>
      <c r="F51" s="345"/>
      <c r="G51" s="76"/>
      <c r="H51" s="76"/>
      <c r="I51" s="76"/>
      <c r="J51" s="76"/>
      <c r="K51" s="67"/>
      <c r="L51" s="67"/>
      <c r="M51" s="67"/>
      <c r="N51" s="67"/>
      <c r="O51" s="67"/>
      <c r="P51" s="67"/>
      <c r="Q51" s="67"/>
      <c r="R51" s="67"/>
      <c r="S51" s="67"/>
    </row>
    <row r="52" spans="1:19" outlineLevel="1" x14ac:dyDescent="0.25">
      <c r="A52" s="74"/>
      <c r="B52" s="75"/>
      <c r="C52" s="100" t="s">
        <v>257</v>
      </c>
      <c r="D52" s="77"/>
      <c r="E52" s="141"/>
      <c r="F52" s="345"/>
      <c r="G52" s="76"/>
      <c r="H52" s="76"/>
      <c r="I52" s="76"/>
      <c r="J52" s="76"/>
      <c r="K52" s="67"/>
      <c r="L52" s="67"/>
      <c r="M52" s="67"/>
      <c r="N52" s="67"/>
      <c r="O52" s="67"/>
      <c r="P52" s="67"/>
      <c r="Q52" s="67"/>
      <c r="R52" s="67"/>
      <c r="S52" s="67"/>
    </row>
    <row r="53" spans="1:19" outlineLevel="1" x14ac:dyDescent="0.25">
      <c r="A53" s="74"/>
      <c r="B53" s="75"/>
      <c r="C53" s="100" t="s">
        <v>234</v>
      </c>
      <c r="D53" s="77"/>
      <c r="E53" s="141">
        <v>4</v>
      </c>
      <c r="F53" s="345"/>
      <c r="G53" s="76"/>
      <c r="H53" s="76"/>
      <c r="I53" s="76"/>
      <c r="J53" s="76"/>
      <c r="K53" s="67"/>
      <c r="L53" s="67"/>
      <c r="M53" s="67"/>
      <c r="N53" s="67"/>
      <c r="O53" s="67"/>
      <c r="P53" s="67"/>
      <c r="Q53" s="67"/>
      <c r="R53" s="67"/>
      <c r="S53" s="67"/>
    </row>
    <row r="54" spans="1:19" outlineLevel="1" x14ac:dyDescent="0.25">
      <c r="A54" s="74"/>
      <c r="B54" s="75"/>
      <c r="C54" s="100" t="s">
        <v>258</v>
      </c>
      <c r="D54" s="77"/>
      <c r="E54" s="141"/>
      <c r="F54" s="345"/>
      <c r="G54" s="76"/>
      <c r="H54" s="76"/>
      <c r="I54" s="76"/>
      <c r="J54" s="76"/>
      <c r="K54" s="67"/>
      <c r="L54" s="67"/>
      <c r="M54" s="67"/>
      <c r="N54" s="67"/>
      <c r="O54" s="67"/>
      <c r="P54" s="67"/>
      <c r="Q54" s="67"/>
      <c r="R54" s="67"/>
      <c r="S54" s="67"/>
    </row>
    <row r="55" spans="1:19" outlineLevel="1" x14ac:dyDescent="0.25">
      <c r="A55" s="74"/>
      <c r="B55" s="75"/>
      <c r="C55" s="100" t="s">
        <v>1508</v>
      </c>
      <c r="D55" s="77"/>
      <c r="E55" s="141">
        <v>2</v>
      </c>
      <c r="F55" s="345"/>
      <c r="G55" s="76"/>
      <c r="H55" s="76"/>
      <c r="I55" s="76"/>
      <c r="J55" s="76"/>
      <c r="K55" s="67"/>
      <c r="L55" s="67"/>
      <c r="M55" s="67"/>
      <c r="N55" s="67"/>
      <c r="O55" s="67"/>
      <c r="P55" s="67"/>
      <c r="Q55" s="67"/>
      <c r="R55" s="67"/>
      <c r="S55" s="67"/>
    </row>
    <row r="56" spans="1:19" outlineLevel="1" x14ac:dyDescent="0.25">
      <c r="A56" s="88">
        <v>16</v>
      </c>
      <c r="B56" s="89" t="s">
        <v>259</v>
      </c>
      <c r="C56" s="99" t="s">
        <v>260</v>
      </c>
      <c r="D56" s="90" t="s">
        <v>228</v>
      </c>
      <c r="E56" s="142">
        <v>110</v>
      </c>
      <c r="F56" s="91"/>
      <c r="G56" s="92">
        <f>ROUND(E56*F56,2)</f>
        <v>0</v>
      </c>
      <c r="H56" s="76"/>
      <c r="I56" s="76" t="s">
        <v>166</v>
      </c>
      <c r="J56" s="76" t="s">
        <v>166</v>
      </c>
      <c r="K56" s="67"/>
      <c r="L56" s="67"/>
      <c r="M56" s="67"/>
      <c r="N56" s="67"/>
      <c r="O56" s="67"/>
      <c r="P56" s="67"/>
      <c r="Q56" s="67"/>
      <c r="R56" s="67"/>
      <c r="S56" s="67"/>
    </row>
    <row r="57" spans="1:19" outlineLevel="1" x14ac:dyDescent="0.25">
      <c r="A57" s="74"/>
      <c r="B57" s="75"/>
      <c r="C57" s="100" t="s">
        <v>229</v>
      </c>
      <c r="D57" s="77"/>
      <c r="E57" s="141"/>
      <c r="F57" s="345"/>
      <c r="G57" s="76"/>
      <c r="H57" s="76"/>
      <c r="I57" s="76"/>
      <c r="J57" s="76"/>
      <c r="K57" s="67"/>
      <c r="L57" s="67"/>
      <c r="M57" s="67"/>
      <c r="N57" s="67"/>
      <c r="O57" s="67"/>
      <c r="P57" s="67"/>
      <c r="Q57" s="67"/>
      <c r="R57" s="67"/>
      <c r="S57" s="67"/>
    </row>
    <row r="58" spans="1:19" outlineLevel="1" x14ac:dyDescent="0.25">
      <c r="A58" s="74"/>
      <c r="B58" s="75"/>
      <c r="C58" s="100" t="s">
        <v>1513</v>
      </c>
      <c r="D58" s="77"/>
      <c r="E58" s="141">
        <v>70</v>
      </c>
      <c r="F58" s="345"/>
      <c r="G58" s="76"/>
      <c r="H58" s="76"/>
      <c r="I58" s="76"/>
      <c r="J58" s="76"/>
      <c r="K58" s="67"/>
      <c r="L58" s="67"/>
      <c r="M58" s="67"/>
      <c r="N58" s="67"/>
      <c r="O58" s="67"/>
      <c r="P58" s="67"/>
      <c r="Q58" s="67"/>
      <c r="R58" s="67"/>
      <c r="S58" s="67"/>
    </row>
    <row r="59" spans="1:19" outlineLevel="1" x14ac:dyDescent="0.25">
      <c r="A59" s="74"/>
      <c r="B59" s="75"/>
      <c r="C59" s="100" t="s">
        <v>232</v>
      </c>
      <c r="D59" s="77"/>
      <c r="E59" s="141"/>
      <c r="F59" s="345"/>
      <c r="G59" s="76"/>
      <c r="H59" s="76"/>
      <c r="I59" s="76"/>
      <c r="J59" s="76"/>
      <c r="K59" s="67"/>
      <c r="L59" s="67"/>
      <c r="M59" s="67"/>
      <c r="N59" s="67"/>
      <c r="O59" s="67"/>
      <c r="P59" s="67"/>
      <c r="Q59" s="67"/>
      <c r="R59" s="67"/>
      <c r="S59" s="67"/>
    </row>
    <row r="60" spans="1:19" outlineLevel="1" x14ac:dyDescent="0.25">
      <c r="A60" s="74"/>
      <c r="B60" s="75"/>
      <c r="C60" s="100" t="s">
        <v>1514</v>
      </c>
      <c r="D60" s="77"/>
      <c r="E60" s="141">
        <v>4</v>
      </c>
      <c r="F60" s="345"/>
      <c r="G60" s="76"/>
      <c r="H60" s="76"/>
      <c r="I60" s="76"/>
      <c r="J60" s="76"/>
      <c r="K60" s="67"/>
      <c r="L60" s="67"/>
      <c r="M60" s="67"/>
      <c r="N60" s="67"/>
      <c r="O60" s="67"/>
      <c r="P60" s="67"/>
      <c r="Q60" s="67"/>
      <c r="R60" s="67"/>
      <c r="S60" s="67"/>
    </row>
    <row r="61" spans="1:19" outlineLevel="1" x14ac:dyDescent="0.25">
      <c r="A61" s="74"/>
      <c r="B61" s="75"/>
      <c r="C61" s="100" t="s">
        <v>235</v>
      </c>
      <c r="D61" s="77"/>
      <c r="E61" s="141"/>
      <c r="F61" s="345"/>
      <c r="G61" s="76"/>
      <c r="H61" s="76"/>
      <c r="I61" s="76"/>
      <c r="J61" s="76"/>
      <c r="K61" s="67"/>
      <c r="L61" s="67"/>
      <c r="M61" s="67"/>
      <c r="N61" s="67"/>
      <c r="O61" s="67"/>
      <c r="P61" s="67"/>
      <c r="Q61" s="67"/>
      <c r="R61" s="67"/>
      <c r="S61" s="67"/>
    </row>
    <row r="62" spans="1:19" outlineLevel="1" x14ac:dyDescent="0.25">
      <c r="A62" s="74"/>
      <c r="B62" s="75"/>
      <c r="C62" s="100" t="s">
        <v>263</v>
      </c>
      <c r="D62" s="77"/>
      <c r="E62" s="141">
        <v>6</v>
      </c>
      <c r="F62" s="345"/>
      <c r="G62" s="76"/>
      <c r="H62" s="76"/>
      <c r="I62" s="76"/>
      <c r="J62" s="76"/>
      <c r="K62" s="67"/>
      <c r="L62" s="67"/>
      <c r="M62" s="67"/>
      <c r="N62" s="67"/>
      <c r="O62" s="67"/>
      <c r="P62" s="67"/>
      <c r="Q62" s="67"/>
      <c r="R62" s="67"/>
      <c r="S62" s="67"/>
    </row>
    <row r="63" spans="1:19" outlineLevel="1" x14ac:dyDescent="0.25">
      <c r="A63" s="74"/>
      <c r="B63" s="75"/>
      <c r="C63" s="100" t="s">
        <v>242</v>
      </c>
      <c r="D63" s="77"/>
      <c r="E63" s="141"/>
      <c r="F63" s="345"/>
      <c r="G63" s="76"/>
      <c r="H63" s="76"/>
      <c r="I63" s="76"/>
      <c r="J63" s="76"/>
      <c r="K63" s="67"/>
      <c r="L63" s="67"/>
      <c r="M63" s="67"/>
      <c r="N63" s="67"/>
      <c r="O63" s="67"/>
      <c r="P63" s="67"/>
      <c r="Q63" s="67"/>
      <c r="R63" s="67"/>
      <c r="S63" s="67"/>
    </row>
    <row r="64" spans="1:19" outlineLevel="1" x14ac:dyDescent="0.25">
      <c r="A64" s="74"/>
      <c r="B64" s="75"/>
      <c r="C64" s="100" t="s">
        <v>1515</v>
      </c>
      <c r="D64" s="77"/>
      <c r="E64" s="141">
        <v>2</v>
      </c>
      <c r="F64" s="345"/>
      <c r="G64" s="76"/>
      <c r="H64" s="76"/>
      <c r="I64" s="76"/>
      <c r="J64" s="76"/>
      <c r="K64" s="67"/>
      <c r="L64" s="67"/>
      <c r="M64" s="67"/>
      <c r="N64" s="67"/>
      <c r="O64" s="67"/>
      <c r="P64" s="67"/>
      <c r="Q64" s="67"/>
      <c r="R64" s="67"/>
      <c r="S64" s="67"/>
    </row>
    <row r="65" spans="1:19" outlineLevel="1" x14ac:dyDescent="0.25">
      <c r="A65" s="74"/>
      <c r="B65" s="75"/>
      <c r="C65" s="100" t="s">
        <v>249</v>
      </c>
      <c r="D65" s="77"/>
      <c r="E65" s="141"/>
      <c r="F65" s="345"/>
      <c r="G65" s="76"/>
      <c r="H65" s="76"/>
      <c r="I65" s="76"/>
      <c r="J65" s="76"/>
      <c r="K65" s="67"/>
      <c r="L65" s="67"/>
      <c r="M65" s="67"/>
      <c r="N65" s="67"/>
      <c r="O65" s="67"/>
      <c r="P65" s="67"/>
      <c r="Q65" s="67"/>
      <c r="R65" s="67"/>
      <c r="S65" s="67"/>
    </row>
    <row r="66" spans="1:19" outlineLevel="1" x14ac:dyDescent="0.25">
      <c r="A66" s="74"/>
      <c r="B66" s="75"/>
      <c r="C66" s="100" t="s">
        <v>1514</v>
      </c>
      <c r="D66" s="77"/>
      <c r="E66" s="141">
        <v>4</v>
      </c>
      <c r="F66" s="345"/>
      <c r="G66" s="76"/>
      <c r="H66" s="76"/>
      <c r="I66" s="76"/>
      <c r="J66" s="76"/>
      <c r="K66" s="67"/>
      <c r="L66" s="67"/>
      <c r="M66" s="67"/>
      <c r="N66" s="67"/>
      <c r="O66" s="67"/>
      <c r="P66" s="67"/>
      <c r="Q66" s="67"/>
      <c r="R66" s="67"/>
      <c r="S66" s="67"/>
    </row>
    <row r="67" spans="1:19" outlineLevel="1" x14ac:dyDescent="0.25">
      <c r="A67" s="74"/>
      <c r="B67" s="75"/>
      <c r="C67" s="100" t="s">
        <v>250</v>
      </c>
      <c r="D67" s="77"/>
      <c r="E67" s="141"/>
      <c r="F67" s="345"/>
      <c r="G67" s="76"/>
      <c r="H67" s="76"/>
      <c r="I67" s="76"/>
      <c r="J67" s="76"/>
      <c r="K67" s="67"/>
      <c r="L67" s="67"/>
      <c r="M67" s="67"/>
      <c r="N67" s="67"/>
      <c r="O67" s="67"/>
      <c r="P67" s="67"/>
      <c r="Q67" s="67"/>
      <c r="R67" s="67"/>
      <c r="S67" s="67"/>
    </row>
    <row r="68" spans="1:19" outlineLevel="1" x14ac:dyDescent="0.25">
      <c r="A68" s="74"/>
      <c r="B68" s="75"/>
      <c r="C68" s="100" t="s">
        <v>1516</v>
      </c>
      <c r="D68" s="77"/>
      <c r="E68" s="141">
        <v>10</v>
      </c>
      <c r="F68" s="345"/>
      <c r="G68" s="76"/>
      <c r="H68" s="76"/>
      <c r="I68" s="76"/>
      <c r="J68" s="76"/>
      <c r="K68" s="67"/>
      <c r="L68" s="67"/>
      <c r="M68" s="67"/>
      <c r="N68" s="67"/>
      <c r="O68" s="67"/>
      <c r="P68" s="67"/>
      <c r="Q68" s="67"/>
      <c r="R68" s="67"/>
      <c r="S68" s="67"/>
    </row>
    <row r="69" spans="1:19" outlineLevel="1" x14ac:dyDescent="0.25">
      <c r="A69" s="74"/>
      <c r="B69" s="75"/>
      <c r="C69" s="100" t="s">
        <v>254</v>
      </c>
      <c r="D69" s="77"/>
      <c r="E69" s="141"/>
      <c r="F69" s="345"/>
      <c r="G69" s="76"/>
      <c r="H69" s="76"/>
      <c r="I69" s="76"/>
      <c r="J69" s="76"/>
      <c r="K69" s="67"/>
      <c r="L69" s="67"/>
      <c r="M69" s="67"/>
      <c r="N69" s="67"/>
      <c r="O69" s="67"/>
      <c r="P69" s="67"/>
      <c r="Q69" s="67"/>
      <c r="R69" s="67"/>
      <c r="S69" s="67"/>
    </row>
    <row r="70" spans="1:19" outlineLevel="1" x14ac:dyDescent="0.25">
      <c r="A70" s="74"/>
      <c r="B70" s="75"/>
      <c r="C70" s="100" t="s">
        <v>1517</v>
      </c>
      <c r="D70" s="77"/>
      <c r="E70" s="141">
        <v>12</v>
      </c>
      <c r="F70" s="345"/>
      <c r="G70" s="76"/>
      <c r="H70" s="76"/>
      <c r="I70" s="76"/>
      <c r="J70" s="76"/>
      <c r="K70" s="67"/>
      <c r="L70" s="67"/>
      <c r="M70" s="67"/>
      <c r="N70" s="67"/>
      <c r="O70" s="67"/>
      <c r="P70" s="67"/>
      <c r="Q70" s="67"/>
      <c r="R70" s="67"/>
      <c r="S70" s="67"/>
    </row>
    <row r="71" spans="1:19" outlineLevel="1" x14ac:dyDescent="0.25">
      <c r="A71" s="74"/>
      <c r="B71" s="75"/>
      <c r="C71" s="100" t="s">
        <v>269</v>
      </c>
      <c r="D71" s="77"/>
      <c r="E71" s="141"/>
      <c r="F71" s="345"/>
      <c r="G71" s="76"/>
      <c r="H71" s="76"/>
      <c r="I71" s="76"/>
      <c r="J71" s="76"/>
      <c r="K71" s="67"/>
      <c r="L71" s="67"/>
      <c r="M71" s="67"/>
      <c r="N71" s="67"/>
      <c r="O71" s="67"/>
      <c r="P71" s="67"/>
      <c r="Q71" s="67"/>
      <c r="R71" s="67"/>
      <c r="S71" s="67"/>
    </row>
    <row r="72" spans="1:19" outlineLevel="1" x14ac:dyDescent="0.25">
      <c r="A72" s="74"/>
      <c r="B72" s="75"/>
      <c r="C72" s="100" t="s">
        <v>1515</v>
      </c>
      <c r="D72" s="77"/>
      <c r="E72" s="141">
        <v>2</v>
      </c>
      <c r="F72" s="345"/>
      <c r="G72" s="76"/>
      <c r="H72" s="76"/>
      <c r="I72" s="76"/>
      <c r="J72" s="76"/>
      <c r="K72" s="67"/>
      <c r="L72" s="67"/>
      <c r="M72" s="67"/>
      <c r="N72" s="67"/>
      <c r="O72" s="67"/>
      <c r="P72" s="67"/>
      <c r="Q72" s="67"/>
      <c r="R72" s="67"/>
      <c r="S72" s="67"/>
    </row>
    <row r="73" spans="1:19" outlineLevel="1" x14ac:dyDescent="0.25">
      <c r="A73" s="88">
        <v>17</v>
      </c>
      <c r="B73" s="89" t="s">
        <v>271</v>
      </c>
      <c r="C73" s="99" t="s">
        <v>272</v>
      </c>
      <c r="D73" s="90" t="s">
        <v>228</v>
      </c>
      <c r="E73" s="142">
        <v>28</v>
      </c>
      <c r="F73" s="91"/>
      <c r="G73" s="92">
        <f>ROUND(E73*F73,2)</f>
        <v>0</v>
      </c>
      <c r="H73" s="76"/>
      <c r="I73" s="76" t="s">
        <v>166</v>
      </c>
      <c r="J73" s="76" t="s">
        <v>166</v>
      </c>
      <c r="K73" s="67"/>
      <c r="L73" s="67"/>
      <c r="M73" s="67"/>
      <c r="N73" s="67"/>
      <c r="O73" s="67"/>
      <c r="P73" s="67"/>
      <c r="Q73" s="67"/>
      <c r="R73" s="67"/>
      <c r="S73" s="67"/>
    </row>
    <row r="74" spans="1:19" outlineLevel="1" x14ac:dyDescent="0.25">
      <c r="A74" s="74"/>
      <c r="B74" s="75"/>
      <c r="C74" s="100" t="s">
        <v>239</v>
      </c>
      <c r="D74" s="77"/>
      <c r="E74" s="141"/>
      <c r="F74" s="345"/>
      <c r="G74" s="76"/>
      <c r="H74" s="76"/>
      <c r="I74" s="76"/>
      <c r="J74" s="76"/>
      <c r="K74" s="67"/>
      <c r="L74" s="67"/>
      <c r="M74" s="67"/>
      <c r="N74" s="67"/>
      <c r="O74" s="67"/>
      <c r="P74" s="67"/>
      <c r="Q74" s="67"/>
      <c r="R74" s="67"/>
      <c r="S74" s="67"/>
    </row>
    <row r="75" spans="1:19" outlineLevel="1" x14ac:dyDescent="0.25">
      <c r="A75" s="74"/>
      <c r="B75" s="75"/>
      <c r="C75" s="100" t="s">
        <v>1518</v>
      </c>
      <c r="D75" s="77"/>
      <c r="E75" s="141">
        <v>2</v>
      </c>
      <c r="F75" s="345"/>
      <c r="G75" s="76"/>
      <c r="H75" s="76"/>
      <c r="I75" s="76"/>
      <c r="J75" s="76"/>
      <c r="K75" s="67"/>
      <c r="L75" s="67"/>
      <c r="M75" s="67"/>
      <c r="N75" s="67"/>
      <c r="O75" s="67"/>
      <c r="P75" s="67"/>
      <c r="Q75" s="67"/>
      <c r="R75" s="67"/>
      <c r="S75" s="67"/>
    </row>
    <row r="76" spans="1:19" outlineLevel="1" x14ac:dyDescent="0.25">
      <c r="A76" s="74"/>
      <c r="B76" s="75"/>
      <c r="C76" s="100" t="s">
        <v>254</v>
      </c>
      <c r="D76" s="77"/>
      <c r="E76" s="141"/>
      <c r="F76" s="345"/>
      <c r="G76" s="76"/>
      <c r="H76" s="76"/>
      <c r="I76" s="76"/>
      <c r="J76" s="76"/>
      <c r="K76" s="67"/>
      <c r="L76" s="67"/>
      <c r="M76" s="67"/>
      <c r="N76" s="67"/>
      <c r="O76" s="67"/>
      <c r="P76" s="67"/>
      <c r="Q76" s="67"/>
      <c r="R76" s="67"/>
      <c r="S76" s="67"/>
    </row>
    <row r="77" spans="1:19" outlineLevel="1" x14ac:dyDescent="0.25">
      <c r="A77" s="74"/>
      <c r="B77" s="75"/>
      <c r="C77" s="100" t="s">
        <v>1519</v>
      </c>
      <c r="D77" s="77"/>
      <c r="E77" s="141">
        <v>14</v>
      </c>
      <c r="F77" s="345"/>
      <c r="G77" s="76"/>
      <c r="H77" s="76"/>
      <c r="I77" s="76"/>
      <c r="J77" s="76"/>
      <c r="K77" s="67"/>
      <c r="L77" s="67"/>
      <c r="M77" s="67"/>
      <c r="N77" s="67"/>
      <c r="O77" s="67"/>
      <c r="P77" s="67"/>
      <c r="Q77" s="67"/>
      <c r="R77" s="67"/>
      <c r="S77" s="67"/>
    </row>
    <row r="78" spans="1:19" outlineLevel="1" x14ac:dyDescent="0.25">
      <c r="A78" s="74"/>
      <c r="B78" s="75"/>
      <c r="C78" s="100" t="s">
        <v>257</v>
      </c>
      <c r="D78" s="77"/>
      <c r="E78" s="141"/>
      <c r="F78" s="345"/>
      <c r="G78" s="76"/>
      <c r="H78" s="76"/>
      <c r="I78" s="76"/>
      <c r="J78" s="76"/>
      <c r="K78" s="67"/>
      <c r="L78" s="67"/>
      <c r="M78" s="67"/>
      <c r="N78" s="67"/>
      <c r="O78" s="67"/>
      <c r="P78" s="67"/>
      <c r="Q78" s="67"/>
      <c r="R78" s="67"/>
      <c r="S78" s="67"/>
    </row>
    <row r="79" spans="1:19" outlineLevel="1" x14ac:dyDescent="0.25">
      <c r="A79" s="74"/>
      <c r="B79" s="75"/>
      <c r="C79" s="100" t="s">
        <v>1520</v>
      </c>
      <c r="D79" s="77"/>
      <c r="E79" s="141">
        <v>10</v>
      </c>
      <c r="F79" s="345"/>
      <c r="G79" s="76"/>
      <c r="H79" s="76"/>
      <c r="I79" s="76"/>
      <c r="J79" s="76"/>
      <c r="K79" s="67"/>
      <c r="L79" s="67"/>
      <c r="M79" s="67"/>
      <c r="N79" s="67"/>
      <c r="O79" s="67"/>
      <c r="P79" s="67"/>
      <c r="Q79" s="67"/>
      <c r="R79" s="67"/>
      <c r="S79" s="67"/>
    </row>
    <row r="80" spans="1:19" outlineLevel="1" x14ac:dyDescent="0.25">
      <c r="A80" s="74"/>
      <c r="B80" s="75"/>
      <c r="C80" s="100" t="s">
        <v>258</v>
      </c>
      <c r="D80" s="77"/>
      <c r="E80" s="141"/>
      <c r="F80" s="345"/>
      <c r="G80" s="76"/>
      <c r="H80" s="76"/>
      <c r="I80" s="76"/>
      <c r="J80" s="76"/>
      <c r="K80" s="67"/>
      <c r="L80" s="67"/>
      <c r="M80" s="67"/>
      <c r="N80" s="67"/>
      <c r="O80" s="67"/>
      <c r="P80" s="67"/>
      <c r="Q80" s="67"/>
      <c r="R80" s="67"/>
      <c r="S80" s="67"/>
    </row>
    <row r="81" spans="1:19" outlineLevel="1" x14ac:dyDescent="0.25">
      <c r="A81" s="74"/>
      <c r="B81" s="75"/>
      <c r="C81" s="100" t="s">
        <v>1518</v>
      </c>
      <c r="D81" s="77"/>
      <c r="E81" s="141">
        <v>2</v>
      </c>
      <c r="F81" s="345"/>
      <c r="G81" s="76"/>
      <c r="H81" s="76"/>
      <c r="I81" s="76"/>
      <c r="J81" s="76"/>
      <c r="K81" s="67"/>
      <c r="L81" s="67"/>
      <c r="M81" s="67"/>
      <c r="N81" s="67"/>
      <c r="O81" s="67"/>
      <c r="P81" s="67"/>
      <c r="Q81" s="67"/>
      <c r="R81" s="67"/>
      <c r="S81" s="67"/>
    </row>
    <row r="82" spans="1:19" outlineLevel="1" x14ac:dyDescent="0.25">
      <c r="A82" s="88">
        <v>18</v>
      </c>
      <c r="B82" s="89" t="s">
        <v>279</v>
      </c>
      <c r="C82" s="99" t="s">
        <v>280</v>
      </c>
      <c r="D82" s="90" t="s">
        <v>281</v>
      </c>
      <c r="E82" s="142">
        <v>1644.12</v>
      </c>
      <c r="F82" s="91"/>
      <c r="G82" s="92">
        <f>ROUND(E82*F82,2)</f>
        <v>0</v>
      </c>
      <c r="H82" s="76"/>
      <c r="I82" s="76" t="s">
        <v>166</v>
      </c>
      <c r="J82" s="76" t="s">
        <v>166</v>
      </c>
      <c r="K82" s="67"/>
      <c r="L82" s="67"/>
      <c r="M82" s="67"/>
      <c r="N82" s="67"/>
      <c r="O82" s="67"/>
      <c r="P82" s="67"/>
      <c r="Q82" s="67"/>
      <c r="R82" s="67"/>
      <c r="S82" s="67"/>
    </row>
    <row r="83" spans="1:19" outlineLevel="1" x14ac:dyDescent="0.25">
      <c r="A83" s="74"/>
      <c r="B83" s="75"/>
      <c r="C83" s="100" t="s">
        <v>229</v>
      </c>
      <c r="D83" s="77"/>
      <c r="E83" s="141"/>
      <c r="F83" s="345"/>
      <c r="G83" s="76"/>
      <c r="H83" s="76"/>
      <c r="I83" s="76"/>
      <c r="J83" s="76"/>
      <c r="K83" s="67"/>
      <c r="L83" s="67"/>
      <c r="M83" s="67"/>
      <c r="N83" s="67"/>
      <c r="O83" s="67"/>
      <c r="P83" s="67"/>
      <c r="Q83" s="67"/>
      <c r="R83" s="67"/>
      <c r="S83" s="67"/>
    </row>
    <row r="84" spans="1:19" outlineLevel="1" x14ac:dyDescent="0.25">
      <c r="A84" s="74"/>
      <c r="B84" s="75"/>
      <c r="C84" s="100" t="s">
        <v>1521</v>
      </c>
      <c r="D84" s="77"/>
      <c r="E84" s="141">
        <v>227.24</v>
      </c>
      <c r="F84" s="345"/>
      <c r="G84" s="76"/>
      <c r="H84" s="76"/>
      <c r="I84" s="76"/>
      <c r="J84" s="76"/>
      <c r="K84" s="67"/>
      <c r="L84" s="67"/>
      <c r="M84" s="67"/>
      <c r="N84" s="67"/>
      <c r="O84" s="67"/>
      <c r="P84" s="67"/>
      <c r="Q84" s="67"/>
      <c r="R84" s="67"/>
      <c r="S84" s="67"/>
    </row>
    <row r="85" spans="1:19" outlineLevel="1" x14ac:dyDescent="0.25">
      <c r="A85" s="74"/>
      <c r="B85" s="75"/>
      <c r="C85" s="100" t="s">
        <v>1522</v>
      </c>
      <c r="D85" s="77"/>
      <c r="E85" s="141">
        <v>266.76</v>
      </c>
      <c r="F85" s="345"/>
      <c r="G85" s="76"/>
      <c r="H85" s="76"/>
      <c r="I85" s="76"/>
      <c r="J85" s="76"/>
      <c r="K85" s="67"/>
      <c r="L85" s="67"/>
      <c r="M85" s="67"/>
      <c r="N85" s="67"/>
      <c r="O85" s="67"/>
      <c r="P85" s="67"/>
      <c r="Q85" s="67"/>
      <c r="R85" s="67"/>
      <c r="S85" s="67"/>
    </row>
    <row r="86" spans="1:19" outlineLevel="1" x14ac:dyDescent="0.25">
      <c r="A86" s="74"/>
      <c r="B86" s="75"/>
      <c r="C86" s="100" t="s">
        <v>1523</v>
      </c>
      <c r="D86" s="77"/>
      <c r="E86" s="141">
        <v>345.8</v>
      </c>
      <c r="F86" s="345"/>
      <c r="G86" s="76"/>
      <c r="H86" s="76"/>
      <c r="I86" s="76"/>
      <c r="J86" s="76"/>
      <c r="K86" s="67"/>
      <c r="L86" s="67"/>
      <c r="M86" s="67"/>
      <c r="N86" s="67"/>
      <c r="O86" s="67"/>
      <c r="P86" s="67"/>
      <c r="Q86" s="67"/>
      <c r="R86" s="67"/>
      <c r="S86" s="67"/>
    </row>
    <row r="87" spans="1:19" outlineLevel="1" x14ac:dyDescent="0.25">
      <c r="A87" s="74"/>
      <c r="B87" s="75"/>
      <c r="C87" s="102" t="s">
        <v>286</v>
      </c>
      <c r="D87" s="78"/>
      <c r="E87" s="144">
        <v>839.8</v>
      </c>
      <c r="F87" s="345"/>
      <c r="G87" s="76"/>
      <c r="H87" s="76"/>
      <c r="I87" s="76"/>
      <c r="J87" s="76"/>
      <c r="K87" s="67"/>
      <c r="L87" s="67"/>
      <c r="M87" s="67"/>
      <c r="N87" s="67"/>
      <c r="O87" s="67"/>
      <c r="P87" s="67"/>
      <c r="Q87" s="67"/>
      <c r="R87" s="67"/>
      <c r="S87" s="67"/>
    </row>
    <row r="88" spans="1:19" outlineLevel="1" x14ac:dyDescent="0.25">
      <c r="A88" s="74"/>
      <c r="B88" s="75"/>
      <c r="C88" s="100" t="s">
        <v>232</v>
      </c>
      <c r="D88" s="77"/>
      <c r="E88" s="141"/>
      <c r="F88" s="345"/>
      <c r="G88" s="76"/>
      <c r="H88" s="76"/>
      <c r="I88" s="76"/>
      <c r="J88" s="76"/>
      <c r="K88" s="67"/>
      <c r="L88" s="67"/>
      <c r="M88" s="67"/>
      <c r="N88" s="67"/>
      <c r="O88" s="67"/>
      <c r="P88" s="67"/>
      <c r="Q88" s="67"/>
      <c r="R88" s="67"/>
      <c r="S88" s="67"/>
    </row>
    <row r="89" spans="1:19" outlineLevel="1" x14ac:dyDescent="0.25">
      <c r="A89" s="74"/>
      <c r="B89" s="75"/>
      <c r="C89" s="100" t="s">
        <v>1524</v>
      </c>
      <c r="D89" s="77"/>
      <c r="E89" s="141">
        <v>8.1199999999999992</v>
      </c>
      <c r="F89" s="345"/>
      <c r="G89" s="76"/>
      <c r="H89" s="76"/>
      <c r="I89" s="76"/>
      <c r="J89" s="76"/>
      <c r="K89" s="67"/>
      <c r="L89" s="67"/>
      <c r="M89" s="67"/>
      <c r="N89" s="67"/>
      <c r="O89" s="67"/>
      <c r="P89" s="67"/>
      <c r="Q89" s="67"/>
      <c r="R89" s="67"/>
      <c r="S89" s="67"/>
    </row>
    <row r="90" spans="1:19" outlineLevel="1" x14ac:dyDescent="0.25">
      <c r="A90" s="74"/>
      <c r="B90" s="75"/>
      <c r="C90" s="100" t="s">
        <v>1525</v>
      </c>
      <c r="D90" s="77"/>
      <c r="E90" s="141">
        <v>16.239999999999998</v>
      </c>
      <c r="F90" s="345"/>
      <c r="G90" s="76"/>
      <c r="H90" s="76"/>
      <c r="I90" s="76"/>
      <c r="J90" s="76"/>
      <c r="K90" s="67"/>
      <c r="L90" s="67"/>
      <c r="M90" s="67"/>
      <c r="N90" s="67"/>
      <c r="O90" s="67"/>
      <c r="P90" s="67"/>
      <c r="Q90" s="67"/>
      <c r="R90" s="67"/>
      <c r="S90" s="67"/>
    </row>
    <row r="91" spans="1:19" outlineLevel="1" x14ac:dyDescent="0.25">
      <c r="A91" s="74"/>
      <c r="B91" s="75"/>
      <c r="C91" s="100" t="s">
        <v>1526</v>
      </c>
      <c r="D91" s="77"/>
      <c r="E91" s="141">
        <v>16.239999999999998</v>
      </c>
      <c r="F91" s="345"/>
      <c r="G91" s="76"/>
      <c r="H91" s="76"/>
      <c r="I91" s="76"/>
      <c r="J91" s="76"/>
      <c r="K91" s="67"/>
      <c r="L91" s="67"/>
      <c r="M91" s="67"/>
      <c r="N91" s="67"/>
      <c r="O91" s="67"/>
      <c r="P91" s="67"/>
      <c r="Q91" s="67"/>
      <c r="R91" s="67"/>
      <c r="S91" s="67"/>
    </row>
    <row r="92" spans="1:19" outlineLevel="1" x14ac:dyDescent="0.25">
      <c r="A92" s="74"/>
      <c r="B92" s="75"/>
      <c r="C92" s="102" t="s">
        <v>286</v>
      </c>
      <c r="D92" s="78"/>
      <c r="E92" s="144">
        <v>40.6</v>
      </c>
      <c r="F92" s="345"/>
      <c r="G92" s="76"/>
      <c r="H92" s="76"/>
      <c r="I92" s="76"/>
      <c r="J92" s="76"/>
      <c r="K92" s="67"/>
      <c r="L92" s="67"/>
      <c r="M92" s="67"/>
      <c r="N92" s="67"/>
      <c r="O92" s="67"/>
      <c r="P92" s="67"/>
      <c r="Q92" s="67"/>
      <c r="R92" s="67"/>
      <c r="S92" s="67"/>
    </row>
    <row r="93" spans="1:19" outlineLevel="1" x14ac:dyDescent="0.25">
      <c r="A93" s="74"/>
      <c r="B93" s="75"/>
      <c r="C93" s="100" t="s">
        <v>235</v>
      </c>
      <c r="D93" s="77"/>
      <c r="E93" s="141"/>
      <c r="F93" s="345"/>
      <c r="G93" s="76"/>
      <c r="H93" s="76"/>
      <c r="I93" s="76"/>
      <c r="J93" s="76"/>
      <c r="K93" s="67"/>
      <c r="L93" s="67"/>
      <c r="M93" s="67"/>
      <c r="N93" s="67"/>
      <c r="O93" s="67"/>
      <c r="P93" s="67"/>
      <c r="Q93" s="67"/>
      <c r="R93" s="67"/>
      <c r="S93" s="67"/>
    </row>
    <row r="94" spans="1:19" outlineLevel="1" x14ac:dyDescent="0.25">
      <c r="A94" s="74"/>
      <c r="B94" s="340"/>
      <c r="C94" s="100" t="s">
        <v>1527</v>
      </c>
      <c r="D94" s="77"/>
      <c r="E94" s="141">
        <v>13.32</v>
      </c>
      <c r="F94" s="345"/>
      <c r="G94" s="76"/>
      <c r="H94" s="76"/>
      <c r="I94" s="76"/>
      <c r="J94" s="76"/>
      <c r="K94" s="67"/>
      <c r="L94" s="67"/>
      <c r="M94" s="67"/>
      <c r="N94" s="67"/>
      <c r="O94" s="67"/>
      <c r="P94" s="67"/>
      <c r="Q94" s="67"/>
      <c r="R94" s="67"/>
      <c r="S94" s="67"/>
    </row>
    <row r="95" spans="1:19" outlineLevel="1" x14ac:dyDescent="0.25">
      <c r="A95" s="74"/>
      <c r="B95" s="75"/>
      <c r="C95" s="100" t="s">
        <v>1528</v>
      </c>
      <c r="D95" s="77"/>
      <c r="E95" s="141">
        <v>39.96</v>
      </c>
      <c r="F95" s="345"/>
      <c r="G95" s="76"/>
      <c r="H95" s="76"/>
      <c r="I95" s="76"/>
      <c r="J95" s="76"/>
      <c r="K95" s="67"/>
      <c r="L95" s="67"/>
      <c r="M95" s="67"/>
      <c r="N95" s="67"/>
      <c r="O95" s="67"/>
      <c r="P95" s="67"/>
      <c r="Q95" s="67"/>
      <c r="R95" s="67"/>
      <c r="S95" s="67"/>
    </row>
    <row r="96" spans="1:19" outlineLevel="1" x14ac:dyDescent="0.25">
      <c r="A96" s="74"/>
      <c r="B96" s="75"/>
      <c r="C96" s="102" t="s">
        <v>286</v>
      </c>
      <c r="D96" s="78"/>
      <c r="E96" s="144">
        <v>53.28</v>
      </c>
      <c r="F96" s="345"/>
      <c r="G96" s="76"/>
      <c r="H96" s="76"/>
      <c r="I96" s="76"/>
      <c r="J96" s="76"/>
      <c r="K96" s="67"/>
      <c r="L96" s="67"/>
      <c r="M96" s="67"/>
      <c r="N96" s="67"/>
      <c r="O96" s="67"/>
      <c r="P96" s="67"/>
      <c r="Q96" s="67"/>
      <c r="R96" s="67"/>
      <c r="S96" s="67"/>
    </row>
    <row r="97" spans="1:19" outlineLevel="1" x14ac:dyDescent="0.25">
      <c r="A97" s="74"/>
      <c r="B97" s="75"/>
      <c r="C97" s="100" t="s">
        <v>239</v>
      </c>
      <c r="D97" s="77"/>
      <c r="E97" s="141"/>
      <c r="F97" s="345"/>
      <c r="G97" s="76"/>
      <c r="H97" s="76"/>
      <c r="I97" s="76"/>
      <c r="J97" s="76"/>
      <c r="K97" s="67"/>
      <c r="L97" s="67"/>
      <c r="M97" s="67"/>
      <c r="N97" s="67"/>
      <c r="O97" s="67"/>
      <c r="P97" s="67"/>
      <c r="Q97" s="67"/>
      <c r="R97" s="67"/>
      <c r="S97" s="67"/>
    </row>
    <row r="98" spans="1:19" outlineLevel="1" x14ac:dyDescent="0.25">
      <c r="A98" s="74"/>
      <c r="B98" s="75"/>
      <c r="C98" s="100" t="s">
        <v>1529</v>
      </c>
      <c r="D98" s="77"/>
      <c r="E98" s="141">
        <v>18.16</v>
      </c>
      <c r="F98" s="345"/>
      <c r="G98" s="76"/>
      <c r="H98" s="76"/>
      <c r="I98" s="76"/>
      <c r="J98" s="76"/>
      <c r="K98" s="67"/>
      <c r="L98" s="67"/>
      <c r="M98" s="67"/>
      <c r="N98" s="67"/>
      <c r="O98" s="67"/>
      <c r="P98" s="67"/>
      <c r="Q98" s="67"/>
      <c r="R98" s="67"/>
      <c r="S98" s="67"/>
    </row>
    <row r="99" spans="1:19" outlineLevel="1" x14ac:dyDescent="0.25">
      <c r="A99" s="74"/>
      <c r="B99" s="75"/>
      <c r="C99" s="100" t="s">
        <v>1530</v>
      </c>
      <c r="D99" s="77"/>
      <c r="E99" s="141">
        <v>9.08</v>
      </c>
      <c r="F99" s="345"/>
      <c r="G99" s="76"/>
      <c r="H99" s="76"/>
      <c r="I99" s="76"/>
      <c r="J99" s="76"/>
      <c r="K99" s="67"/>
      <c r="L99" s="67"/>
      <c r="M99" s="67"/>
      <c r="N99" s="67"/>
      <c r="O99" s="67"/>
      <c r="P99" s="67"/>
      <c r="Q99" s="67"/>
      <c r="R99" s="67"/>
      <c r="S99" s="67"/>
    </row>
    <row r="100" spans="1:19" outlineLevel="1" x14ac:dyDescent="0.25">
      <c r="A100" s="74"/>
      <c r="B100" s="75"/>
      <c r="C100" s="102" t="s">
        <v>286</v>
      </c>
      <c r="D100" s="78"/>
      <c r="E100" s="144">
        <v>27.24</v>
      </c>
      <c r="F100" s="345"/>
      <c r="G100" s="76"/>
      <c r="H100" s="76"/>
      <c r="I100" s="76"/>
      <c r="J100" s="76"/>
      <c r="K100" s="67"/>
      <c r="L100" s="67"/>
      <c r="M100" s="67"/>
      <c r="N100" s="67"/>
      <c r="O100" s="67"/>
      <c r="P100" s="67"/>
      <c r="Q100" s="67"/>
      <c r="R100" s="67"/>
      <c r="S100" s="67"/>
    </row>
    <row r="101" spans="1:19" outlineLevel="1" x14ac:dyDescent="0.25">
      <c r="A101" s="74"/>
      <c r="B101" s="75"/>
      <c r="C101" s="100" t="s">
        <v>242</v>
      </c>
      <c r="D101" s="77"/>
      <c r="E101" s="141"/>
      <c r="F101" s="345"/>
      <c r="G101" s="76"/>
      <c r="H101" s="76"/>
      <c r="I101" s="76"/>
      <c r="J101" s="76"/>
      <c r="K101" s="67"/>
      <c r="L101" s="67"/>
      <c r="M101" s="67"/>
      <c r="N101" s="67"/>
      <c r="O101" s="67"/>
      <c r="P101" s="67"/>
      <c r="Q101" s="67"/>
      <c r="R101" s="67"/>
      <c r="S101" s="67"/>
    </row>
    <row r="102" spans="1:19" outlineLevel="1" x14ac:dyDescent="0.25">
      <c r="A102" s="74"/>
      <c r="B102" s="75"/>
      <c r="C102" s="100" t="s">
        <v>1531</v>
      </c>
      <c r="D102" s="77"/>
      <c r="E102" s="141">
        <v>45.2</v>
      </c>
      <c r="F102" s="345"/>
      <c r="G102" s="76"/>
      <c r="H102" s="76"/>
      <c r="I102" s="76"/>
      <c r="J102" s="76"/>
      <c r="K102" s="67"/>
      <c r="L102" s="67"/>
      <c r="M102" s="67"/>
      <c r="N102" s="67"/>
      <c r="O102" s="67"/>
      <c r="P102" s="67"/>
      <c r="Q102" s="67"/>
      <c r="R102" s="67"/>
      <c r="S102" s="67"/>
    </row>
    <row r="103" spans="1:19" outlineLevel="1" x14ac:dyDescent="0.25">
      <c r="A103" s="74"/>
      <c r="B103" s="75"/>
      <c r="C103" s="100" t="s">
        <v>1532</v>
      </c>
      <c r="D103" s="77"/>
      <c r="E103" s="141">
        <v>54.24</v>
      </c>
      <c r="F103" s="345"/>
      <c r="G103" s="76"/>
      <c r="H103" s="76"/>
      <c r="I103" s="76"/>
      <c r="J103" s="76"/>
      <c r="K103" s="67"/>
      <c r="L103" s="67"/>
      <c r="M103" s="67"/>
      <c r="N103" s="67"/>
      <c r="O103" s="67"/>
      <c r="P103" s="67"/>
      <c r="Q103" s="67"/>
      <c r="R103" s="67"/>
      <c r="S103" s="67"/>
    </row>
    <row r="104" spans="1:19" outlineLevel="1" x14ac:dyDescent="0.25">
      <c r="A104" s="74"/>
      <c r="B104" s="75"/>
      <c r="C104" s="100" t="s">
        <v>1533</v>
      </c>
      <c r="D104" s="77"/>
      <c r="E104" s="141">
        <v>9.0399999999999991</v>
      </c>
      <c r="F104" s="345"/>
      <c r="G104" s="76"/>
      <c r="H104" s="76"/>
      <c r="I104" s="76"/>
      <c r="J104" s="76"/>
      <c r="K104" s="67"/>
      <c r="L104" s="67"/>
      <c r="M104" s="67"/>
      <c r="N104" s="67"/>
      <c r="O104" s="67"/>
      <c r="P104" s="67"/>
      <c r="Q104" s="67"/>
      <c r="R104" s="67"/>
      <c r="S104" s="67"/>
    </row>
    <row r="105" spans="1:19" outlineLevel="1" x14ac:dyDescent="0.25">
      <c r="A105" s="74"/>
      <c r="B105" s="75"/>
      <c r="C105" s="102" t="s">
        <v>286</v>
      </c>
      <c r="D105" s="78"/>
      <c r="E105" s="144">
        <v>108.48</v>
      </c>
      <c r="F105" s="345"/>
      <c r="G105" s="76"/>
      <c r="H105" s="76"/>
      <c r="I105" s="76"/>
      <c r="J105" s="76"/>
      <c r="K105" s="67"/>
      <c r="L105" s="67"/>
      <c r="M105" s="67"/>
      <c r="N105" s="67"/>
      <c r="O105" s="67"/>
      <c r="P105" s="67"/>
      <c r="Q105" s="67"/>
      <c r="R105" s="67"/>
      <c r="S105" s="67"/>
    </row>
    <row r="106" spans="1:19" outlineLevel="1" x14ac:dyDescent="0.25">
      <c r="A106" s="74"/>
      <c r="B106" s="75"/>
      <c r="C106" s="100" t="s">
        <v>249</v>
      </c>
      <c r="D106" s="77"/>
      <c r="E106" s="141"/>
      <c r="F106" s="345"/>
      <c r="G106" s="76"/>
      <c r="H106" s="76"/>
      <c r="I106" s="76"/>
      <c r="J106" s="76"/>
      <c r="K106" s="67"/>
      <c r="L106" s="67"/>
      <c r="M106" s="67"/>
      <c r="N106" s="67"/>
      <c r="O106" s="67"/>
      <c r="P106" s="67"/>
      <c r="Q106" s="67"/>
      <c r="R106" s="67"/>
      <c r="S106" s="67"/>
    </row>
    <row r="107" spans="1:19" outlineLevel="1" x14ac:dyDescent="0.25">
      <c r="A107" s="74"/>
      <c r="B107" s="75"/>
      <c r="C107" s="100" t="s">
        <v>1534</v>
      </c>
      <c r="D107" s="77"/>
      <c r="E107" s="141">
        <v>9.1199999999999992</v>
      </c>
      <c r="F107" s="345"/>
      <c r="G107" s="76"/>
      <c r="H107" s="76"/>
      <c r="I107" s="76"/>
      <c r="J107" s="76"/>
      <c r="K107" s="67"/>
      <c r="L107" s="67"/>
      <c r="M107" s="67"/>
      <c r="N107" s="67"/>
      <c r="O107" s="67"/>
      <c r="P107" s="67"/>
      <c r="Q107" s="67"/>
      <c r="R107" s="67"/>
      <c r="S107" s="67"/>
    </row>
    <row r="108" spans="1:19" outlineLevel="1" x14ac:dyDescent="0.25">
      <c r="A108" s="74"/>
      <c r="B108" s="75"/>
      <c r="C108" s="100" t="s">
        <v>1535</v>
      </c>
      <c r="D108" s="77"/>
      <c r="E108" s="141">
        <v>18.239999999999998</v>
      </c>
      <c r="F108" s="345"/>
      <c r="G108" s="76"/>
      <c r="H108" s="76"/>
      <c r="I108" s="76"/>
      <c r="J108" s="76"/>
      <c r="K108" s="67"/>
      <c r="L108" s="67"/>
      <c r="M108" s="67"/>
      <c r="N108" s="67"/>
      <c r="O108" s="67"/>
      <c r="P108" s="67"/>
      <c r="Q108" s="67"/>
      <c r="R108" s="67"/>
      <c r="S108" s="67"/>
    </row>
    <row r="109" spans="1:19" outlineLevel="1" x14ac:dyDescent="0.25">
      <c r="A109" s="74"/>
      <c r="B109" s="75"/>
      <c r="C109" s="102" t="s">
        <v>286</v>
      </c>
      <c r="D109" s="78"/>
      <c r="E109" s="144">
        <v>27.36</v>
      </c>
      <c r="F109" s="345"/>
      <c r="G109" s="76"/>
      <c r="H109" s="76"/>
      <c r="I109" s="76"/>
      <c r="J109" s="76"/>
      <c r="K109" s="67"/>
      <c r="L109" s="67"/>
      <c r="M109" s="67"/>
      <c r="N109" s="67"/>
      <c r="O109" s="67"/>
      <c r="P109" s="67"/>
      <c r="Q109" s="67"/>
      <c r="R109" s="67"/>
      <c r="S109" s="67"/>
    </row>
    <row r="110" spans="1:19" outlineLevel="1" x14ac:dyDescent="0.25">
      <c r="A110" s="74"/>
      <c r="B110" s="75"/>
      <c r="C110" s="100" t="s">
        <v>250</v>
      </c>
      <c r="D110" s="77"/>
      <c r="E110" s="141"/>
      <c r="F110" s="345"/>
      <c r="G110" s="76"/>
      <c r="H110" s="76"/>
      <c r="I110" s="76"/>
      <c r="J110" s="76"/>
      <c r="K110" s="67"/>
      <c r="L110" s="67"/>
      <c r="M110" s="67"/>
      <c r="N110" s="67"/>
      <c r="O110" s="67"/>
      <c r="P110" s="67"/>
      <c r="Q110" s="67"/>
      <c r="R110" s="67"/>
      <c r="S110" s="67"/>
    </row>
    <row r="111" spans="1:19" outlineLevel="1" x14ac:dyDescent="0.25">
      <c r="A111" s="74"/>
      <c r="B111" s="75"/>
      <c r="C111" s="100" t="s">
        <v>1536</v>
      </c>
      <c r="D111" s="77"/>
      <c r="E111" s="141">
        <v>46.88</v>
      </c>
      <c r="F111" s="345"/>
      <c r="G111" s="76"/>
      <c r="H111" s="76"/>
      <c r="I111" s="76"/>
      <c r="J111" s="76"/>
      <c r="K111" s="67"/>
      <c r="L111" s="67"/>
      <c r="M111" s="67"/>
      <c r="N111" s="67"/>
      <c r="O111" s="67"/>
      <c r="P111" s="67"/>
      <c r="Q111" s="67"/>
      <c r="R111" s="67"/>
      <c r="S111" s="67"/>
    </row>
    <row r="112" spans="1:19" outlineLevel="1" x14ac:dyDescent="0.25">
      <c r="A112" s="74"/>
      <c r="B112" s="75"/>
      <c r="C112" s="100" t="s">
        <v>1537</v>
      </c>
      <c r="D112" s="77"/>
      <c r="E112" s="141">
        <v>46.88</v>
      </c>
      <c r="F112" s="345"/>
      <c r="G112" s="76"/>
      <c r="H112" s="76"/>
      <c r="I112" s="76"/>
      <c r="J112" s="76"/>
      <c r="K112" s="67"/>
      <c r="L112" s="67"/>
      <c r="M112" s="67"/>
      <c r="N112" s="67"/>
      <c r="O112" s="67"/>
      <c r="P112" s="67"/>
      <c r="Q112" s="67"/>
      <c r="R112" s="67"/>
      <c r="S112" s="67"/>
    </row>
    <row r="113" spans="1:19" outlineLevel="1" x14ac:dyDescent="0.25">
      <c r="A113" s="74"/>
      <c r="B113" s="75"/>
      <c r="C113" s="100" t="s">
        <v>1538</v>
      </c>
      <c r="D113" s="77"/>
      <c r="E113" s="141">
        <v>58.6</v>
      </c>
      <c r="F113" s="345"/>
      <c r="G113" s="76"/>
      <c r="H113" s="76"/>
      <c r="I113" s="76"/>
      <c r="J113" s="76"/>
      <c r="K113" s="67"/>
      <c r="L113" s="67"/>
      <c r="M113" s="67"/>
      <c r="N113" s="67"/>
      <c r="O113" s="67"/>
      <c r="P113" s="67"/>
      <c r="Q113" s="67"/>
      <c r="R113" s="67"/>
      <c r="S113" s="67"/>
    </row>
    <row r="114" spans="1:19" outlineLevel="1" x14ac:dyDescent="0.25">
      <c r="A114" s="74"/>
      <c r="B114" s="75"/>
      <c r="C114" s="102" t="s">
        <v>286</v>
      </c>
      <c r="D114" s="78"/>
      <c r="E114" s="144">
        <v>152.36000000000001</v>
      </c>
      <c r="F114" s="345"/>
      <c r="G114" s="76"/>
      <c r="H114" s="76"/>
      <c r="I114" s="76"/>
      <c r="J114" s="76"/>
      <c r="K114" s="67"/>
      <c r="L114" s="67"/>
      <c r="M114" s="67"/>
      <c r="N114" s="67"/>
      <c r="O114" s="67"/>
      <c r="P114" s="67"/>
      <c r="Q114" s="67"/>
      <c r="R114" s="67"/>
      <c r="S114" s="67"/>
    </row>
    <row r="115" spans="1:19" outlineLevel="1" x14ac:dyDescent="0.25">
      <c r="A115" s="74"/>
      <c r="B115" s="75"/>
      <c r="C115" s="100" t="s">
        <v>251</v>
      </c>
      <c r="D115" s="77"/>
      <c r="E115" s="141"/>
      <c r="F115" s="345"/>
      <c r="G115" s="76"/>
      <c r="H115" s="76"/>
      <c r="I115" s="76"/>
      <c r="J115" s="76"/>
      <c r="K115" s="67"/>
      <c r="L115" s="67"/>
      <c r="M115" s="67"/>
      <c r="N115" s="67"/>
      <c r="O115" s="67"/>
      <c r="P115" s="67"/>
      <c r="Q115" s="67"/>
      <c r="R115" s="67"/>
      <c r="S115" s="67"/>
    </row>
    <row r="116" spans="1:19" outlineLevel="1" x14ac:dyDescent="0.25">
      <c r="A116" s="74"/>
      <c r="B116" s="75"/>
      <c r="C116" s="100" t="s">
        <v>1539</v>
      </c>
      <c r="D116" s="77"/>
      <c r="E116" s="141">
        <v>17.68</v>
      </c>
      <c r="F116" s="345"/>
      <c r="G116" s="76"/>
      <c r="H116" s="76"/>
      <c r="I116" s="76"/>
      <c r="J116" s="76"/>
      <c r="K116" s="67"/>
      <c r="L116" s="67"/>
      <c r="M116" s="67"/>
      <c r="N116" s="67"/>
      <c r="O116" s="67"/>
      <c r="P116" s="67"/>
      <c r="Q116" s="67"/>
      <c r="R116" s="67"/>
      <c r="S116" s="67"/>
    </row>
    <row r="117" spans="1:19" outlineLevel="1" x14ac:dyDescent="0.25">
      <c r="A117" s="74"/>
      <c r="B117" s="75"/>
      <c r="C117" s="102" t="s">
        <v>286</v>
      </c>
      <c r="D117" s="78"/>
      <c r="E117" s="144">
        <v>17.68</v>
      </c>
      <c r="F117" s="345"/>
      <c r="G117" s="76"/>
      <c r="H117" s="76"/>
      <c r="I117" s="76"/>
      <c r="J117" s="76"/>
      <c r="K117" s="67"/>
      <c r="L117" s="67"/>
      <c r="M117" s="67"/>
      <c r="N117" s="67"/>
      <c r="O117" s="67"/>
      <c r="P117" s="67"/>
      <c r="Q117" s="67"/>
      <c r="R117" s="67"/>
      <c r="S117" s="67"/>
    </row>
    <row r="118" spans="1:19" outlineLevel="1" x14ac:dyDescent="0.25">
      <c r="A118" s="74"/>
      <c r="B118" s="75"/>
      <c r="C118" s="100" t="s">
        <v>254</v>
      </c>
      <c r="D118" s="77"/>
      <c r="E118" s="141"/>
      <c r="F118" s="345"/>
      <c r="G118" s="76"/>
      <c r="H118" s="76"/>
      <c r="I118" s="76"/>
      <c r="J118" s="76"/>
      <c r="K118" s="67"/>
      <c r="L118" s="67"/>
      <c r="M118" s="67"/>
      <c r="N118" s="67"/>
      <c r="O118" s="67"/>
      <c r="P118" s="67"/>
      <c r="Q118" s="67"/>
      <c r="R118" s="67"/>
      <c r="S118" s="67"/>
    </row>
    <row r="119" spans="1:19" outlineLevel="1" x14ac:dyDescent="0.25">
      <c r="A119" s="74"/>
      <c r="B119" s="75"/>
      <c r="C119" s="100" t="s">
        <v>1540</v>
      </c>
      <c r="D119" s="77"/>
      <c r="E119" s="141">
        <v>24.96</v>
      </c>
      <c r="F119" s="345"/>
      <c r="G119" s="76"/>
      <c r="H119" s="76"/>
      <c r="I119" s="76"/>
      <c r="J119" s="76"/>
      <c r="K119" s="67"/>
      <c r="L119" s="67"/>
      <c r="M119" s="67"/>
      <c r="N119" s="67"/>
      <c r="O119" s="67"/>
      <c r="P119" s="67"/>
      <c r="Q119" s="67"/>
      <c r="R119" s="67"/>
      <c r="S119" s="67"/>
    </row>
    <row r="120" spans="1:19" outlineLevel="1" x14ac:dyDescent="0.25">
      <c r="A120" s="74"/>
      <c r="B120" s="75"/>
      <c r="C120" s="100" t="s">
        <v>1541</v>
      </c>
      <c r="D120" s="77"/>
      <c r="E120" s="141">
        <v>74.88</v>
      </c>
      <c r="F120" s="345"/>
      <c r="G120" s="76"/>
      <c r="H120" s="76"/>
      <c r="I120" s="76"/>
      <c r="J120" s="76"/>
      <c r="K120" s="67"/>
      <c r="L120" s="67"/>
      <c r="M120" s="67"/>
      <c r="N120" s="67"/>
      <c r="O120" s="67"/>
      <c r="P120" s="67"/>
      <c r="Q120" s="67"/>
      <c r="R120" s="67"/>
      <c r="S120" s="67"/>
    </row>
    <row r="121" spans="1:19" outlineLevel="1" x14ac:dyDescent="0.25">
      <c r="A121" s="74"/>
      <c r="B121" s="75"/>
      <c r="C121" s="100" t="s">
        <v>1542</v>
      </c>
      <c r="D121" s="77"/>
      <c r="E121" s="141">
        <v>74.88</v>
      </c>
      <c r="F121" s="345"/>
      <c r="G121" s="76"/>
      <c r="H121" s="76"/>
      <c r="I121" s="76"/>
      <c r="J121" s="76"/>
      <c r="K121" s="67"/>
      <c r="L121" s="67"/>
      <c r="M121" s="67"/>
      <c r="N121" s="67"/>
      <c r="O121" s="67"/>
      <c r="P121" s="67"/>
      <c r="Q121" s="67"/>
      <c r="R121" s="67"/>
      <c r="S121" s="67"/>
    </row>
    <row r="122" spans="1:19" outlineLevel="1" x14ac:dyDescent="0.25">
      <c r="A122" s="74"/>
      <c r="B122" s="75"/>
      <c r="C122" s="100" t="s">
        <v>1543</v>
      </c>
      <c r="D122" s="77"/>
      <c r="E122" s="141">
        <v>87.36</v>
      </c>
      <c r="F122" s="345"/>
      <c r="G122" s="76"/>
      <c r="H122" s="76"/>
      <c r="I122" s="76"/>
      <c r="J122" s="76"/>
      <c r="K122" s="67"/>
      <c r="L122" s="67"/>
      <c r="M122" s="67"/>
      <c r="N122" s="67"/>
      <c r="O122" s="67"/>
      <c r="P122" s="67"/>
      <c r="Q122" s="67"/>
      <c r="R122" s="67"/>
      <c r="S122" s="67"/>
    </row>
    <row r="123" spans="1:19" outlineLevel="1" x14ac:dyDescent="0.25">
      <c r="A123" s="74"/>
      <c r="B123" s="75"/>
      <c r="C123" s="102" t="s">
        <v>286</v>
      </c>
      <c r="D123" s="78"/>
      <c r="E123" s="144">
        <v>262.08</v>
      </c>
      <c r="F123" s="345"/>
      <c r="G123" s="76"/>
      <c r="H123" s="76"/>
      <c r="I123" s="76"/>
      <c r="J123" s="76"/>
      <c r="K123" s="67"/>
      <c r="L123" s="67"/>
      <c r="M123" s="67"/>
      <c r="N123" s="67"/>
      <c r="O123" s="67"/>
      <c r="P123" s="67"/>
      <c r="Q123" s="67"/>
      <c r="R123" s="67"/>
      <c r="S123" s="67"/>
    </row>
    <row r="124" spans="1:19" outlineLevel="1" x14ac:dyDescent="0.25">
      <c r="A124" s="74"/>
      <c r="B124" s="75"/>
      <c r="C124" s="100" t="s">
        <v>269</v>
      </c>
      <c r="D124" s="77"/>
      <c r="E124" s="141"/>
      <c r="F124" s="345"/>
      <c r="G124" s="76"/>
      <c r="H124" s="76"/>
      <c r="I124" s="76"/>
      <c r="J124" s="76"/>
      <c r="K124" s="67"/>
      <c r="L124" s="67"/>
      <c r="M124" s="67"/>
      <c r="N124" s="67"/>
      <c r="O124" s="67"/>
      <c r="P124" s="67"/>
      <c r="Q124" s="67"/>
      <c r="R124" s="67"/>
      <c r="S124" s="67"/>
    </row>
    <row r="125" spans="1:19" outlineLevel="1" x14ac:dyDescent="0.25">
      <c r="A125" s="74"/>
      <c r="B125" s="75"/>
      <c r="C125" s="100" t="s">
        <v>1544</v>
      </c>
      <c r="D125" s="77"/>
      <c r="E125" s="141">
        <v>15.36</v>
      </c>
      <c r="F125" s="345"/>
      <c r="G125" s="76"/>
      <c r="H125" s="76"/>
      <c r="I125" s="76"/>
      <c r="J125" s="76"/>
      <c r="K125" s="67"/>
      <c r="L125" s="67"/>
      <c r="M125" s="67"/>
      <c r="N125" s="67"/>
      <c r="O125" s="67"/>
      <c r="P125" s="67"/>
      <c r="Q125" s="67"/>
      <c r="R125" s="67"/>
      <c r="S125" s="67"/>
    </row>
    <row r="126" spans="1:19" outlineLevel="1" x14ac:dyDescent="0.25">
      <c r="A126" s="74"/>
      <c r="B126" s="75"/>
      <c r="C126" s="100" t="s">
        <v>1545</v>
      </c>
      <c r="D126" s="77"/>
      <c r="E126" s="141">
        <v>15.36</v>
      </c>
      <c r="F126" s="345"/>
      <c r="G126" s="76"/>
      <c r="H126" s="76"/>
      <c r="I126" s="76"/>
      <c r="J126" s="76"/>
      <c r="K126" s="67"/>
      <c r="L126" s="67"/>
      <c r="M126" s="67"/>
      <c r="N126" s="67"/>
      <c r="O126" s="67"/>
      <c r="P126" s="67"/>
      <c r="Q126" s="67"/>
      <c r="R126" s="67"/>
      <c r="S126" s="67"/>
    </row>
    <row r="127" spans="1:19" outlineLevel="1" x14ac:dyDescent="0.25">
      <c r="A127" s="74"/>
      <c r="B127" s="75"/>
      <c r="C127" s="102" t="s">
        <v>286</v>
      </c>
      <c r="D127" s="78"/>
      <c r="E127" s="144">
        <v>30.72</v>
      </c>
      <c r="F127" s="345"/>
      <c r="G127" s="76"/>
      <c r="H127" s="76"/>
      <c r="I127" s="76"/>
      <c r="J127" s="76"/>
      <c r="K127" s="67"/>
      <c r="L127" s="67"/>
      <c r="M127" s="67"/>
      <c r="N127" s="67"/>
      <c r="O127" s="67"/>
      <c r="P127" s="67"/>
      <c r="Q127" s="67"/>
      <c r="R127" s="67"/>
      <c r="S127" s="67"/>
    </row>
    <row r="128" spans="1:19" outlineLevel="1" x14ac:dyDescent="0.25">
      <c r="A128" s="74"/>
      <c r="B128" s="75"/>
      <c r="C128" s="100" t="s">
        <v>257</v>
      </c>
      <c r="D128" s="77"/>
      <c r="E128" s="141"/>
      <c r="F128" s="345"/>
      <c r="G128" s="76"/>
      <c r="H128" s="76"/>
      <c r="I128" s="76"/>
      <c r="J128" s="76"/>
      <c r="K128" s="67"/>
      <c r="L128" s="67"/>
      <c r="M128" s="67"/>
      <c r="N128" s="67"/>
      <c r="O128" s="67"/>
      <c r="P128" s="67"/>
      <c r="Q128" s="67"/>
      <c r="R128" s="67"/>
      <c r="S128" s="67"/>
    </row>
    <row r="129" spans="1:19" outlineLevel="1" x14ac:dyDescent="0.25">
      <c r="A129" s="74"/>
      <c r="B129" s="75"/>
      <c r="C129" s="100" t="s">
        <v>1546</v>
      </c>
      <c r="D129" s="77"/>
      <c r="E129" s="141">
        <v>17.2</v>
      </c>
      <c r="F129" s="345"/>
      <c r="G129" s="76"/>
      <c r="H129" s="76"/>
      <c r="I129" s="76"/>
      <c r="J129" s="76"/>
      <c r="K129" s="67"/>
      <c r="L129" s="67"/>
      <c r="M129" s="67"/>
      <c r="N129" s="67"/>
      <c r="O129" s="67"/>
      <c r="P129" s="67"/>
      <c r="Q129" s="67"/>
      <c r="R129" s="67"/>
      <c r="S129" s="67"/>
    </row>
    <row r="130" spans="1:19" outlineLevel="1" x14ac:dyDescent="0.25">
      <c r="A130" s="74"/>
      <c r="B130" s="75"/>
      <c r="C130" s="100" t="s">
        <v>1547</v>
      </c>
      <c r="D130" s="77"/>
      <c r="E130" s="141">
        <v>43</v>
      </c>
      <c r="F130" s="345"/>
      <c r="G130" s="76"/>
      <c r="H130" s="76"/>
      <c r="I130" s="76"/>
      <c r="J130" s="76"/>
      <c r="K130" s="67"/>
      <c r="L130" s="67"/>
      <c r="M130" s="67"/>
      <c r="N130" s="67"/>
      <c r="O130" s="67"/>
      <c r="P130" s="67"/>
      <c r="Q130" s="67"/>
      <c r="R130" s="67"/>
      <c r="S130" s="67"/>
    </row>
    <row r="131" spans="1:19" outlineLevel="1" x14ac:dyDescent="0.25">
      <c r="A131" s="74"/>
      <c r="B131" s="75"/>
      <c r="C131" s="102" t="s">
        <v>286</v>
      </c>
      <c r="D131" s="78"/>
      <c r="E131" s="144">
        <v>60.2</v>
      </c>
      <c r="F131" s="345"/>
      <c r="G131" s="76"/>
      <c r="H131" s="76"/>
      <c r="I131" s="76"/>
      <c r="J131" s="76"/>
      <c r="K131" s="67"/>
      <c r="L131" s="67"/>
      <c r="M131" s="67"/>
      <c r="N131" s="67"/>
      <c r="O131" s="67"/>
      <c r="P131" s="67"/>
      <c r="Q131" s="67"/>
      <c r="R131" s="67"/>
      <c r="S131" s="67"/>
    </row>
    <row r="132" spans="1:19" outlineLevel="1" x14ac:dyDescent="0.25">
      <c r="A132" s="74"/>
      <c r="B132" s="75"/>
      <c r="C132" s="100" t="s">
        <v>258</v>
      </c>
      <c r="D132" s="77"/>
      <c r="E132" s="141"/>
      <c r="F132" s="345"/>
      <c r="G132" s="76"/>
      <c r="H132" s="76"/>
      <c r="I132" s="76"/>
      <c r="J132" s="76"/>
      <c r="K132" s="67"/>
      <c r="L132" s="67"/>
      <c r="M132" s="67"/>
      <c r="N132" s="67"/>
      <c r="O132" s="67"/>
      <c r="P132" s="67"/>
      <c r="Q132" s="67"/>
      <c r="R132" s="67"/>
      <c r="S132" s="67"/>
    </row>
    <row r="133" spans="1:19" outlineLevel="1" x14ac:dyDescent="0.25">
      <c r="A133" s="74"/>
      <c r="B133" s="75"/>
      <c r="C133" s="100" t="s">
        <v>1548</v>
      </c>
      <c r="D133" s="77"/>
      <c r="E133" s="141">
        <v>12.16</v>
      </c>
      <c r="F133" s="345"/>
      <c r="G133" s="76"/>
      <c r="H133" s="76"/>
      <c r="I133" s="76"/>
      <c r="J133" s="76"/>
      <c r="K133" s="67"/>
      <c r="L133" s="67"/>
      <c r="M133" s="67"/>
      <c r="N133" s="67"/>
      <c r="O133" s="67"/>
      <c r="P133" s="67"/>
      <c r="Q133" s="67"/>
      <c r="R133" s="67"/>
      <c r="S133" s="67"/>
    </row>
    <row r="134" spans="1:19" outlineLevel="1" x14ac:dyDescent="0.25">
      <c r="A134" s="74"/>
      <c r="B134" s="75"/>
      <c r="C134" s="100" t="s">
        <v>1549</v>
      </c>
      <c r="D134" s="77"/>
      <c r="E134" s="141">
        <v>12.16</v>
      </c>
      <c r="F134" s="345"/>
      <c r="G134" s="76"/>
      <c r="H134" s="76"/>
      <c r="I134" s="76"/>
      <c r="J134" s="76"/>
      <c r="K134" s="67"/>
      <c r="L134" s="67"/>
      <c r="M134" s="67"/>
      <c r="N134" s="67"/>
      <c r="O134" s="67"/>
      <c r="P134" s="67"/>
      <c r="Q134" s="67"/>
      <c r="R134" s="67"/>
      <c r="S134" s="67"/>
    </row>
    <row r="135" spans="1:19" outlineLevel="1" x14ac:dyDescent="0.25">
      <c r="A135" s="74"/>
      <c r="B135" s="75"/>
      <c r="C135" s="102" t="s">
        <v>286</v>
      </c>
      <c r="D135" s="78"/>
      <c r="E135" s="144">
        <v>24.32</v>
      </c>
      <c r="F135" s="345"/>
      <c r="G135" s="76"/>
      <c r="H135" s="76"/>
      <c r="I135" s="76"/>
      <c r="J135" s="76"/>
      <c r="K135" s="67"/>
      <c r="L135" s="67"/>
      <c r="M135" s="67"/>
      <c r="N135" s="67"/>
      <c r="O135" s="67"/>
      <c r="P135" s="67"/>
      <c r="Q135" s="67"/>
      <c r="R135" s="67"/>
      <c r="S135" s="67"/>
    </row>
    <row r="136" spans="1:19" outlineLevel="1" x14ac:dyDescent="0.25">
      <c r="A136" s="88">
        <v>19</v>
      </c>
      <c r="B136" s="89" t="s">
        <v>1550</v>
      </c>
      <c r="C136" s="99" t="s">
        <v>1551</v>
      </c>
      <c r="D136" s="90" t="s">
        <v>281</v>
      </c>
      <c r="E136" s="142">
        <v>274.29347999999999</v>
      </c>
      <c r="F136" s="91"/>
      <c r="G136" s="92">
        <f>ROUND(E136*F136,2)</f>
        <v>0</v>
      </c>
      <c r="H136" s="76"/>
      <c r="I136" s="76" t="s">
        <v>166</v>
      </c>
      <c r="J136" s="76" t="s">
        <v>166</v>
      </c>
      <c r="K136" s="67"/>
      <c r="L136" s="67"/>
      <c r="M136" s="67"/>
      <c r="N136" s="67"/>
      <c r="O136" s="67"/>
      <c r="P136" s="67"/>
      <c r="Q136" s="67"/>
      <c r="R136" s="67"/>
      <c r="S136" s="67"/>
    </row>
    <row r="137" spans="1:19" outlineLevel="1" x14ac:dyDescent="0.25">
      <c r="A137" s="74"/>
      <c r="B137" s="75"/>
      <c r="C137" s="100" t="s">
        <v>329</v>
      </c>
      <c r="D137" s="77"/>
      <c r="E137" s="141"/>
      <c r="F137" s="345"/>
      <c r="G137" s="76"/>
      <c r="H137" s="76"/>
      <c r="I137" s="76"/>
      <c r="J137" s="76"/>
      <c r="K137" s="67"/>
      <c r="L137" s="67"/>
      <c r="M137" s="67"/>
      <c r="N137" s="67"/>
      <c r="O137" s="67"/>
      <c r="P137" s="67"/>
      <c r="Q137" s="67"/>
      <c r="R137" s="67"/>
      <c r="S137" s="67"/>
    </row>
    <row r="138" spans="1:19" outlineLevel="1" x14ac:dyDescent="0.25">
      <c r="A138" s="74"/>
      <c r="B138" s="75"/>
      <c r="C138" s="103" t="s">
        <v>330</v>
      </c>
      <c r="D138" s="79"/>
      <c r="E138" s="145"/>
      <c r="F138" s="345"/>
      <c r="G138" s="76"/>
      <c r="H138" s="76"/>
      <c r="I138" s="76"/>
      <c r="J138" s="76"/>
      <c r="K138" s="67"/>
      <c r="L138" s="67"/>
      <c r="M138" s="67"/>
      <c r="N138" s="67"/>
      <c r="O138" s="67"/>
      <c r="P138" s="67"/>
      <c r="Q138" s="67"/>
      <c r="R138" s="67"/>
      <c r="S138" s="67"/>
    </row>
    <row r="139" spans="1:19" outlineLevel="1" x14ac:dyDescent="0.25">
      <c r="A139" s="74"/>
      <c r="B139" s="75"/>
      <c r="C139" s="104" t="s">
        <v>1552</v>
      </c>
      <c r="D139" s="79"/>
      <c r="E139" s="145">
        <v>170.14286000000001</v>
      </c>
      <c r="F139" s="345"/>
      <c r="G139" s="76"/>
      <c r="H139" s="76"/>
      <c r="I139" s="76"/>
      <c r="J139" s="76"/>
      <c r="K139" s="67"/>
      <c r="L139" s="67"/>
      <c r="M139" s="67"/>
      <c r="N139" s="67"/>
      <c r="O139" s="67"/>
      <c r="P139" s="67"/>
      <c r="Q139" s="67"/>
      <c r="R139" s="67"/>
      <c r="S139" s="67"/>
    </row>
    <row r="140" spans="1:19" outlineLevel="1" x14ac:dyDescent="0.25">
      <c r="A140" s="74"/>
      <c r="B140" s="75"/>
      <c r="C140" s="104" t="s">
        <v>1553</v>
      </c>
      <c r="D140" s="79"/>
      <c r="E140" s="145">
        <v>10.3149</v>
      </c>
      <c r="F140" s="345"/>
      <c r="G140" s="76"/>
      <c r="H140" s="76"/>
      <c r="I140" s="76"/>
      <c r="J140" s="76"/>
      <c r="K140" s="67"/>
      <c r="L140" s="67"/>
      <c r="M140" s="67"/>
      <c r="N140" s="67"/>
      <c r="O140" s="67"/>
      <c r="P140" s="67"/>
      <c r="Q140" s="67"/>
      <c r="R140" s="67"/>
      <c r="S140" s="67"/>
    </row>
    <row r="141" spans="1:19" outlineLevel="1" x14ac:dyDescent="0.25">
      <c r="A141" s="74"/>
      <c r="B141" s="75"/>
      <c r="C141" s="104" t="s">
        <v>1554</v>
      </c>
      <c r="D141" s="79"/>
      <c r="E141" s="145">
        <v>16.161190000000001</v>
      </c>
      <c r="F141" s="345"/>
      <c r="G141" s="76"/>
      <c r="H141" s="76"/>
      <c r="I141" s="76"/>
      <c r="J141" s="76"/>
      <c r="K141" s="67"/>
      <c r="L141" s="67"/>
      <c r="M141" s="67"/>
      <c r="N141" s="67"/>
      <c r="O141" s="67"/>
      <c r="P141" s="67"/>
      <c r="Q141" s="67"/>
      <c r="R141" s="67"/>
      <c r="S141" s="67"/>
    </row>
    <row r="142" spans="1:19" outlineLevel="1" x14ac:dyDescent="0.25">
      <c r="A142" s="74"/>
      <c r="B142" s="75"/>
      <c r="C142" s="104" t="s">
        <v>1555</v>
      </c>
      <c r="D142" s="79"/>
      <c r="E142" s="145">
        <v>24.998799999999999</v>
      </c>
      <c r="F142" s="345"/>
      <c r="G142" s="76"/>
      <c r="H142" s="76"/>
      <c r="I142" s="76"/>
      <c r="J142" s="76"/>
      <c r="K142" s="67"/>
      <c r="L142" s="67"/>
      <c r="M142" s="67"/>
      <c r="N142" s="67"/>
      <c r="O142" s="67"/>
      <c r="P142" s="67"/>
      <c r="Q142" s="67"/>
      <c r="R142" s="67"/>
      <c r="S142" s="67"/>
    </row>
    <row r="143" spans="1:19" outlineLevel="1" x14ac:dyDescent="0.25">
      <c r="A143" s="74"/>
      <c r="B143" s="75"/>
      <c r="C143" s="104" t="s">
        <v>1556</v>
      </c>
      <c r="D143" s="79"/>
      <c r="E143" s="145">
        <v>18.174710000000001</v>
      </c>
      <c r="F143" s="345"/>
      <c r="G143" s="76"/>
      <c r="H143" s="76"/>
      <c r="I143" s="76"/>
      <c r="J143" s="76"/>
      <c r="K143" s="67"/>
      <c r="L143" s="67"/>
      <c r="M143" s="67"/>
      <c r="N143" s="67"/>
      <c r="O143" s="67"/>
      <c r="P143" s="67"/>
      <c r="Q143" s="67"/>
      <c r="R143" s="67"/>
      <c r="S143" s="67"/>
    </row>
    <row r="144" spans="1:19" outlineLevel="1" x14ac:dyDescent="0.25">
      <c r="A144" s="74"/>
      <c r="B144" s="75"/>
      <c r="C144" s="104" t="s">
        <v>1557</v>
      </c>
      <c r="D144" s="79"/>
      <c r="E144" s="145">
        <v>19.993950000000002</v>
      </c>
      <c r="F144" s="345"/>
      <c r="G144" s="76"/>
      <c r="H144" s="76"/>
      <c r="I144" s="76"/>
      <c r="J144" s="76"/>
      <c r="K144" s="67"/>
      <c r="L144" s="67"/>
      <c r="M144" s="67"/>
      <c r="N144" s="67"/>
      <c r="O144" s="67"/>
      <c r="P144" s="67"/>
      <c r="Q144" s="67"/>
      <c r="R144" s="67"/>
      <c r="S144" s="67"/>
    </row>
    <row r="145" spans="1:19" outlineLevel="1" x14ac:dyDescent="0.25">
      <c r="A145" s="74"/>
      <c r="B145" s="75"/>
      <c r="C145" s="104" t="s">
        <v>1558</v>
      </c>
      <c r="D145" s="79"/>
      <c r="E145" s="145">
        <v>4.5745899999999997</v>
      </c>
      <c r="F145" s="345"/>
      <c r="G145" s="76"/>
      <c r="H145" s="76"/>
      <c r="I145" s="76"/>
      <c r="J145" s="76"/>
      <c r="K145" s="67"/>
      <c r="L145" s="67"/>
      <c r="M145" s="67"/>
      <c r="N145" s="67"/>
      <c r="O145" s="67"/>
      <c r="P145" s="67"/>
      <c r="Q145" s="67"/>
      <c r="R145" s="67"/>
      <c r="S145" s="67"/>
    </row>
    <row r="146" spans="1:19" outlineLevel="1" x14ac:dyDescent="0.25">
      <c r="A146" s="74"/>
      <c r="B146" s="75"/>
      <c r="C146" s="104" t="s">
        <v>1559</v>
      </c>
      <c r="D146" s="79"/>
      <c r="E146" s="145">
        <v>31.933800000000002</v>
      </c>
      <c r="F146" s="345"/>
      <c r="G146" s="76"/>
      <c r="H146" s="76"/>
      <c r="I146" s="76"/>
      <c r="J146" s="76"/>
      <c r="K146" s="67"/>
      <c r="L146" s="67"/>
      <c r="M146" s="67"/>
      <c r="N146" s="67"/>
      <c r="O146" s="67"/>
      <c r="P146" s="67"/>
      <c r="Q146" s="67"/>
      <c r="R146" s="67"/>
      <c r="S146" s="67"/>
    </row>
    <row r="147" spans="1:19" outlineLevel="1" x14ac:dyDescent="0.25">
      <c r="A147" s="74"/>
      <c r="B147" s="75"/>
      <c r="C147" s="104" t="s">
        <v>1560</v>
      </c>
      <c r="D147" s="79"/>
      <c r="E147" s="145">
        <v>7.6125400000000001</v>
      </c>
      <c r="F147" s="345"/>
      <c r="G147" s="76"/>
      <c r="H147" s="76"/>
      <c r="I147" s="76"/>
      <c r="J147" s="76"/>
      <c r="K147" s="67"/>
      <c r="L147" s="67"/>
      <c r="M147" s="67"/>
      <c r="N147" s="67"/>
      <c r="O147" s="67"/>
      <c r="P147" s="67"/>
      <c r="Q147" s="67"/>
      <c r="R147" s="67"/>
      <c r="S147" s="67"/>
    </row>
    <row r="148" spans="1:19" outlineLevel="1" x14ac:dyDescent="0.25">
      <c r="A148" s="74"/>
      <c r="B148" s="75"/>
      <c r="C148" s="104" t="s">
        <v>1561</v>
      </c>
      <c r="D148" s="79"/>
      <c r="E148" s="145">
        <v>12.06349</v>
      </c>
      <c r="F148" s="345"/>
      <c r="G148" s="76"/>
      <c r="H148" s="76"/>
      <c r="I148" s="76"/>
      <c r="J148" s="76"/>
      <c r="K148" s="67"/>
      <c r="L148" s="67"/>
      <c r="M148" s="67"/>
      <c r="N148" s="67"/>
      <c r="O148" s="67"/>
      <c r="P148" s="67"/>
      <c r="Q148" s="67"/>
      <c r="R148" s="67"/>
      <c r="S148" s="67"/>
    </row>
    <row r="149" spans="1:19" outlineLevel="1" x14ac:dyDescent="0.25">
      <c r="A149" s="74"/>
      <c r="B149" s="75"/>
      <c r="C149" s="104" t="s">
        <v>1562</v>
      </c>
      <c r="D149" s="79"/>
      <c r="E149" s="145">
        <v>20.718109999999999</v>
      </c>
      <c r="F149" s="345"/>
      <c r="G149" s="76"/>
      <c r="H149" s="76"/>
      <c r="I149" s="76"/>
      <c r="J149" s="76"/>
      <c r="K149" s="67"/>
      <c r="L149" s="67"/>
      <c r="M149" s="67"/>
      <c r="N149" s="67"/>
      <c r="O149" s="67"/>
      <c r="P149" s="67"/>
      <c r="Q149" s="67"/>
      <c r="R149" s="67"/>
      <c r="S149" s="67"/>
    </row>
    <row r="150" spans="1:19" outlineLevel="1" x14ac:dyDescent="0.25">
      <c r="A150" s="74"/>
      <c r="B150" s="75"/>
      <c r="C150" s="104" t="s">
        <v>1563</v>
      </c>
      <c r="D150" s="79"/>
      <c r="E150" s="145">
        <v>7.8244899999999999</v>
      </c>
      <c r="F150" s="345"/>
      <c r="G150" s="76"/>
      <c r="H150" s="76"/>
      <c r="I150" s="76"/>
      <c r="J150" s="76"/>
      <c r="K150" s="67"/>
      <c r="L150" s="67"/>
      <c r="M150" s="67"/>
      <c r="N150" s="67"/>
      <c r="O150" s="67"/>
      <c r="P150" s="67"/>
      <c r="Q150" s="67"/>
      <c r="R150" s="67"/>
      <c r="S150" s="67"/>
    </row>
    <row r="151" spans="1:19" outlineLevel="1" x14ac:dyDescent="0.25">
      <c r="A151" s="74"/>
      <c r="B151" s="75"/>
      <c r="C151" s="104" t="s">
        <v>1564</v>
      </c>
      <c r="D151" s="79"/>
      <c r="E151" s="145">
        <v>66.128399999999999</v>
      </c>
      <c r="F151" s="345"/>
      <c r="G151" s="76"/>
      <c r="H151" s="76"/>
      <c r="I151" s="76"/>
      <c r="J151" s="76"/>
      <c r="K151" s="67"/>
      <c r="L151" s="67"/>
      <c r="M151" s="67"/>
      <c r="N151" s="67"/>
      <c r="O151" s="67"/>
      <c r="P151" s="67"/>
      <c r="Q151" s="67"/>
      <c r="R151" s="67"/>
      <c r="S151" s="67"/>
    </row>
    <row r="152" spans="1:19" outlineLevel="1" x14ac:dyDescent="0.25">
      <c r="A152" s="74"/>
      <c r="B152" s="75"/>
      <c r="C152" s="104" t="s">
        <v>1565</v>
      </c>
      <c r="D152" s="79"/>
      <c r="E152" s="145">
        <v>15.013120000000001</v>
      </c>
      <c r="F152" s="345"/>
      <c r="G152" s="76"/>
      <c r="H152" s="76"/>
      <c r="I152" s="76"/>
      <c r="J152" s="76"/>
      <c r="K152" s="67"/>
      <c r="L152" s="67"/>
      <c r="M152" s="67"/>
      <c r="N152" s="67"/>
      <c r="O152" s="67"/>
      <c r="P152" s="67"/>
      <c r="Q152" s="67"/>
      <c r="R152" s="67"/>
      <c r="S152" s="67"/>
    </row>
    <row r="153" spans="1:19" outlineLevel="1" x14ac:dyDescent="0.25">
      <c r="A153" s="74"/>
      <c r="B153" s="75"/>
      <c r="C153" s="104" t="s">
        <v>1566</v>
      </c>
      <c r="D153" s="79"/>
      <c r="E153" s="145">
        <v>22.96125</v>
      </c>
      <c r="F153" s="345"/>
      <c r="G153" s="76"/>
      <c r="H153" s="76"/>
      <c r="I153" s="76"/>
      <c r="J153" s="76"/>
      <c r="K153" s="67"/>
      <c r="L153" s="67"/>
      <c r="M153" s="67"/>
      <c r="N153" s="67"/>
      <c r="O153" s="67"/>
      <c r="P153" s="67"/>
      <c r="Q153" s="67"/>
      <c r="R153" s="67"/>
      <c r="S153" s="67"/>
    </row>
    <row r="154" spans="1:19" outlineLevel="1" x14ac:dyDescent="0.25">
      <c r="A154" s="74"/>
      <c r="B154" s="75"/>
      <c r="C154" s="104" t="s">
        <v>1567</v>
      </c>
      <c r="D154" s="79"/>
      <c r="E154" s="145">
        <v>13.582459999999999</v>
      </c>
      <c r="F154" s="345"/>
      <c r="G154" s="76"/>
      <c r="H154" s="76"/>
      <c r="I154" s="76"/>
      <c r="J154" s="76"/>
      <c r="K154" s="67"/>
      <c r="L154" s="67"/>
      <c r="M154" s="67"/>
      <c r="N154" s="67"/>
      <c r="O154" s="67"/>
      <c r="P154" s="67"/>
      <c r="Q154" s="67"/>
      <c r="R154" s="67"/>
      <c r="S154" s="67"/>
    </row>
    <row r="155" spans="1:19" outlineLevel="1" x14ac:dyDescent="0.25">
      <c r="A155" s="74"/>
      <c r="B155" s="75"/>
      <c r="C155" s="104" t="s">
        <v>1568</v>
      </c>
      <c r="D155" s="79"/>
      <c r="E155" s="145">
        <v>10.72114</v>
      </c>
      <c r="F155" s="345"/>
      <c r="G155" s="76"/>
      <c r="H155" s="76"/>
      <c r="I155" s="76"/>
      <c r="J155" s="76"/>
      <c r="K155" s="67"/>
      <c r="L155" s="67"/>
      <c r="M155" s="67"/>
      <c r="N155" s="67"/>
      <c r="O155" s="67"/>
      <c r="P155" s="67"/>
      <c r="Q155" s="67"/>
      <c r="R155" s="67"/>
      <c r="S155" s="67"/>
    </row>
    <row r="156" spans="1:19" outlineLevel="1" x14ac:dyDescent="0.25">
      <c r="A156" s="74"/>
      <c r="B156" s="75"/>
      <c r="C156" s="105" t="s">
        <v>349</v>
      </c>
      <c r="D156" s="80"/>
      <c r="E156" s="146">
        <v>472.91980000000001</v>
      </c>
      <c r="F156" s="345"/>
      <c r="G156" s="76"/>
      <c r="H156" s="76"/>
      <c r="I156" s="76"/>
      <c r="J156" s="76"/>
      <c r="K156" s="67"/>
      <c r="L156" s="67"/>
      <c r="M156" s="67"/>
      <c r="N156" s="67"/>
      <c r="O156" s="67"/>
      <c r="P156" s="67"/>
      <c r="Q156" s="67"/>
      <c r="R156" s="67"/>
      <c r="S156" s="67"/>
    </row>
    <row r="157" spans="1:19" outlineLevel="1" x14ac:dyDescent="0.25">
      <c r="A157" s="74"/>
      <c r="B157" s="75"/>
      <c r="C157" s="103" t="s">
        <v>350</v>
      </c>
      <c r="D157" s="79"/>
      <c r="E157" s="145"/>
      <c r="F157" s="345"/>
      <c r="G157" s="76"/>
      <c r="H157" s="76"/>
      <c r="I157" s="76"/>
      <c r="J157" s="76"/>
      <c r="K157" s="67"/>
      <c r="L157" s="67"/>
      <c r="M157" s="67"/>
      <c r="N157" s="67"/>
      <c r="O157" s="67"/>
      <c r="P157" s="67"/>
      <c r="Q157" s="67"/>
      <c r="R157" s="67"/>
      <c r="S157" s="67"/>
    </row>
    <row r="158" spans="1:19" outlineLevel="1" x14ac:dyDescent="0.25">
      <c r="A158" s="74"/>
      <c r="B158" s="75"/>
      <c r="C158" s="100" t="s">
        <v>1569</v>
      </c>
      <c r="D158" s="77"/>
      <c r="E158" s="141">
        <v>274.29347999999999</v>
      </c>
      <c r="F158" s="345"/>
      <c r="G158" s="76"/>
      <c r="H158" s="76"/>
      <c r="I158" s="76"/>
      <c r="J158" s="76"/>
      <c r="K158" s="67"/>
      <c r="L158" s="67"/>
      <c r="M158" s="67"/>
      <c r="N158" s="67"/>
      <c r="O158" s="67"/>
      <c r="P158" s="67"/>
      <c r="Q158" s="67"/>
      <c r="R158" s="67"/>
      <c r="S158" s="67"/>
    </row>
    <row r="159" spans="1:19" outlineLevel="1" x14ac:dyDescent="0.25">
      <c r="A159" s="93">
        <v>20</v>
      </c>
      <c r="B159" s="94" t="s">
        <v>352</v>
      </c>
      <c r="C159" s="101" t="s">
        <v>353</v>
      </c>
      <c r="D159" s="95" t="s">
        <v>281</v>
      </c>
      <c r="E159" s="143">
        <v>274.29349999999999</v>
      </c>
      <c r="F159" s="91"/>
      <c r="G159" s="96">
        <f>ROUND(E159*F159,2)</f>
        <v>0</v>
      </c>
      <c r="H159" s="76"/>
      <c r="I159" s="76" t="s">
        <v>166</v>
      </c>
      <c r="J159" s="76" t="s">
        <v>166</v>
      </c>
      <c r="K159" s="67"/>
      <c r="L159" s="67"/>
      <c r="M159" s="67"/>
      <c r="N159" s="67"/>
      <c r="O159" s="67"/>
      <c r="P159" s="67"/>
      <c r="Q159" s="67"/>
      <c r="R159" s="67"/>
      <c r="S159" s="67"/>
    </row>
    <row r="160" spans="1:19" outlineLevel="1" x14ac:dyDescent="0.25">
      <c r="A160" s="88">
        <v>21</v>
      </c>
      <c r="B160" s="89" t="s">
        <v>354</v>
      </c>
      <c r="C160" s="99" t="s">
        <v>355</v>
      </c>
      <c r="D160" s="90" t="s">
        <v>281</v>
      </c>
      <c r="E160" s="142">
        <v>132.41754</v>
      </c>
      <c r="F160" s="91"/>
      <c r="G160" s="92">
        <f>ROUND(E160*F160,2)</f>
        <v>0</v>
      </c>
      <c r="H160" s="76"/>
      <c r="I160" s="76" t="s">
        <v>166</v>
      </c>
      <c r="J160" s="76" t="s">
        <v>166</v>
      </c>
      <c r="K160" s="67"/>
      <c r="L160" s="67"/>
      <c r="M160" s="67"/>
      <c r="N160" s="67"/>
      <c r="O160" s="67"/>
      <c r="P160" s="67"/>
      <c r="Q160" s="67"/>
      <c r="R160" s="67"/>
      <c r="S160" s="67"/>
    </row>
    <row r="161" spans="1:19" outlineLevel="1" x14ac:dyDescent="0.25">
      <c r="A161" s="74"/>
      <c r="B161" s="75"/>
      <c r="C161" s="100" t="s">
        <v>356</v>
      </c>
      <c r="D161" s="77"/>
      <c r="E161" s="141"/>
      <c r="F161" s="345"/>
      <c r="G161" s="76"/>
      <c r="H161" s="76"/>
      <c r="I161" s="76"/>
      <c r="J161" s="76"/>
      <c r="K161" s="67"/>
      <c r="L161" s="67"/>
      <c r="M161" s="67"/>
      <c r="N161" s="67"/>
      <c r="O161" s="67"/>
      <c r="P161" s="67"/>
      <c r="Q161" s="67"/>
      <c r="R161" s="67"/>
      <c r="S161" s="67"/>
    </row>
    <row r="162" spans="1:19" outlineLevel="1" x14ac:dyDescent="0.25">
      <c r="A162" s="74"/>
      <c r="B162" s="75"/>
      <c r="C162" s="103" t="s">
        <v>330</v>
      </c>
      <c r="D162" s="79"/>
      <c r="E162" s="145"/>
      <c r="F162" s="345"/>
      <c r="G162" s="76"/>
      <c r="H162" s="76"/>
      <c r="I162" s="76"/>
      <c r="J162" s="76"/>
      <c r="K162" s="67"/>
      <c r="L162" s="67"/>
      <c r="M162" s="67"/>
      <c r="N162" s="67"/>
      <c r="O162" s="67"/>
      <c r="P162" s="67"/>
      <c r="Q162" s="67"/>
      <c r="R162" s="67"/>
      <c r="S162" s="67"/>
    </row>
    <row r="163" spans="1:19" outlineLevel="1" x14ac:dyDescent="0.25">
      <c r="A163" s="74"/>
      <c r="B163" s="75"/>
      <c r="C163" s="104" t="s">
        <v>1552</v>
      </c>
      <c r="D163" s="79"/>
      <c r="E163" s="145">
        <v>170.14286000000001</v>
      </c>
      <c r="F163" s="345"/>
      <c r="G163" s="76"/>
      <c r="H163" s="76"/>
      <c r="I163" s="76"/>
      <c r="J163" s="76"/>
      <c r="K163" s="67"/>
      <c r="L163" s="67"/>
      <c r="M163" s="67"/>
      <c r="N163" s="67"/>
      <c r="O163" s="67"/>
      <c r="P163" s="67"/>
      <c r="Q163" s="67"/>
      <c r="R163" s="67"/>
      <c r="S163" s="67"/>
    </row>
    <row r="164" spans="1:19" outlineLevel="1" x14ac:dyDescent="0.25">
      <c r="A164" s="74"/>
      <c r="B164" s="75"/>
      <c r="C164" s="104" t="s">
        <v>1553</v>
      </c>
      <c r="D164" s="79"/>
      <c r="E164" s="145">
        <v>10.3149</v>
      </c>
      <c r="F164" s="345"/>
      <c r="G164" s="76"/>
      <c r="H164" s="76"/>
      <c r="I164" s="76"/>
      <c r="J164" s="76"/>
      <c r="K164" s="67"/>
      <c r="L164" s="67"/>
      <c r="M164" s="67"/>
      <c r="N164" s="67"/>
      <c r="O164" s="67"/>
      <c r="P164" s="67"/>
      <c r="Q164" s="67"/>
      <c r="R164" s="67"/>
      <c r="S164" s="67"/>
    </row>
    <row r="165" spans="1:19" outlineLevel="1" x14ac:dyDescent="0.25">
      <c r="A165" s="74"/>
      <c r="B165" s="75"/>
      <c r="C165" s="104" t="s">
        <v>1554</v>
      </c>
      <c r="D165" s="79"/>
      <c r="E165" s="145">
        <v>16.161190000000001</v>
      </c>
      <c r="F165" s="345"/>
      <c r="G165" s="76"/>
      <c r="H165" s="76"/>
      <c r="I165" s="76"/>
      <c r="J165" s="76"/>
      <c r="K165" s="67"/>
      <c r="L165" s="67"/>
      <c r="M165" s="67"/>
      <c r="N165" s="67"/>
      <c r="O165" s="67"/>
      <c r="P165" s="67"/>
      <c r="Q165" s="67"/>
      <c r="R165" s="67"/>
      <c r="S165" s="67"/>
    </row>
    <row r="166" spans="1:19" outlineLevel="1" x14ac:dyDescent="0.25">
      <c r="A166" s="74"/>
      <c r="B166" s="75"/>
      <c r="C166" s="104" t="s">
        <v>1555</v>
      </c>
      <c r="D166" s="79"/>
      <c r="E166" s="145">
        <v>24.998799999999999</v>
      </c>
      <c r="F166" s="345"/>
      <c r="G166" s="76"/>
      <c r="H166" s="76"/>
      <c r="I166" s="76"/>
      <c r="J166" s="76"/>
      <c r="K166" s="67"/>
      <c r="L166" s="67"/>
      <c r="M166" s="67"/>
      <c r="N166" s="67"/>
      <c r="O166" s="67"/>
      <c r="P166" s="67"/>
      <c r="Q166" s="67"/>
      <c r="R166" s="67"/>
      <c r="S166" s="67"/>
    </row>
    <row r="167" spans="1:19" outlineLevel="1" x14ac:dyDescent="0.25">
      <c r="A167" s="74"/>
      <c r="B167" s="75"/>
      <c r="C167" s="104" t="s">
        <v>1556</v>
      </c>
      <c r="D167" s="79"/>
      <c r="E167" s="145">
        <v>18.174710000000001</v>
      </c>
      <c r="F167" s="345"/>
      <c r="G167" s="76"/>
      <c r="H167" s="76"/>
      <c r="I167" s="76"/>
      <c r="J167" s="76"/>
      <c r="K167" s="67"/>
      <c r="L167" s="67"/>
      <c r="M167" s="67"/>
      <c r="N167" s="67"/>
      <c r="O167" s="67"/>
      <c r="P167" s="67"/>
      <c r="Q167" s="67"/>
      <c r="R167" s="67"/>
      <c r="S167" s="67"/>
    </row>
    <row r="168" spans="1:19" outlineLevel="1" x14ac:dyDescent="0.25">
      <c r="A168" s="74"/>
      <c r="B168" s="75"/>
      <c r="C168" s="104" t="s">
        <v>1557</v>
      </c>
      <c r="D168" s="79"/>
      <c r="E168" s="145">
        <v>19.993950000000002</v>
      </c>
      <c r="F168" s="345"/>
      <c r="G168" s="76"/>
      <c r="H168" s="76"/>
      <c r="I168" s="76"/>
      <c r="J168" s="76"/>
      <c r="K168" s="67"/>
      <c r="L168" s="67"/>
      <c r="M168" s="67"/>
      <c r="N168" s="67"/>
      <c r="O168" s="67"/>
      <c r="P168" s="67"/>
      <c r="Q168" s="67"/>
      <c r="R168" s="67"/>
      <c r="S168" s="67"/>
    </row>
    <row r="169" spans="1:19" outlineLevel="1" x14ac:dyDescent="0.25">
      <c r="A169" s="74"/>
      <c r="B169" s="75"/>
      <c r="C169" s="104" t="s">
        <v>1558</v>
      </c>
      <c r="D169" s="79"/>
      <c r="E169" s="145">
        <v>4.5745899999999997</v>
      </c>
      <c r="F169" s="345"/>
      <c r="G169" s="76"/>
      <c r="H169" s="76"/>
      <c r="I169" s="76"/>
      <c r="J169" s="76"/>
      <c r="K169" s="67"/>
      <c r="L169" s="67"/>
      <c r="M169" s="67"/>
      <c r="N169" s="67"/>
      <c r="O169" s="67"/>
      <c r="P169" s="67"/>
      <c r="Q169" s="67"/>
      <c r="R169" s="67"/>
      <c r="S169" s="67"/>
    </row>
    <row r="170" spans="1:19" outlineLevel="1" x14ac:dyDescent="0.25">
      <c r="A170" s="74"/>
      <c r="B170" s="75"/>
      <c r="C170" s="104" t="s">
        <v>1559</v>
      </c>
      <c r="D170" s="79"/>
      <c r="E170" s="145">
        <v>31.933800000000002</v>
      </c>
      <c r="F170" s="345"/>
      <c r="G170" s="76"/>
      <c r="H170" s="76"/>
      <c r="I170" s="76"/>
      <c r="J170" s="76"/>
      <c r="K170" s="67"/>
      <c r="L170" s="67"/>
      <c r="M170" s="67"/>
      <c r="N170" s="67"/>
      <c r="O170" s="67"/>
      <c r="P170" s="67"/>
      <c r="Q170" s="67"/>
      <c r="R170" s="67"/>
      <c r="S170" s="67"/>
    </row>
    <row r="171" spans="1:19" outlineLevel="1" x14ac:dyDescent="0.25">
      <c r="A171" s="74"/>
      <c r="B171" s="75"/>
      <c r="C171" s="104" t="s">
        <v>1560</v>
      </c>
      <c r="D171" s="79"/>
      <c r="E171" s="145">
        <v>7.6125400000000001</v>
      </c>
      <c r="F171" s="345"/>
      <c r="G171" s="76"/>
      <c r="H171" s="76"/>
      <c r="I171" s="76"/>
      <c r="J171" s="76"/>
      <c r="K171" s="67"/>
      <c r="L171" s="67"/>
      <c r="M171" s="67"/>
      <c r="N171" s="67"/>
      <c r="O171" s="67"/>
      <c r="P171" s="67"/>
      <c r="Q171" s="67"/>
      <c r="R171" s="67"/>
      <c r="S171" s="67"/>
    </row>
    <row r="172" spans="1:19" outlineLevel="1" x14ac:dyDescent="0.25">
      <c r="A172" s="74"/>
      <c r="B172" s="75"/>
      <c r="C172" s="104" t="s">
        <v>1561</v>
      </c>
      <c r="D172" s="79"/>
      <c r="E172" s="145">
        <v>12.06349</v>
      </c>
      <c r="F172" s="345"/>
      <c r="G172" s="76"/>
      <c r="H172" s="76"/>
      <c r="I172" s="76"/>
      <c r="J172" s="76"/>
      <c r="K172" s="67"/>
      <c r="L172" s="67"/>
      <c r="M172" s="67"/>
      <c r="N172" s="67"/>
      <c r="O172" s="67"/>
      <c r="P172" s="67"/>
      <c r="Q172" s="67"/>
      <c r="R172" s="67"/>
      <c r="S172" s="67"/>
    </row>
    <row r="173" spans="1:19" outlineLevel="1" x14ac:dyDescent="0.25">
      <c r="A173" s="74"/>
      <c r="B173" s="75"/>
      <c r="C173" s="104" t="s">
        <v>1562</v>
      </c>
      <c r="D173" s="79"/>
      <c r="E173" s="145">
        <v>20.718109999999999</v>
      </c>
      <c r="F173" s="345"/>
      <c r="G173" s="76"/>
      <c r="H173" s="76"/>
      <c r="I173" s="76"/>
      <c r="J173" s="76"/>
      <c r="K173" s="67"/>
      <c r="L173" s="67"/>
      <c r="M173" s="67"/>
      <c r="N173" s="67"/>
      <c r="O173" s="67"/>
      <c r="P173" s="67"/>
      <c r="Q173" s="67"/>
      <c r="R173" s="67"/>
      <c r="S173" s="67"/>
    </row>
    <row r="174" spans="1:19" outlineLevel="1" x14ac:dyDescent="0.25">
      <c r="A174" s="74"/>
      <c r="B174" s="75"/>
      <c r="C174" s="104" t="s">
        <v>1563</v>
      </c>
      <c r="D174" s="79"/>
      <c r="E174" s="145">
        <v>7.8244899999999999</v>
      </c>
      <c r="F174" s="345"/>
      <c r="G174" s="76"/>
      <c r="H174" s="76"/>
      <c r="I174" s="76"/>
      <c r="J174" s="76"/>
      <c r="K174" s="67"/>
      <c r="L174" s="67"/>
      <c r="M174" s="67"/>
      <c r="N174" s="67"/>
      <c r="O174" s="67"/>
      <c r="P174" s="67"/>
      <c r="Q174" s="67"/>
      <c r="R174" s="67"/>
      <c r="S174" s="67"/>
    </row>
    <row r="175" spans="1:19" outlineLevel="1" x14ac:dyDescent="0.25">
      <c r="A175" s="74"/>
      <c r="B175" s="75"/>
      <c r="C175" s="104" t="s">
        <v>1564</v>
      </c>
      <c r="D175" s="79"/>
      <c r="E175" s="145">
        <v>66.128399999999999</v>
      </c>
      <c r="F175" s="345"/>
      <c r="G175" s="76"/>
      <c r="H175" s="76"/>
      <c r="I175" s="76"/>
      <c r="J175" s="76"/>
      <c r="K175" s="67"/>
      <c r="L175" s="67"/>
      <c r="M175" s="67"/>
      <c r="N175" s="67"/>
      <c r="O175" s="67"/>
      <c r="P175" s="67"/>
      <c r="Q175" s="67"/>
      <c r="R175" s="67"/>
      <c r="S175" s="67"/>
    </row>
    <row r="176" spans="1:19" outlineLevel="1" x14ac:dyDescent="0.25">
      <c r="A176" s="74"/>
      <c r="B176" s="75"/>
      <c r="C176" s="104" t="s">
        <v>1565</v>
      </c>
      <c r="D176" s="79"/>
      <c r="E176" s="145">
        <v>15.013120000000001</v>
      </c>
      <c r="F176" s="345"/>
      <c r="G176" s="76"/>
      <c r="H176" s="76"/>
      <c r="I176" s="76"/>
      <c r="J176" s="76"/>
      <c r="K176" s="67"/>
      <c r="L176" s="67"/>
      <c r="M176" s="67"/>
      <c r="N176" s="67"/>
      <c r="O176" s="67"/>
      <c r="P176" s="67"/>
      <c r="Q176" s="67"/>
      <c r="R176" s="67"/>
      <c r="S176" s="67"/>
    </row>
    <row r="177" spans="1:19" outlineLevel="1" x14ac:dyDescent="0.25">
      <c r="A177" s="74"/>
      <c r="B177" s="75"/>
      <c r="C177" s="104" t="s">
        <v>1566</v>
      </c>
      <c r="D177" s="79"/>
      <c r="E177" s="145">
        <v>22.96125</v>
      </c>
      <c r="F177" s="345"/>
      <c r="G177" s="76"/>
      <c r="H177" s="76"/>
      <c r="I177" s="76"/>
      <c r="J177" s="76"/>
      <c r="K177" s="67"/>
      <c r="L177" s="67"/>
      <c r="M177" s="67"/>
      <c r="N177" s="67"/>
      <c r="O177" s="67"/>
      <c r="P177" s="67"/>
      <c r="Q177" s="67"/>
      <c r="R177" s="67"/>
      <c r="S177" s="67"/>
    </row>
    <row r="178" spans="1:19" outlineLevel="1" x14ac:dyDescent="0.25">
      <c r="A178" s="74"/>
      <c r="B178" s="75"/>
      <c r="C178" s="104" t="s">
        <v>1567</v>
      </c>
      <c r="D178" s="79"/>
      <c r="E178" s="145">
        <v>13.582459999999999</v>
      </c>
      <c r="F178" s="345"/>
      <c r="G178" s="76"/>
      <c r="H178" s="76"/>
      <c r="I178" s="76"/>
      <c r="J178" s="76"/>
      <c r="K178" s="67"/>
      <c r="L178" s="67"/>
      <c r="M178" s="67"/>
      <c r="N178" s="67"/>
      <c r="O178" s="67"/>
      <c r="P178" s="67"/>
      <c r="Q178" s="67"/>
      <c r="R178" s="67"/>
      <c r="S178" s="67"/>
    </row>
    <row r="179" spans="1:19" outlineLevel="1" x14ac:dyDescent="0.25">
      <c r="A179" s="74"/>
      <c r="B179" s="75"/>
      <c r="C179" s="104" t="s">
        <v>1568</v>
      </c>
      <c r="D179" s="79"/>
      <c r="E179" s="145">
        <v>10.72114</v>
      </c>
      <c r="F179" s="345"/>
      <c r="G179" s="76"/>
      <c r="H179" s="76"/>
      <c r="I179" s="76"/>
      <c r="J179" s="76"/>
      <c r="K179" s="67"/>
      <c r="L179" s="67"/>
      <c r="M179" s="67"/>
      <c r="N179" s="67"/>
      <c r="O179" s="67"/>
      <c r="P179" s="67"/>
      <c r="Q179" s="67"/>
      <c r="R179" s="67"/>
      <c r="S179" s="67"/>
    </row>
    <row r="180" spans="1:19" outlineLevel="1" x14ac:dyDescent="0.25">
      <c r="A180" s="74"/>
      <c r="B180" s="75"/>
      <c r="C180" s="105" t="s">
        <v>349</v>
      </c>
      <c r="D180" s="80"/>
      <c r="E180" s="146">
        <v>472.91980000000001</v>
      </c>
      <c r="F180" s="345"/>
      <c r="G180" s="76"/>
      <c r="H180" s="76"/>
      <c r="I180" s="76"/>
      <c r="J180" s="76"/>
      <c r="K180" s="67"/>
      <c r="L180" s="67"/>
      <c r="M180" s="67"/>
      <c r="N180" s="67"/>
      <c r="O180" s="67"/>
      <c r="P180" s="67"/>
      <c r="Q180" s="67"/>
      <c r="R180" s="67"/>
      <c r="S180" s="67"/>
    </row>
    <row r="181" spans="1:19" outlineLevel="1" x14ac:dyDescent="0.25">
      <c r="A181" s="74"/>
      <c r="B181" s="75"/>
      <c r="C181" s="103" t="s">
        <v>350</v>
      </c>
      <c r="D181" s="79"/>
      <c r="E181" s="145"/>
      <c r="F181" s="345"/>
      <c r="G181" s="76"/>
      <c r="H181" s="76"/>
      <c r="I181" s="76"/>
      <c r="J181" s="76"/>
      <c r="K181" s="67"/>
      <c r="L181" s="67"/>
      <c r="M181" s="67"/>
      <c r="N181" s="67"/>
      <c r="O181" s="67"/>
      <c r="P181" s="67"/>
      <c r="Q181" s="67"/>
      <c r="R181" s="67"/>
      <c r="S181" s="67"/>
    </row>
    <row r="182" spans="1:19" outlineLevel="1" x14ac:dyDescent="0.25">
      <c r="A182" s="74"/>
      <c r="B182" s="75"/>
      <c r="C182" s="100" t="s">
        <v>1570</v>
      </c>
      <c r="D182" s="77"/>
      <c r="E182" s="141">
        <v>132.41754</v>
      </c>
      <c r="F182" s="345"/>
      <c r="G182" s="76"/>
      <c r="H182" s="76"/>
      <c r="I182" s="76"/>
      <c r="J182" s="76"/>
      <c r="K182" s="67"/>
      <c r="L182" s="67"/>
      <c r="M182" s="67"/>
      <c r="N182" s="67"/>
      <c r="O182" s="67"/>
      <c r="P182" s="67"/>
      <c r="Q182" s="67"/>
      <c r="R182" s="67"/>
      <c r="S182" s="67"/>
    </row>
    <row r="183" spans="1:19" outlineLevel="1" x14ac:dyDescent="0.25">
      <c r="A183" s="93">
        <v>22</v>
      </c>
      <c r="B183" s="94" t="s">
        <v>358</v>
      </c>
      <c r="C183" s="101" t="s">
        <v>359</v>
      </c>
      <c r="D183" s="95" t="s">
        <v>281</v>
      </c>
      <c r="E183" s="143">
        <v>132.41749999999999</v>
      </c>
      <c r="F183" s="91"/>
      <c r="G183" s="96">
        <f>ROUND(E183*F183,2)</f>
        <v>0</v>
      </c>
      <c r="H183" s="76"/>
      <c r="I183" s="76" t="s">
        <v>166</v>
      </c>
      <c r="J183" s="76" t="s">
        <v>166</v>
      </c>
      <c r="K183" s="67"/>
      <c r="L183" s="67"/>
      <c r="M183" s="67"/>
      <c r="N183" s="67"/>
      <c r="O183" s="67"/>
      <c r="P183" s="67"/>
      <c r="Q183" s="67"/>
      <c r="R183" s="67"/>
      <c r="S183" s="67"/>
    </row>
    <row r="184" spans="1:19" outlineLevel="1" x14ac:dyDescent="0.25">
      <c r="A184" s="88">
        <v>23</v>
      </c>
      <c r="B184" s="89" t="s">
        <v>1571</v>
      </c>
      <c r="C184" s="99" t="s">
        <v>1572</v>
      </c>
      <c r="D184" s="90" t="s">
        <v>281</v>
      </c>
      <c r="E184" s="142">
        <v>56.75038</v>
      </c>
      <c r="F184" s="91"/>
      <c r="G184" s="92">
        <f>ROUND(E184*F184,2)</f>
        <v>0</v>
      </c>
      <c r="H184" s="76"/>
      <c r="I184" s="76" t="s">
        <v>166</v>
      </c>
      <c r="J184" s="76" t="s">
        <v>166</v>
      </c>
      <c r="K184" s="67"/>
      <c r="L184" s="67"/>
      <c r="M184" s="67"/>
      <c r="N184" s="67"/>
      <c r="O184" s="67"/>
      <c r="P184" s="67"/>
      <c r="Q184" s="67"/>
      <c r="R184" s="67"/>
      <c r="S184" s="67"/>
    </row>
    <row r="185" spans="1:19" outlineLevel="1" x14ac:dyDescent="0.25">
      <c r="A185" s="74"/>
      <c r="B185" s="75"/>
      <c r="C185" s="100" t="s">
        <v>362</v>
      </c>
      <c r="D185" s="77"/>
      <c r="E185" s="141"/>
      <c r="F185" s="345"/>
      <c r="G185" s="76"/>
      <c r="H185" s="76"/>
      <c r="I185" s="76"/>
      <c r="J185" s="76"/>
      <c r="K185" s="67"/>
      <c r="L185" s="67"/>
      <c r="M185" s="67"/>
      <c r="N185" s="67"/>
      <c r="O185" s="67"/>
      <c r="P185" s="67"/>
      <c r="Q185" s="67"/>
      <c r="R185" s="67"/>
      <c r="S185" s="67"/>
    </row>
    <row r="186" spans="1:19" outlineLevel="1" x14ac:dyDescent="0.25">
      <c r="A186" s="74"/>
      <c r="B186" s="75"/>
      <c r="C186" s="103" t="s">
        <v>330</v>
      </c>
      <c r="D186" s="79"/>
      <c r="E186" s="145"/>
      <c r="F186" s="345"/>
      <c r="G186" s="76"/>
      <c r="H186" s="76"/>
      <c r="I186" s="76"/>
      <c r="J186" s="76"/>
      <c r="K186" s="67"/>
      <c r="L186" s="67"/>
      <c r="M186" s="67"/>
      <c r="N186" s="67"/>
      <c r="O186" s="67"/>
      <c r="P186" s="67"/>
      <c r="Q186" s="67"/>
      <c r="R186" s="67"/>
      <c r="S186" s="67"/>
    </row>
    <row r="187" spans="1:19" outlineLevel="1" x14ac:dyDescent="0.25">
      <c r="A187" s="74"/>
      <c r="B187" s="75"/>
      <c r="C187" s="104" t="s">
        <v>1552</v>
      </c>
      <c r="D187" s="79"/>
      <c r="E187" s="145">
        <v>170.14286000000001</v>
      </c>
      <c r="F187" s="345"/>
      <c r="G187" s="76"/>
      <c r="H187" s="76"/>
      <c r="I187" s="76"/>
      <c r="J187" s="76"/>
      <c r="K187" s="67"/>
      <c r="L187" s="67"/>
      <c r="M187" s="67"/>
      <c r="N187" s="67"/>
      <c r="O187" s="67"/>
      <c r="P187" s="67"/>
      <c r="Q187" s="67"/>
      <c r="R187" s="67"/>
      <c r="S187" s="67"/>
    </row>
    <row r="188" spans="1:19" outlineLevel="1" x14ac:dyDescent="0.25">
      <c r="A188" s="74"/>
      <c r="B188" s="75"/>
      <c r="C188" s="104" t="s">
        <v>1553</v>
      </c>
      <c r="D188" s="79"/>
      <c r="E188" s="145">
        <v>10.3149</v>
      </c>
      <c r="F188" s="345"/>
      <c r="G188" s="76"/>
      <c r="H188" s="76"/>
      <c r="I188" s="76"/>
      <c r="J188" s="76"/>
      <c r="K188" s="67"/>
      <c r="L188" s="67"/>
      <c r="M188" s="67"/>
      <c r="N188" s="67"/>
      <c r="O188" s="67"/>
      <c r="P188" s="67"/>
      <c r="Q188" s="67"/>
      <c r="R188" s="67"/>
      <c r="S188" s="67"/>
    </row>
    <row r="189" spans="1:19" outlineLevel="1" x14ac:dyDescent="0.25">
      <c r="A189" s="74"/>
      <c r="B189" s="75"/>
      <c r="C189" s="104" t="s">
        <v>1554</v>
      </c>
      <c r="D189" s="79"/>
      <c r="E189" s="145">
        <v>16.161190000000001</v>
      </c>
      <c r="F189" s="345"/>
      <c r="G189" s="76"/>
      <c r="H189" s="76"/>
      <c r="I189" s="76"/>
      <c r="J189" s="76"/>
      <c r="K189" s="67"/>
      <c r="L189" s="67"/>
      <c r="M189" s="67"/>
      <c r="N189" s="67"/>
      <c r="O189" s="67"/>
      <c r="P189" s="67"/>
      <c r="Q189" s="67"/>
      <c r="R189" s="67"/>
      <c r="S189" s="67"/>
    </row>
    <row r="190" spans="1:19" outlineLevel="1" x14ac:dyDescent="0.25">
      <c r="A190" s="74"/>
      <c r="B190" s="75"/>
      <c r="C190" s="104" t="s">
        <v>1555</v>
      </c>
      <c r="D190" s="79"/>
      <c r="E190" s="145">
        <v>24.998799999999999</v>
      </c>
      <c r="F190" s="345"/>
      <c r="G190" s="76"/>
      <c r="H190" s="76"/>
      <c r="I190" s="76"/>
      <c r="J190" s="76"/>
      <c r="K190" s="67"/>
      <c r="L190" s="67"/>
      <c r="M190" s="67"/>
      <c r="N190" s="67"/>
      <c r="O190" s="67"/>
      <c r="P190" s="67"/>
      <c r="Q190" s="67"/>
      <c r="R190" s="67"/>
      <c r="S190" s="67"/>
    </row>
    <row r="191" spans="1:19" outlineLevel="1" x14ac:dyDescent="0.25">
      <c r="A191" s="74"/>
      <c r="B191" s="75"/>
      <c r="C191" s="104" t="s">
        <v>1556</v>
      </c>
      <c r="D191" s="79"/>
      <c r="E191" s="145">
        <v>18.174710000000001</v>
      </c>
      <c r="F191" s="345"/>
      <c r="G191" s="76"/>
      <c r="H191" s="76"/>
      <c r="I191" s="76"/>
      <c r="J191" s="76"/>
      <c r="K191" s="67"/>
      <c r="L191" s="67"/>
      <c r="M191" s="67"/>
      <c r="N191" s="67"/>
      <c r="O191" s="67"/>
      <c r="P191" s="67"/>
      <c r="Q191" s="67"/>
      <c r="R191" s="67"/>
      <c r="S191" s="67"/>
    </row>
    <row r="192" spans="1:19" outlineLevel="1" x14ac:dyDescent="0.25">
      <c r="A192" s="74"/>
      <c r="B192" s="75"/>
      <c r="C192" s="104" t="s">
        <v>1557</v>
      </c>
      <c r="D192" s="79"/>
      <c r="E192" s="145">
        <v>19.993950000000002</v>
      </c>
      <c r="F192" s="345"/>
      <c r="G192" s="76"/>
      <c r="H192" s="76"/>
      <c r="I192" s="76"/>
      <c r="J192" s="76"/>
      <c r="K192" s="67"/>
      <c r="L192" s="67"/>
      <c r="M192" s="67"/>
      <c r="N192" s="67"/>
      <c r="O192" s="67"/>
      <c r="P192" s="67"/>
      <c r="Q192" s="67"/>
      <c r="R192" s="67"/>
      <c r="S192" s="67"/>
    </row>
    <row r="193" spans="1:19" outlineLevel="1" x14ac:dyDescent="0.25">
      <c r="A193" s="74"/>
      <c r="B193" s="75"/>
      <c r="C193" s="104" t="s">
        <v>1558</v>
      </c>
      <c r="D193" s="79"/>
      <c r="E193" s="145">
        <v>4.5745899999999997</v>
      </c>
      <c r="F193" s="345"/>
      <c r="G193" s="76"/>
      <c r="H193" s="76"/>
      <c r="I193" s="76"/>
      <c r="J193" s="76"/>
      <c r="K193" s="67"/>
      <c r="L193" s="67"/>
      <c r="M193" s="67"/>
      <c r="N193" s="67"/>
      <c r="O193" s="67"/>
      <c r="P193" s="67"/>
      <c r="Q193" s="67"/>
      <c r="R193" s="67"/>
      <c r="S193" s="67"/>
    </row>
    <row r="194" spans="1:19" outlineLevel="1" x14ac:dyDescent="0.25">
      <c r="A194" s="74"/>
      <c r="B194" s="75"/>
      <c r="C194" s="104" t="s">
        <v>1559</v>
      </c>
      <c r="D194" s="79"/>
      <c r="E194" s="145">
        <v>31.933800000000002</v>
      </c>
      <c r="F194" s="345"/>
      <c r="G194" s="76"/>
      <c r="H194" s="76"/>
      <c r="I194" s="76"/>
      <c r="J194" s="76"/>
      <c r="K194" s="67"/>
      <c r="L194" s="67"/>
      <c r="M194" s="67"/>
      <c r="N194" s="67"/>
      <c r="O194" s="67"/>
      <c r="P194" s="67"/>
      <c r="Q194" s="67"/>
      <c r="R194" s="67"/>
      <c r="S194" s="67"/>
    </row>
    <row r="195" spans="1:19" outlineLevel="1" x14ac:dyDescent="0.25">
      <c r="A195" s="74"/>
      <c r="B195" s="75"/>
      <c r="C195" s="104" t="s">
        <v>1560</v>
      </c>
      <c r="D195" s="79"/>
      <c r="E195" s="145">
        <v>7.6125400000000001</v>
      </c>
      <c r="F195" s="345"/>
      <c r="G195" s="76"/>
      <c r="H195" s="76"/>
      <c r="I195" s="76"/>
      <c r="J195" s="76"/>
      <c r="K195" s="67"/>
      <c r="L195" s="67"/>
      <c r="M195" s="67"/>
      <c r="N195" s="67"/>
      <c r="O195" s="67"/>
      <c r="P195" s="67"/>
      <c r="Q195" s="67"/>
      <c r="R195" s="67"/>
      <c r="S195" s="67"/>
    </row>
    <row r="196" spans="1:19" outlineLevel="1" x14ac:dyDescent="0.25">
      <c r="A196" s="74"/>
      <c r="B196" s="75"/>
      <c r="C196" s="104" t="s">
        <v>1561</v>
      </c>
      <c r="D196" s="79"/>
      <c r="E196" s="145">
        <v>12.06349</v>
      </c>
      <c r="F196" s="345"/>
      <c r="G196" s="76"/>
      <c r="H196" s="76"/>
      <c r="I196" s="76"/>
      <c r="J196" s="76"/>
      <c r="K196" s="67"/>
      <c r="L196" s="67"/>
      <c r="M196" s="67"/>
      <c r="N196" s="67"/>
      <c r="O196" s="67"/>
      <c r="P196" s="67"/>
      <c r="Q196" s="67"/>
      <c r="R196" s="67"/>
      <c r="S196" s="67"/>
    </row>
    <row r="197" spans="1:19" outlineLevel="1" x14ac:dyDescent="0.25">
      <c r="A197" s="74"/>
      <c r="B197" s="75"/>
      <c r="C197" s="104" t="s">
        <v>1562</v>
      </c>
      <c r="D197" s="79"/>
      <c r="E197" s="145">
        <v>20.718109999999999</v>
      </c>
      <c r="F197" s="345"/>
      <c r="G197" s="76"/>
      <c r="H197" s="76"/>
      <c r="I197" s="76"/>
      <c r="J197" s="76"/>
      <c r="K197" s="67"/>
      <c r="L197" s="67"/>
      <c r="M197" s="67"/>
      <c r="N197" s="67"/>
      <c r="O197" s="67"/>
      <c r="P197" s="67"/>
      <c r="Q197" s="67"/>
      <c r="R197" s="67"/>
      <c r="S197" s="67"/>
    </row>
    <row r="198" spans="1:19" outlineLevel="1" x14ac:dyDescent="0.25">
      <c r="A198" s="74"/>
      <c r="B198" s="75"/>
      <c r="C198" s="104" t="s">
        <v>1563</v>
      </c>
      <c r="D198" s="79"/>
      <c r="E198" s="145">
        <v>7.8244899999999999</v>
      </c>
      <c r="F198" s="345"/>
      <c r="G198" s="76"/>
      <c r="H198" s="76"/>
      <c r="I198" s="76"/>
      <c r="J198" s="76"/>
      <c r="K198" s="67"/>
      <c r="L198" s="67"/>
      <c r="M198" s="67"/>
      <c r="N198" s="67"/>
      <c r="O198" s="67"/>
      <c r="P198" s="67"/>
      <c r="Q198" s="67"/>
      <c r="R198" s="67"/>
      <c r="S198" s="67"/>
    </row>
    <row r="199" spans="1:19" outlineLevel="1" x14ac:dyDescent="0.25">
      <c r="A199" s="74"/>
      <c r="B199" s="75"/>
      <c r="C199" s="104" t="s">
        <v>1564</v>
      </c>
      <c r="D199" s="79"/>
      <c r="E199" s="145">
        <v>66.128399999999999</v>
      </c>
      <c r="F199" s="345"/>
      <c r="G199" s="76"/>
      <c r="H199" s="76"/>
      <c r="I199" s="76"/>
      <c r="J199" s="76"/>
      <c r="K199" s="67"/>
      <c r="L199" s="67"/>
      <c r="M199" s="67"/>
      <c r="N199" s="67"/>
      <c r="O199" s="67"/>
      <c r="P199" s="67"/>
      <c r="Q199" s="67"/>
      <c r="R199" s="67"/>
      <c r="S199" s="67"/>
    </row>
    <row r="200" spans="1:19" outlineLevel="1" x14ac:dyDescent="0.25">
      <c r="A200" s="74"/>
      <c r="B200" s="75"/>
      <c r="C200" s="104" t="s">
        <v>1565</v>
      </c>
      <c r="D200" s="79"/>
      <c r="E200" s="145">
        <v>15.013120000000001</v>
      </c>
      <c r="F200" s="345"/>
      <c r="G200" s="76"/>
      <c r="H200" s="76"/>
      <c r="I200" s="76"/>
      <c r="J200" s="76"/>
      <c r="K200" s="67"/>
      <c r="L200" s="67"/>
      <c r="M200" s="67"/>
      <c r="N200" s="67"/>
      <c r="O200" s="67"/>
      <c r="P200" s="67"/>
      <c r="Q200" s="67"/>
      <c r="R200" s="67"/>
      <c r="S200" s="67"/>
    </row>
    <row r="201" spans="1:19" outlineLevel="1" x14ac:dyDescent="0.25">
      <c r="A201" s="74"/>
      <c r="B201" s="75"/>
      <c r="C201" s="104" t="s">
        <v>1566</v>
      </c>
      <c r="D201" s="79"/>
      <c r="E201" s="145">
        <v>22.96125</v>
      </c>
      <c r="F201" s="345"/>
      <c r="G201" s="76"/>
      <c r="H201" s="76"/>
      <c r="I201" s="76"/>
      <c r="J201" s="76"/>
      <c r="K201" s="67"/>
      <c r="L201" s="67"/>
      <c r="M201" s="67"/>
      <c r="N201" s="67"/>
      <c r="O201" s="67"/>
      <c r="P201" s="67"/>
      <c r="Q201" s="67"/>
      <c r="R201" s="67"/>
      <c r="S201" s="67"/>
    </row>
    <row r="202" spans="1:19" outlineLevel="1" x14ac:dyDescent="0.25">
      <c r="A202" s="74"/>
      <c r="B202" s="75"/>
      <c r="C202" s="104" t="s">
        <v>1567</v>
      </c>
      <c r="D202" s="79"/>
      <c r="E202" s="145">
        <v>13.582459999999999</v>
      </c>
      <c r="F202" s="345"/>
      <c r="G202" s="76"/>
      <c r="H202" s="76"/>
      <c r="I202" s="76"/>
      <c r="J202" s="76"/>
      <c r="K202" s="67"/>
      <c r="L202" s="67"/>
      <c r="M202" s="67"/>
      <c r="N202" s="67"/>
      <c r="O202" s="67"/>
      <c r="P202" s="67"/>
      <c r="Q202" s="67"/>
      <c r="R202" s="67"/>
      <c r="S202" s="67"/>
    </row>
    <row r="203" spans="1:19" outlineLevel="1" x14ac:dyDescent="0.25">
      <c r="A203" s="74"/>
      <c r="B203" s="75"/>
      <c r="C203" s="104" t="s">
        <v>1568</v>
      </c>
      <c r="D203" s="79"/>
      <c r="E203" s="145">
        <v>10.72114</v>
      </c>
      <c r="F203" s="345"/>
      <c r="G203" s="76"/>
      <c r="H203" s="76"/>
      <c r="I203" s="76"/>
      <c r="J203" s="76"/>
      <c r="K203" s="67"/>
      <c r="L203" s="67"/>
      <c r="M203" s="67"/>
      <c r="N203" s="67"/>
      <c r="O203" s="67"/>
      <c r="P203" s="67"/>
      <c r="Q203" s="67"/>
      <c r="R203" s="67"/>
      <c r="S203" s="67"/>
    </row>
    <row r="204" spans="1:19" outlineLevel="1" x14ac:dyDescent="0.25">
      <c r="A204" s="74"/>
      <c r="B204" s="75"/>
      <c r="C204" s="105" t="s">
        <v>349</v>
      </c>
      <c r="D204" s="80"/>
      <c r="E204" s="146">
        <v>472.91980000000001</v>
      </c>
      <c r="F204" s="345"/>
      <c r="G204" s="76"/>
      <c r="H204" s="76"/>
      <c r="I204" s="76"/>
      <c r="J204" s="76"/>
      <c r="K204" s="67"/>
      <c r="L204" s="67"/>
      <c r="M204" s="67"/>
      <c r="N204" s="67"/>
      <c r="O204" s="67"/>
      <c r="P204" s="67"/>
      <c r="Q204" s="67"/>
      <c r="R204" s="67"/>
      <c r="S204" s="67"/>
    </row>
    <row r="205" spans="1:19" outlineLevel="1" x14ac:dyDescent="0.25">
      <c r="A205" s="74"/>
      <c r="B205" s="75"/>
      <c r="C205" s="103" t="s">
        <v>350</v>
      </c>
      <c r="D205" s="79"/>
      <c r="E205" s="145"/>
      <c r="F205" s="345"/>
      <c r="G205" s="76"/>
      <c r="H205" s="76"/>
      <c r="I205" s="76"/>
      <c r="J205" s="76"/>
      <c r="K205" s="67"/>
      <c r="L205" s="67"/>
      <c r="M205" s="67"/>
      <c r="N205" s="67"/>
      <c r="O205" s="67"/>
      <c r="P205" s="67"/>
      <c r="Q205" s="67"/>
      <c r="R205" s="67"/>
      <c r="S205" s="67"/>
    </row>
    <row r="206" spans="1:19" outlineLevel="1" x14ac:dyDescent="0.25">
      <c r="A206" s="74"/>
      <c r="B206" s="75"/>
      <c r="C206" s="100" t="s">
        <v>1573</v>
      </c>
      <c r="D206" s="77"/>
      <c r="E206" s="141">
        <v>56.75038</v>
      </c>
      <c r="F206" s="345"/>
      <c r="G206" s="76"/>
      <c r="H206" s="76"/>
      <c r="I206" s="76"/>
      <c r="J206" s="76"/>
      <c r="K206" s="67"/>
      <c r="L206" s="67"/>
      <c r="M206" s="67"/>
      <c r="N206" s="67"/>
      <c r="O206" s="67"/>
      <c r="P206" s="67"/>
      <c r="Q206" s="67"/>
      <c r="R206" s="67"/>
      <c r="S206" s="67"/>
    </row>
    <row r="207" spans="1:19" outlineLevel="1" x14ac:dyDescent="0.25">
      <c r="A207" s="88">
        <v>24</v>
      </c>
      <c r="B207" s="89" t="s">
        <v>364</v>
      </c>
      <c r="C207" s="99" t="s">
        <v>365</v>
      </c>
      <c r="D207" s="90" t="s">
        <v>281</v>
      </c>
      <c r="E207" s="142">
        <v>9.4583999999999993</v>
      </c>
      <c r="F207" s="91"/>
      <c r="G207" s="92">
        <f>ROUND(E207*F207,2)</f>
        <v>0</v>
      </c>
      <c r="H207" s="76"/>
      <c r="I207" s="76" t="s">
        <v>166</v>
      </c>
      <c r="J207" s="76" t="s">
        <v>166</v>
      </c>
      <c r="K207" s="67"/>
      <c r="L207" s="67"/>
      <c r="M207" s="67"/>
      <c r="N207" s="67"/>
      <c r="O207" s="67"/>
      <c r="P207" s="67"/>
      <c r="Q207" s="67"/>
      <c r="R207" s="67"/>
      <c r="S207" s="67"/>
    </row>
    <row r="208" spans="1:19" outlineLevel="1" x14ac:dyDescent="0.25">
      <c r="A208" s="74"/>
      <c r="B208" s="75"/>
      <c r="C208" s="100" t="s">
        <v>366</v>
      </c>
      <c r="D208" s="77"/>
      <c r="E208" s="141"/>
      <c r="F208" s="345"/>
      <c r="G208" s="76"/>
      <c r="H208" s="76"/>
      <c r="I208" s="76"/>
      <c r="J208" s="76"/>
      <c r="K208" s="67"/>
      <c r="L208" s="67"/>
      <c r="M208" s="67"/>
      <c r="N208" s="67"/>
      <c r="O208" s="67"/>
      <c r="P208" s="67"/>
      <c r="Q208" s="67"/>
      <c r="R208" s="67"/>
      <c r="S208" s="67"/>
    </row>
    <row r="209" spans="1:19" outlineLevel="1" x14ac:dyDescent="0.25">
      <c r="A209" s="74"/>
      <c r="B209" s="75"/>
      <c r="C209" s="103" t="s">
        <v>330</v>
      </c>
      <c r="D209" s="79"/>
      <c r="E209" s="145"/>
      <c r="F209" s="345"/>
      <c r="G209" s="76"/>
      <c r="H209" s="76"/>
      <c r="I209" s="76"/>
      <c r="J209" s="76"/>
      <c r="K209" s="67"/>
      <c r="L209" s="67"/>
      <c r="M209" s="67"/>
      <c r="N209" s="67"/>
      <c r="O209" s="67"/>
      <c r="P209" s="67"/>
      <c r="Q209" s="67"/>
      <c r="R209" s="67"/>
      <c r="S209" s="67"/>
    </row>
    <row r="210" spans="1:19" outlineLevel="1" x14ac:dyDescent="0.25">
      <c r="A210" s="74"/>
      <c r="B210" s="75"/>
      <c r="C210" s="104" t="s">
        <v>1552</v>
      </c>
      <c r="D210" s="79"/>
      <c r="E210" s="145">
        <v>170.14286000000001</v>
      </c>
      <c r="F210" s="345"/>
      <c r="G210" s="76"/>
      <c r="H210" s="76"/>
      <c r="I210" s="76"/>
      <c r="J210" s="76"/>
      <c r="K210" s="67"/>
      <c r="L210" s="67"/>
      <c r="M210" s="67"/>
      <c r="N210" s="67"/>
      <c r="O210" s="67"/>
      <c r="P210" s="67"/>
      <c r="Q210" s="67"/>
      <c r="R210" s="67"/>
      <c r="S210" s="67"/>
    </row>
    <row r="211" spans="1:19" outlineLevel="1" x14ac:dyDescent="0.25">
      <c r="A211" s="74"/>
      <c r="B211" s="75"/>
      <c r="C211" s="104" t="s">
        <v>1553</v>
      </c>
      <c r="D211" s="79"/>
      <c r="E211" s="145">
        <v>10.3149</v>
      </c>
      <c r="F211" s="345"/>
      <c r="G211" s="76"/>
      <c r="H211" s="76"/>
      <c r="I211" s="76"/>
      <c r="J211" s="76"/>
      <c r="K211" s="67"/>
      <c r="L211" s="67"/>
      <c r="M211" s="67"/>
      <c r="N211" s="67"/>
      <c r="O211" s="67"/>
      <c r="P211" s="67"/>
      <c r="Q211" s="67"/>
      <c r="R211" s="67"/>
      <c r="S211" s="67"/>
    </row>
    <row r="212" spans="1:19" outlineLevel="1" x14ac:dyDescent="0.25">
      <c r="A212" s="74"/>
      <c r="B212" s="75"/>
      <c r="C212" s="104" t="s">
        <v>1554</v>
      </c>
      <c r="D212" s="79"/>
      <c r="E212" s="145">
        <v>16.161190000000001</v>
      </c>
      <c r="F212" s="345"/>
      <c r="G212" s="76"/>
      <c r="H212" s="76"/>
      <c r="I212" s="76"/>
      <c r="J212" s="76"/>
      <c r="K212" s="67"/>
      <c r="L212" s="67"/>
      <c r="M212" s="67"/>
      <c r="N212" s="67"/>
      <c r="O212" s="67"/>
      <c r="P212" s="67"/>
      <c r="Q212" s="67"/>
      <c r="R212" s="67"/>
      <c r="S212" s="67"/>
    </row>
    <row r="213" spans="1:19" outlineLevel="1" x14ac:dyDescent="0.25">
      <c r="A213" s="74"/>
      <c r="B213" s="75"/>
      <c r="C213" s="104" t="s">
        <v>1555</v>
      </c>
      <c r="D213" s="79"/>
      <c r="E213" s="145">
        <v>24.998799999999999</v>
      </c>
      <c r="F213" s="345"/>
      <c r="G213" s="76"/>
      <c r="H213" s="76"/>
      <c r="I213" s="76"/>
      <c r="J213" s="76"/>
      <c r="K213" s="67"/>
      <c r="L213" s="67"/>
      <c r="M213" s="67"/>
      <c r="N213" s="67"/>
      <c r="O213" s="67"/>
      <c r="P213" s="67"/>
      <c r="Q213" s="67"/>
      <c r="R213" s="67"/>
      <c r="S213" s="67"/>
    </row>
    <row r="214" spans="1:19" outlineLevel="1" x14ac:dyDescent="0.25">
      <c r="A214" s="74"/>
      <c r="B214" s="75"/>
      <c r="C214" s="104" t="s">
        <v>1556</v>
      </c>
      <c r="D214" s="79"/>
      <c r="E214" s="145">
        <v>18.174710000000001</v>
      </c>
      <c r="F214" s="345"/>
      <c r="G214" s="76"/>
      <c r="H214" s="76"/>
      <c r="I214" s="76"/>
      <c r="J214" s="76"/>
      <c r="K214" s="67"/>
      <c r="L214" s="67"/>
      <c r="M214" s="67"/>
      <c r="N214" s="67"/>
      <c r="O214" s="67"/>
      <c r="P214" s="67"/>
      <c r="Q214" s="67"/>
      <c r="R214" s="67"/>
      <c r="S214" s="67"/>
    </row>
    <row r="215" spans="1:19" outlineLevel="1" x14ac:dyDescent="0.25">
      <c r="A215" s="74"/>
      <c r="B215" s="75"/>
      <c r="C215" s="104" t="s">
        <v>1557</v>
      </c>
      <c r="D215" s="79"/>
      <c r="E215" s="145">
        <v>19.993950000000002</v>
      </c>
      <c r="F215" s="345"/>
      <c r="G215" s="76"/>
      <c r="H215" s="76"/>
      <c r="I215" s="76"/>
      <c r="J215" s="76"/>
      <c r="K215" s="67"/>
      <c r="L215" s="67"/>
      <c r="M215" s="67"/>
      <c r="N215" s="67"/>
      <c r="O215" s="67"/>
      <c r="P215" s="67"/>
      <c r="Q215" s="67"/>
      <c r="R215" s="67"/>
      <c r="S215" s="67"/>
    </row>
    <row r="216" spans="1:19" outlineLevel="1" x14ac:dyDescent="0.25">
      <c r="A216" s="74"/>
      <c r="B216" s="75"/>
      <c r="C216" s="104" t="s">
        <v>1558</v>
      </c>
      <c r="D216" s="79"/>
      <c r="E216" s="145">
        <v>4.5745899999999997</v>
      </c>
      <c r="F216" s="345"/>
      <c r="G216" s="76"/>
      <c r="H216" s="76"/>
      <c r="I216" s="76"/>
      <c r="J216" s="76"/>
      <c r="K216" s="67"/>
      <c r="L216" s="67"/>
      <c r="M216" s="67"/>
      <c r="N216" s="67"/>
      <c r="O216" s="67"/>
      <c r="P216" s="67"/>
      <c r="Q216" s="67"/>
      <c r="R216" s="67"/>
      <c r="S216" s="67"/>
    </row>
    <row r="217" spans="1:19" outlineLevel="1" x14ac:dyDescent="0.25">
      <c r="A217" s="74"/>
      <c r="B217" s="75"/>
      <c r="C217" s="104" t="s">
        <v>1559</v>
      </c>
      <c r="D217" s="79"/>
      <c r="E217" s="145">
        <v>31.933800000000002</v>
      </c>
      <c r="F217" s="345"/>
      <c r="G217" s="76"/>
      <c r="H217" s="76"/>
      <c r="I217" s="76"/>
      <c r="J217" s="76"/>
      <c r="K217" s="67"/>
      <c r="L217" s="67"/>
      <c r="M217" s="67"/>
      <c r="N217" s="67"/>
      <c r="O217" s="67"/>
      <c r="P217" s="67"/>
      <c r="Q217" s="67"/>
      <c r="R217" s="67"/>
      <c r="S217" s="67"/>
    </row>
    <row r="218" spans="1:19" outlineLevel="1" x14ac:dyDescent="0.25">
      <c r="A218" s="74"/>
      <c r="B218" s="75"/>
      <c r="C218" s="104" t="s">
        <v>1560</v>
      </c>
      <c r="D218" s="79"/>
      <c r="E218" s="145">
        <v>7.6125400000000001</v>
      </c>
      <c r="F218" s="345"/>
      <c r="G218" s="76"/>
      <c r="H218" s="76"/>
      <c r="I218" s="76"/>
      <c r="J218" s="76"/>
      <c r="K218" s="67"/>
      <c r="L218" s="67"/>
      <c r="M218" s="67"/>
      <c r="N218" s="67"/>
      <c r="O218" s="67"/>
      <c r="P218" s="67"/>
      <c r="Q218" s="67"/>
      <c r="R218" s="67"/>
      <c r="S218" s="67"/>
    </row>
    <row r="219" spans="1:19" outlineLevel="1" x14ac:dyDescent="0.25">
      <c r="A219" s="74"/>
      <c r="B219" s="75"/>
      <c r="C219" s="104" t="s">
        <v>1561</v>
      </c>
      <c r="D219" s="79"/>
      <c r="E219" s="145">
        <v>12.06349</v>
      </c>
      <c r="F219" s="345"/>
      <c r="G219" s="76"/>
      <c r="H219" s="76"/>
      <c r="I219" s="76"/>
      <c r="J219" s="76"/>
      <c r="K219" s="67"/>
      <c r="L219" s="67"/>
      <c r="M219" s="67"/>
      <c r="N219" s="67"/>
      <c r="O219" s="67"/>
      <c r="P219" s="67"/>
      <c r="Q219" s="67"/>
      <c r="R219" s="67"/>
      <c r="S219" s="67"/>
    </row>
    <row r="220" spans="1:19" outlineLevel="1" x14ac:dyDescent="0.25">
      <c r="A220" s="74"/>
      <c r="B220" s="75"/>
      <c r="C220" s="104" t="s">
        <v>1562</v>
      </c>
      <c r="D220" s="79"/>
      <c r="E220" s="145">
        <v>20.718109999999999</v>
      </c>
      <c r="F220" s="345"/>
      <c r="G220" s="76"/>
      <c r="H220" s="76"/>
      <c r="I220" s="76"/>
      <c r="J220" s="76"/>
      <c r="K220" s="67"/>
      <c r="L220" s="67"/>
      <c r="M220" s="67"/>
      <c r="N220" s="67"/>
      <c r="O220" s="67"/>
      <c r="P220" s="67"/>
      <c r="Q220" s="67"/>
      <c r="R220" s="67"/>
      <c r="S220" s="67"/>
    </row>
    <row r="221" spans="1:19" outlineLevel="1" x14ac:dyDescent="0.25">
      <c r="A221" s="74"/>
      <c r="B221" s="75"/>
      <c r="C221" s="104" t="s">
        <v>1563</v>
      </c>
      <c r="D221" s="79"/>
      <c r="E221" s="145">
        <v>7.8244899999999999</v>
      </c>
      <c r="F221" s="345"/>
      <c r="G221" s="76"/>
      <c r="H221" s="76"/>
      <c r="I221" s="76"/>
      <c r="J221" s="76"/>
      <c r="K221" s="67"/>
      <c r="L221" s="67"/>
      <c r="M221" s="67"/>
      <c r="N221" s="67"/>
      <c r="O221" s="67"/>
      <c r="P221" s="67"/>
      <c r="Q221" s="67"/>
      <c r="R221" s="67"/>
      <c r="S221" s="67"/>
    </row>
    <row r="222" spans="1:19" outlineLevel="1" x14ac:dyDescent="0.25">
      <c r="A222" s="74"/>
      <c r="B222" s="75"/>
      <c r="C222" s="104" t="s">
        <v>1564</v>
      </c>
      <c r="D222" s="79"/>
      <c r="E222" s="145">
        <v>66.128399999999999</v>
      </c>
      <c r="F222" s="345"/>
      <c r="G222" s="76"/>
      <c r="H222" s="76"/>
      <c r="I222" s="76"/>
      <c r="J222" s="76"/>
      <c r="K222" s="67"/>
      <c r="L222" s="67"/>
      <c r="M222" s="67"/>
      <c r="N222" s="67"/>
      <c r="O222" s="67"/>
      <c r="P222" s="67"/>
      <c r="Q222" s="67"/>
      <c r="R222" s="67"/>
      <c r="S222" s="67"/>
    </row>
    <row r="223" spans="1:19" outlineLevel="1" x14ac:dyDescent="0.25">
      <c r="A223" s="74"/>
      <c r="B223" s="75"/>
      <c r="C223" s="104" t="s">
        <v>1565</v>
      </c>
      <c r="D223" s="79"/>
      <c r="E223" s="145">
        <v>15.013120000000001</v>
      </c>
      <c r="F223" s="345"/>
      <c r="G223" s="76"/>
      <c r="H223" s="76"/>
      <c r="I223" s="76"/>
      <c r="J223" s="76"/>
      <c r="K223" s="67"/>
      <c r="L223" s="67"/>
      <c r="M223" s="67"/>
      <c r="N223" s="67"/>
      <c r="O223" s="67"/>
      <c r="P223" s="67"/>
      <c r="Q223" s="67"/>
      <c r="R223" s="67"/>
      <c r="S223" s="67"/>
    </row>
    <row r="224" spans="1:19" outlineLevel="1" x14ac:dyDescent="0.25">
      <c r="A224" s="74"/>
      <c r="B224" s="75"/>
      <c r="C224" s="104" t="s">
        <v>1566</v>
      </c>
      <c r="D224" s="79"/>
      <c r="E224" s="145">
        <v>22.96125</v>
      </c>
      <c r="F224" s="345"/>
      <c r="G224" s="76"/>
      <c r="H224" s="76"/>
      <c r="I224" s="76"/>
      <c r="J224" s="76"/>
      <c r="K224" s="67"/>
      <c r="L224" s="67"/>
      <c r="M224" s="67"/>
      <c r="N224" s="67"/>
      <c r="O224" s="67"/>
      <c r="P224" s="67"/>
      <c r="Q224" s="67"/>
      <c r="R224" s="67"/>
      <c r="S224" s="67"/>
    </row>
    <row r="225" spans="1:19" outlineLevel="1" x14ac:dyDescent="0.25">
      <c r="A225" s="74"/>
      <c r="B225" s="75"/>
      <c r="C225" s="104" t="s">
        <v>1567</v>
      </c>
      <c r="D225" s="79"/>
      <c r="E225" s="145">
        <v>13.582459999999999</v>
      </c>
      <c r="F225" s="345"/>
      <c r="G225" s="76"/>
      <c r="H225" s="76"/>
      <c r="I225" s="76"/>
      <c r="J225" s="76"/>
      <c r="K225" s="67"/>
      <c r="L225" s="67"/>
      <c r="M225" s="67"/>
      <c r="N225" s="67"/>
      <c r="O225" s="67"/>
      <c r="P225" s="67"/>
      <c r="Q225" s="67"/>
      <c r="R225" s="67"/>
      <c r="S225" s="67"/>
    </row>
    <row r="226" spans="1:19" outlineLevel="1" x14ac:dyDescent="0.25">
      <c r="A226" s="74"/>
      <c r="B226" s="75"/>
      <c r="C226" s="104" t="s">
        <v>1568</v>
      </c>
      <c r="D226" s="79"/>
      <c r="E226" s="145">
        <v>10.72114</v>
      </c>
      <c r="F226" s="345"/>
      <c r="G226" s="76"/>
      <c r="H226" s="76"/>
      <c r="I226" s="76"/>
      <c r="J226" s="76"/>
      <c r="K226" s="67"/>
      <c r="L226" s="67"/>
      <c r="M226" s="67"/>
      <c r="N226" s="67"/>
      <c r="O226" s="67"/>
      <c r="P226" s="67"/>
      <c r="Q226" s="67"/>
      <c r="R226" s="67"/>
      <c r="S226" s="67"/>
    </row>
    <row r="227" spans="1:19" outlineLevel="1" x14ac:dyDescent="0.25">
      <c r="A227" s="74"/>
      <c r="B227" s="75"/>
      <c r="C227" s="105" t="s">
        <v>349</v>
      </c>
      <c r="D227" s="80"/>
      <c r="E227" s="146">
        <v>472.91980000000001</v>
      </c>
      <c r="F227" s="345"/>
      <c r="G227" s="76"/>
      <c r="H227" s="76"/>
      <c r="I227" s="76"/>
      <c r="J227" s="76"/>
      <c r="K227" s="67"/>
      <c r="L227" s="67"/>
      <c r="M227" s="67"/>
      <c r="N227" s="67"/>
      <c r="O227" s="67"/>
      <c r="P227" s="67"/>
      <c r="Q227" s="67"/>
      <c r="R227" s="67"/>
      <c r="S227" s="67"/>
    </row>
    <row r="228" spans="1:19" outlineLevel="1" x14ac:dyDescent="0.25">
      <c r="A228" s="74"/>
      <c r="B228" s="75"/>
      <c r="C228" s="103" t="s">
        <v>350</v>
      </c>
      <c r="D228" s="79"/>
      <c r="E228" s="145"/>
      <c r="F228" s="345"/>
      <c r="G228" s="76"/>
      <c r="H228" s="76"/>
      <c r="I228" s="76"/>
      <c r="J228" s="76"/>
      <c r="K228" s="67"/>
      <c r="L228" s="67"/>
      <c r="M228" s="67"/>
      <c r="N228" s="67"/>
      <c r="O228" s="67"/>
      <c r="P228" s="67"/>
      <c r="Q228" s="67"/>
      <c r="R228" s="67"/>
      <c r="S228" s="67"/>
    </row>
    <row r="229" spans="1:19" outlineLevel="1" x14ac:dyDescent="0.25">
      <c r="A229" s="74"/>
      <c r="B229" s="75"/>
      <c r="C229" s="100" t="s">
        <v>1574</v>
      </c>
      <c r="D229" s="77"/>
      <c r="E229" s="141">
        <v>9.4583999999999993</v>
      </c>
      <c r="F229" s="345"/>
      <c r="G229" s="76"/>
      <c r="H229" s="76"/>
      <c r="I229" s="76"/>
      <c r="J229" s="76"/>
      <c r="K229" s="67"/>
      <c r="L229" s="67"/>
      <c r="M229" s="67"/>
      <c r="N229" s="67"/>
      <c r="O229" s="67"/>
      <c r="P229" s="67"/>
      <c r="Q229" s="67"/>
      <c r="R229" s="67"/>
      <c r="S229" s="67"/>
    </row>
    <row r="230" spans="1:19" outlineLevel="1" x14ac:dyDescent="0.25">
      <c r="A230" s="88">
        <v>25</v>
      </c>
      <c r="B230" s="89" t="s">
        <v>1178</v>
      </c>
      <c r="C230" s="99" t="s">
        <v>1179</v>
      </c>
      <c r="D230" s="90" t="s">
        <v>281</v>
      </c>
      <c r="E230" s="142">
        <v>1052.16626</v>
      </c>
      <c r="F230" s="91"/>
      <c r="G230" s="92">
        <f>ROUND(E230*F230,2)</f>
        <v>0</v>
      </c>
      <c r="H230" s="76"/>
      <c r="I230" s="76" t="s">
        <v>166</v>
      </c>
      <c r="J230" s="76" t="s">
        <v>166</v>
      </c>
      <c r="K230" s="67"/>
      <c r="L230" s="67"/>
      <c r="M230" s="67"/>
      <c r="N230" s="67"/>
      <c r="O230" s="67"/>
      <c r="P230" s="67"/>
      <c r="Q230" s="67"/>
      <c r="R230" s="67"/>
      <c r="S230" s="67"/>
    </row>
    <row r="231" spans="1:19" outlineLevel="1" x14ac:dyDescent="0.25">
      <c r="A231" s="74"/>
      <c r="B231" s="75"/>
      <c r="C231" s="100" t="s">
        <v>329</v>
      </c>
      <c r="D231" s="77"/>
      <c r="E231" s="141"/>
      <c r="F231" s="345"/>
      <c r="G231" s="76"/>
      <c r="H231" s="76"/>
      <c r="I231" s="76"/>
      <c r="J231" s="76"/>
      <c r="K231" s="67"/>
      <c r="L231" s="67"/>
      <c r="M231" s="67"/>
      <c r="N231" s="67"/>
      <c r="O231" s="67"/>
      <c r="P231" s="67"/>
      <c r="Q231" s="67"/>
      <c r="R231" s="67"/>
      <c r="S231" s="67"/>
    </row>
    <row r="232" spans="1:19" outlineLevel="1" x14ac:dyDescent="0.25">
      <c r="A232" s="74"/>
      <c r="B232" s="75"/>
      <c r="C232" s="103" t="s">
        <v>330</v>
      </c>
      <c r="D232" s="79"/>
      <c r="E232" s="145"/>
      <c r="F232" s="345"/>
      <c r="G232" s="76"/>
      <c r="H232" s="76"/>
      <c r="I232" s="76"/>
      <c r="J232" s="76"/>
      <c r="K232" s="67"/>
      <c r="L232" s="67"/>
      <c r="M232" s="67"/>
      <c r="N232" s="67"/>
      <c r="O232" s="67"/>
      <c r="P232" s="67"/>
      <c r="Q232" s="67"/>
      <c r="R232" s="67"/>
      <c r="S232" s="67"/>
    </row>
    <row r="233" spans="1:19" outlineLevel="1" x14ac:dyDescent="0.25">
      <c r="A233" s="74"/>
      <c r="B233" s="75"/>
      <c r="C233" s="104" t="s">
        <v>1575</v>
      </c>
      <c r="D233" s="79"/>
      <c r="E233" s="145">
        <v>681.23274000000004</v>
      </c>
      <c r="F233" s="345"/>
      <c r="G233" s="76"/>
      <c r="H233" s="76"/>
      <c r="I233" s="76"/>
      <c r="J233" s="76"/>
      <c r="K233" s="67"/>
      <c r="L233" s="67"/>
      <c r="M233" s="67"/>
      <c r="N233" s="67"/>
      <c r="O233" s="67"/>
      <c r="P233" s="67"/>
      <c r="Q233" s="67"/>
      <c r="R233" s="67"/>
      <c r="S233" s="67"/>
    </row>
    <row r="234" spans="1:19" outlineLevel="1" x14ac:dyDescent="0.25">
      <c r="A234" s="74"/>
      <c r="B234" s="75"/>
      <c r="C234" s="104" t="s">
        <v>1576</v>
      </c>
      <c r="D234" s="79"/>
      <c r="E234" s="145">
        <v>69.827500000000001</v>
      </c>
      <c r="F234" s="345"/>
      <c r="G234" s="76"/>
      <c r="H234" s="76"/>
      <c r="I234" s="76"/>
      <c r="J234" s="76"/>
      <c r="K234" s="67"/>
      <c r="L234" s="67"/>
      <c r="M234" s="67"/>
      <c r="N234" s="67"/>
      <c r="O234" s="67"/>
      <c r="P234" s="67"/>
      <c r="Q234" s="67"/>
      <c r="R234" s="67"/>
      <c r="S234" s="67"/>
    </row>
    <row r="235" spans="1:19" outlineLevel="1" x14ac:dyDescent="0.25">
      <c r="A235" s="74"/>
      <c r="B235" s="75"/>
      <c r="C235" s="104" t="s">
        <v>1577</v>
      </c>
      <c r="D235" s="79"/>
      <c r="E235" s="145">
        <v>34.257449999999999</v>
      </c>
      <c r="F235" s="345"/>
      <c r="G235" s="76"/>
      <c r="H235" s="76"/>
      <c r="I235" s="76"/>
      <c r="J235" s="76"/>
      <c r="K235" s="67"/>
      <c r="L235" s="67"/>
      <c r="M235" s="67"/>
      <c r="N235" s="67"/>
      <c r="O235" s="67"/>
      <c r="P235" s="67"/>
      <c r="Q235" s="67"/>
      <c r="R235" s="67"/>
      <c r="S235" s="67"/>
    </row>
    <row r="236" spans="1:19" outlineLevel="1" x14ac:dyDescent="0.25">
      <c r="A236" s="74"/>
      <c r="B236" s="75"/>
      <c r="C236" s="104" t="s">
        <v>1578</v>
      </c>
      <c r="D236" s="79"/>
      <c r="E236" s="145">
        <v>69.473140000000001</v>
      </c>
      <c r="F236" s="345"/>
      <c r="G236" s="76"/>
      <c r="H236" s="76"/>
      <c r="I236" s="76"/>
      <c r="J236" s="76"/>
      <c r="K236" s="67"/>
      <c r="L236" s="67"/>
      <c r="M236" s="67"/>
      <c r="N236" s="67"/>
      <c r="O236" s="67"/>
      <c r="P236" s="67"/>
      <c r="Q236" s="67"/>
      <c r="R236" s="67"/>
      <c r="S236" s="67"/>
    </row>
    <row r="237" spans="1:19" outlineLevel="1" x14ac:dyDescent="0.25">
      <c r="A237" s="74"/>
      <c r="B237" s="75"/>
      <c r="C237" s="104" t="s">
        <v>1579</v>
      </c>
      <c r="D237" s="79"/>
      <c r="E237" s="145">
        <v>35.640059999999998</v>
      </c>
      <c r="F237" s="345"/>
      <c r="G237" s="76"/>
      <c r="H237" s="76"/>
      <c r="I237" s="76"/>
      <c r="J237" s="76"/>
      <c r="K237" s="67"/>
      <c r="L237" s="67"/>
      <c r="M237" s="67"/>
      <c r="N237" s="67"/>
      <c r="O237" s="67"/>
      <c r="P237" s="67"/>
      <c r="Q237" s="67"/>
      <c r="R237" s="67"/>
      <c r="S237" s="67"/>
    </row>
    <row r="238" spans="1:19" outlineLevel="1" x14ac:dyDescent="0.25">
      <c r="A238" s="74"/>
      <c r="B238" s="75"/>
      <c r="C238" s="104" t="s">
        <v>1580</v>
      </c>
      <c r="D238" s="79"/>
      <c r="E238" s="145">
        <v>50.086010000000002</v>
      </c>
      <c r="F238" s="345"/>
      <c r="G238" s="76"/>
      <c r="H238" s="76"/>
      <c r="I238" s="76"/>
      <c r="J238" s="76"/>
      <c r="K238" s="67"/>
      <c r="L238" s="67"/>
      <c r="M238" s="67"/>
      <c r="N238" s="67"/>
      <c r="O238" s="67"/>
      <c r="P238" s="67"/>
      <c r="Q238" s="67"/>
      <c r="R238" s="67"/>
      <c r="S238" s="67"/>
    </row>
    <row r="239" spans="1:19" outlineLevel="1" x14ac:dyDescent="0.25">
      <c r="A239" s="74"/>
      <c r="B239" s="75"/>
      <c r="C239" s="104" t="s">
        <v>1581</v>
      </c>
      <c r="D239" s="79"/>
      <c r="E239" s="145">
        <v>8.73705</v>
      </c>
      <c r="F239" s="345"/>
      <c r="G239" s="76"/>
      <c r="H239" s="76"/>
      <c r="I239" s="76"/>
      <c r="J239" s="76"/>
      <c r="K239" s="67"/>
      <c r="L239" s="67"/>
      <c r="M239" s="67"/>
      <c r="N239" s="67"/>
      <c r="O239" s="67"/>
      <c r="P239" s="67"/>
      <c r="Q239" s="67"/>
      <c r="R239" s="67"/>
      <c r="S239" s="67"/>
    </row>
    <row r="240" spans="1:19" outlineLevel="1" x14ac:dyDescent="0.25">
      <c r="A240" s="74"/>
      <c r="B240" s="75"/>
      <c r="C240" s="104" t="s">
        <v>1582</v>
      </c>
      <c r="D240" s="79"/>
      <c r="E240" s="145">
        <v>110.2727</v>
      </c>
      <c r="F240" s="345"/>
      <c r="G240" s="76"/>
      <c r="H240" s="76"/>
      <c r="I240" s="76"/>
      <c r="J240" s="76"/>
      <c r="K240" s="67"/>
      <c r="L240" s="67"/>
      <c r="M240" s="67"/>
      <c r="N240" s="67"/>
      <c r="O240" s="67"/>
      <c r="P240" s="67"/>
      <c r="Q240" s="67"/>
      <c r="R240" s="67"/>
      <c r="S240" s="67"/>
    </row>
    <row r="241" spans="1:19" outlineLevel="1" x14ac:dyDescent="0.25">
      <c r="A241" s="74"/>
      <c r="B241" s="75"/>
      <c r="C241" s="104" t="s">
        <v>1583</v>
      </c>
      <c r="D241" s="79"/>
      <c r="E241" s="145">
        <v>38.475029999999997</v>
      </c>
      <c r="F241" s="345"/>
      <c r="G241" s="76"/>
      <c r="H241" s="76"/>
      <c r="I241" s="76"/>
      <c r="J241" s="76"/>
      <c r="K241" s="67"/>
      <c r="L241" s="67"/>
      <c r="M241" s="67"/>
      <c r="N241" s="67"/>
      <c r="O241" s="67"/>
      <c r="P241" s="67"/>
      <c r="Q241" s="67"/>
      <c r="R241" s="67"/>
      <c r="S241" s="67"/>
    </row>
    <row r="242" spans="1:19" outlineLevel="1" x14ac:dyDescent="0.25">
      <c r="A242" s="74"/>
      <c r="B242" s="75"/>
      <c r="C242" s="104" t="s">
        <v>1584</v>
      </c>
      <c r="D242" s="79"/>
      <c r="E242" s="145">
        <v>55.659170000000003</v>
      </c>
      <c r="F242" s="345"/>
      <c r="G242" s="76"/>
      <c r="H242" s="76"/>
      <c r="I242" s="76"/>
      <c r="J242" s="76"/>
      <c r="K242" s="67"/>
      <c r="L242" s="67"/>
      <c r="M242" s="67"/>
      <c r="N242" s="67"/>
      <c r="O242" s="67"/>
      <c r="P242" s="67"/>
      <c r="Q242" s="67"/>
      <c r="R242" s="67"/>
      <c r="S242" s="67"/>
    </row>
    <row r="243" spans="1:19" outlineLevel="1" x14ac:dyDescent="0.25">
      <c r="A243" s="74"/>
      <c r="B243" s="75"/>
      <c r="C243" s="104" t="s">
        <v>1585</v>
      </c>
      <c r="D243" s="79"/>
      <c r="E243" s="145">
        <v>86.129819999999995</v>
      </c>
      <c r="F243" s="345"/>
      <c r="G243" s="76"/>
      <c r="H243" s="76"/>
      <c r="I243" s="76"/>
      <c r="J243" s="76"/>
      <c r="K243" s="67"/>
      <c r="L243" s="67"/>
      <c r="M243" s="67"/>
      <c r="N243" s="67"/>
      <c r="O243" s="67"/>
      <c r="P243" s="67"/>
      <c r="Q243" s="67"/>
      <c r="R243" s="67"/>
      <c r="S243" s="67"/>
    </row>
    <row r="244" spans="1:19" outlineLevel="1" x14ac:dyDescent="0.25">
      <c r="A244" s="74"/>
      <c r="B244" s="75"/>
      <c r="C244" s="104" t="s">
        <v>1586</v>
      </c>
      <c r="D244" s="79"/>
      <c r="E244" s="145">
        <v>21.260159999999999</v>
      </c>
      <c r="F244" s="345"/>
      <c r="G244" s="76"/>
      <c r="H244" s="76"/>
      <c r="I244" s="76"/>
      <c r="J244" s="76"/>
      <c r="K244" s="67"/>
      <c r="L244" s="67"/>
      <c r="M244" s="67"/>
      <c r="N244" s="67"/>
      <c r="O244" s="67"/>
      <c r="P244" s="67"/>
      <c r="Q244" s="67"/>
      <c r="R244" s="67"/>
      <c r="S244" s="67"/>
    </row>
    <row r="245" spans="1:19" outlineLevel="1" x14ac:dyDescent="0.25">
      <c r="A245" s="74"/>
      <c r="B245" s="75"/>
      <c r="C245" s="104" t="s">
        <v>1587</v>
      </c>
      <c r="D245" s="79"/>
      <c r="E245" s="145">
        <v>211.5778</v>
      </c>
      <c r="F245" s="345"/>
      <c r="G245" s="76"/>
      <c r="H245" s="76"/>
      <c r="I245" s="76"/>
      <c r="J245" s="76"/>
      <c r="K245" s="67"/>
      <c r="L245" s="67"/>
      <c r="M245" s="67"/>
      <c r="N245" s="67"/>
      <c r="O245" s="67"/>
      <c r="P245" s="67"/>
      <c r="Q245" s="67"/>
      <c r="R245" s="67"/>
      <c r="S245" s="67"/>
    </row>
    <row r="246" spans="1:19" outlineLevel="1" x14ac:dyDescent="0.25">
      <c r="A246" s="74"/>
      <c r="B246" s="75"/>
      <c r="C246" s="104" t="s">
        <v>1588</v>
      </c>
      <c r="D246" s="79"/>
      <c r="E246" s="145">
        <v>154.01477</v>
      </c>
      <c r="F246" s="345"/>
      <c r="G246" s="76"/>
      <c r="H246" s="76"/>
      <c r="I246" s="76"/>
      <c r="J246" s="76"/>
      <c r="K246" s="67"/>
      <c r="L246" s="67"/>
      <c r="M246" s="67"/>
      <c r="N246" s="67"/>
      <c r="O246" s="67"/>
      <c r="P246" s="67"/>
      <c r="Q246" s="67"/>
      <c r="R246" s="67"/>
      <c r="S246" s="67"/>
    </row>
    <row r="247" spans="1:19" outlineLevel="1" x14ac:dyDescent="0.25">
      <c r="A247" s="74"/>
      <c r="B247" s="75"/>
      <c r="C247" s="104" t="s">
        <v>1589</v>
      </c>
      <c r="D247" s="79"/>
      <c r="E247" s="145">
        <v>113.84697</v>
      </c>
      <c r="F247" s="345"/>
      <c r="G247" s="76"/>
      <c r="H247" s="76"/>
      <c r="I247" s="76"/>
      <c r="J247" s="76"/>
      <c r="K247" s="67"/>
      <c r="L247" s="67"/>
      <c r="M247" s="67"/>
      <c r="N247" s="67"/>
      <c r="O247" s="67"/>
      <c r="P247" s="67"/>
      <c r="Q247" s="67"/>
      <c r="R247" s="67"/>
      <c r="S247" s="67"/>
    </row>
    <row r="248" spans="1:19" outlineLevel="1" x14ac:dyDescent="0.25">
      <c r="A248" s="74"/>
      <c r="B248" s="75"/>
      <c r="C248" s="104" t="s">
        <v>1590</v>
      </c>
      <c r="D248" s="79"/>
      <c r="E248" s="145">
        <v>41.865279999999998</v>
      </c>
      <c r="F248" s="345"/>
      <c r="G248" s="76"/>
      <c r="H248" s="76"/>
      <c r="I248" s="76"/>
      <c r="J248" s="76"/>
      <c r="K248" s="67"/>
      <c r="L248" s="67"/>
      <c r="M248" s="67"/>
      <c r="N248" s="67"/>
      <c r="O248" s="67"/>
      <c r="P248" s="67"/>
      <c r="Q248" s="67"/>
      <c r="R248" s="67"/>
      <c r="S248" s="67"/>
    </row>
    <row r="249" spans="1:19" outlineLevel="1" x14ac:dyDescent="0.25">
      <c r="A249" s="74"/>
      <c r="B249" s="75"/>
      <c r="C249" s="104" t="s">
        <v>1591</v>
      </c>
      <c r="D249" s="79"/>
      <c r="E249" s="145">
        <v>31.7241</v>
      </c>
      <c r="F249" s="345"/>
      <c r="G249" s="76"/>
      <c r="H249" s="76"/>
      <c r="I249" s="76"/>
      <c r="J249" s="76"/>
      <c r="K249" s="67"/>
      <c r="L249" s="67"/>
      <c r="M249" s="67"/>
      <c r="N249" s="67"/>
      <c r="O249" s="67"/>
      <c r="P249" s="67"/>
      <c r="Q249" s="67"/>
      <c r="R249" s="67"/>
      <c r="S249" s="67"/>
    </row>
    <row r="250" spans="1:19" outlineLevel="1" x14ac:dyDescent="0.25">
      <c r="A250" s="74"/>
      <c r="B250" s="75"/>
      <c r="C250" s="105" t="s">
        <v>349</v>
      </c>
      <c r="D250" s="80"/>
      <c r="E250" s="146">
        <v>1814.0797500000001</v>
      </c>
      <c r="F250" s="345"/>
      <c r="G250" s="76"/>
      <c r="H250" s="76"/>
      <c r="I250" s="76"/>
      <c r="J250" s="76"/>
      <c r="K250" s="67"/>
      <c r="L250" s="67"/>
      <c r="M250" s="67"/>
      <c r="N250" s="67"/>
      <c r="O250" s="67"/>
      <c r="P250" s="67"/>
      <c r="Q250" s="67"/>
      <c r="R250" s="67"/>
      <c r="S250" s="67"/>
    </row>
    <row r="251" spans="1:19" outlineLevel="1" x14ac:dyDescent="0.25">
      <c r="A251" s="74"/>
      <c r="B251" s="75"/>
      <c r="C251" s="103" t="s">
        <v>350</v>
      </c>
      <c r="D251" s="79"/>
      <c r="E251" s="145"/>
      <c r="F251" s="345"/>
      <c r="G251" s="76"/>
      <c r="H251" s="76"/>
      <c r="I251" s="76"/>
      <c r="J251" s="76"/>
      <c r="K251" s="67"/>
      <c r="L251" s="67"/>
      <c r="M251" s="67"/>
      <c r="N251" s="67"/>
      <c r="O251" s="67"/>
      <c r="P251" s="67"/>
      <c r="Q251" s="67"/>
      <c r="R251" s="67"/>
      <c r="S251" s="67"/>
    </row>
    <row r="252" spans="1:19" outlineLevel="1" x14ac:dyDescent="0.25">
      <c r="A252" s="74"/>
      <c r="B252" s="75"/>
      <c r="C252" s="100" t="s">
        <v>1592</v>
      </c>
      <c r="D252" s="77"/>
      <c r="E252" s="141">
        <v>1052.16626</v>
      </c>
      <c r="F252" s="345"/>
      <c r="G252" s="76"/>
      <c r="H252" s="76"/>
      <c r="I252" s="76"/>
      <c r="J252" s="76"/>
      <c r="K252" s="67"/>
      <c r="L252" s="67"/>
      <c r="M252" s="67"/>
      <c r="N252" s="67"/>
      <c r="O252" s="67"/>
      <c r="P252" s="67"/>
      <c r="Q252" s="67"/>
      <c r="R252" s="67"/>
      <c r="S252" s="67"/>
    </row>
    <row r="253" spans="1:19" outlineLevel="1" x14ac:dyDescent="0.25">
      <c r="A253" s="93">
        <v>26</v>
      </c>
      <c r="B253" s="94" t="s">
        <v>389</v>
      </c>
      <c r="C253" s="101" t="s">
        <v>390</v>
      </c>
      <c r="D253" s="95" t="s">
        <v>281</v>
      </c>
      <c r="E253" s="143">
        <v>1052.1663000000001</v>
      </c>
      <c r="F253" s="91"/>
      <c r="G253" s="96">
        <f>ROUND(E253*F253,2)</f>
        <v>0</v>
      </c>
      <c r="H253" s="76"/>
      <c r="I253" s="76" t="s">
        <v>166</v>
      </c>
      <c r="J253" s="76" t="s">
        <v>166</v>
      </c>
      <c r="K253" s="67"/>
      <c r="L253" s="67"/>
      <c r="M253" s="67"/>
      <c r="N253" s="67"/>
      <c r="O253" s="67"/>
      <c r="P253" s="67"/>
      <c r="Q253" s="67"/>
      <c r="R253" s="67"/>
      <c r="S253" s="67"/>
    </row>
    <row r="254" spans="1:19" outlineLevel="1" x14ac:dyDescent="0.25">
      <c r="A254" s="88">
        <v>27</v>
      </c>
      <c r="B254" s="89" t="s">
        <v>1192</v>
      </c>
      <c r="C254" s="99" t="s">
        <v>1193</v>
      </c>
      <c r="D254" s="90" t="s">
        <v>281</v>
      </c>
      <c r="E254" s="142">
        <v>507.94233000000003</v>
      </c>
      <c r="F254" s="91"/>
      <c r="G254" s="92">
        <f>ROUND(E254*F254,2)</f>
        <v>0</v>
      </c>
      <c r="H254" s="76"/>
      <c r="I254" s="76" t="s">
        <v>166</v>
      </c>
      <c r="J254" s="76" t="s">
        <v>166</v>
      </c>
      <c r="K254" s="67"/>
      <c r="L254" s="67"/>
      <c r="M254" s="67"/>
      <c r="N254" s="67"/>
      <c r="O254" s="67"/>
      <c r="P254" s="67"/>
      <c r="Q254" s="67"/>
      <c r="R254" s="67"/>
      <c r="S254" s="67"/>
    </row>
    <row r="255" spans="1:19" outlineLevel="1" x14ac:dyDescent="0.25">
      <c r="A255" s="74"/>
      <c r="B255" s="75"/>
      <c r="C255" s="100" t="s">
        <v>356</v>
      </c>
      <c r="D255" s="77"/>
      <c r="E255" s="141"/>
      <c r="F255" s="345"/>
      <c r="G255" s="76"/>
      <c r="H255" s="76"/>
      <c r="I255" s="76"/>
      <c r="J255" s="76"/>
      <c r="K255" s="67"/>
      <c r="L255" s="67"/>
      <c r="M255" s="67"/>
      <c r="N255" s="67"/>
      <c r="O255" s="67"/>
      <c r="P255" s="67"/>
      <c r="Q255" s="67"/>
      <c r="R255" s="67"/>
      <c r="S255" s="67"/>
    </row>
    <row r="256" spans="1:19" outlineLevel="1" x14ac:dyDescent="0.25">
      <c r="A256" s="74"/>
      <c r="B256" s="75"/>
      <c r="C256" s="103" t="s">
        <v>330</v>
      </c>
      <c r="D256" s="79"/>
      <c r="E256" s="145"/>
      <c r="F256" s="345"/>
      <c r="G256" s="76"/>
      <c r="H256" s="76"/>
      <c r="I256" s="76"/>
      <c r="J256" s="76"/>
      <c r="K256" s="67"/>
      <c r="L256" s="67"/>
      <c r="M256" s="67"/>
      <c r="N256" s="67"/>
      <c r="O256" s="67"/>
      <c r="P256" s="67"/>
      <c r="Q256" s="67"/>
      <c r="R256" s="67"/>
      <c r="S256" s="67"/>
    </row>
    <row r="257" spans="1:19" outlineLevel="1" x14ac:dyDescent="0.25">
      <c r="A257" s="74"/>
      <c r="B257" s="75"/>
      <c r="C257" s="104" t="s">
        <v>1575</v>
      </c>
      <c r="D257" s="79"/>
      <c r="E257" s="145">
        <v>681.23274000000004</v>
      </c>
      <c r="F257" s="345"/>
      <c r="G257" s="76"/>
      <c r="H257" s="76"/>
      <c r="I257" s="76"/>
      <c r="J257" s="76"/>
      <c r="K257" s="67"/>
      <c r="L257" s="67"/>
      <c r="M257" s="67"/>
      <c r="N257" s="67"/>
      <c r="O257" s="67"/>
      <c r="P257" s="67"/>
      <c r="Q257" s="67"/>
      <c r="R257" s="67"/>
      <c r="S257" s="67"/>
    </row>
    <row r="258" spans="1:19" outlineLevel="1" x14ac:dyDescent="0.25">
      <c r="A258" s="74"/>
      <c r="B258" s="75"/>
      <c r="C258" s="104" t="s">
        <v>1576</v>
      </c>
      <c r="D258" s="79"/>
      <c r="E258" s="145">
        <v>69.827500000000001</v>
      </c>
      <c r="F258" s="345"/>
      <c r="G258" s="76"/>
      <c r="H258" s="76"/>
      <c r="I258" s="76"/>
      <c r="J258" s="76"/>
      <c r="K258" s="67"/>
      <c r="L258" s="67"/>
      <c r="M258" s="67"/>
      <c r="N258" s="67"/>
      <c r="O258" s="67"/>
      <c r="P258" s="67"/>
      <c r="Q258" s="67"/>
      <c r="R258" s="67"/>
      <c r="S258" s="67"/>
    </row>
    <row r="259" spans="1:19" outlineLevel="1" x14ac:dyDescent="0.25">
      <c r="A259" s="74"/>
      <c r="B259" s="75"/>
      <c r="C259" s="104" t="s">
        <v>1577</v>
      </c>
      <c r="D259" s="79"/>
      <c r="E259" s="145">
        <v>34.257449999999999</v>
      </c>
      <c r="F259" s="345"/>
      <c r="G259" s="76"/>
      <c r="H259" s="76"/>
      <c r="I259" s="76"/>
      <c r="J259" s="76"/>
      <c r="K259" s="67"/>
      <c r="L259" s="67"/>
      <c r="M259" s="67"/>
      <c r="N259" s="67"/>
      <c r="O259" s="67"/>
      <c r="P259" s="67"/>
      <c r="Q259" s="67"/>
      <c r="R259" s="67"/>
      <c r="S259" s="67"/>
    </row>
    <row r="260" spans="1:19" outlineLevel="1" x14ac:dyDescent="0.25">
      <c r="A260" s="74"/>
      <c r="B260" s="75"/>
      <c r="C260" s="104" t="s">
        <v>1578</v>
      </c>
      <c r="D260" s="79"/>
      <c r="E260" s="145">
        <v>69.473140000000001</v>
      </c>
      <c r="F260" s="345"/>
      <c r="G260" s="76"/>
      <c r="H260" s="76"/>
      <c r="I260" s="76"/>
      <c r="J260" s="76"/>
      <c r="K260" s="67"/>
      <c r="L260" s="67"/>
      <c r="M260" s="67"/>
      <c r="N260" s="67"/>
      <c r="O260" s="67"/>
      <c r="P260" s="67"/>
      <c r="Q260" s="67"/>
      <c r="R260" s="67"/>
      <c r="S260" s="67"/>
    </row>
    <row r="261" spans="1:19" outlineLevel="1" x14ac:dyDescent="0.25">
      <c r="A261" s="74"/>
      <c r="B261" s="75"/>
      <c r="C261" s="104" t="s">
        <v>1579</v>
      </c>
      <c r="D261" s="79"/>
      <c r="E261" s="145">
        <v>35.640059999999998</v>
      </c>
      <c r="F261" s="345"/>
      <c r="G261" s="76"/>
      <c r="H261" s="76"/>
      <c r="I261" s="76"/>
      <c r="J261" s="76"/>
      <c r="K261" s="67"/>
      <c r="L261" s="67"/>
      <c r="M261" s="67"/>
      <c r="N261" s="67"/>
      <c r="O261" s="67"/>
      <c r="P261" s="67"/>
      <c r="Q261" s="67"/>
      <c r="R261" s="67"/>
      <c r="S261" s="67"/>
    </row>
    <row r="262" spans="1:19" outlineLevel="1" x14ac:dyDescent="0.25">
      <c r="A262" s="74"/>
      <c r="B262" s="75"/>
      <c r="C262" s="104" t="s">
        <v>1580</v>
      </c>
      <c r="D262" s="79"/>
      <c r="E262" s="145">
        <v>50.086010000000002</v>
      </c>
      <c r="F262" s="345"/>
      <c r="G262" s="76"/>
      <c r="H262" s="76"/>
      <c r="I262" s="76"/>
      <c r="J262" s="76"/>
      <c r="K262" s="67"/>
      <c r="L262" s="67"/>
      <c r="M262" s="67"/>
      <c r="N262" s="67"/>
      <c r="O262" s="67"/>
      <c r="P262" s="67"/>
      <c r="Q262" s="67"/>
      <c r="R262" s="67"/>
      <c r="S262" s="67"/>
    </row>
    <row r="263" spans="1:19" outlineLevel="1" x14ac:dyDescent="0.25">
      <c r="A263" s="74"/>
      <c r="B263" s="75"/>
      <c r="C263" s="104" t="s">
        <v>1581</v>
      </c>
      <c r="D263" s="79"/>
      <c r="E263" s="145">
        <v>8.73705</v>
      </c>
      <c r="F263" s="345"/>
      <c r="G263" s="76"/>
      <c r="H263" s="76"/>
      <c r="I263" s="76"/>
      <c r="J263" s="76"/>
      <c r="K263" s="67"/>
      <c r="L263" s="67"/>
      <c r="M263" s="67"/>
      <c r="N263" s="67"/>
      <c r="O263" s="67"/>
      <c r="P263" s="67"/>
      <c r="Q263" s="67"/>
      <c r="R263" s="67"/>
      <c r="S263" s="67"/>
    </row>
    <row r="264" spans="1:19" outlineLevel="1" x14ac:dyDescent="0.25">
      <c r="A264" s="74"/>
      <c r="B264" s="75"/>
      <c r="C264" s="104" t="s">
        <v>1582</v>
      </c>
      <c r="D264" s="79"/>
      <c r="E264" s="145">
        <v>110.2727</v>
      </c>
      <c r="F264" s="345"/>
      <c r="G264" s="76"/>
      <c r="H264" s="76"/>
      <c r="I264" s="76"/>
      <c r="J264" s="76"/>
      <c r="K264" s="67"/>
      <c r="L264" s="67"/>
      <c r="M264" s="67"/>
      <c r="N264" s="67"/>
      <c r="O264" s="67"/>
      <c r="P264" s="67"/>
      <c r="Q264" s="67"/>
      <c r="R264" s="67"/>
      <c r="S264" s="67"/>
    </row>
    <row r="265" spans="1:19" outlineLevel="1" x14ac:dyDescent="0.25">
      <c r="A265" s="74"/>
      <c r="B265" s="75"/>
      <c r="C265" s="104" t="s">
        <v>1583</v>
      </c>
      <c r="D265" s="79"/>
      <c r="E265" s="145">
        <v>38.475029999999997</v>
      </c>
      <c r="F265" s="345"/>
      <c r="G265" s="76"/>
      <c r="H265" s="76"/>
      <c r="I265" s="76"/>
      <c r="J265" s="76"/>
      <c r="K265" s="67"/>
      <c r="L265" s="67"/>
      <c r="M265" s="67"/>
      <c r="N265" s="67"/>
      <c r="O265" s="67"/>
      <c r="P265" s="67"/>
      <c r="Q265" s="67"/>
      <c r="R265" s="67"/>
      <c r="S265" s="67"/>
    </row>
    <row r="266" spans="1:19" outlineLevel="1" x14ac:dyDescent="0.25">
      <c r="A266" s="74"/>
      <c r="B266" s="75"/>
      <c r="C266" s="104" t="s">
        <v>1584</v>
      </c>
      <c r="D266" s="79"/>
      <c r="E266" s="145">
        <v>55.659170000000003</v>
      </c>
      <c r="F266" s="345"/>
      <c r="G266" s="76"/>
      <c r="H266" s="76"/>
      <c r="I266" s="76"/>
      <c r="J266" s="76"/>
      <c r="K266" s="67"/>
      <c r="L266" s="67"/>
      <c r="M266" s="67"/>
      <c r="N266" s="67"/>
      <c r="O266" s="67"/>
      <c r="P266" s="67"/>
      <c r="Q266" s="67"/>
      <c r="R266" s="67"/>
      <c r="S266" s="67"/>
    </row>
    <row r="267" spans="1:19" outlineLevel="1" x14ac:dyDescent="0.25">
      <c r="A267" s="74"/>
      <c r="B267" s="75"/>
      <c r="C267" s="104" t="s">
        <v>1585</v>
      </c>
      <c r="D267" s="79"/>
      <c r="E267" s="145">
        <v>86.129819999999995</v>
      </c>
      <c r="F267" s="345"/>
      <c r="G267" s="76"/>
      <c r="H267" s="76"/>
      <c r="I267" s="76"/>
      <c r="J267" s="76"/>
      <c r="K267" s="67"/>
      <c r="L267" s="67"/>
      <c r="M267" s="67"/>
      <c r="N267" s="67"/>
      <c r="O267" s="67"/>
      <c r="P267" s="67"/>
      <c r="Q267" s="67"/>
      <c r="R267" s="67"/>
      <c r="S267" s="67"/>
    </row>
    <row r="268" spans="1:19" outlineLevel="1" x14ac:dyDescent="0.25">
      <c r="A268" s="74"/>
      <c r="B268" s="75"/>
      <c r="C268" s="104" t="s">
        <v>1586</v>
      </c>
      <c r="D268" s="79"/>
      <c r="E268" s="145">
        <v>21.260159999999999</v>
      </c>
      <c r="F268" s="345"/>
      <c r="G268" s="76"/>
      <c r="H268" s="76"/>
      <c r="I268" s="76"/>
      <c r="J268" s="76"/>
      <c r="K268" s="67"/>
      <c r="L268" s="67"/>
      <c r="M268" s="67"/>
      <c r="N268" s="67"/>
      <c r="O268" s="67"/>
      <c r="P268" s="67"/>
      <c r="Q268" s="67"/>
      <c r="R268" s="67"/>
      <c r="S268" s="67"/>
    </row>
    <row r="269" spans="1:19" outlineLevel="1" x14ac:dyDescent="0.25">
      <c r="A269" s="74"/>
      <c r="B269" s="75"/>
      <c r="C269" s="104" t="s">
        <v>1587</v>
      </c>
      <c r="D269" s="79"/>
      <c r="E269" s="145">
        <v>211.5778</v>
      </c>
      <c r="F269" s="345"/>
      <c r="G269" s="76"/>
      <c r="H269" s="76"/>
      <c r="I269" s="76"/>
      <c r="J269" s="76"/>
      <c r="K269" s="67"/>
      <c r="L269" s="67"/>
      <c r="M269" s="67"/>
      <c r="N269" s="67"/>
      <c r="O269" s="67"/>
      <c r="P269" s="67"/>
      <c r="Q269" s="67"/>
      <c r="R269" s="67"/>
      <c r="S269" s="67"/>
    </row>
    <row r="270" spans="1:19" outlineLevel="1" x14ac:dyDescent="0.25">
      <c r="A270" s="74"/>
      <c r="B270" s="75"/>
      <c r="C270" s="104" t="s">
        <v>1588</v>
      </c>
      <c r="D270" s="79"/>
      <c r="E270" s="145">
        <v>154.01477</v>
      </c>
      <c r="F270" s="345"/>
      <c r="G270" s="76"/>
      <c r="H270" s="76"/>
      <c r="I270" s="76"/>
      <c r="J270" s="76"/>
      <c r="K270" s="67"/>
      <c r="L270" s="67"/>
      <c r="M270" s="67"/>
      <c r="N270" s="67"/>
      <c r="O270" s="67"/>
      <c r="P270" s="67"/>
      <c r="Q270" s="67"/>
      <c r="R270" s="67"/>
      <c r="S270" s="67"/>
    </row>
    <row r="271" spans="1:19" outlineLevel="1" x14ac:dyDescent="0.25">
      <c r="A271" s="74"/>
      <c r="B271" s="75"/>
      <c r="C271" s="104" t="s">
        <v>1589</v>
      </c>
      <c r="D271" s="79"/>
      <c r="E271" s="145">
        <v>113.84697</v>
      </c>
      <c r="F271" s="345"/>
      <c r="G271" s="76"/>
      <c r="H271" s="76"/>
      <c r="I271" s="76"/>
      <c r="J271" s="76"/>
      <c r="K271" s="67"/>
      <c r="L271" s="67"/>
      <c r="M271" s="67"/>
      <c r="N271" s="67"/>
      <c r="O271" s="67"/>
      <c r="P271" s="67"/>
      <c r="Q271" s="67"/>
      <c r="R271" s="67"/>
      <c r="S271" s="67"/>
    </row>
    <row r="272" spans="1:19" outlineLevel="1" x14ac:dyDescent="0.25">
      <c r="A272" s="74"/>
      <c r="B272" s="75"/>
      <c r="C272" s="104" t="s">
        <v>1590</v>
      </c>
      <c r="D272" s="79"/>
      <c r="E272" s="145">
        <v>41.865279999999998</v>
      </c>
      <c r="F272" s="345"/>
      <c r="G272" s="76"/>
      <c r="H272" s="76"/>
      <c r="I272" s="76"/>
      <c r="J272" s="76"/>
      <c r="K272" s="67"/>
      <c r="L272" s="67"/>
      <c r="M272" s="67"/>
      <c r="N272" s="67"/>
      <c r="O272" s="67"/>
      <c r="P272" s="67"/>
      <c r="Q272" s="67"/>
      <c r="R272" s="67"/>
      <c r="S272" s="67"/>
    </row>
    <row r="273" spans="1:19" outlineLevel="1" x14ac:dyDescent="0.25">
      <c r="A273" s="74"/>
      <c r="B273" s="75"/>
      <c r="C273" s="104" t="s">
        <v>1591</v>
      </c>
      <c r="D273" s="79"/>
      <c r="E273" s="145">
        <v>31.7241</v>
      </c>
      <c r="F273" s="345"/>
      <c r="G273" s="76"/>
      <c r="H273" s="76"/>
      <c r="I273" s="76"/>
      <c r="J273" s="76"/>
      <c r="K273" s="67"/>
      <c r="L273" s="67"/>
      <c r="M273" s="67"/>
      <c r="N273" s="67"/>
      <c r="O273" s="67"/>
      <c r="P273" s="67"/>
      <c r="Q273" s="67"/>
      <c r="R273" s="67"/>
      <c r="S273" s="67"/>
    </row>
    <row r="274" spans="1:19" outlineLevel="1" x14ac:dyDescent="0.25">
      <c r="A274" s="74"/>
      <c r="B274" s="75"/>
      <c r="C274" s="105" t="s">
        <v>349</v>
      </c>
      <c r="D274" s="80"/>
      <c r="E274" s="146">
        <v>1814.0797500000001</v>
      </c>
      <c r="F274" s="345"/>
      <c r="G274" s="76"/>
      <c r="H274" s="76"/>
      <c r="I274" s="76"/>
      <c r="J274" s="76"/>
      <c r="K274" s="67"/>
      <c r="L274" s="67"/>
      <c r="M274" s="67"/>
      <c r="N274" s="67"/>
      <c r="O274" s="67"/>
      <c r="P274" s="67"/>
      <c r="Q274" s="67"/>
      <c r="R274" s="67"/>
      <c r="S274" s="67"/>
    </row>
    <row r="275" spans="1:19" outlineLevel="1" x14ac:dyDescent="0.25">
      <c r="A275" s="74"/>
      <c r="B275" s="75"/>
      <c r="C275" s="103" t="s">
        <v>350</v>
      </c>
      <c r="D275" s="79"/>
      <c r="E275" s="145"/>
      <c r="F275" s="345"/>
      <c r="G275" s="76"/>
      <c r="H275" s="76"/>
      <c r="I275" s="76"/>
      <c r="J275" s="76"/>
      <c r="K275" s="67"/>
      <c r="L275" s="67"/>
      <c r="M275" s="67"/>
      <c r="N275" s="67"/>
      <c r="O275" s="67"/>
      <c r="P275" s="67"/>
      <c r="Q275" s="67"/>
      <c r="R275" s="67"/>
      <c r="S275" s="67"/>
    </row>
    <row r="276" spans="1:19" outlineLevel="1" x14ac:dyDescent="0.25">
      <c r="A276" s="74"/>
      <c r="B276" s="75"/>
      <c r="C276" s="100" t="s">
        <v>1593</v>
      </c>
      <c r="D276" s="77"/>
      <c r="E276" s="141">
        <v>507.94233000000003</v>
      </c>
      <c r="F276" s="345"/>
      <c r="G276" s="76"/>
      <c r="H276" s="76"/>
      <c r="I276" s="76"/>
      <c r="J276" s="76"/>
      <c r="K276" s="67"/>
      <c r="L276" s="67"/>
      <c r="M276" s="67"/>
      <c r="N276" s="67"/>
      <c r="O276" s="67"/>
      <c r="P276" s="67"/>
      <c r="Q276" s="67"/>
      <c r="R276" s="67"/>
      <c r="S276" s="67"/>
    </row>
    <row r="277" spans="1:19" outlineLevel="1" x14ac:dyDescent="0.25">
      <c r="A277" s="93">
        <v>28</v>
      </c>
      <c r="B277" s="94" t="s">
        <v>395</v>
      </c>
      <c r="C277" s="101" t="s">
        <v>396</v>
      </c>
      <c r="D277" s="95" t="s">
        <v>281</v>
      </c>
      <c r="E277" s="143">
        <v>507.94229999999999</v>
      </c>
      <c r="F277" s="91"/>
      <c r="G277" s="96">
        <f>ROUND(E277*F277,2)</f>
        <v>0</v>
      </c>
      <c r="H277" s="76"/>
      <c r="I277" s="76" t="s">
        <v>166</v>
      </c>
      <c r="J277" s="76" t="s">
        <v>166</v>
      </c>
      <c r="K277" s="67"/>
      <c r="L277" s="67"/>
      <c r="M277" s="67"/>
      <c r="N277" s="67"/>
      <c r="O277" s="67"/>
      <c r="P277" s="67"/>
      <c r="Q277" s="67"/>
      <c r="R277" s="67"/>
      <c r="S277" s="67"/>
    </row>
    <row r="278" spans="1:19" outlineLevel="1" x14ac:dyDescent="0.25">
      <c r="A278" s="88">
        <v>29</v>
      </c>
      <c r="B278" s="89" t="s">
        <v>397</v>
      </c>
      <c r="C278" s="99" t="s">
        <v>398</v>
      </c>
      <c r="D278" s="90" t="s">
        <v>281</v>
      </c>
      <c r="E278" s="142">
        <v>217.68957</v>
      </c>
      <c r="F278" s="91"/>
      <c r="G278" s="92">
        <f>ROUND(E278*F278,2)</f>
        <v>0</v>
      </c>
      <c r="H278" s="76"/>
      <c r="I278" s="76" t="s">
        <v>166</v>
      </c>
      <c r="J278" s="76" t="s">
        <v>166</v>
      </c>
      <c r="K278" s="67"/>
      <c r="L278" s="67"/>
      <c r="M278" s="67"/>
      <c r="N278" s="67"/>
      <c r="O278" s="67"/>
      <c r="P278" s="67"/>
      <c r="Q278" s="67"/>
      <c r="R278" s="67"/>
      <c r="S278" s="67"/>
    </row>
    <row r="279" spans="1:19" outlineLevel="1" x14ac:dyDescent="0.25">
      <c r="A279" s="74"/>
      <c r="B279" s="75"/>
      <c r="C279" s="100" t="s">
        <v>362</v>
      </c>
      <c r="D279" s="77"/>
      <c r="E279" s="141"/>
      <c r="F279" s="345"/>
      <c r="G279" s="76"/>
      <c r="H279" s="76"/>
      <c r="I279" s="76"/>
      <c r="J279" s="76"/>
      <c r="K279" s="67"/>
      <c r="L279" s="67"/>
      <c r="M279" s="67"/>
      <c r="N279" s="67"/>
      <c r="O279" s="67"/>
      <c r="P279" s="67"/>
      <c r="Q279" s="67"/>
      <c r="R279" s="67"/>
      <c r="S279" s="67"/>
    </row>
    <row r="280" spans="1:19" outlineLevel="1" x14ac:dyDescent="0.25">
      <c r="A280" s="74"/>
      <c r="B280" s="75"/>
      <c r="C280" s="103" t="s">
        <v>330</v>
      </c>
      <c r="D280" s="79"/>
      <c r="E280" s="145"/>
      <c r="F280" s="345"/>
      <c r="G280" s="76"/>
      <c r="H280" s="76"/>
      <c r="I280" s="76"/>
      <c r="J280" s="76"/>
      <c r="K280" s="67"/>
      <c r="L280" s="67"/>
      <c r="M280" s="67"/>
      <c r="N280" s="67"/>
      <c r="O280" s="67"/>
      <c r="P280" s="67"/>
      <c r="Q280" s="67"/>
      <c r="R280" s="67"/>
      <c r="S280" s="67"/>
    </row>
    <row r="281" spans="1:19" outlineLevel="1" x14ac:dyDescent="0.25">
      <c r="A281" s="74"/>
      <c r="B281" s="75"/>
      <c r="C281" s="104" t="s">
        <v>1575</v>
      </c>
      <c r="D281" s="79"/>
      <c r="E281" s="145">
        <v>681.23274000000004</v>
      </c>
      <c r="F281" s="345"/>
      <c r="G281" s="76"/>
      <c r="H281" s="76"/>
      <c r="I281" s="76"/>
      <c r="J281" s="76"/>
      <c r="K281" s="67"/>
      <c r="L281" s="67"/>
      <c r="M281" s="67"/>
      <c r="N281" s="67"/>
      <c r="O281" s="67"/>
      <c r="P281" s="67"/>
      <c r="Q281" s="67"/>
      <c r="R281" s="67"/>
      <c r="S281" s="67"/>
    </row>
    <row r="282" spans="1:19" outlineLevel="1" x14ac:dyDescent="0.25">
      <c r="A282" s="74"/>
      <c r="B282" s="75"/>
      <c r="C282" s="104" t="s">
        <v>1576</v>
      </c>
      <c r="D282" s="79"/>
      <c r="E282" s="145">
        <v>69.827500000000001</v>
      </c>
      <c r="F282" s="345"/>
      <c r="G282" s="76"/>
      <c r="H282" s="76"/>
      <c r="I282" s="76"/>
      <c r="J282" s="76"/>
      <c r="K282" s="67"/>
      <c r="L282" s="67"/>
      <c r="M282" s="67"/>
      <c r="N282" s="67"/>
      <c r="O282" s="67"/>
      <c r="P282" s="67"/>
      <c r="Q282" s="67"/>
      <c r="R282" s="67"/>
      <c r="S282" s="67"/>
    </row>
    <row r="283" spans="1:19" outlineLevel="1" x14ac:dyDescent="0.25">
      <c r="A283" s="74"/>
      <c r="B283" s="75"/>
      <c r="C283" s="104" t="s">
        <v>1577</v>
      </c>
      <c r="D283" s="79"/>
      <c r="E283" s="145">
        <v>34.257449999999999</v>
      </c>
      <c r="F283" s="345"/>
      <c r="G283" s="76"/>
      <c r="H283" s="76"/>
      <c r="I283" s="76"/>
      <c r="J283" s="76"/>
      <c r="K283" s="67"/>
      <c r="L283" s="67"/>
      <c r="M283" s="67"/>
      <c r="N283" s="67"/>
      <c r="O283" s="67"/>
      <c r="P283" s="67"/>
      <c r="Q283" s="67"/>
      <c r="R283" s="67"/>
      <c r="S283" s="67"/>
    </row>
    <row r="284" spans="1:19" outlineLevel="1" x14ac:dyDescent="0.25">
      <c r="A284" s="74"/>
      <c r="B284" s="75"/>
      <c r="C284" s="104" t="s">
        <v>1578</v>
      </c>
      <c r="D284" s="79"/>
      <c r="E284" s="145">
        <v>69.473140000000001</v>
      </c>
      <c r="F284" s="345"/>
      <c r="G284" s="76"/>
      <c r="H284" s="76"/>
      <c r="I284" s="76"/>
      <c r="J284" s="76"/>
      <c r="K284" s="67"/>
      <c r="L284" s="67"/>
      <c r="M284" s="67"/>
      <c r="N284" s="67"/>
      <c r="O284" s="67"/>
      <c r="P284" s="67"/>
      <c r="Q284" s="67"/>
      <c r="R284" s="67"/>
      <c r="S284" s="67"/>
    </row>
    <row r="285" spans="1:19" outlineLevel="1" x14ac:dyDescent="0.25">
      <c r="A285" s="74"/>
      <c r="B285" s="75"/>
      <c r="C285" s="104" t="s">
        <v>1579</v>
      </c>
      <c r="D285" s="79"/>
      <c r="E285" s="145">
        <v>35.640059999999998</v>
      </c>
      <c r="F285" s="345"/>
      <c r="G285" s="76"/>
      <c r="H285" s="76"/>
      <c r="I285" s="76"/>
      <c r="J285" s="76"/>
      <c r="K285" s="67"/>
      <c r="L285" s="67"/>
      <c r="M285" s="67"/>
      <c r="N285" s="67"/>
      <c r="O285" s="67"/>
      <c r="P285" s="67"/>
      <c r="Q285" s="67"/>
      <c r="R285" s="67"/>
      <c r="S285" s="67"/>
    </row>
    <row r="286" spans="1:19" outlineLevel="1" x14ac:dyDescent="0.25">
      <c r="A286" s="74"/>
      <c r="B286" s="75"/>
      <c r="C286" s="104" t="s">
        <v>1580</v>
      </c>
      <c r="D286" s="79"/>
      <c r="E286" s="145">
        <v>50.086010000000002</v>
      </c>
      <c r="F286" s="345"/>
      <c r="G286" s="76"/>
      <c r="H286" s="76"/>
      <c r="I286" s="76"/>
      <c r="J286" s="76"/>
      <c r="K286" s="67"/>
      <c r="L286" s="67"/>
      <c r="M286" s="67"/>
      <c r="N286" s="67"/>
      <c r="O286" s="67"/>
      <c r="P286" s="67"/>
      <c r="Q286" s="67"/>
      <c r="R286" s="67"/>
      <c r="S286" s="67"/>
    </row>
    <row r="287" spans="1:19" outlineLevel="1" x14ac:dyDescent="0.25">
      <c r="A287" s="74"/>
      <c r="B287" s="75"/>
      <c r="C287" s="104" t="s">
        <v>1581</v>
      </c>
      <c r="D287" s="79"/>
      <c r="E287" s="145">
        <v>8.73705</v>
      </c>
      <c r="F287" s="345"/>
      <c r="G287" s="76"/>
      <c r="H287" s="76"/>
      <c r="I287" s="76"/>
      <c r="J287" s="76"/>
      <c r="K287" s="67"/>
      <c r="L287" s="67"/>
      <c r="M287" s="67"/>
      <c r="N287" s="67"/>
      <c r="O287" s="67"/>
      <c r="P287" s="67"/>
      <c r="Q287" s="67"/>
      <c r="R287" s="67"/>
      <c r="S287" s="67"/>
    </row>
    <row r="288" spans="1:19" outlineLevel="1" x14ac:dyDescent="0.25">
      <c r="A288" s="74"/>
      <c r="B288" s="75"/>
      <c r="C288" s="104" t="s">
        <v>1582</v>
      </c>
      <c r="D288" s="79"/>
      <c r="E288" s="145">
        <v>110.2727</v>
      </c>
      <c r="F288" s="345"/>
      <c r="G288" s="76"/>
      <c r="H288" s="76"/>
      <c r="I288" s="76"/>
      <c r="J288" s="76"/>
      <c r="K288" s="67"/>
      <c r="L288" s="67"/>
      <c r="M288" s="67"/>
      <c r="N288" s="67"/>
      <c r="O288" s="67"/>
      <c r="P288" s="67"/>
      <c r="Q288" s="67"/>
      <c r="R288" s="67"/>
      <c r="S288" s="67"/>
    </row>
    <row r="289" spans="1:19" outlineLevel="1" x14ac:dyDescent="0.25">
      <c r="A289" s="74"/>
      <c r="B289" s="75"/>
      <c r="C289" s="104" t="s">
        <v>1583</v>
      </c>
      <c r="D289" s="79"/>
      <c r="E289" s="145">
        <v>38.475029999999997</v>
      </c>
      <c r="F289" s="345"/>
      <c r="G289" s="76"/>
      <c r="H289" s="76"/>
      <c r="I289" s="76"/>
      <c r="J289" s="76"/>
      <c r="K289" s="67"/>
      <c r="L289" s="67"/>
      <c r="M289" s="67"/>
      <c r="N289" s="67"/>
      <c r="O289" s="67"/>
      <c r="P289" s="67"/>
      <c r="Q289" s="67"/>
      <c r="R289" s="67"/>
      <c r="S289" s="67"/>
    </row>
    <row r="290" spans="1:19" outlineLevel="1" x14ac:dyDescent="0.25">
      <c r="A290" s="74"/>
      <c r="B290" s="75"/>
      <c r="C290" s="104" t="s">
        <v>1584</v>
      </c>
      <c r="D290" s="79"/>
      <c r="E290" s="145">
        <v>55.659170000000003</v>
      </c>
      <c r="F290" s="345"/>
      <c r="G290" s="76"/>
      <c r="H290" s="76"/>
      <c r="I290" s="76"/>
      <c r="J290" s="76"/>
      <c r="K290" s="67"/>
      <c r="L290" s="67"/>
      <c r="M290" s="67"/>
      <c r="N290" s="67"/>
      <c r="O290" s="67"/>
      <c r="P290" s="67"/>
      <c r="Q290" s="67"/>
      <c r="R290" s="67"/>
      <c r="S290" s="67"/>
    </row>
    <row r="291" spans="1:19" outlineLevel="1" x14ac:dyDescent="0.25">
      <c r="A291" s="74"/>
      <c r="B291" s="75"/>
      <c r="C291" s="104" t="s">
        <v>1585</v>
      </c>
      <c r="D291" s="79"/>
      <c r="E291" s="145">
        <v>86.129819999999995</v>
      </c>
      <c r="F291" s="345"/>
      <c r="G291" s="76"/>
      <c r="H291" s="76"/>
      <c r="I291" s="76"/>
      <c r="J291" s="76"/>
      <c r="K291" s="67"/>
      <c r="L291" s="67"/>
      <c r="M291" s="67"/>
      <c r="N291" s="67"/>
      <c r="O291" s="67"/>
      <c r="P291" s="67"/>
      <c r="Q291" s="67"/>
      <c r="R291" s="67"/>
      <c r="S291" s="67"/>
    </row>
    <row r="292" spans="1:19" outlineLevel="1" x14ac:dyDescent="0.25">
      <c r="A292" s="74"/>
      <c r="B292" s="75"/>
      <c r="C292" s="104" t="s">
        <v>1586</v>
      </c>
      <c r="D292" s="79"/>
      <c r="E292" s="145">
        <v>21.260159999999999</v>
      </c>
      <c r="F292" s="345"/>
      <c r="G292" s="76"/>
      <c r="H292" s="76"/>
      <c r="I292" s="76"/>
      <c r="J292" s="76"/>
      <c r="K292" s="67"/>
      <c r="L292" s="67"/>
      <c r="M292" s="67"/>
      <c r="N292" s="67"/>
      <c r="O292" s="67"/>
      <c r="P292" s="67"/>
      <c r="Q292" s="67"/>
      <c r="R292" s="67"/>
      <c r="S292" s="67"/>
    </row>
    <row r="293" spans="1:19" outlineLevel="1" x14ac:dyDescent="0.25">
      <c r="A293" s="74"/>
      <c r="B293" s="75"/>
      <c r="C293" s="104" t="s">
        <v>1587</v>
      </c>
      <c r="D293" s="79"/>
      <c r="E293" s="145">
        <v>211.5778</v>
      </c>
      <c r="F293" s="345"/>
      <c r="G293" s="76"/>
      <c r="H293" s="76"/>
      <c r="I293" s="76"/>
      <c r="J293" s="76"/>
      <c r="K293" s="67"/>
      <c r="L293" s="67"/>
      <c r="M293" s="67"/>
      <c r="N293" s="67"/>
      <c r="O293" s="67"/>
      <c r="P293" s="67"/>
      <c r="Q293" s="67"/>
      <c r="R293" s="67"/>
      <c r="S293" s="67"/>
    </row>
    <row r="294" spans="1:19" outlineLevel="1" x14ac:dyDescent="0.25">
      <c r="A294" s="74"/>
      <c r="B294" s="75"/>
      <c r="C294" s="104" t="s">
        <v>1588</v>
      </c>
      <c r="D294" s="79"/>
      <c r="E294" s="145">
        <v>154.01477</v>
      </c>
      <c r="F294" s="345"/>
      <c r="G294" s="76"/>
      <c r="H294" s="76"/>
      <c r="I294" s="76"/>
      <c r="J294" s="76"/>
      <c r="K294" s="67"/>
      <c r="L294" s="67"/>
      <c r="M294" s="67"/>
      <c r="N294" s="67"/>
      <c r="O294" s="67"/>
      <c r="P294" s="67"/>
      <c r="Q294" s="67"/>
      <c r="R294" s="67"/>
      <c r="S294" s="67"/>
    </row>
    <row r="295" spans="1:19" outlineLevel="1" x14ac:dyDescent="0.25">
      <c r="A295" s="74"/>
      <c r="B295" s="75"/>
      <c r="C295" s="104" t="s">
        <v>1589</v>
      </c>
      <c r="D295" s="79"/>
      <c r="E295" s="145">
        <v>113.84697</v>
      </c>
      <c r="F295" s="345"/>
      <c r="G295" s="76"/>
      <c r="H295" s="76"/>
      <c r="I295" s="76"/>
      <c r="J295" s="76"/>
      <c r="K295" s="67"/>
      <c r="L295" s="67"/>
      <c r="M295" s="67"/>
      <c r="N295" s="67"/>
      <c r="O295" s="67"/>
      <c r="P295" s="67"/>
      <c r="Q295" s="67"/>
      <c r="R295" s="67"/>
      <c r="S295" s="67"/>
    </row>
    <row r="296" spans="1:19" outlineLevel="1" x14ac:dyDescent="0.25">
      <c r="A296" s="74"/>
      <c r="B296" s="75"/>
      <c r="C296" s="104" t="s">
        <v>1590</v>
      </c>
      <c r="D296" s="79"/>
      <c r="E296" s="145">
        <v>41.865279999999998</v>
      </c>
      <c r="F296" s="345"/>
      <c r="G296" s="76"/>
      <c r="H296" s="76"/>
      <c r="I296" s="76"/>
      <c r="J296" s="76"/>
      <c r="K296" s="67"/>
      <c r="L296" s="67"/>
      <c r="M296" s="67"/>
      <c r="N296" s="67"/>
      <c r="O296" s="67"/>
      <c r="P296" s="67"/>
      <c r="Q296" s="67"/>
      <c r="R296" s="67"/>
      <c r="S296" s="67"/>
    </row>
    <row r="297" spans="1:19" outlineLevel="1" x14ac:dyDescent="0.25">
      <c r="A297" s="74"/>
      <c r="B297" s="75"/>
      <c r="C297" s="104" t="s">
        <v>1591</v>
      </c>
      <c r="D297" s="79"/>
      <c r="E297" s="145">
        <v>31.7241</v>
      </c>
      <c r="F297" s="345"/>
      <c r="G297" s="76"/>
      <c r="H297" s="76"/>
      <c r="I297" s="76"/>
      <c r="J297" s="76"/>
      <c r="K297" s="67"/>
      <c r="L297" s="67"/>
      <c r="M297" s="67"/>
      <c r="N297" s="67"/>
      <c r="O297" s="67"/>
      <c r="P297" s="67"/>
      <c r="Q297" s="67"/>
      <c r="R297" s="67"/>
      <c r="S297" s="67"/>
    </row>
    <row r="298" spans="1:19" outlineLevel="1" x14ac:dyDescent="0.25">
      <c r="A298" s="74"/>
      <c r="B298" s="75"/>
      <c r="C298" s="105" t="s">
        <v>349</v>
      </c>
      <c r="D298" s="80"/>
      <c r="E298" s="146">
        <v>1814.0797500000001</v>
      </c>
      <c r="F298" s="345"/>
      <c r="G298" s="76"/>
      <c r="H298" s="76"/>
      <c r="I298" s="76"/>
      <c r="J298" s="76"/>
      <c r="K298" s="67"/>
      <c r="L298" s="67"/>
      <c r="M298" s="67"/>
      <c r="N298" s="67"/>
      <c r="O298" s="67"/>
      <c r="P298" s="67"/>
      <c r="Q298" s="67"/>
      <c r="R298" s="67"/>
      <c r="S298" s="67"/>
    </row>
    <row r="299" spans="1:19" outlineLevel="1" x14ac:dyDescent="0.25">
      <c r="A299" s="74"/>
      <c r="B299" s="75"/>
      <c r="C299" s="103" t="s">
        <v>350</v>
      </c>
      <c r="D299" s="79"/>
      <c r="E299" s="145"/>
      <c r="F299" s="345"/>
      <c r="G299" s="76"/>
      <c r="H299" s="76"/>
      <c r="I299" s="76"/>
      <c r="J299" s="76"/>
      <c r="K299" s="67"/>
      <c r="L299" s="67"/>
      <c r="M299" s="67"/>
      <c r="N299" s="67"/>
      <c r="O299" s="67"/>
      <c r="P299" s="67"/>
      <c r="Q299" s="67"/>
      <c r="R299" s="67"/>
      <c r="S299" s="67"/>
    </row>
    <row r="300" spans="1:19" outlineLevel="1" x14ac:dyDescent="0.25">
      <c r="A300" s="74"/>
      <c r="B300" s="75"/>
      <c r="C300" s="100" t="s">
        <v>1594</v>
      </c>
      <c r="D300" s="77"/>
      <c r="E300" s="141">
        <v>217.68957</v>
      </c>
      <c r="F300" s="345"/>
      <c r="G300" s="76"/>
      <c r="H300" s="76"/>
      <c r="I300" s="76"/>
      <c r="J300" s="76"/>
      <c r="K300" s="67"/>
      <c r="L300" s="67"/>
      <c r="M300" s="67"/>
      <c r="N300" s="67"/>
      <c r="O300" s="67"/>
      <c r="P300" s="67"/>
      <c r="Q300" s="67"/>
      <c r="R300" s="67"/>
      <c r="S300" s="67"/>
    </row>
    <row r="301" spans="1:19" outlineLevel="1" x14ac:dyDescent="0.25">
      <c r="A301" s="88">
        <v>30</v>
      </c>
      <c r="B301" s="89" t="s">
        <v>401</v>
      </c>
      <c r="C301" s="99" t="s">
        <v>402</v>
      </c>
      <c r="D301" s="90" t="s">
        <v>281</v>
      </c>
      <c r="E301" s="142">
        <v>36.281599999999997</v>
      </c>
      <c r="F301" s="91"/>
      <c r="G301" s="92">
        <f>ROUND(E301*F301,2)</f>
        <v>0</v>
      </c>
      <c r="H301" s="76"/>
      <c r="I301" s="76" t="s">
        <v>166</v>
      </c>
      <c r="J301" s="76" t="s">
        <v>166</v>
      </c>
      <c r="K301" s="67"/>
      <c r="L301" s="67"/>
      <c r="M301" s="67"/>
      <c r="N301" s="67"/>
      <c r="O301" s="67"/>
      <c r="P301" s="67"/>
      <c r="Q301" s="67"/>
      <c r="R301" s="67"/>
      <c r="S301" s="67"/>
    </row>
    <row r="302" spans="1:19" outlineLevel="1" x14ac:dyDescent="0.25">
      <c r="A302" s="74"/>
      <c r="B302" s="75"/>
      <c r="C302" s="100" t="s">
        <v>366</v>
      </c>
      <c r="D302" s="77"/>
      <c r="E302" s="141"/>
      <c r="F302" s="345"/>
      <c r="G302" s="76"/>
      <c r="H302" s="76"/>
      <c r="I302" s="76"/>
      <c r="J302" s="76"/>
      <c r="K302" s="67"/>
      <c r="L302" s="67"/>
      <c r="M302" s="67"/>
      <c r="N302" s="67"/>
      <c r="O302" s="67"/>
      <c r="P302" s="67"/>
      <c r="Q302" s="67"/>
      <c r="R302" s="67"/>
      <c r="S302" s="67"/>
    </row>
    <row r="303" spans="1:19" outlineLevel="1" x14ac:dyDescent="0.25">
      <c r="A303" s="74"/>
      <c r="B303" s="75"/>
      <c r="C303" s="103" t="s">
        <v>330</v>
      </c>
      <c r="D303" s="79"/>
      <c r="E303" s="145"/>
      <c r="F303" s="345"/>
      <c r="G303" s="76"/>
      <c r="H303" s="76"/>
      <c r="I303" s="76"/>
      <c r="J303" s="76"/>
      <c r="K303" s="67"/>
      <c r="L303" s="67"/>
      <c r="M303" s="67"/>
      <c r="N303" s="67"/>
      <c r="O303" s="67"/>
      <c r="P303" s="67"/>
      <c r="Q303" s="67"/>
      <c r="R303" s="67"/>
      <c r="S303" s="67"/>
    </row>
    <row r="304" spans="1:19" outlineLevel="1" x14ac:dyDescent="0.25">
      <c r="A304" s="74"/>
      <c r="B304" s="75"/>
      <c r="C304" s="104" t="s">
        <v>1575</v>
      </c>
      <c r="D304" s="79"/>
      <c r="E304" s="145">
        <v>681.23274000000004</v>
      </c>
      <c r="F304" s="345"/>
      <c r="G304" s="76"/>
      <c r="H304" s="76"/>
      <c r="I304" s="76"/>
      <c r="J304" s="76"/>
      <c r="K304" s="67"/>
      <c r="L304" s="67"/>
      <c r="M304" s="67"/>
      <c r="N304" s="67"/>
      <c r="O304" s="67"/>
      <c r="P304" s="67"/>
      <c r="Q304" s="67"/>
      <c r="R304" s="67"/>
      <c r="S304" s="67"/>
    </row>
    <row r="305" spans="1:19" outlineLevel="1" x14ac:dyDescent="0.25">
      <c r="A305" s="74"/>
      <c r="B305" s="75"/>
      <c r="C305" s="104" t="s">
        <v>1576</v>
      </c>
      <c r="D305" s="79"/>
      <c r="E305" s="145">
        <v>69.827500000000001</v>
      </c>
      <c r="F305" s="345"/>
      <c r="G305" s="76"/>
      <c r="H305" s="76"/>
      <c r="I305" s="76"/>
      <c r="J305" s="76"/>
      <c r="K305" s="67"/>
      <c r="L305" s="67"/>
      <c r="M305" s="67"/>
      <c r="N305" s="67"/>
      <c r="O305" s="67"/>
      <c r="P305" s="67"/>
      <c r="Q305" s="67"/>
      <c r="R305" s="67"/>
      <c r="S305" s="67"/>
    </row>
    <row r="306" spans="1:19" outlineLevel="1" x14ac:dyDescent="0.25">
      <c r="A306" s="74"/>
      <c r="B306" s="75"/>
      <c r="C306" s="104" t="s">
        <v>1577</v>
      </c>
      <c r="D306" s="79"/>
      <c r="E306" s="145">
        <v>34.257449999999999</v>
      </c>
      <c r="F306" s="345"/>
      <c r="G306" s="76"/>
      <c r="H306" s="76"/>
      <c r="I306" s="76"/>
      <c r="J306" s="76"/>
      <c r="K306" s="67"/>
      <c r="L306" s="67"/>
      <c r="M306" s="67"/>
      <c r="N306" s="67"/>
      <c r="O306" s="67"/>
      <c r="P306" s="67"/>
      <c r="Q306" s="67"/>
      <c r="R306" s="67"/>
      <c r="S306" s="67"/>
    </row>
    <row r="307" spans="1:19" outlineLevel="1" x14ac:dyDescent="0.25">
      <c r="A307" s="74"/>
      <c r="B307" s="75"/>
      <c r="C307" s="104" t="s">
        <v>1578</v>
      </c>
      <c r="D307" s="79"/>
      <c r="E307" s="145">
        <v>69.473140000000001</v>
      </c>
      <c r="F307" s="345"/>
      <c r="G307" s="76"/>
      <c r="H307" s="76"/>
      <c r="I307" s="76"/>
      <c r="J307" s="76"/>
      <c r="K307" s="67"/>
      <c r="L307" s="67"/>
      <c r="M307" s="67"/>
      <c r="N307" s="67"/>
      <c r="O307" s="67"/>
      <c r="P307" s="67"/>
      <c r="Q307" s="67"/>
      <c r="R307" s="67"/>
      <c r="S307" s="67"/>
    </row>
    <row r="308" spans="1:19" outlineLevel="1" x14ac:dyDescent="0.25">
      <c r="A308" s="74"/>
      <c r="B308" s="75"/>
      <c r="C308" s="104" t="s">
        <v>1579</v>
      </c>
      <c r="D308" s="79"/>
      <c r="E308" s="145">
        <v>35.640059999999998</v>
      </c>
      <c r="F308" s="345"/>
      <c r="G308" s="76"/>
      <c r="H308" s="76"/>
      <c r="I308" s="76"/>
      <c r="J308" s="76"/>
      <c r="K308" s="67"/>
      <c r="L308" s="67"/>
      <c r="M308" s="67"/>
      <c r="N308" s="67"/>
      <c r="O308" s="67"/>
      <c r="P308" s="67"/>
      <c r="Q308" s="67"/>
      <c r="R308" s="67"/>
      <c r="S308" s="67"/>
    </row>
    <row r="309" spans="1:19" outlineLevel="1" x14ac:dyDescent="0.25">
      <c r="A309" s="74"/>
      <c r="B309" s="75"/>
      <c r="C309" s="104" t="s">
        <v>1580</v>
      </c>
      <c r="D309" s="79"/>
      <c r="E309" s="145">
        <v>50.086010000000002</v>
      </c>
      <c r="F309" s="345"/>
      <c r="G309" s="76"/>
      <c r="H309" s="76"/>
      <c r="I309" s="76"/>
      <c r="J309" s="76"/>
      <c r="K309" s="67"/>
      <c r="L309" s="67"/>
      <c r="M309" s="67"/>
      <c r="N309" s="67"/>
      <c r="O309" s="67"/>
      <c r="P309" s="67"/>
      <c r="Q309" s="67"/>
      <c r="R309" s="67"/>
      <c r="S309" s="67"/>
    </row>
    <row r="310" spans="1:19" outlineLevel="1" x14ac:dyDescent="0.25">
      <c r="A310" s="74"/>
      <c r="B310" s="75"/>
      <c r="C310" s="104" t="s">
        <v>1581</v>
      </c>
      <c r="D310" s="79"/>
      <c r="E310" s="145">
        <v>8.73705</v>
      </c>
      <c r="F310" s="345"/>
      <c r="G310" s="76"/>
      <c r="H310" s="76"/>
      <c r="I310" s="76"/>
      <c r="J310" s="76"/>
      <c r="K310" s="67"/>
      <c r="L310" s="67"/>
      <c r="M310" s="67"/>
      <c r="N310" s="67"/>
      <c r="O310" s="67"/>
      <c r="P310" s="67"/>
      <c r="Q310" s="67"/>
      <c r="R310" s="67"/>
      <c r="S310" s="67"/>
    </row>
    <row r="311" spans="1:19" outlineLevel="1" x14ac:dyDescent="0.25">
      <c r="A311" s="74"/>
      <c r="B311" s="75"/>
      <c r="C311" s="104" t="s">
        <v>1582</v>
      </c>
      <c r="D311" s="79"/>
      <c r="E311" s="145">
        <v>110.2727</v>
      </c>
      <c r="F311" s="345"/>
      <c r="G311" s="76"/>
      <c r="H311" s="76"/>
      <c r="I311" s="76"/>
      <c r="J311" s="76"/>
      <c r="K311" s="67"/>
      <c r="L311" s="67"/>
      <c r="M311" s="67"/>
      <c r="N311" s="67"/>
      <c r="O311" s="67"/>
      <c r="P311" s="67"/>
      <c r="Q311" s="67"/>
      <c r="R311" s="67"/>
      <c r="S311" s="67"/>
    </row>
    <row r="312" spans="1:19" outlineLevel="1" x14ac:dyDescent="0.25">
      <c r="A312" s="74"/>
      <c r="B312" s="75"/>
      <c r="C312" s="104" t="s">
        <v>1583</v>
      </c>
      <c r="D312" s="79"/>
      <c r="E312" s="145">
        <v>38.475029999999997</v>
      </c>
      <c r="F312" s="345"/>
      <c r="G312" s="76"/>
      <c r="H312" s="76"/>
      <c r="I312" s="76"/>
      <c r="J312" s="76"/>
      <c r="K312" s="67"/>
      <c r="L312" s="67"/>
      <c r="M312" s="67"/>
      <c r="N312" s="67"/>
      <c r="O312" s="67"/>
      <c r="P312" s="67"/>
      <c r="Q312" s="67"/>
      <c r="R312" s="67"/>
      <c r="S312" s="67"/>
    </row>
    <row r="313" spans="1:19" outlineLevel="1" x14ac:dyDescent="0.25">
      <c r="A313" s="74"/>
      <c r="B313" s="75"/>
      <c r="C313" s="104" t="s">
        <v>1584</v>
      </c>
      <c r="D313" s="79"/>
      <c r="E313" s="145">
        <v>55.659170000000003</v>
      </c>
      <c r="F313" s="345"/>
      <c r="G313" s="76"/>
      <c r="H313" s="76"/>
      <c r="I313" s="76"/>
      <c r="J313" s="76"/>
      <c r="K313" s="67"/>
      <c r="L313" s="67"/>
      <c r="M313" s="67"/>
      <c r="N313" s="67"/>
      <c r="O313" s="67"/>
      <c r="P313" s="67"/>
      <c r="Q313" s="67"/>
      <c r="R313" s="67"/>
      <c r="S313" s="67"/>
    </row>
    <row r="314" spans="1:19" outlineLevel="1" x14ac:dyDescent="0.25">
      <c r="A314" s="74"/>
      <c r="B314" s="75"/>
      <c r="C314" s="104" t="s">
        <v>1585</v>
      </c>
      <c r="D314" s="79"/>
      <c r="E314" s="145">
        <v>86.129819999999995</v>
      </c>
      <c r="F314" s="345"/>
      <c r="G314" s="76"/>
      <c r="H314" s="76"/>
      <c r="I314" s="76"/>
      <c r="J314" s="76"/>
      <c r="K314" s="67"/>
      <c r="L314" s="67"/>
      <c r="M314" s="67"/>
      <c r="N314" s="67"/>
      <c r="O314" s="67"/>
      <c r="P314" s="67"/>
      <c r="Q314" s="67"/>
      <c r="R314" s="67"/>
      <c r="S314" s="67"/>
    </row>
    <row r="315" spans="1:19" outlineLevel="1" x14ac:dyDescent="0.25">
      <c r="A315" s="74"/>
      <c r="B315" s="75"/>
      <c r="C315" s="104" t="s">
        <v>1586</v>
      </c>
      <c r="D315" s="79"/>
      <c r="E315" s="145">
        <v>21.260159999999999</v>
      </c>
      <c r="F315" s="345"/>
      <c r="G315" s="76"/>
      <c r="H315" s="76"/>
      <c r="I315" s="76"/>
      <c r="J315" s="76"/>
      <c r="K315" s="67"/>
      <c r="L315" s="67"/>
      <c r="M315" s="67"/>
      <c r="N315" s="67"/>
      <c r="O315" s="67"/>
      <c r="P315" s="67"/>
      <c r="Q315" s="67"/>
      <c r="R315" s="67"/>
      <c r="S315" s="67"/>
    </row>
    <row r="316" spans="1:19" outlineLevel="1" x14ac:dyDescent="0.25">
      <c r="A316" s="74"/>
      <c r="B316" s="75"/>
      <c r="C316" s="104" t="s">
        <v>1587</v>
      </c>
      <c r="D316" s="79"/>
      <c r="E316" s="145">
        <v>211.5778</v>
      </c>
      <c r="F316" s="345"/>
      <c r="G316" s="76"/>
      <c r="H316" s="76"/>
      <c r="I316" s="76"/>
      <c r="J316" s="76"/>
      <c r="K316" s="67"/>
      <c r="L316" s="67"/>
      <c r="M316" s="67"/>
      <c r="N316" s="67"/>
      <c r="O316" s="67"/>
      <c r="P316" s="67"/>
      <c r="Q316" s="67"/>
      <c r="R316" s="67"/>
      <c r="S316" s="67"/>
    </row>
    <row r="317" spans="1:19" outlineLevel="1" x14ac:dyDescent="0.25">
      <c r="A317" s="74"/>
      <c r="B317" s="75"/>
      <c r="C317" s="104" t="s">
        <v>1588</v>
      </c>
      <c r="D317" s="79"/>
      <c r="E317" s="145">
        <v>154.01477</v>
      </c>
      <c r="F317" s="345"/>
      <c r="G317" s="76"/>
      <c r="H317" s="76"/>
      <c r="I317" s="76"/>
      <c r="J317" s="76"/>
      <c r="K317" s="67"/>
      <c r="L317" s="67"/>
      <c r="M317" s="67"/>
      <c r="N317" s="67"/>
      <c r="O317" s="67"/>
      <c r="P317" s="67"/>
      <c r="Q317" s="67"/>
      <c r="R317" s="67"/>
      <c r="S317" s="67"/>
    </row>
    <row r="318" spans="1:19" outlineLevel="1" x14ac:dyDescent="0.25">
      <c r="A318" s="74"/>
      <c r="B318" s="75"/>
      <c r="C318" s="104" t="s">
        <v>1589</v>
      </c>
      <c r="D318" s="79"/>
      <c r="E318" s="145">
        <v>113.84697</v>
      </c>
      <c r="F318" s="345"/>
      <c r="G318" s="76"/>
      <c r="H318" s="76"/>
      <c r="I318" s="76"/>
      <c r="J318" s="76"/>
      <c r="K318" s="67"/>
      <c r="L318" s="67"/>
      <c r="M318" s="67"/>
      <c r="N318" s="67"/>
      <c r="O318" s="67"/>
      <c r="P318" s="67"/>
      <c r="Q318" s="67"/>
      <c r="R318" s="67"/>
      <c r="S318" s="67"/>
    </row>
    <row r="319" spans="1:19" outlineLevel="1" x14ac:dyDescent="0.25">
      <c r="A319" s="74"/>
      <c r="B319" s="75"/>
      <c r="C319" s="104" t="s">
        <v>1590</v>
      </c>
      <c r="D319" s="79"/>
      <c r="E319" s="145">
        <v>41.865279999999998</v>
      </c>
      <c r="F319" s="345"/>
      <c r="G319" s="76"/>
      <c r="H319" s="76"/>
      <c r="I319" s="76"/>
      <c r="J319" s="76"/>
      <c r="K319" s="67"/>
      <c r="L319" s="67"/>
      <c r="M319" s="67"/>
      <c r="N319" s="67"/>
      <c r="O319" s="67"/>
      <c r="P319" s="67"/>
      <c r="Q319" s="67"/>
      <c r="R319" s="67"/>
      <c r="S319" s="67"/>
    </row>
    <row r="320" spans="1:19" outlineLevel="1" x14ac:dyDescent="0.25">
      <c r="A320" s="74"/>
      <c r="B320" s="75"/>
      <c r="C320" s="104" t="s">
        <v>1591</v>
      </c>
      <c r="D320" s="79"/>
      <c r="E320" s="145">
        <v>31.7241</v>
      </c>
      <c r="F320" s="345"/>
      <c r="G320" s="76"/>
      <c r="H320" s="76"/>
      <c r="I320" s="76"/>
      <c r="J320" s="76"/>
      <c r="K320" s="67"/>
      <c r="L320" s="67"/>
      <c r="M320" s="67"/>
      <c r="N320" s="67"/>
      <c r="O320" s="67"/>
      <c r="P320" s="67"/>
      <c r="Q320" s="67"/>
      <c r="R320" s="67"/>
      <c r="S320" s="67"/>
    </row>
    <row r="321" spans="1:19" outlineLevel="1" x14ac:dyDescent="0.25">
      <c r="A321" s="74"/>
      <c r="B321" s="75"/>
      <c r="C321" s="105" t="s">
        <v>349</v>
      </c>
      <c r="D321" s="80"/>
      <c r="E321" s="146">
        <v>1814.0797500000001</v>
      </c>
      <c r="F321" s="345"/>
      <c r="G321" s="76"/>
      <c r="H321" s="76"/>
      <c r="I321" s="76"/>
      <c r="J321" s="76"/>
      <c r="K321" s="67"/>
      <c r="L321" s="67"/>
      <c r="M321" s="67"/>
      <c r="N321" s="67"/>
      <c r="O321" s="67"/>
      <c r="P321" s="67"/>
      <c r="Q321" s="67"/>
      <c r="R321" s="67"/>
      <c r="S321" s="67"/>
    </row>
    <row r="322" spans="1:19" outlineLevel="1" x14ac:dyDescent="0.25">
      <c r="A322" s="74"/>
      <c r="B322" s="75"/>
      <c r="C322" s="103" t="s">
        <v>350</v>
      </c>
      <c r="D322" s="79"/>
      <c r="E322" s="145"/>
      <c r="F322" s="345"/>
      <c r="G322" s="76"/>
      <c r="H322" s="76"/>
      <c r="I322" s="76"/>
      <c r="J322" s="76"/>
      <c r="K322" s="67"/>
      <c r="L322" s="67"/>
      <c r="M322" s="67"/>
      <c r="N322" s="67"/>
      <c r="O322" s="67"/>
      <c r="P322" s="67"/>
      <c r="Q322" s="67"/>
      <c r="R322" s="67"/>
      <c r="S322" s="67"/>
    </row>
    <row r="323" spans="1:19" outlineLevel="1" x14ac:dyDescent="0.25">
      <c r="A323" s="74"/>
      <c r="B323" s="75"/>
      <c r="C323" s="100" t="s">
        <v>1595</v>
      </c>
      <c r="D323" s="77"/>
      <c r="E323" s="141">
        <v>36.281599999999997</v>
      </c>
      <c r="F323" s="345"/>
      <c r="G323" s="76"/>
      <c r="H323" s="76"/>
      <c r="I323" s="76"/>
      <c r="J323" s="76"/>
      <c r="K323" s="67"/>
      <c r="L323" s="67"/>
      <c r="M323" s="67"/>
      <c r="N323" s="67"/>
      <c r="O323" s="67"/>
      <c r="P323" s="67"/>
      <c r="Q323" s="67"/>
      <c r="R323" s="67"/>
      <c r="S323" s="67"/>
    </row>
    <row r="324" spans="1:19" x14ac:dyDescent="0.25">
      <c r="A324" s="82" t="s">
        <v>162</v>
      </c>
      <c r="B324" s="83" t="s">
        <v>81</v>
      </c>
      <c r="C324" s="98" t="s">
        <v>82</v>
      </c>
      <c r="D324" s="84"/>
      <c r="E324" s="86"/>
      <c r="F324" s="86"/>
      <c r="G324" s="346">
        <f>SUM(G325:G397)</f>
        <v>0</v>
      </c>
      <c r="H324" s="81"/>
      <c r="I324" s="81"/>
      <c r="J324" s="81"/>
    </row>
    <row r="325" spans="1:19" outlineLevel="1" x14ac:dyDescent="0.25">
      <c r="A325" s="88">
        <v>31</v>
      </c>
      <c r="B325" s="89" t="s">
        <v>405</v>
      </c>
      <c r="C325" s="99" t="s">
        <v>406</v>
      </c>
      <c r="D325" s="90" t="s">
        <v>189</v>
      </c>
      <c r="E325" s="142">
        <v>242.82329999999999</v>
      </c>
      <c r="F325" s="91"/>
      <c r="G325" s="92">
        <f>ROUND(E325*F325,2)</f>
        <v>0</v>
      </c>
      <c r="H325" s="76"/>
      <c r="I325" s="76" t="s">
        <v>166</v>
      </c>
      <c r="J325" s="76" t="s">
        <v>166</v>
      </c>
      <c r="K325" s="67"/>
      <c r="L325" s="67"/>
      <c r="M325" s="67"/>
      <c r="N325" s="67"/>
      <c r="O325" s="67"/>
      <c r="P325" s="67"/>
      <c r="Q325" s="67"/>
      <c r="R325" s="67"/>
      <c r="S325" s="67"/>
    </row>
    <row r="326" spans="1:19" outlineLevel="1" x14ac:dyDescent="0.25">
      <c r="A326" s="74"/>
      <c r="B326" s="75"/>
      <c r="C326" s="100" t="s">
        <v>407</v>
      </c>
      <c r="D326" s="77"/>
      <c r="E326" s="141"/>
      <c r="F326" s="345"/>
      <c r="G326" s="76"/>
      <c r="H326" s="76"/>
      <c r="I326" s="76"/>
      <c r="J326" s="76"/>
      <c r="K326" s="67"/>
      <c r="L326" s="67"/>
      <c r="M326" s="67"/>
      <c r="N326" s="67"/>
      <c r="O326" s="67"/>
      <c r="P326" s="67"/>
      <c r="Q326" s="67"/>
      <c r="R326" s="67"/>
      <c r="S326" s="67"/>
    </row>
    <row r="327" spans="1:19" outlineLevel="1" x14ac:dyDescent="0.25">
      <c r="A327" s="74"/>
      <c r="B327" s="75"/>
      <c r="C327" s="100" t="s">
        <v>1596</v>
      </c>
      <c r="D327" s="77"/>
      <c r="E327" s="141">
        <v>25.376000000000001</v>
      </c>
      <c r="F327" s="345"/>
      <c r="G327" s="76"/>
      <c r="H327" s="76"/>
      <c r="I327" s="76"/>
      <c r="J327" s="76"/>
      <c r="K327" s="67"/>
      <c r="L327" s="67"/>
      <c r="M327" s="67"/>
      <c r="N327" s="67"/>
      <c r="O327" s="67"/>
      <c r="P327" s="67"/>
      <c r="Q327" s="67"/>
      <c r="R327" s="67"/>
      <c r="S327" s="67"/>
    </row>
    <row r="328" spans="1:19" outlineLevel="1" x14ac:dyDescent="0.25">
      <c r="A328" s="74"/>
      <c r="B328" s="75"/>
      <c r="C328" s="100" t="s">
        <v>1597</v>
      </c>
      <c r="D328" s="77"/>
      <c r="E328" s="141">
        <v>14.9382</v>
      </c>
      <c r="F328" s="345"/>
      <c r="G328" s="76"/>
      <c r="H328" s="76"/>
      <c r="I328" s="76"/>
      <c r="J328" s="76"/>
      <c r="K328" s="67"/>
      <c r="L328" s="67"/>
      <c r="M328" s="67"/>
      <c r="N328" s="67"/>
      <c r="O328" s="67"/>
      <c r="P328" s="67"/>
      <c r="Q328" s="67"/>
      <c r="R328" s="67"/>
      <c r="S328" s="67"/>
    </row>
    <row r="329" spans="1:19" outlineLevel="1" x14ac:dyDescent="0.25">
      <c r="A329" s="74"/>
      <c r="B329" s="75"/>
      <c r="C329" s="100" t="s">
        <v>1598</v>
      </c>
      <c r="D329" s="77"/>
      <c r="E329" s="141">
        <v>34.656700000000001</v>
      </c>
      <c r="F329" s="345"/>
      <c r="G329" s="76"/>
      <c r="H329" s="76"/>
      <c r="I329" s="76"/>
      <c r="J329" s="76"/>
      <c r="K329" s="67"/>
      <c r="L329" s="67"/>
      <c r="M329" s="67"/>
      <c r="N329" s="67"/>
      <c r="O329" s="67"/>
      <c r="P329" s="67"/>
      <c r="Q329" s="67"/>
      <c r="R329" s="67"/>
      <c r="S329" s="67"/>
    </row>
    <row r="330" spans="1:19" outlineLevel="1" x14ac:dyDescent="0.25">
      <c r="A330" s="74"/>
      <c r="B330" s="75"/>
      <c r="C330" s="100" t="s">
        <v>1599</v>
      </c>
      <c r="D330" s="77"/>
      <c r="E330" s="141">
        <v>33.305999999999997</v>
      </c>
      <c r="F330" s="345"/>
      <c r="G330" s="76"/>
      <c r="H330" s="76"/>
      <c r="I330" s="76"/>
      <c r="J330" s="76"/>
      <c r="K330" s="67"/>
      <c r="L330" s="67"/>
      <c r="M330" s="67"/>
      <c r="N330" s="67"/>
      <c r="O330" s="67"/>
      <c r="P330" s="67"/>
      <c r="Q330" s="67"/>
      <c r="R330" s="67"/>
      <c r="S330" s="67"/>
    </row>
    <row r="331" spans="1:19" outlineLevel="1" x14ac:dyDescent="0.25">
      <c r="A331" s="74"/>
      <c r="B331" s="75"/>
      <c r="C331" s="100" t="s">
        <v>1600</v>
      </c>
      <c r="D331" s="77"/>
      <c r="E331" s="141">
        <v>9.7088000000000001</v>
      </c>
      <c r="F331" s="345"/>
      <c r="G331" s="76"/>
      <c r="H331" s="76"/>
      <c r="I331" s="76"/>
      <c r="J331" s="76"/>
      <c r="K331" s="67"/>
      <c r="L331" s="67"/>
      <c r="M331" s="67"/>
      <c r="N331" s="67"/>
      <c r="O331" s="67"/>
      <c r="P331" s="67"/>
      <c r="Q331" s="67"/>
      <c r="R331" s="67"/>
      <c r="S331" s="67"/>
    </row>
    <row r="332" spans="1:19" outlineLevel="1" x14ac:dyDescent="0.25">
      <c r="A332" s="74"/>
      <c r="B332" s="75"/>
      <c r="C332" s="102" t="s">
        <v>286</v>
      </c>
      <c r="D332" s="78"/>
      <c r="E332" s="144">
        <v>117.98569999999999</v>
      </c>
      <c r="F332" s="345"/>
      <c r="G332" s="76"/>
      <c r="H332" s="76"/>
      <c r="I332" s="76"/>
      <c r="J332" s="76"/>
      <c r="K332" s="67"/>
      <c r="L332" s="67"/>
      <c r="M332" s="67"/>
      <c r="N332" s="67"/>
      <c r="O332" s="67"/>
      <c r="P332" s="67"/>
      <c r="Q332" s="67"/>
      <c r="R332" s="67"/>
      <c r="S332" s="67"/>
    </row>
    <row r="333" spans="1:19" outlineLevel="1" x14ac:dyDescent="0.25">
      <c r="A333" s="74"/>
      <c r="B333" s="75"/>
      <c r="C333" s="100" t="s">
        <v>413</v>
      </c>
      <c r="D333" s="77"/>
      <c r="E333" s="141"/>
      <c r="F333" s="345"/>
      <c r="G333" s="76"/>
      <c r="H333" s="76"/>
      <c r="I333" s="76"/>
      <c r="J333" s="76"/>
      <c r="K333" s="67"/>
      <c r="L333" s="67"/>
      <c r="M333" s="67"/>
      <c r="N333" s="67"/>
      <c r="O333" s="67"/>
      <c r="P333" s="67"/>
      <c r="Q333" s="67"/>
      <c r="R333" s="67"/>
      <c r="S333" s="67"/>
    </row>
    <row r="334" spans="1:19" outlineLevel="1" x14ac:dyDescent="0.25">
      <c r="A334" s="74"/>
      <c r="B334" s="75"/>
      <c r="C334" s="100" t="s">
        <v>1601</v>
      </c>
      <c r="D334" s="77"/>
      <c r="E334" s="141">
        <v>31.0976</v>
      </c>
      <c r="F334" s="345"/>
      <c r="G334" s="76"/>
      <c r="H334" s="76"/>
      <c r="I334" s="76"/>
      <c r="J334" s="76"/>
      <c r="K334" s="67"/>
      <c r="L334" s="67"/>
      <c r="M334" s="67"/>
      <c r="N334" s="67"/>
      <c r="O334" s="67"/>
      <c r="P334" s="67"/>
      <c r="Q334" s="67"/>
      <c r="R334" s="67"/>
      <c r="S334" s="67"/>
    </row>
    <row r="335" spans="1:19" outlineLevel="1" x14ac:dyDescent="0.25">
      <c r="A335" s="74"/>
      <c r="B335" s="75"/>
      <c r="C335" s="100" t="s">
        <v>1602</v>
      </c>
      <c r="D335" s="77"/>
      <c r="E335" s="141">
        <v>23.8048</v>
      </c>
      <c r="F335" s="345"/>
      <c r="G335" s="76"/>
      <c r="H335" s="76"/>
      <c r="I335" s="76"/>
      <c r="J335" s="76"/>
      <c r="K335" s="67"/>
      <c r="L335" s="67"/>
      <c r="M335" s="67"/>
      <c r="N335" s="67"/>
      <c r="O335" s="67"/>
      <c r="P335" s="67"/>
      <c r="Q335" s="67"/>
      <c r="R335" s="67"/>
      <c r="S335" s="67"/>
    </row>
    <row r="336" spans="1:19" outlineLevel="1" x14ac:dyDescent="0.25">
      <c r="A336" s="74"/>
      <c r="B336" s="75"/>
      <c r="C336" s="100" t="s">
        <v>1603</v>
      </c>
      <c r="D336" s="77"/>
      <c r="E336" s="141">
        <v>6.3296000000000001</v>
      </c>
      <c r="F336" s="345"/>
      <c r="G336" s="76"/>
      <c r="H336" s="76"/>
      <c r="I336" s="76"/>
      <c r="J336" s="76"/>
      <c r="K336" s="67"/>
      <c r="L336" s="67"/>
      <c r="M336" s="67"/>
      <c r="N336" s="67"/>
      <c r="O336" s="67"/>
      <c r="P336" s="67"/>
      <c r="Q336" s="67"/>
      <c r="R336" s="67"/>
      <c r="S336" s="67"/>
    </row>
    <row r="337" spans="1:19" outlineLevel="1" x14ac:dyDescent="0.25">
      <c r="A337" s="74"/>
      <c r="B337" s="75"/>
      <c r="C337" s="100" t="s">
        <v>1604</v>
      </c>
      <c r="D337" s="77"/>
      <c r="E337" s="141">
        <v>6.3639999999999999</v>
      </c>
      <c r="F337" s="345"/>
      <c r="G337" s="76"/>
      <c r="H337" s="76"/>
      <c r="I337" s="76"/>
      <c r="J337" s="76"/>
      <c r="K337" s="67"/>
      <c r="L337" s="67"/>
      <c r="M337" s="67"/>
      <c r="N337" s="67"/>
      <c r="O337" s="67"/>
      <c r="P337" s="67"/>
      <c r="Q337" s="67"/>
      <c r="R337" s="67"/>
      <c r="S337" s="67"/>
    </row>
    <row r="338" spans="1:19" outlineLevel="1" x14ac:dyDescent="0.25">
      <c r="A338" s="74"/>
      <c r="B338" s="75"/>
      <c r="C338" s="100" t="s">
        <v>1605</v>
      </c>
      <c r="D338" s="77"/>
      <c r="E338" s="141">
        <v>6.0544000000000002</v>
      </c>
      <c r="F338" s="345"/>
      <c r="G338" s="76"/>
      <c r="H338" s="76"/>
      <c r="I338" s="76"/>
      <c r="J338" s="76"/>
      <c r="K338" s="67"/>
      <c r="L338" s="67"/>
      <c r="M338" s="67"/>
      <c r="N338" s="67"/>
      <c r="O338" s="67"/>
      <c r="P338" s="67"/>
      <c r="Q338" s="67"/>
      <c r="R338" s="67"/>
      <c r="S338" s="67"/>
    </row>
    <row r="339" spans="1:19" outlineLevel="1" x14ac:dyDescent="0.25">
      <c r="A339" s="74"/>
      <c r="B339" s="75"/>
      <c r="C339" s="100" t="s">
        <v>1606</v>
      </c>
      <c r="D339" s="77"/>
      <c r="E339" s="141">
        <v>6.7767999999999997</v>
      </c>
      <c r="F339" s="345"/>
      <c r="G339" s="76"/>
      <c r="H339" s="76"/>
      <c r="I339" s="76"/>
      <c r="J339" s="76"/>
      <c r="K339" s="67"/>
      <c r="L339" s="67"/>
      <c r="M339" s="67"/>
      <c r="N339" s="67"/>
      <c r="O339" s="67"/>
      <c r="P339" s="67"/>
      <c r="Q339" s="67"/>
      <c r="R339" s="67"/>
      <c r="S339" s="67"/>
    </row>
    <row r="340" spans="1:19" outlineLevel="1" x14ac:dyDescent="0.25">
      <c r="A340" s="74"/>
      <c r="B340" s="75"/>
      <c r="C340" s="100" t="s">
        <v>1607</v>
      </c>
      <c r="D340" s="77"/>
      <c r="E340" s="141">
        <v>6.0544000000000002</v>
      </c>
      <c r="F340" s="345"/>
      <c r="G340" s="76"/>
      <c r="H340" s="76"/>
      <c r="I340" s="76"/>
      <c r="J340" s="76"/>
      <c r="K340" s="67"/>
      <c r="L340" s="67"/>
      <c r="M340" s="67"/>
      <c r="N340" s="67"/>
      <c r="O340" s="67"/>
      <c r="P340" s="67"/>
      <c r="Q340" s="67"/>
      <c r="R340" s="67"/>
      <c r="S340" s="67"/>
    </row>
    <row r="341" spans="1:19" outlineLevel="1" x14ac:dyDescent="0.25">
      <c r="A341" s="74"/>
      <c r="B341" s="75"/>
      <c r="C341" s="100" t="s">
        <v>1608</v>
      </c>
      <c r="D341" s="77"/>
      <c r="E341" s="141">
        <v>5.5728</v>
      </c>
      <c r="F341" s="345"/>
      <c r="G341" s="76"/>
      <c r="H341" s="76"/>
      <c r="I341" s="76"/>
      <c r="J341" s="76"/>
      <c r="K341" s="67"/>
      <c r="L341" s="67"/>
      <c r="M341" s="67"/>
      <c r="N341" s="67"/>
      <c r="O341" s="67"/>
      <c r="P341" s="67"/>
      <c r="Q341" s="67"/>
      <c r="R341" s="67"/>
      <c r="S341" s="67"/>
    </row>
    <row r="342" spans="1:19" outlineLevel="1" x14ac:dyDescent="0.25">
      <c r="A342" s="74"/>
      <c r="B342" s="75"/>
      <c r="C342" s="100" t="s">
        <v>1609</v>
      </c>
      <c r="D342" s="77"/>
      <c r="E342" s="141">
        <v>6.0888</v>
      </c>
      <c r="F342" s="345"/>
      <c r="G342" s="76"/>
      <c r="H342" s="76"/>
      <c r="I342" s="76"/>
      <c r="J342" s="76"/>
      <c r="K342" s="67"/>
      <c r="L342" s="67"/>
      <c r="M342" s="67"/>
      <c r="N342" s="67"/>
      <c r="O342" s="67"/>
      <c r="P342" s="67"/>
      <c r="Q342" s="67"/>
      <c r="R342" s="67"/>
      <c r="S342" s="67"/>
    </row>
    <row r="343" spans="1:19" outlineLevel="1" x14ac:dyDescent="0.25">
      <c r="A343" s="74"/>
      <c r="B343" s="75"/>
      <c r="C343" s="100" t="s">
        <v>1610</v>
      </c>
      <c r="D343" s="77"/>
      <c r="E343" s="141">
        <v>5.16</v>
      </c>
      <c r="F343" s="345"/>
      <c r="G343" s="76"/>
      <c r="H343" s="76"/>
      <c r="I343" s="76"/>
      <c r="J343" s="76"/>
      <c r="K343" s="67"/>
      <c r="L343" s="67"/>
      <c r="M343" s="67"/>
      <c r="N343" s="67"/>
      <c r="O343" s="67"/>
      <c r="P343" s="67"/>
      <c r="Q343" s="67"/>
      <c r="R343" s="67"/>
      <c r="S343" s="67"/>
    </row>
    <row r="344" spans="1:19" outlineLevel="1" x14ac:dyDescent="0.25">
      <c r="A344" s="74"/>
      <c r="B344" s="75"/>
      <c r="C344" s="100" t="s">
        <v>1611</v>
      </c>
      <c r="D344" s="77"/>
      <c r="E344" s="141">
        <v>9.5632000000000001</v>
      </c>
      <c r="F344" s="345"/>
      <c r="G344" s="76"/>
      <c r="H344" s="76"/>
      <c r="I344" s="76"/>
      <c r="J344" s="76"/>
      <c r="K344" s="67"/>
      <c r="L344" s="67"/>
      <c r="M344" s="67"/>
      <c r="N344" s="67"/>
      <c r="O344" s="67"/>
      <c r="P344" s="67"/>
      <c r="Q344" s="67"/>
      <c r="R344" s="67"/>
      <c r="S344" s="67"/>
    </row>
    <row r="345" spans="1:19" outlineLevel="1" x14ac:dyDescent="0.25">
      <c r="A345" s="74"/>
      <c r="B345" s="75"/>
      <c r="C345" s="100" t="s">
        <v>1612</v>
      </c>
      <c r="D345" s="77"/>
      <c r="E345" s="141">
        <v>6.6391999999999998</v>
      </c>
      <c r="F345" s="345"/>
      <c r="G345" s="76"/>
      <c r="H345" s="76"/>
      <c r="I345" s="76"/>
      <c r="J345" s="76"/>
      <c r="K345" s="67"/>
      <c r="L345" s="67"/>
      <c r="M345" s="67"/>
      <c r="N345" s="67"/>
      <c r="O345" s="67"/>
      <c r="P345" s="67"/>
      <c r="Q345" s="67"/>
      <c r="R345" s="67"/>
      <c r="S345" s="67"/>
    </row>
    <row r="346" spans="1:19" outlineLevel="1" x14ac:dyDescent="0.25">
      <c r="A346" s="74"/>
      <c r="B346" s="75"/>
      <c r="C346" s="100" t="s">
        <v>1613</v>
      </c>
      <c r="D346" s="77"/>
      <c r="E346" s="141">
        <v>5.3319999999999999</v>
      </c>
      <c r="F346" s="345"/>
      <c r="G346" s="76"/>
      <c r="H346" s="76"/>
      <c r="I346" s="76"/>
      <c r="J346" s="76"/>
      <c r="K346" s="67"/>
      <c r="L346" s="67"/>
      <c r="M346" s="67"/>
      <c r="N346" s="67"/>
      <c r="O346" s="67"/>
      <c r="P346" s="67"/>
      <c r="Q346" s="67"/>
      <c r="R346" s="67"/>
      <c r="S346" s="67"/>
    </row>
    <row r="347" spans="1:19" outlineLevel="1" x14ac:dyDescent="0.25">
      <c r="A347" s="74"/>
      <c r="B347" s="75"/>
      <c r="C347" s="102" t="s">
        <v>286</v>
      </c>
      <c r="D347" s="78"/>
      <c r="E347" s="144">
        <v>124.83759999999999</v>
      </c>
      <c r="F347" s="345"/>
      <c r="G347" s="76"/>
      <c r="H347" s="76"/>
      <c r="I347" s="76"/>
      <c r="J347" s="76"/>
      <c r="K347" s="67"/>
      <c r="L347" s="67"/>
      <c r="M347" s="67"/>
      <c r="N347" s="67"/>
      <c r="O347" s="67"/>
      <c r="P347" s="67"/>
      <c r="Q347" s="67"/>
      <c r="R347" s="67"/>
      <c r="S347" s="67"/>
    </row>
    <row r="348" spans="1:19" outlineLevel="1" x14ac:dyDescent="0.25">
      <c r="A348" s="88">
        <v>32</v>
      </c>
      <c r="B348" s="89" t="s">
        <v>420</v>
      </c>
      <c r="C348" s="99" t="s">
        <v>421</v>
      </c>
      <c r="D348" s="90" t="s">
        <v>189</v>
      </c>
      <c r="E348" s="142">
        <v>3930.7549800000002</v>
      </c>
      <c r="F348" s="91"/>
      <c r="G348" s="92">
        <f>ROUND(E348*F348,2)</f>
        <v>0</v>
      </c>
      <c r="H348" s="76"/>
      <c r="I348" s="76" t="s">
        <v>166</v>
      </c>
      <c r="J348" s="76" t="s">
        <v>166</v>
      </c>
      <c r="K348" s="67"/>
      <c r="L348" s="67"/>
      <c r="M348" s="67"/>
      <c r="N348" s="67"/>
      <c r="O348" s="67"/>
      <c r="P348" s="67"/>
      <c r="Q348" s="67"/>
      <c r="R348" s="67"/>
      <c r="S348" s="67"/>
    </row>
    <row r="349" spans="1:19" outlineLevel="1" x14ac:dyDescent="0.25">
      <c r="A349" s="74"/>
      <c r="B349" s="75"/>
      <c r="C349" s="100" t="s">
        <v>407</v>
      </c>
      <c r="D349" s="77"/>
      <c r="E349" s="141"/>
      <c r="F349" s="345"/>
      <c r="G349" s="76"/>
      <c r="H349" s="76"/>
      <c r="I349" s="76"/>
      <c r="J349" s="76"/>
      <c r="K349" s="67"/>
      <c r="L349" s="67"/>
      <c r="M349" s="67"/>
      <c r="N349" s="67"/>
      <c r="O349" s="67"/>
      <c r="P349" s="67"/>
      <c r="Q349" s="67"/>
      <c r="R349" s="67"/>
      <c r="S349" s="67"/>
    </row>
    <row r="350" spans="1:19" outlineLevel="1" x14ac:dyDescent="0.25">
      <c r="A350" s="74"/>
      <c r="B350" s="75"/>
      <c r="C350" s="100" t="s">
        <v>1614</v>
      </c>
      <c r="D350" s="77"/>
      <c r="E350" s="141">
        <v>1285.3448000000001</v>
      </c>
      <c r="F350" s="345"/>
      <c r="G350" s="76"/>
      <c r="H350" s="76"/>
      <c r="I350" s="76"/>
      <c r="J350" s="76"/>
      <c r="K350" s="67"/>
      <c r="L350" s="67"/>
      <c r="M350" s="67"/>
      <c r="N350" s="67"/>
      <c r="O350" s="67"/>
      <c r="P350" s="67"/>
      <c r="Q350" s="67"/>
      <c r="R350" s="67"/>
      <c r="S350" s="67"/>
    </row>
    <row r="351" spans="1:19" outlineLevel="1" x14ac:dyDescent="0.25">
      <c r="A351" s="74"/>
      <c r="B351" s="75"/>
      <c r="C351" s="100" t="s">
        <v>1615</v>
      </c>
      <c r="D351" s="77"/>
      <c r="E351" s="141">
        <v>131.75</v>
      </c>
      <c r="F351" s="345"/>
      <c r="G351" s="76"/>
      <c r="H351" s="76"/>
      <c r="I351" s="76"/>
      <c r="J351" s="76"/>
      <c r="K351" s="67"/>
      <c r="L351" s="67"/>
      <c r="M351" s="67"/>
      <c r="N351" s="67"/>
      <c r="O351" s="67"/>
      <c r="P351" s="67"/>
      <c r="Q351" s="67"/>
      <c r="R351" s="67"/>
      <c r="S351" s="67"/>
    </row>
    <row r="352" spans="1:19" outlineLevel="1" x14ac:dyDescent="0.25">
      <c r="A352" s="74"/>
      <c r="B352" s="75"/>
      <c r="C352" s="100" t="s">
        <v>1616</v>
      </c>
      <c r="D352" s="77"/>
      <c r="E352" s="141">
        <v>39.2607</v>
      </c>
      <c r="F352" s="345"/>
      <c r="G352" s="76"/>
      <c r="H352" s="76"/>
      <c r="I352" s="76"/>
      <c r="J352" s="76"/>
      <c r="K352" s="67"/>
      <c r="L352" s="67"/>
      <c r="M352" s="67"/>
      <c r="N352" s="67"/>
      <c r="O352" s="67"/>
      <c r="P352" s="67"/>
      <c r="Q352" s="67"/>
      <c r="R352" s="67"/>
      <c r="S352" s="67"/>
    </row>
    <row r="353" spans="1:19" outlineLevel="1" x14ac:dyDescent="0.25">
      <c r="A353" s="74"/>
      <c r="B353" s="75"/>
      <c r="C353" s="100" t="s">
        <v>1617</v>
      </c>
      <c r="D353" s="77"/>
      <c r="E353" s="141">
        <v>116.14319999999999</v>
      </c>
      <c r="F353" s="345"/>
      <c r="G353" s="76"/>
      <c r="H353" s="76"/>
      <c r="I353" s="76"/>
      <c r="J353" s="76"/>
      <c r="K353" s="67"/>
      <c r="L353" s="67"/>
      <c r="M353" s="67"/>
      <c r="N353" s="67"/>
      <c r="O353" s="67"/>
      <c r="P353" s="67"/>
      <c r="Q353" s="67"/>
      <c r="R353" s="67"/>
      <c r="S353" s="67"/>
    </row>
    <row r="354" spans="1:19" outlineLevel="1" x14ac:dyDescent="0.25">
      <c r="A354" s="74"/>
      <c r="B354" s="75"/>
      <c r="C354" s="100" t="s">
        <v>1618</v>
      </c>
      <c r="D354" s="77"/>
      <c r="E354" s="141">
        <v>67.245400000000004</v>
      </c>
      <c r="F354" s="345"/>
      <c r="G354" s="76"/>
      <c r="H354" s="76"/>
      <c r="I354" s="76"/>
      <c r="J354" s="76"/>
      <c r="K354" s="67"/>
      <c r="L354" s="67"/>
      <c r="M354" s="67"/>
      <c r="N354" s="67"/>
      <c r="O354" s="67"/>
      <c r="P354" s="67"/>
      <c r="Q354" s="67"/>
      <c r="R354" s="67"/>
      <c r="S354" s="67"/>
    </row>
    <row r="355" spans="1:19" outlineLevel="1" x14ac:dyDescent="0.25">
      <c r="A355" s="74"/>
      <c r="B355" s="75"/>
      <c r="C355" s="100" t="s">
        <v>1619</v>
      </c>
      <c r="D355" s="77"/>
      <c r="E355" s="141">
        <v>59.845199999999998</v>
      </c>
      <c r="F355" s="345"/>
      <c r="G355" s="76"/>
      <c r="H355" s="76"/>
      <c r="I355" s="76"/>
      <c r="J355" s="76"/>
      <c r="K355" s="67"/>
      <c r="L355" s="67"/>
      <c r="M355" s="67"/>
      <c r="N355" s="67"/>
      <c r="O355" s="67"/>
      <c r="P355" s="67"/>
      <c r="Q355" s="67"/>
      <c r="R355" s="67"/>
      <c r="S355" s="67"/>
    </row>
    <row r="356" spans="1:19" outlineLevel="1" x14ac:dyDescent="0.25">
      <c r="A356" s="74"/>
      <c r="B356" s="75"/>
      <c r="C356" s="100" t="s">
        <v>1620</v>
      </c>
      <c r="D356" s="77"/>
      <c r="E356" s="141">
        <v>16.484999999999999</v>
      </c>
      <c r="F356" s="345"/>
      <c r="G356" s="76"/>
      <c r="H356" s="76"/>
      <c r="I356" s="76"/>
      <c r="J356" s="76"/>
      <c r="K356" s="67"/>
      <c r="L356" s="67"/>
      <c r="M356" s="67"/>
      <c r="N356" s="67"/>
      <c r="O356" s="67"/>
      <c r="P356" s="67"/>
      <c r="Q356" s="67"/>
      <c r="R356" s="67"/>
      <c r="S356" s="67"/>
    </row>
    <row r="357" spans="1:19" outlineLevel="1" x14ac:dyDescent="0.25">
      <c r="A357" s="74"/>
      <c r="B357" s="75"/>
      <c r="C357" s="100" t="s">
        <v>1621</v>
      </c>
      <c r="D357" s="77"/>
      <c r="E357" s="141">
        <v>208.0617</v>
      </c>
      <c r="F357" s="345"/>
      <c r="G357" s="76"/>
      <c r="H357" s="76"/>
      <c r="I357" s="76"/>
      <c r="J357" s="76"/>
      <c r="K357" s="67"/>
      <c r="L357" s="67"/>
      <c r="M357" s="67"/>
      <c r="N357" s="67"/>
      <c r="O357" s="67"/>
      <c r="P357" s="67"/>
      <c r="Q357" s="67"/>
      <c r="R357" s="67"/>
      <c r="S357" s="67"/>
    </row>
    <row r="358" spans="1:19" outlineLevel="1" x14ac:dyDescent="0.25">
      <c r="A358" s="74"/>
      <c r="B358" s="75"/>
      <c r="C358" s="100" t="s">
        <v>1622</v>
      </c>
      <c r="D358" s="77"/>
      <c r="E358" s="141">
        <v>72.594399999999993</v>
      </c>
      <c r="F358" s="345"/>
      <c r="G358" s="76"/>
      <c r="H358" s="76"/>
      <c r="I358" s="76"/>
      <c r="J358" s="76"/>
      <c r="K358" s="67"/>
      <c r="L358" s="67"/>
      <c r="M358" s="67"/>
      <c r="N358" s="67"/>
      <c r="O358" s="67"/>
      <c r="P358" s="67"/>
      <c r="Q358" s="67"/>
      <c r="R358" s="67"/>
      <c r="S358" s="67"/>
    </row>
    <row r="359" spans="1:19" outlineLevel="1" x14ac:dyDescent="0.25">
      <c r="A359" s="74"/>
      <c r="B359" s="75"/>
      <c r="C359" s="100" t="s">
        <v>1623</v>
      </c>
      <c r="D359" s="77"/>
      <c r="E359" s="141">
        <v>71.711299999999994</v>
      </c>
      <c r="F359" s="345"/>
      <c r="G359" s="76"/>
      <c r="H359" s="76"/>
      <c r="I359" s="76"/>
      <c r="J359" s="76"/>
      <c r="K359" s="67"/>
      <c r="L359" s="67"/>
      <c r="M359" s="67"/>
      <c r="N359" s="67"/>
      <c r="O359" s="67"/>
      <c r="P359" s="67"/>
      <c r="Q359" s="67"/>
      <c r="R359" s="67"/>
      <c r="S359" s="67"/>
    </row>
    <row r="360" spans="1:19" outlineLevel="1" x14ac:dyDescent="0.25">
      <c r="A360" s="74"/>
      <c r="B360" s="75"/>
      <c r="C360" s="100" t="s">
        <v>1624</v>
      </c>
      <c r="D360" s="77"/>
      <c r="E360" s="141">
        <v>162.50909999999999</v>
      </c>
      <c r="F360" s="345"/>
      <c r="G360" s="76"/>
      <c r="H360" s="76"/>
      <c r="I360" s="76"/>
      <c r="J360" s="76"/>
      <c r="K360" s="67"/>
      <c r="L360" s="67"/>
      <c r="M360" s="67"/>
      <c r="N360" s="67"/>
      <c r="O360" s="67"/>
      <c r="P360" s="67"/>
      <c r="Q360" s="67"/>
      <c r="R360" s="67"/>
      <c r="S360" s="67"/>
    </row>
    <row r="361" spans="1:19" outlineLevel="1" x14ac:dyDescent="0.25">
      <c r="A361" s="74"/>
      <c r="B361" s="75"/>
      <c r="C361" s="100" t="s">
        <v>1625</v>
      </c>
      <c r="D361" s="77"/>
      <c r="E361" s="141">
        <v>40.113500000000002</v>
      </c>
      <c r="F361" s="345"/>
      <c r="G361" s="76"/>
      <c r="H361" s="76"/>
      <c r="I361" s="76"/>
      <c r="J361" s="76"/>
      <c r="K361" s="67"/>
      <c r="L361" s="67"/>
      <c r="M361" s="67"/>
      <c r="N361" s="67"/>
      <c r="O361" s="67"/>
      <c r="P361" s="67"/>
      <c r="Q361" s="67"/>
      <c r="R361" s="67"/>
      <c r="S361" s="67"/>
    </row>
    <row r="362" spans="1:19" outlineLevel="1" x14ac:dyDescent="0.25">
      <c r="A362" s="74"/>
      <c r="B362" s="75"/>
      <c r="C362" s="100" t="s">
        <v>1626</v>
      </c>
      <c r="D362" s="77"/>
      <c r="E362" s="141">
        <v>355.59048000000001</v>
      </c>
      <c r="F362" s="345"/>
      <c r="G362" s="76"/>
      <c r="H362" s="76"/>
      <c r="I362" s="76"/>
      <c r="J362" s="76"/>
      <c r="K362" s="67"/>
      <c r="L362" s="67"/>
      <c r="M362" s="67"/>
      <c r="N362" s="67"/>
      <c r="O362" s="67"/>
      <c r="P362" s="67"/>
      <c r="Q362" s="67"/>
      <c r="R362" s="67"/>
      <c r="S362" s="67"/>
    </row>
    <row r="363" spans="1:19" outlineLevel="1" x14ac:dyDescent="0.25">
      <c r="A363" s="74"/>
      <c r="B363" s="75"/>
      <c r="C363" s="100" t="s">
        <v>1627</v>
      </c>
      <c r="D363" s="77"/>
      <c r="E363" s="141">
        <v>290.59390000000002</v>
      </c>
      <c r="F363" s="345"/>
      <c r="G363" s="76"/>
      <c r="H363" s="76"/>
      <c r="I363" s="76"/>
      <c r="J363" s="76"/>
      <c r="K363" s="67"/>
      <c r="L363" s="67"/>
      <c r="M363" s="67"/>
      <c r="N363" s="67"/>
      <c r="O363" s="67"/>
      <c r="P363" s="67"/>
      <c r="Q363" s="67"/>
      <c r="R363" s="67"/>
      <c r="S363" s="67"/>
    </row>
    <row r="364" spans="1:19" outlineLevel="1" x14ac:dyDescent="0.25">
      <c r="A364" s="74"/>
      <c r="B364" s="75"/>
      <c r="C364" s="100" t="s">
        <v>1628</v>
      </c>
      <c r="D364" s="77"/>
      <c r="E364" s="141">
        <v>214.8056</v>
      </c>
      <c r="F364" s="345"/>
      <c r="G364" s="76"/>
      <c r="H364" s="76"/>
      <c r="I364" s="76"/>
      <c r="J364" s="76"/>
      <c r="K364" s="67"/>
      <c r="L364" s="67"/>
      <c r="M364" s="67"/>
      <c r="N364" s="67"/>
      <c r="O364" s="67"/>
      <c r="P364" s="67"/>
      <c r="Q364" s="67"/>
      <c r="R364" s="67"/>
      <c r="S364" s="67"/>
    </row>
    <row r="365" spans="1:19" outlineLevel="1" x14ac:dyDescent="0.25">
      <c r="A365" s="74"/>
      <c r="B365" s="75"/>
      <c r="C365" s="100" t="s">
        <v>1629</v>
      </c>
      <c r="D365" s="77"/>
      <c r="E365" s="141">
        <v>78.991100000000003</v>
      </c>
      <c r="F365" s="345"/>
      <c r="G365" s="76"/>
      <c r="H365" s="76"/>
      <c r="I365" s="76"/>
      <c r="J365" s="76"/>
      <c r="K365" s="67"/>
      <c r="L365" s="67"/>
      <c r="M365" s="67"/>
      <c r="N365" s="67"/>
      <c r="O365" s="67"/>
      <c r="P365" s="67"/>
      <c r="Q365" s="67"/>
      <c r="R365" s="67"/>
      <c r="S365" s="67"/>
    </row>
    <row r="366" spans="1:19" outlineLevel="1" x14ac:dyDescent="0.25">
      <c r="A366" s="74"/>
      <c r="B366" s="75"/>
      <c r="C366" s="100" t="s">
        <v>1630</v>
      </c>
      <c r="D366" s="77"/>
      <c r="E366" s="141">
        <v>50.148000000000003</v>
      </c>
      <c r="F366" s="345"/>
      <c r="G366" s="76"/>
      <c r="H366" s="76"/>
      <c r="I366" s="76"/>
      <c r="J366" s="76"/>
      <c r="K366" s="67"/>
      <c r="L366" s="67"/>
      <c r="M366" s="67"/>
      <c r="N366" s="67"/>
      <c r="O366" s="67"/>
      <c r="P366" s="67"/>
      <c r="Q366" s="67"/>
      <c r="R366" s="67"/>
      <c r="S366" s="67"/>
    </row>
    <row r="367" spans="1:19" outlineLevel="1" x14ac:dyDescent="0.25">
      <c r="A367" s="74"/>
      <c r="B367" s="75"/>
      <c r="C367" s="102" t="s">
        <v>286</v>
      </c>
      <c r="D367" s="78"/>
      <c r="E367" s="144">
        <v>3261.1933800000002</v>
      </c>
      <c r="F367" s="345"/>
      <c r="G367" s="76"/>
      <c r="H367" s="76"/>
      <c r="I367" s="76"/>
      <c r="J367" s="76"/>
      <c r="K367" s="67"/>
      <c r="L367" s="67"/>
      <c r="M367" s="67"/>
      <c r="N367" s="67"/>
      <c r="O367" s="67"/>
      <c r="P367" s="67"/>
      <c r="Q367" s="67"/>
      <c r="R367" s="67"/>
      <c r="S367" s="67"/>
    </row>
    <row r="368" spans="1:19" outlineLevel="1" x14ac:dyDescent="0.25">
      <c r="A368" s="74"/>
      <c r="B368" s="75"/>
      <c r="C368" s="100" t="s">
        <v>413</v>
      </c>
      <c r="D368" s="77"/>
      <c r="E368" s="141"/>
      <c r="F368" s="345"/>
      <c r="G368" s="76"/>
      <c r="H368" s="76"/>
      <c r="I368" s="76"/>
      <c r="J368" s="76"/>
      <c r="K368" s="67"/>
      <c r="L368" s="67"/>
      <c r="M368" s="67"/>
      <c r="N368" s="67"/>
      <c r="O368" s="67"/>
      <c r="P368" s="67"/>
      <c r="Q368" s="67"/>
      <c r="R368" s="67"/>
      <c r="S368" s="67"/>
    </row>
    <row r="369" spans="1:19" outlineLevel="1" x14ac:dyDescent="0.25">
      <c r="A369" s="74"/>
      <c r="B369" s="75"/>
      <c r="C369" s="100" t="s">
        <v>1631</v>
      </c>
      <c r="D369" s="77"/>
      <c r="E369" s="141">
        <v>283.11200000000002</v>
      </c>
      <c r="F369" s="345"/>
      <c r="G369" s="76"/>
      <c r="H369" s="76"/>
      <c r="I369" s="76"/>
      <c r="J369" s="76"/>
      <c r="K369" s="67"/>
      <c r="L369" s="67"/>
      <c r="M369" s="67"/>
      <c r="N369" s="67"/>
      <c r="O369" s="67"/>
      <c r="P369" s="67"/>
      <c r="Q369" s="67"/>
      <c r="R369" s="67"/>
      <c r="S369" s="67"/>
    </row>
    <row r="370" spans="1:19" outlineLevel="1" x14ac:dyDescent="0.25">
      <c r="A370" s="74"/>
      <c r="B370" s="75"/>
      <c r="C370" s="100" t="s">
        <v>1632</v>
      </c>
      <c r="D370" s="77"/>
      <c r="E370" s="141">
        <v>20.089600000000001</v>
      </c>
      <c r="F370" s="345"/>
      <c r="G370" s="76"/>
      <c r="H370" s="76"/>
      <c r="I370" s="76"/>
      <c r="J370" s="76"/>
      <c r="K370" s="67"/>
      <c r="L370" s="67"/>
      <c r="M370" s="67"/>
      <c r="N370" s="67"/>
      <c r="O370" s="67"/>
      <c r="P370" s="67"/>
      <c r="Q370" s="67"/>
      <c r="R370" s="67"/>
      <c r="S370" s="67"/>
    </row>
    <row r="371" spans="1:19" outlineLevel="1" x14ac:dyDescent="0.25">
      <c r="A371" s="74"/>
      <c r="B371" s="75"/>
      <c r="C371" s="100" t="s">
        <v>1633</v>
      </c>
      <c r="D371" s="77"/>
      <c r="E371" s="141">
        <v>7.6711999999999998</v>
      </c>
      <c r="F371" s="345"/>
      <c r="G371" s="76"/>
      <c r="H371" s="76"/>
      <c r="I371" s="76"/>
      <c r="J371" s="76"/>
      <c r="K371" s="67"/>
      <c r="L371" s="67"/>
      <c r="M371" s="67"/>
      <c r="N371" s="67"/>
      <c r="O371" s="67"/>
      <c r="P371" s="67"/>
      <c r="Q371" s="67"/>
      <c r="R371" s="67"/>
      <c r="S371" s="67"/>
    </row>
    <row r="372" spans="1:19" outlineLevel="1" x14ac:dyDescent="0.25">
      <c r="A372" s="74"/>
      <c r="B372" s="75"/>
      <c r="C372" s="100" t="s">
        <v>1634</v>
      </c>
      <c r="D372" s="77"/>
      <c r="E372" s="141">
        <v>35.397599999999997</v>
      </c>
      <c r="F372" s="345"/>
      <c r="G372" s="76"/>
      <c r="H372" s="76"/>
      <c r="I372" s="76"/>
      <c r="J372" s="76"/>
      <c r="K372" s="67"/>
      <c r="L372" s="67"/>
      <c r="M372" s="67"/>
      <c r="N372" s="67"/>
      <c r="O372" s="67"/>
      <c r="P372" s="67"/>
      <c r="Q372" s="67"/>
      <c r="R372" s="67"/>
      <c r="S372" s="67"/>
    </row>
    <row r="373" spans="1:19" outlineLevel="1" x14ac:dyDescent="0.25">
      <c r="A373" s="74"/>
      <c r="B373" s="75"/>
      <c r="C373" s="100" t="s">
        <v>1635</v>
      </c>
      <c r="D373" s="77"/>
      <c r="E373" s="141">
        <v>32.576799999999999</v>
      </c>
      <c r="F373" s="345"/>
      <c r="G373" s="76"/>
      <c r="H373" s="76"/>
      <c r="I373" s="76"/>
      <c r="J373" s="76"/>
      <c r="K373" s="67"/>
      <c r="L373" s="67"/>
      <c r="M373" s="67"/>
      <c r="N373" s="67"/>
      <c r="O373" s="67"/>
      <c r="P373" s="67"/>
      <c r="Q373" s="67"/>
      <c r="R373" s="67"/>
      <c r="S373" s="67"/>
    </row>
    <row r="374" spans="1:19" outlineLevel="1" x14ac:dyDescent="0.25">
      <c r="A374" s="74"/>
      <c r="B374" s="75"/>
      <c r="C374" s="100" t="s">
        <v>1636</v>
      </c>
      <c r="D374" s="77"/>
      <c r="E374" s="141">
        <v>8.9095999999999993</v>
      </c>
      <c r="F374" s="345"/>
      <c r="G374" s="76"/>
      <c r="H374" s="76"/>
      <c r="I374" s="76"/>
      <c r="J374" s="76"/>
      <c r="K374" s="67"/>
      <c r="L374" s="67"/>
      <c r="M374" s="67"/>
      <c r="N374" s="67"/>
      <c r="O374" s="67"/>
      <c r="P374" s="67"/>
      <c r="Q374" s="67"/>
      <c r="R374" s="67"/>
      <c r="S374" s="67"/>
    </row>
    <row r="375" spans="1:19" outlineLevel="1" x14ac:dyDescent="0.25">
      <c r="A375" s="74"/>
      <c r="B375" s="75"/>
      <c r="C375" s="100" t="s">
        <v>1637</v>
      </c>
      <c r="D375" s="77"/>
      <c r="E375" s="141">
        <v>56.140799999999999</v>
      </c>
      <c r="F375" s="345"/>
      <c r="G375" s="76"/>
      <c r="H375" s="76"/>
      <c r="I375" s="76"/>
      <c r="J375" s="76"/>
      <c r="K375" s="67"/>
      <c r="L375" s="67"/>
      <c r="M375" s="67"/>
      <c r="N375" s="67"/>
      <c r="O375" s="67"/>
      <c r="P375" s="67"/>
      <c r="Q375" s="67"/>
      <c r="R375" s="67"/>
      <c r="S375" s="67"/>
    </row>
    <row r="376" spans="1:19" outlineLevel="1" x14ac:dyDescent="0.25">
      <c r="A376" s="74"/>
      <c r="B376" s="75"/>
      <c r="C376" s="100" t="s">
        <v>1638</v>
      </c>
      <c r="D376" s="77"/>
      <c r="E376" s="141">
        <v>8.0495999999999999</v>
      </c>
      <c r="F376" s="345"/>
      <c r="G376" s="76"/>
      <c r="H376" s="76"/>
      <c r="I376" s="76"/>
      <c r="J376" s="76"/>
      <c r="K376" s="67"/>
      <c r="L376" s="67"/>
      <c r="M376" s="67"/>
      <c r="N376" s="67"/>
      <c r="O376" s="67"/>
      <c r="P376" s="67"/>
      <c r="Q376" s="67"/>
      <c r="R376" s="67"/>
      <c r="S376" s="67"/>
    </row>
    <row r="377" spans="1:19" outlineLevel="1" x14ac:dyDescent="0.25">
      <c r="A377" s="74"/>
      <c r="B377" s="75"/>
      <c r="C377" s="100" t="s">
        <v>1639</v>
      </c>
      <c r="D377" s="77"/>
      <c r="E377" s="141">
        <v>17.440799999999999</v>
      </c>
      <c r="F377" s="345"/>
      <c r="G377" s="76"/>
      <c r="H377" s="76"/>
      <c r="I377" s="76"/>
      <c r="J377" s="76"/>
      <c r="K377" s="67"/>
      <c r="L377" s="67"/>
      <c r="M377" s="67"/>
      <c r="N377" s="67"/>
      <c r="O377" s="67"/>
      <c r="P377" s="67"/>
      <c r="Q377" s="67"/>
      <c r="R377" s="67"/>
      <c r="S377" s="67"/>
    </row>
    <row r="378" spans="1:19" outlineLevel="1" x14ac:dyDescent="0.25">
      <c r="A378" s="74"/>
      <c r="B378" s="75"/>
      <c r="C378" s="100" t="s">
        <v>1640</v>
      </c>
      <c r="D378" s="77"/>
      <c r="E378" s="141">
        <v>40.351199999999999</v>
      </c>
      <c r="F378" s="345"/>
      <c r="G378" s="76"/>
      <c r="H378" s="76"/>
      <c r="I378" s="76"/>
      <c r="J378" s="76"/>
      <c r="K378" s="67"/>
      <c r="L378" s="67"/>
      <c r="M378" s="67"/>
      <c r="N378" s="67"/>
      <c r="O378" s="67"/>
      <c r="P378" s="67"/>
      <c r="Q378" s="67"/>
      <c r="R378" s="67"/>
      <c r="S378" s="67"/>
    </row>
    <row r="379" spans="1:19" outlineLevel="1" x14ac:dyDescent="0.25">
      <c r="A379" s="74"/>
      <c r="B379" s="75"/>
      <c r="C379" s="100" t="s">
        <v>1641</v>
      </c>
      <c r="D379" s="77"/>
      <c r="E379" s="141">
        <v>9.6663999999999994</v>
      </c>
      <c r="F379" s="345"/>
      <c r="G379" s="76"/>
      <c r="H379" s="76"/>
      <c r="I379" s="76"/>
      <c r="J379" s="76"/>
      <c r="K379" s="67"/>
      <c r="L379" s="67"/>
      <c r="M379" s="67"/>
      <c r="N379" s="67"/>
      <c r="O379" s="67"/>
      <c r="P379" s="67"/>
      <c r="Q379" s="67"/>
      <c r="R379" s="67"/>
      <c r="S379" s="67"/>
    </row>
    <row r="380" spans="1:19" outlineLevel="1" x14ac:dyDescent="0.25">
      <c r="A380" s="74"/>
      <c r="B380" s="75"/>
      <c r="C380" s="100" t="s">
        <v>1642</v>
      </c>
      <c r="D380" s="77"/>
      <c r="E380" s="141">
        <v>90.919200000000004</v>
      </c>
      <c r="F380" s="345"/>
      <c r="G380" s="76"/>
      <c r="H380" s="76"/>
      <c r="I380" s="76"/>
      <c r="J380" s="76"/>
      <c r="K380" s="67"/>
      <c r="L380" s="67"/>
      <c r="M380" s="67"/>
      <c r="N380" s="67"/>
      <c r="O380" s="67"/>
      <c r="P380" s="67"/>
      <c r="Q380" s="67"/>
      <c r="R380" s="67"/>
      <c r="S380" s="67"/>
    </row>
    <row r="381" spans="1:19" outlineLevel="1" x14ac:dyDescent="0.25">
      <c r="A381" s="74"/>
      <c r="B381" s="75"/>
      <c r="C381" s="100" t="s">
        <v>1643</v>
      </c>
      <c r="D381" s="77"/>
      <c r="E381" s="141">
        <v>24.08</v>
      </c>
      <c r="F381" s="345"/>
      <c r="G381" s="76"/>
      <c r="H381" s="76"/>
      <c r="I381" s="76"/>
      <c r="J381" s="76"/>
      <c r="K381" s="67"/>
      <c r="L381" s="67"/>
      <c r="M381" s="67"/>
      <c r="N381" s="67"/>
      <c r="O381" s="67"/>
      <c r="P381" s="67"/>
      <c r="Q381" s="67"/>
      <c r="R381" s="67"/>
      <c r="S381" s="67"/>
    </row>
    <row r="382" spans="1:19" outlineLevel="1" x14ac:dyDescent="0.25">
      <c r="A382" s="74"/>
      <c r="B382" s="75"/>
      <c r="C382" s="100" t="s">
        <v>1644</v>
      </c>
      <c r="D382" s="77"/>
      <c r="E382" s="141">
        <v>35.156799999999997</v>
      </c>
      <c r="F382" s="345"/>
      <c r="G382" s="76"/>
      <c r="H382" s="76"/>
      <c r="I382" s="76"/>
      <c r="J382" s="76"/>
      <c r="K382" s="67"/>
      <c r="L382" s="67"/>
      <c r="M382" s="67"/>
      <c r="N382" s="67"/>
      <c r="O382" s="67"/>
      <c r="P382" s="67"/>
      <c r="Q382" s="67"/>
      <c r="R382" s="67"/>
      <c r="S382" s="67"/>
    </row>
    <row r="383" spans="1:19" outlineLevel="1" x14ac:dyDescent="0.25">
      <c r="A383" s="74"/>
      <c r="B383" s="75"/>
      <c r="C383" s="102" t="s">
        <v>286</v>
      </c>
      <c r="D383" s="78"/>
      <c r="E383" s="144">
        <v>669.5616</v>
      </c>
      <c r="F383" s="345"/>
      <c r="G383" s="76"/>
      <c r="H383" s="76"/>
      <c r="I383" s="76"/>
      <c r="J383" s="76"/>
      <c r="K383" s="67"/>
      <c r="L383" s="67"/>
      <c r="M383" s="67"/>
      <c r="N383" s="67"/>
      <c r="O383" s="67"/>
      <c r="P383" s="67"/>
      <c r="Q383" s="67"/>
      <c r="R383" s="67"/>
      <c r="S383" s="67"/>
    </row>
    <row r="384" spans="1:19" outlineLevel="1" x14ac:dyDescent="0.25">
      <c r="A384" s="88">
        <v>33</v>
      </c>
      <c r="B384" s="89" t="s">
        <v>455</v>
      </c>
      <c r="C384" s="99" t="s">
        <v>456</v>
      </c>
      <c r="D384" s="90" t="s">
        <v>189</v>
      </c>
      <c r="E384" s="142">
        <v>128.5112</v>
      </c>
      <c r="F384" s="91"/>
      <c r="G384" s="92">
        <f>ROUND(E384*F384,2)</f>
        <v>0</v>
      </c>
      <c r="H384" s="76"/>
      <c r="I384" s="76" t="s">
        <v>166</v>
      </c>
      <c r="J384" s="76" t="s">
        <v>166</v>
      </c>
      <c r="K384" s="67"/>
      <c r="L384" s="67"/>
      <c r="M384" s="67"/>
      <c r="N384" s="67"/>
      <c r="O384" s="67"/>
      <c r="P384" s="67"/>
      <c r="Q384" s="67"/>
      <c r="R384" s="67"/>
      <c r="S384" s="67"/>
    </row>
    <row r="385" spans="1:19" outlineLevel="1" x14ac:dyDescent="0.25">
      <c r="A385" s="74"/>
      <c r="B385" s="75"/>
      <c r="C385" s="100" t="s">
        <v>407</v>
      </c>
      <c r="D385" s="77"/>
      <c r="E385" s="141"/>
      <c r="F385" s="345"/>
      <c r="G385" s="76"/>
      <c r="H385" s="76"/>
      <c r="I385" s="76"/>
      <c r="J385" s="76"/>
      <c r="K385" s="67"/>
      <c r="L385" s="67"/>
      <c r="M385" s="67"/>
      <c r="N385" s="67"/>
      <c r="O385" s="67"/>
      <c r="P385" s="67"/>
      <c r="Q385" s="67"/>
      <c r="R385" s="67"/>
      <c r="S385" s="67"/>
    </row>
    <row r="386" spans="1:19" outlineLevel="1" x14ac:dyDescent="0.25">
      <c r="A386" s="74"/>
      <c r="B386" s="75"/>
      <c r="C386" s="100" t="s">
        <v>1645</v>
      </c>
      <c r="D386" s="77"/>
      <c r="E386" s="141">
        <v>27.650400000000001</v>
      </c>
      <c r="F386" s="345"/>
      <c r="G386" s="76"/>
      <c r="H386" s="76"/>
      <c r="I386" s="76"/>
      <c r="J386" s="76"/>
      <c r="K386" s="67"/>
      <c r="L386" s="67"/>
      <c r="M386" s="67"/>
      <c r="N386" s="67"/>
      <c r="O386" s="67"/>
      <c r="P386" s="67"/>
      <c r="Q386" s="67"/>
      <c r="R386" s="67"/>
      <c r="S386" s="67"/>
    </row>
    <row r="387" spans="1:19" outlineLevel="1" x14ac:dyDescent="0.25">
      <c r="A387" s="74"/>
      <c r="B387" s="75"/>
      <c r="C387" s="102" t="s">
        <v>286</v>
      </c>
      <c r="D387" s="78"/>
      <c r="E387" s="144">
        <v>27.650400000000001</v>
      </c>
      <c r="F387" s="345"/>
      <c r="G387" s="76"/>
      <c r="H387" s="76"/>
      <c r="I387" s="76"/>
      <c r="J387" s="76"/>
      <c r="K387" s="67"/>
      <c r="L387" s="67"/>
      <c r="M387" s="67"/>
      <c r="N387" s="67"/>
      <c r="O387" s="67"/>
      <c r="P387" s="67"/>
      <c r="Q387" s="67"/>
      <c r="R387" s="67"/>
      <c r="S387" s="67"/>
    </row>
    <row r="388" spans="1:19" outlineLevel="1" x14ac:dyDescent="0.25">
      <c r="A388" s="74"/>
      <c r="B388" s="75"/>
      <c r="C388" s="100" t="s">
        <v>413</v>
      </c>
      <c r="D388" s="77"/>
      <c r="E388" s="141"/>
      <c r="F388" s="345"/>
      <c r="G388" s="76"/>
      <c r="H388" s="76"/>
      <c r="I388" s="76"/>
      <c r="J388" s="76"/>
      <c r="K388" s="67"/>
      <c r="L388" s="67"/>
      <c r="M388" s="67"/>
      <c r="N388" s="67"/>
      <c r="O388" s="67"/>
      <c r="P388" s="67"/>
      <c r="Q388" s="67"/>
      <c r="R388" s="67"/>
      <c r="S388" s="67"/>
    </row>
    <row r="389" spans="1:19" outlineLevel="1" x14ac:dyDescent="0.25">
      <c r="A389" s="74"/>
      <c r="B389" s="75"/>
      <c r="C389" s="100" t="s">
        <v>1646</v>
      </c>
      <c r="D389" s="77"/>
      <c r="E389" s="141">
        <v>17.165600000000001</v>
      </c>
      <c r="F389" s="345"/>
      <c r="G389" s="76"/>
      <c r="H389" s="76"/>
      <c r="I389" s="76"/>
      <c r="J389" s="76"/>
      <c r="K389" s="67"/>
      <c r="L389" s="67"/>
      <c r="M389" s="67"/>
      <c r="N389" s="67"/>
      <c r="O389" s="67"/>
      <c r="P389" s="67"/>
      <c r="Q389" s="67"/>
      <c r="R389" s="67"/>
      <c r="S389" s="67"/>
    </row>
    <row r="390" spans="1:19" outlineLevel="1" x14ac:dyDescent="0.25">
      <c r="A390" s="74"/>
      <c r="B390" s="75"/>
      <c r="C390" s="100" t="s">
        <v>1647</v>
      </c>
      <c r="D390" s="77"/>
      <c r="E390" s="141">
        <v>16.546399999999998</v>
      </c>
      <c r="F390" s="345"/>
      <c r="G390" s="76"/>
      <c r="H390" s="76"/>
      <c r="I390" s="76"/>
      <c r="J390" s="76"/>
      <c r="K390" s="67"/>
      <c r="L390" s="67"/>
      <c r="M390" s="67"/>
      <c r="N390" s="67"/>
      <c r="O390" s="67"/>
      <c r="P390" s="67"/>
      <c r="Q390" s="67"/>
      <c r="R390" s="67"/>
      <c r="S390" s="67"/>
    </row>
    <row r="391" spans="1:19" outlineLevel="1" x14ac:dyDescent="0.25">
      <c r="A391" s="74"/>
      <c r="B391" s="75"/>
      <c r="C391" s="100" t="s">
        <v>1648</v>
      </c>
      <c r="D391" s="77"/>
      <c r="E391" s="141">
        <v>31.785599999999999</v>
      </c>
      <c r="F391" s="345"/>
      <c r="G391" s="76"/>
      <c r="H391" s="76"/>
      <c r="I391" s="76"/>
      <c r="J391" s="76"/>
      <c r="K391" s="67"/>
      <c r="L391" s="67"/>
      <c r="M391" s="67"/>
      <c r="N391" s="67"/>
      <c r="O391" s="67"/>
      <c r="P391" s="67"/>
      <c r="Q391" s="67"/>
      <c r="R391" s="67"/>
      <c r="S391" s="67"/>
    </row>
    <row r="392" spans="1:19" outlineLevel="1" x14ac:dyDescent="0.25">
      <c r="A392" s="74"/>
      <c r="B392" s="75"/>
      <c r="C392" s="100" t="s">
        <v>1649</v>
      </c>
      <c r="D392" s="77"/>
      <c r="E392" s="141">
        <v>19.814399999999999</v>
      </c>
      <c r="F392" s="345"/>
      <c r="G392" s="76"/>
      <c r="H392" s="76"/>
      <c r="I392" s="76"/>
      <c r="J392" s="76"/>
      <c r="K392" s="67"/>
      <c r="L392" s="67"/>
      <c r="M392" s="67"/>
      <c r="N392" s="67"/>
      <c r="O392" s="67"/>
      <c r="P392" s="67"/>
      <c r="Q392" s="67"/>
      <c r="R392" s="67"/>
      <c r="S392" s="67"/>
    </row>
    <row r="393" spans="1:19" outlineLevel="1" x14ac:dyDescent="0.25">
      <c r="A393" s="74"/>
      <c r="B393" s="75"/>
      <c r="C393" s="100" t="s">
        <v>1650</v>
      </c>
      <c r="D393" s="77"/>
      <c r="E393" s="141">
        <v>15.5488</v>
      </c>
      <c r="F393" s="345"/>
      <c r="G393" s="76"/>
      <c r="H393" s="76"/>
      <c r="I393" s="76"/>
      <c r="J393" s="76"/>
      <c r="K393" s="67"/>
      <c r="L393" s="67"/>
      <c r="M393" s="67"/>
      <c r="N393" s="67"/>
      <c r="O393" s="67"/>
      <c r="P393" s="67"/>
      <c r="Q393" s="67"/>
      <c r="R393" s="67"/>
      <c r="S393" s="67"/>
    </row>
    <row r="394" spans="1:19" outlineLevel="1" x14ac:dyDescent="0.25">
      <c r="A394" s="74"/>
      <c r="B394" s="75"/>
      <c r="C394" s="102" t="s">
        <v>286</v>
      </c>
      <c r="D394" s="78"/>
      <c r="E394" s="144">
        <v>100.8608</v>
      </c>
      <c r="F394" s="345"/>
      <c r="G394" s="76"/>
      <c r="H394" s="76"/>
      <c r="I394" s="76"/>
      <c r="J394" s="76"/>
      <c r="K394" s="67"/>
      <c r="L394" s="67"/>
      <c r="M394" s="67"/>
      <c r="N394" s="67"/>
      <c r="O394" s="67"/>
      <c r="P394" s="67"/>
      <c r="Q394" s="67"/>
      <c r="R394" s="67"/>
      <c r="S394" s="67"/>
    </row>
    <row r="395" spans="1:19" outlineLevel="1" x14ac:dyDescent="0.25">
      <c r="A395" s="93">
        <v>34</v>
      </c>
      <c r="B395" s="94" t="s">
        <v>460</v>
      </c>
      <c r="C395" s="101" t="s">
        <v>461</v>
      </c>
      <c r="D395" s="95" t="s">
        <v>189</v>
      </c>
      <c r="E395" s="143">
        <v>242.82329999999999</v>
      </c>
      <c r="F395" s="91"/>
      <c r="G395" s="96">
        <f>ROUND(E395*F395,2)</f>
        <v>0</v>
      </c>
      <c r="H395" s="76"/>
      <c r="I395" s="76" t="s">
        <v>166</v>
      </c>
      <c r="J395" s="76" t="s">
        <v>166</v>
      </c>
      <c r="K395" s="67"/>
      <c r="L395" s="67"/>
      <c r="M395" s="67"/>
      <c r="N395" s="67"/>
      <c r="O395" s="67"/>
      <c r="P395" s="67"/>
      <c r="Q395" s="67"/>
      <c r="R395" s="67"/>
      <c r="S395" s="67"/>
    </row>
    <row r="396" spans="1:19" outlineLevel="1" x14ac:dyDescent="0.25">
      <c r="A396" s="93">
        <v>35</v>
      </c>
      <c r="B396" s="94" t="s">
        <v>462</v>
      </c>
      <c r="C396" s="101" t="s">
        <v>463</v>
      </c>
      <c r="D396" s="95" t="s">
        <v>189</v>
      </c>
      <c r="E396" s="143">
        <v>3930.7550000000001</v>
      </c>
      <c r="F396" s="91"/>
      <c r="G396" s="96">
        <f>ROUND(E396*F396,2)</f>
        <v>0</v>
      </c>
      <c r="H396" s="76"/>
      <c r="I396" s="76" t="s">
        <v>166</v>
      </c>
      <c r="J396" s="76" t="s">
        <v>166</v>
      </c>
      <c r="K396" s="67"/>
      <c r="L396" s="67"/>
      <c r="M396" s="67"/>
      <c r="N396" s="67"/>
      <c r="O396" s="67"/>
      <c r="P396" s="67"/>
      <c r="Q396" s="67"/>
      <c r="R396" s="67"/>
      <c r="S396" s="67"/>
    </row>
    <row r="397" spans="1:19" outlineLevel="1" x14ac:dyDescent="0.25">
      <c r="A397" s="93">
        <v>36</v>
      </c>
      <c r="B397" s="94" t="s">
        <v>464</v>
      </c>
      <c r="C397" s="101" t="s">
        <v>465</v>
      </c>
      <c r="D397" s="95" t="s">
        <v>189</v>
      </c>
      <c r="E397" s="143">
        <v>242.5112</v>
      </c>
      <c r="F397" s="91"/>
      <c r="G397" s="96">
        <f>ROUND(E397*F397,2)</f>
        <v>0</v>
      </c>
      <c r="H397" s="76"/>
      <c r="I397" s="76" t="s">
        <v>166</v>
      </c>
      <c r="J397" s="76" t="s">
        <v>166</v>
      </c>
      <c r="K397" s="67"/>
      <c r="L397" s="67"/>
      <c r="M397" s="67"/>
      <c r="N397" s="67"/>
      <c r="O397" s="67"/>
      <c r="P397" s="67"/>
      <c r="Q397" s="67"/>
      <c r="R397" s="67"/>
      <c r="S397" s="67"/>
    </row>
    <row r="398" spans="1:19" x14ac:dyDescent="0.25">
      <c r="A398" s="82" t="s">
        <v>162</v>
      </c>
      <c r="B398" s="83" t="s">
        <v>83</v>
      </c>
      <c r="C398" s="98" t="s">
        <v>84</v>
      </c>
      <c r="D398" s="84"/>
      <c r="E398" s="86"/>
      <c r="F398" s="86"/>
      <c r="G398" s="346">
        <f>SUM(G399:G612)</f>
        <v>0</v>
      </c>
      <c r="H398" s="81"/>
      <c r="I398" s="81"/>
      <c r="J398" s="81"/>
    </row>
    <row r="399" spans="1:19" outlineLevel="1" x14ac:dyDescent="0.25">
      <c r="A399" s="88">
        <v>37</v>
      </c>
      <c r="B399" s="89" t="s">
        <v>466</v>
      </c>
      <c r="C399" s="99" t="s">
        <v>467</v>
      </c>
      <c r="D399" s="90" t="s">
        <v>281</v>
      </c>
      <c r="E399" s="142">
        <v>2181.8236999999999</v>
      </c>
      <c r="F399" s="91"/>
      <c r="G399" s="92">
        <f>ROUND(E399*F399,2)</f>
        <v>0</v>
      </c>
      <c r="H399" s="76"/>
      <c r="I399" s="76" t="s">
        <v>166</v>
      </c>
      <c r="J399" s="76" t="s">
        <v>166</v>
      </c>
      <c r="K399" s="67"/>
      <c r="L399" s="67"/>
      <c r="M399" s="67"/>
      <c r="N399" s="67"/>
      <c r="O399" s="67"/>
      <c r="P399" s="67"/>
      <c r="Q399" s="67"/>
      <c r="R399" s="67"/>
      <c r="S399" s="67"/>
    </row>
    <row r="400" spans="1:19" outlineLevel="1" x14ac:dyDescent="0.25">
      <c r="A400" s="74"/>
      <c r="B400" s="75"/>
      <c r="C400" s="100" t="s">
        <v>468</v>
      </c>
      <c r="D400" s="77"/>
      <c r="E400" s="141"/>
      <c r="F400" s="345"/>
      <c r="G400" s="76"/>
      <c r="H400" s="76"/>
      <c r="I400" s="76"/>
      <c r="J400" s="76"/>
      <c r="K400" s="67"/>
      <c r="L400" s="67"/>
      <c r="M400" s="67"/>
      <c r="N400" s="67"/>
      <c r="O400" s="67"/>
      <c r="P400" s="67"/>
      <c r="Q400" s="67"/>
      <c r="R400" s="67"/>
      <c r="S400" s="67"/>
    </row>
    <row r="401" spans="1:19" outlineLevel="1" x14ac:dyDescent="0.25">
      <c r="A401" s="74"/>
      <c r="B401" s="75"/>
      <c r="C401" s="103" t="s">
        <v>330</v>
      </c>
      <c r="D401" s="79"/>
      <c r="E401" s="145"/>
      <c r="F401" s="345"/>
      <c r="G401" s="76"/>
      <c r="H401" s="76"/>
      <c r="I401" s="76"/>
      <c r="J401" s="76"/>
      <c r="K401" s="67"/>
      <c r="L401" s="67"/>
      <c r="M401" s="67"/>
      <c r="N401" s="67"/>
      <c r="O401" s="67"/>
      <c r="P401" s="67"/>
      <c r="Q401" s="67"/>
      <c r="R401" s="67"/>
      <c r="S401" s="67"/>
    </row>
    <row r="402" spans="1:19" outlineLevel="1" x14ac:dyDescent="0.25">
      <c r="A402" s="74"/>
      <c r="B402" s="75"/>
      <c r="C402" s="104" t="s">
        <v>469</v>
      </c>
      <c r="D402" s="79"/>
      <c r="E402" s="145"/>
      <c r="F402" s="345"/>
      <c r="G402" s="76"/>
      <c r="H402" s="76"/>
      <c r="I402" s="76"/>
      <c r="J402" s="76"/>
      <c r="K402" s="67"/>
      <c r="L402" s="67"/>
      <c r="M402" s="67"/>
      <c r="N402" s="67"/>
      <c r="O402" s="67"/>
      <c r="P402" s="67"/>
      <c r="Q402" s="67"/>
      <c r="R402" s="67"/>
      <c r="S402" s="67"/>
    </row>
    <row r="403" spans="1:19" outlineLevel="1" x14ac:dyDescent="0.25">
      <c r="A403" s="74"/>
      <c r="B403" s="75"/>
      <c r="C403" s="104" t="s">
        <v>1651</v>
      </c>
      <c r="D403" s="79"/>
      <c r="E403" s="145">
        <v>409.32483000000002</v>
      </c>
      <c r="F403" s="345"/>
      <c r="G403" s="76"/>
      <c r="H403" s="76"/>
      <c r="I403" s="76"/>
      <c r="J403" s="76"/>
      <c r="K403" s="67"/>
      <c r="L403" s="67"/>
      <c r="M403" s="67"/>
      <c r="N403" s="67"/>
      <c r="O403" s="67"/>
      <c r="P403" s="67"/>
      <c r="Q403" s="67"/>
      <c r="R403" s="67"/>
      <c r="S403" s="67"/>
    </row>
    <row r="404" spans="1:19" outlineLevel="1" x14ac:dyDescent="0.25">
      <c r="A404" s="74"/>
      <c r="B404" s="75"/>
      <c r="C404" s="104" t="s">
        <v>1577</v>
      </c>
      <c r="D404" s="79"/>
      <c r="E404" s="145">
        <v>34.257449999999999</v>
      </c>
      <c r="F404" s="345"/>
      <c r="G404" s="76"/>
      <c r="H404" s="76"/>
      <c r="I404" s="76"/>
      <c r="J404" s="76"/>
      <c r="K404" s="67"/>
      <c r="L404" s="67"/>
      <c r="M404" s="67"/>
      <c r="N404" s="67"/>
      <c r="O404" s="67"/>
      <c r="P404" s="67"/>
      <c r="Q404" s="67"/>
      <c r="R404" s="67"/>
      <c r="S404" s="67"/>
    </row>
    <row r="405" spans="1:19" outlineLevel="1" x14ac:dyDescent="0.25">
      <c r="A405" s="74"/>
      <c r="B405" s="75"/>
      <c r="C405" s="104" t="s">
        <v>1578</v>
      </c>
      <c r="D405" s="79"/>
      <c r="E405" s="145">
        <v>69.473140000000001</v>
      </c>
      <c r="F405" s="345"/>
      <c r="G405" s="76"/>
      <c r="H405" s="76"/>
      <c r="I405" s="76"/>
      <c r="J405" s="76"/>
      <c r="K405" s="67"/>
      <c r="L405" s="67"/>
      <c r="M405" s="67"/>
      <c r="N405" s="67"/>
      <c r="O405" s="67"/>
      <c r="P405" s="67"/>
      <c r="Q405" s="67"/>
      <c r="R405" s="67"/>
      <c r="S405" s="67"/>
    </row>
    <row r="406" spans="1:19" outlineLevel="1" x14ac:dyDescent="0.25">
      <c r="A406" s="74"/>
      <c r="B406" s="75"/>
      <c r="C406" s="104" t="s">
        <v>1579</v>
      </c>
      <c r="D406" s="79"/>
      <c r="E406" s="145">
        <v>35.640059999999998</v>
      </c>
      <c r="F406" s="345"/>
      <c r="G406" s="76"/>
      <c r="H406" s="76"/>
      <c r="I406" s="76"/>
      <c r="J406" s="76"/>
      <c r="K406" s="67"/>
      <c r="L406" s="67"/>
      <c r="M406" s="67"/>
      <c r="N406" s="67"/>
      <c r="O406" s="67"/>
      <c r="P406" s="67"/>
      <c r="Q406" s="67"/>
      <c r="R406" s="67"/>
      <c r="S406" s="67"/>
    </row>
    <row r="407" spans="1:19" outlineLevel="1" x14ac:dyDescent="0.25">
      <c r="A407" s="74"/>
      <c r="B407" s="75"/>
      <c r="C407" s="104" t="s">
        <v>1580</v>
      </c>
      <c r="D407" s="79"/>
      <c r="E407" s="145">
        <v>50.086010000000002</v>
      </c>
      <c r="F407" s="345"/>
      <c r="G407" s="76"/>
      <c r="H407" s="76"/>
      <c r="I407" s="76"/>
      <c r="J407" s="76"/>
      <c r="K407" s="67"/>
      <c r="L407" s="67"/>
      <c r="M407" s="67"/>
      <c r="N407" s="67"/>
      <c r="O407" s="67"/>
      <c r="P407" s="67"/>
      <c r="Q407" s="67"/>
      <c r="R407" s="67"/>
      <c r="S407" s="67"/>
    </row>
    <row r="408" spans="1:19" outlineLevel="1" x14ac:dyDescent="0.25">
      <c r="A408" s="74"/>
      <c r="B408" s="75"/>
      <c r="C408" s="104" t="s">
        <v>1581</v>
      </c>
      <c r="D408" s="79"/>
      <c r="E408" s="145">
        <v>8.73705</v>
      </c>
      <c r="F408" s="345"/>
      <c r="G408" s="76"/>
      <c r="H408" s="76"/>
      <c r="I408" s="76"/>
      <c r="J408" s="76"/>
      <c r="K408" s="67"/>
      <c r="L408" s="67"/>
      <c r="M408" s="67"/>
      <c r="N408" s="67"/>
      <c r="O408" s="67"/>
      <c r="P408" s="67"/>
      <c r="Q408" s="67"/>
      <c r="R408" s="67"/>
      <c r="S408" s="67"/>
    </row>
    <row r="409" spans="1:19" outlineLevel="1" x14ac:dyDescent="0.25">
      <c r="A409" s="74"/>
      <c r="B409" s="75"/>
      <c r="C409" s="104" t="s">
        <v>1652</v>
      </c>
      <c r="D409" s="79"/>
      <c r="E409" s="145">
        <v>83.058679999999995</v>
      </c>
      <c r="F409" s="345"/>
      <c r="G409" s="76"/>
      <c r="H409" s="76"/>
      <c r="I409" s="76"/>
      <c r="J409" s="76"/>
      <c r="K409" s="67"/>
      <c r="L409" s="67"/>
      <c r="M409" s="67"/>
      <c r="N409" s="67"/>
      <c r="O409" s="67"/>
      <c r="P409" s="67"/>
      <c r="Q409" s="67"/>
      <c r="R409" s="67"/>
      <c r="S409" s="67"/>
    </row>
    <row r="410" spans="1:19" outlineLevel="1" x14ac:dyDescent="0.25">
      <c r="A410" s="74"/>
      <c r="B410" s="75"/>
      <c r="C410" s="104" t="s">
        <v>1583</v>
      </c>
      <c r="D410" s="79"/>
      <c r="E410" s="145">
        <v>38.475029999999997</v>
      </c>
      <c r="F410" s="345"/>
      <c r="G410" s="76"/>
      <c r="H410" s="76"/>
      <c r="I410" s="76"/>
      <c r="J410" s="76"/>
      <c r="K410" s="67"/>
      <c r="L410" s="67"/>
      <c r="M410" s="67"/>
      <c r="N410" s="67"/>
      <c r="O410" s="67"/>
      <c r="P410" s="67"/>
      <c r="Q410" s="67"/>
      <c r="R410" s="67"/>
      <c r="S410" s="67"/>
    </row>
    <row r="411" spans="1:19" outlineLevel="1" x14ac:dyDescent="0.25">
      <c r="A411" s="74"/>
      <c r="B411" s="75"/>
      <c r="C411" s="104" t="s">
        <v>1584</v>
      </c>
      <c r="D411" s="79"/>
      <c r="E411" s="145">
        <v>55.659170000000003</v>
      </c>
      <c r="F411" s="345"/>
      <c r="G411" s="76"/>
      <c r="H411" s="76"/>
      <c r="I411" s="76"/>
      <c r="J411" s="76"/>
      <c r="K411" s="67"/>
      <c r="L411" s="67"/>
      <c r="M411" s="67"/>
      <c r="N411" s="67"/>
      <c r="O411" s="67"/>
      <c r="P411" s="67"/>
      <c r="Q411" s="67"/>
      <c r="R411" s="67"/>
      <c r="S411" s="67"/>
    </row>
    <row r="412" spans="1:19" outlineLevel="1" x14ac:dyDescent="0.25">
      <c r="A412" s="74"/>
      <c r="B412" s="75"/>
      <c r="C412" s="104" t="s">
        <v>1653</v>
      </c>
      <c r="D412" s="79"/>
      <c r="E412" s="145">
        <v>19.11138</v>
      </c>
      <c r="F412" s="345"/>
      <c r="G412" s="76"/>
      <c r="H412" s="76"/>
      <c r="I412" s="76"/>
      <c r="J412" s="76"/>
      <c r="K412" s="67"/>
      <c r="L412" s="67"/>
      <c r="M412" s="67"/>
      <c r="N412" s="67"/>
      <c r="O412" s="67"/>
      <c r="P412" s="67"/>
      <c r="Q412" s="67"/>
      <c r="R412" s="67"/>
      <c r="S412" s="67"/>
    </row>
    <row r="413" spans="1:19" outlineLevel="1" x14ac:dyDescent="0.25">
      <c r="A413" s="74"/>
      <c r="B413" s="75"/>
      <c r="C413" s="104" t="s">
        <v>1586</v>
      </c>
      <c r="D413" s="79"/>
      <c r="E413" s="145">
        <v>21.260159999999999</v>
      </c>
      <c r="F413" s="345"/>
      <c r="G413" s="76"/>
      <c r="H413" s="76"/>
      <c r="I413" s="76"/>
      <c r="J413" s="76"/>
      <c r="K413" s="67"/>
      <c r="L413" s="67"/>
      <c r="M413" s="67"/>
      <c r="N413" s="67"/>
      <c r="O413" s="67"/>
      <c r="P413" s="67"/>
      <c r="Q413" s="67"/>
      <c r="R413" s="67"/>
      <c r="S413" s="67"/>
    </row>
    <row r="414" spans="1:19" outlineLevel="1" x14ac:dyDescent="0.25">
      <c r="A414" s="74"/>
      <c r="B414" s="75"/>
      <c r="C414" s="104" t="s">
        <v>1654</v>
      </c>
      <c r="D414" s="79"/>
      <c r="E414" s="145">
        <v>44.250869999999999</v>
      </c>
      <c r="F414" s="345"/>
      <c r="G414" s="76"/>
      <c r="H414" s="76"/>
      <c r="I414" s="76"/>
      <c r="J414" s="76"/>
      <c r="K414" s="67"/>
      <c r="L414" s="67"/>
      <c r="M414" s="67"/>
      <c r="N414" s="67"/>
      <c r="O414" s="67"/>
      <c r="P414" s="67"/>
      <c r="Q414" s="67"/>
      <c r="R414" s="67"/>
      <c r="S414" s="67"/>
    </row>
    <row r="415" spans="1:19" outlineLevel="1" x14ac:dyDescent="0.25">
      <c r="A415" s="74"/>
      <c r="B415" s="75"/>
      <c r="C415" s="104" t="s">
        <v>1588</v>
      </c>
      <c r="D415" s="79"/>
      <c r="E415" s="145">
        <v>154.01477</v>
      </c>
      <c r="F415" s="345"/>
      <c r="G415" s="76"/>
      <c r="H415" s="76"/>
      <c r="I415" s="76"/>
      <c r="J415" s="76"/>
      <c r="K415" s="67"/>
      <c r="L415" s="67"/>
      <c r="M415" s="67"/>
      <c r="N415" s="67"/>
      <c r="O415" s="67"/>
      <c r="P415" s="67"/>
      <c r="Q415" s="67"/>
      <c r="R415" s="67"/>
      <c r="S415" s="67"/>
    </row>
    <row r="416" spans="1:19" outlineLevel="1" x14ac:dyDescent="0.25">
      <c r="A416" s="74"/>
      <c r="B416" s="75"/>
      <c r="C416" s="104" t="s">
        <v>1655</v>
      </c>
      <c r="D416" s="79"/>
      <c r="E416" s="145">
        <v>89.022880000000001</v>
      </c>
      <c r="F416" s="345"/>
      <c r="G416" s="76"/>
      <c r="H416" s="76"/>
      <c r="I416" s="76"/>
      <c r="J416" s="76"/>
      <c r="K416" s="67"/>
      <c r="L416" s="67"/>
      <c r="M416" s="67"/>
      <c r="N416" s="67"/>
      <c r="O416" s="67"/>
      <c r="P416" s="67"/>
      <c r="Q416" s="67"/>
      <c r="R416" s="67"/>
      <c r="S416" s="67"/>
    </row>
    <row r="417" spans="1:19" outlineLevel="1" x14ac:dyDescent="0.25">
      <c r="A417" s="74"/>
      <c r="B417" s="75"/>
      <c r="C417" s="104" t="s">
        <v>1656</v>
      </c>
      <c r="D417" s="79"/>
      <c r="E417" s="145">
        <v>15.172840000000001</v>
      </c>
      <c r="F417" s="345"/>
      <c r="G417" s="76"/>
      <c r="H417" s="76"/>
      <c r="I417" s="76"/>
      <c r="J417" s="76"/>
      <c r="K417" s="67"/>
      <c r="L417" s="67"/>
      <c r="M417" s="67"/>
      <c r="N417" s="67"/>
      <c r="O417" s="67"/>
      <c r="P417" s="67"/>
      <c r="Q417" s="67"/>
      <c r="R417" s="67"/>
      <c r="S417" s="67"/>
    </row>
    <row r="418" spans="1:19" outlineLevel="1" x14ac:dyDescent="0.25">
      <c r="A418" s="74"/>
      <c r="B418" s="75"/>
      <c r="C418" s="104" t="s">
        <v>1591</v>
      </c>
      <c r="D418" s="79"/>
      <c r="E418" s="145">
        <v>31.7241</v>
      </c>
      <c r="F418" s="345"/>
      <c r="G418" s="76"/>
      <c r="H418" s="76"/>
      <c r="I418" s="76"/>
      <c r="J418" s="76"/>
      <c r="K418" s="67"/>
      <c r="L418" s="67"/>
      <c r="M418" s="67"/>
      <c r="N418" s="67"/>
      <c r="O418" s="67"/>
      <c r="P418" s="67"/>
      <c r="Q418" s="67"/>
      <c r="R418" s="67"/>
      <c r="S418" s="67"/>
    </row>
    <row r="419" spans="1:19" outlineLevel="1" x14ac:dyDescent="0.25">
      <c r="A419" s="74"/>
      <c r="B419" s="75"/>
      <c r="C419" s="105" t="s">
        <v>349</v>
      </c>
      <c r="D419" s="80"/>
      <c r="E419" s="146">
        <v>1159.2684200000001</v>
      </c>
      <c r="F419" s="345"/>
      <c r="G419" s="76"/>
      <c r="H419" s="76"/>
      <c r="I419" s="76"/>
      <c r="J419" s="76"/>
      <c r="K419" s="67"/>
      <c r="L419" s="67"/>
      <c r="M419" s="67"/>
      <c r="N419" s="67"/>
      <c r="O419" s="67"/>
      <c r="P419" s="67"/>
      <c r="Q419" s="67"/>
      <c r="R419" s="67"/>
      <c r="S419" s="67"/>
    </row>
    <row r="420" spans="1:19" outlineLevel="1" x14ac:dyDescent="0.25">
      <c r="A420" s="74"/>
      <c r="B420" s="75"/>
      <c r="C420" s="104" t="s">
        <v>478</v>
      </c>
      <c r="D420" s="79"/>
      <c r="E420" s="145"/>
      <c r="F420" s="345"/>
      <c r="G420" s="76"/>
      <c r="H420" s="76"/>
      <c r="I420" s="76"/>
      <c r="J420" s="76"/>
      <c r="K420" s="67"/>
      <c r="L420" s="67"/>
      <c r="M420" s="67"/>
      <c r="N420" s="67"/>
      <c r="O420" s="67"/>
      <c r="P420" s="67"/>
      <c r="Q420" s="67"/>
      <c r="R420" s="67"/>
      <c r="S420" s="67"/>
    </row>
    <row r="421" spans="1:19" outlineLevel="1" x14ac:dyDescent="0.25">
      <c r="A421" s="74"/>
      <c r="B421" s="75"/>
      <c r="C421" s="104" t="s">
        <v>1657</v>
      </c>
      <c r="D421" s="79"/>
      <c r="E421" s="145">
        <v>1253.17993</v>
      </c>
      <c r="F421" s="345"/>
      <c r="G421" s="76"/>
      <c r="H421" s="76"/>
      <c r="I421" s="76"/>
      <c r="J421" s="76"/>
      <c r="K421" s="67"/>
      <c r="L421" s="67"/>
      <c r="M421" s="67"/>
      <c r="N421" s="67"/>
      <c r="O421" s="67"/>
      <c r="P421" s="67"/>
      <c r="Q421" s="67"/>
      <c r="R421" s="67"/>
      <c r="S421" s="67"/>
    </row>
    <row r="422" spans="1:19" outlineLevel="1" x14ac:dyDescent="0.25">
      <c r="A422" s="74"/>
      <c r="B422" s="75"/>
      <c r="C422" s="104" t="s">
        <v>1554</v>
      </c>
      <c r="D422" s="79"/>
      <c r="E422" s="145">
        <v>16.161190000000001</v>
      </c>
      <c r="F422" s="345"/>
      <c r="G422" s="76"/>
      <c r="H422" s="76"/>
      <c r="I422" s="76"/>
      <c r="J422" s="76"/>
      <c r="K422" s="67"/>
      <c r="L422" s="67"/>
      <c r="M422" s="67"/>
      <c r="N422" s="67"/>
      <c r="O422" s="67"/>
      <c r="P422" s="67"/>
      <c r="Q422" s="67"/>
      <c r="R422" s="67"/>
      <c r="S422" s="67"/>
    </row>
    <row r="423" spans="1:19" outlineLevel="1" x14ac:dyDescent="0.25">
      <c r="A423" s="74"/>
      <c r="B423" s="75"/>
      <c r="C423" s="104" t="s">
        <v>1658</v>
      </c>
      <c r="D423" s="79"/>
      <c r="E423" s="145">
        <v>3.2498999999999998</v>
      </c>
      <c r="F423" s="345"/>
      <c r="G423" s="76"/>
      <c r="H423" s="76"/>
      <c r="I423" s="76"/>
      <c r="J423" s="76"/>
      <c r="K423" s="67"/>
      <c r="L423" s="67"/>
      <c r="M423" s="67"/>
      <c r="N423" s="67"/>
      <c r="O423" s="67"/>
      <c r="P423" s="67"/>
      <c r="Q423" s="67"/>
      <c r="R423" s="67"/>
      <c r="S423" s="67"/>
    </row>
    <row r="424" spans="1:19" outlineLevel="1" x14ac:dyDescent="0.25">
      <c r="A424" s="74"/>
      <c r="B424" s="75"/>
      <c r="C424" s="104" t="s">
        <v>1659</v>
      </c>
      <c r="D424" s="79"/>
      <c r="E424" s="145">
        <v>4.1330200000000001</v>
      </c>
      <c r="F424" s="345"/>
      <c r="G424" s="76"/>
      <c r="H424" s="76"/>
      <c r="I424" s="76"/>
      <c r="J424" s="76"/>
      <c r="K424" s="67"/>
      <c r="L424" s="67"/>
      <c r="M424" s="67"/>
      <c r="N424" s="67"/>
      <c r="O424" s="67"/>
      <c r="P424" s="67"/>
      <c r="Q424" s="67"/>
      <c r="R424" s="67"/>
      <c r="S424" s="67"/>
    </row>
    <row r="425" spans="1:19" outlineLevel="1" x14ac:dyDescent="0.25">
      <c r="A425" s="74"/>
      <c r="B425" s="75"/>
      <c r="C425" s="104" t="s">
        <v>1660</v>
      </c>
      <c r="D425" s="79"/>
      <c r="E425" s="145">
        <v>15.49001</v>
      </c>
      <c r="F425" s="345"/>
      <c r="G425" s="76"/>
      <c r="H425" s="76"/>
      <c r="I425" s="76"/>
      <c r="J425" s="76"/>
      <c r="K425" s="67"/>
      <c r="L425" s="67"/>
      <c r="M425" s="67"/>
      <c r="N425" s="67"/>
      <c r="O425" s="67"/>
      <c r="P425" s="67"/>
      <c r="Q425" s="67"/>
      <c r="R425" s="67"/>
      <c r="S425" s="67"/>
    </row>
    <row r="426" spans="1:19" outlineLevel="1" x14ac:dyDescent="0.25">
      <c r="A426" s="74"/>
      <c r="B426" s="75"/>
      <c r="C426" s="104" t="s">
        <v>1661</v>
      </c>
      <c r="D426" s="79"/>
      <c r="E426" s="145">
        <v>26.776350000000001</v>
      </c>
      <c r="F426" s="345"/>
      <c r="G426" s="76"/>
      <c r="H426" s="76"/>
      <c r="I426" s="76"/>
      <c r="J426" s="76"/>
      <c r="K426" s="67"/>
      <c r="L426" s="67"/>
      <c r="M426" s="67"/>
      <c r="N426" s="67"/>
      <c r="O426" s="67"/>
      <c r="P426" s="67"/>
      <c r="Q426" s="67"/>
      <c r="R426" s="67"/>
      <c r="S426" s="67"/>
    </row>
    <row r="427" spans="1:19" outlineLevel="1" x14ac:dyDescent="0.25">
      <c r="A427" s="74"/>
      <c r="B427" s="75"/>
      <c r="C427" s="104" t="s">
        <v>1560</v>
      </c>
      <c r="D427" s="79"/>
      <c r="E427" s="145">
        <v>7.6125400000000001</v>
      </c>
      <c r="F427" s="345"/>
      <c r="G427" s="76"/>
      <c r="H427" s="76"/>
      <c r="I427" s="76"/>
      <c r="J427" s="76"/>
      <c r="K427" s="67"/>
      <c r="L427" s="67"/>
      <c r="M427" s="67"/>
      <c r="N427" s="67"/>
      <c r="O427" s="67"/>
      <c r="P427" s="67"/>
      <c r="Q427" s="67"/>
      <c r="R427" s="67"/>
      <c r="S427" s="67"/>
    </row>
    <row r="428" spans="1:19" outlineLevel="1" x14ac:dyDescent="0.25">
      <c r="A428" s="74"/>
      <c r="B428" s="75"/>
      <c r="C428" s="104" t="s">
        <v>1662</v>
      </c>
      <c r="D428" s="79"/>
      <c r="E428" s="145">
        <v>3.1086</v>
      </c>
      <c r="F428" s="345"/>
      <c r="G428" s="76"/>
      <c r="H428" s="76"/>
      <c r="I428" s="76"/>
      <c r="J428" s="76"/>
      <c r="K428" s="67"/>
      <c r="L428" s="67"/>
      <c r="M428" s="67"/>
      <c r="N428" s="67"/>
      <c r="O428" s="67"/>
      <c r="P428" s="67"/>
      <c r="Q428" s="67"/>
      <c r="R428" s="67"/>
      <c r="S428" s="67"/>
    </row>
    <row r="429" spans="1:19" outlineLevel="1" x14ac:dyDescent="0.25">
      <c r="A429" s="74"/>
      <c r="B429" s="75"/>
      <c r="C429" s="104" t="s">
        <v>1663</v>
      </c>
      <c r="D429" s="79"/>
      <c r="E429" s="145">
        <v>2.8613300000000002</v>
      </c>
      <c r="F429" s="345"/>
      <c r="G429" s="76"/>
      <c r="H429" s="76"/>
      <c r="I429" s="76"/>
      <c r="J429" s="76"/>
      <c r="K429" s="67"/>
      <c r="L429" s="67"/>
      <c r="M429" s="67"/>
      <c r="N429" s="67"/>
      <c r="O429" s="67"/>
      <c r="P429" s="67"/>
      <c r="Q429" s="67"/>
      <c r="R429" s="67"/>
      <c r="S429" s="67"/>
    </row>
    <row r="430" spans="1:19" outlineLevel="1" x14ac:dyDescent="0.25">
      <c r="A430" s="74"/>
      <c r="B430" s="75"/>
      <c r="C430" s="104" t="s">
        <v>1664</v>
      </c>
      <c r="D430" s="79"/>
      <c r="E430" s="145">
        <v>11.14504</v>
      </c>
      <c r="F430" s="345"/>
      <c r="G430" s="76"/>
      <c r="H430" s="76"/>
      <c r="I430" s="76"/>
      <c r="J430" s="76"/>
      <c r="K430" s="67"/>
      <c r="L430" s="67"/>
      <c r="M430" s="67"/>
      <c r="N430" s="67"/>
      <c r="O430" s="67"/>
      <c r="P430" s="67"/>
      <c r="Q430" s="67"/>
      <c r="R430" s="67"/>
      <c r="S430" s="67"/>
    </row>
    <row r="431" spans="1:19" outlineLevel="1" x14ac:dyDescent="0.25">
      <c r="A431" s="74"/>
      <c r="B431" s="75"/>
      <c r="C431" s="104" t="s">
        <v>1565</v>
      </c>
      <c r="D431" s="79"/>
      <c r="E431" s="145">
        <v>15.013120000000001</v>
      </c>
      <c r="F431" s="345"/>
      <c r="G431" s="76"/>
      <c r="H431" s="76"/>
      <c r="I431" s="76"/>
      <c r="J431" s="76"/>
      <c r="K431" s="67"/>
      <c r="L431" s="67"/>
      <c r="M431" s="67"/>
      <c r="N431" s="67"/>
      <c r="O431" s="67"/>
      <c r="P431" s="67"/>
      <c r="Q431" s="67"/>
      <c r="R431" s="67"/>
      <c r="S431" s="67"/>
    </row>
    <row r="432" spans="1:19" outlineLevel="1" x14ac:dyDescent="0.25">
      <c r="A432" s="74"/>
      <c r="B432" s="75"/>
      <c r="C432" s="104" t="s">
        <v>1665</v>
      </c>
      <c r="D432" s="79"/>
      <c r="E432" s="145">
        <v>12.8583</v>
      </c>
      <c r="F432" s="345"/>
      <c r="G432" s="76"/>
      <c r="H432" s="76"/>
      <c r="I432" s="76"/>
      <c r="J432" s="76"/>
      <c r="K432" s="67"/>
      <c r="L432" s="67"/>
      <c r="M432" s="67"/>
      <c r="N432" s="67"/>
      <c r="O432" s="67"/>
      <c r="P432" s="67"/>
      <c r="Q432" s="67"/>
      <c r="R432" s="67"/>
      <c r="S432" s="67"/>
    </row>
    <row r="433" spans="1:19" outlineLevel="1" x14ac:dyDescent="0.25">
      <c r="A433" s="74"/>
      <c r="B433" s="75"/>
      <c r="C433" s="104" t="s">
        <v>1666</v>
      </c>
      <c r="D433" s="79"/>
      <c r="E433" s="145">
        <v>3.4088599999999998</v>
      </c>
      <c r="F433" s="345"/>
      <c r="G433" s="76"/>
      <c r="H433" s="76"/>
      <c r="I433" s="76"/>
      <c r="J433" s="76"/>
      <c r="K433" s="67"/>
      <c r="L433" s="67"/>
      <c r="M433" s="67"/>
      <c r="N433" s="67"/>
      <c r="O433" s="67"/>
      <c r="P433" s="67"/>
      <c r="Q433" s="67"/>
      <c r="R433" s="67"/>
      <c r="S433" s="67"/>
    </row>
    <row r="434" spans="1:19" outlineLevel="1" x14ac:dyDescent="0.25">
      <c r="A434" s="74"/>
      <c r="B434" s="75"/>
      <c r="C434" s="104" t="s">
        <v>1667</v>
      </c>
      <c r="D434" s="79"/>
      <c r="E434" s="145">
        <v>2.7376900000000002</v>
      </c>
      <c r="F434" s="345"/>
      <c r="G434" s="76"/>
      <c r="H434" s="76"/>
      <c r="I434" s="76"/>
      <c r="J434" s="76"/>
      <c r="K434" s="67"/>
      <c r="L434" s="67"/>
      <c r="M434" s="67"/>
      <c r="N434" s="67"/>
      <c r="O434" s="67"/>
      <c r="P434" s="67"/>
      <c r="Q434" s="67"/>
      <c r="R434" s="67"/>
      <c r="S434" s="67"/>
    </row>
    <row r="435" spans="1:19" outlineLevel="1" x14ac:dyDescent="0.25">
      <c r="A435" s="74"/>
      <c r="B435" s="75"/>
      <c r="C435" s="105" t="s">
        <v>349</v>
      </c>
      <c r="D435" s="80"/>
      <c r="E435" s="146">
        <v>1377.73588</v>
      </c>
      <c r="F435" s="345"/>
      <c r="G435" s="76"/>
      <c r="H435" s="76"/>
      <c r="I435" s="76"/>
      <c r="J435" s="76"/>
      <c r="K435" s="67"/>
      <c r="L435" s="67"/>
      <c r="M435" s="67"/>
      <c r="N435" s="67"/>
      <c r="O435" s="67"/>
      <c r="P435" s="67"/>
      <c r="Q435" s="67"/>
      <c r="R435" s="67"/>
      <c r="S435" s="67"/>
    </row>
    <row r="436" spans="1:19" outlineLevel="1" x14ac:dyDescent="0.25">
      <c r="A436" s="74"/>
      <c r="B436" s="75"/>
      <c r="C436" s="103" t="s">
        <v>350</v>
      </c>
      <c r="D436" s="79"/>
      <c r="E436" s="145"/>
      <c r="F436" s="345"/>
      <c r="G436" s="76"/>
      <c r="H436" s="76"/>
      <c r="I436" s="76"/>
      <c r="J436" s="76"/>
      <c r="K436" s="67"/>
      <c r="L436" s="67"/>
      <c r="M436" s="67"/>
      <c r="N436" s="67"/>
      <c r="O436" s="67"/>
      <c r="P436" s="67"/>
      <c r="Q436" s="67"/>
      <c r="R436" s="67"/>
      <c r="S436" s="67"/>
    </row>
    <row r="437" spans="1:19" outlineLevel="1" x14ac:dyDescent="0.25">
      <c r="A437" s="74"/>
      <c r="B437" s="75"/>
      <c r="C437" s="100" t="s">
        <v>1668</v>
      </c>
      <c r="D437" s="77"/>
      <c r="E437" s="141">
        <v>2181.8236999999999</v>
      </c>
      <c r="F437" s="345"/>
      <c r="G437" s="76"/>
      <c r="H437" s="76"/>
      <c r="I437" s="76"/>
      <c r="J437" s="76"/>
      <c r="K437" s="67"/>
      <c r="L437" s="67"/>
      <c r="M437" s="67"/>
      <c r="N437" s="67"/>
      <c r="O437" s="67"/>
      <c r="P437" s="67"/>
      <c r="Q437" s="67"/>
      <c r="R437" s="67"/>
      <c r="S437" s="67"/>
    </row>
    <row r="438" spans="1:19" outlineLevel="1" x14ac:dyDescent="0.25">
      <c r="A438" s="88">
        <v>38</v>
      </c>
      <c r="B438" s="89" t="s">
        <v>484</v>
      </c>
      <c r="C438" s="99" t="s">
        <v>485</v>
      </c>
      <c r="D438" s="90" t="s">
        <v>281</v>
      </c>
      <c r="E438" s="142">
        <v>1134.43301</v>
      </c>
      <c r="F438" s="91"/>
      <c r="G438" s="92">
        <f>ROUND(E438*F438,2)</f>
        <v>0</v>
      </c>
      <c r="H438" s="76"/>
      <c r="I438" s="76" t="s">
        <v>166</v>
      </c>
      <c r="J438" s="76" t="s">
        <v>166</v>
      </c>
      <c r="K438" s="67"/>
      <c r="L438" s="67"/>
      <c r="M438" s="67"/>
      <c r="N438" s="67"/>
      <c r="O438" s="67"/>
      <c r="P438" s="67"/>
      <c r="Q438" s="67"/>
      <c r="R438" s="67"/>
      <c r="S438" s="67"/>
    </row>
    <row r="439" spans="1:19" outlineLevel="1" x14ac:dyDescent="0.25">
      <c r="A439" s="74"/>
      <c r="B439" s="75"/>
      <c r="C439" s="100" t="s">
        <v>468</v>
      </c>
      <c r="D439" s="77"/>
      <c r="E439" s="141"/>
      <c r="F439" s="345"/>
      <c r="G439" s="76"/>
      <c r="H439" s="76"/>
      <c r="I439" s="76"/>
      <c r="J439" s="76"/>
      <c r="K439" s="67"/>
      <c r="L439" s="67"/>
      <c r="M439" s="67"/>
      <c r="N439" s="67"/>
      <c r="O439" s="67"/>
      <c r="P439" s="67"/>
      <c r="Q439" s="67"/>
      <c r="R439" s="67"/>
      <c r="S439" s="67"/>
    </row>
    <row r="440" spans="1:19" outlineLevel="1" x14ac:dyDescent="0.25">
      <c r="A440" s="74"/>
      <c r="B440" s="75"/>
      <c r="C440" s="103" t="s">
        <v>330</v>
      </c>
      <c r="D440" s="79"/>
      <c r="E440" s="145"/>
      <c r="F440" s="345"/>
      <c r="G440" s="76"/>
      <c r="H440" s="76"/>
      <c r="I440" s="76"/>
      <c r="J440" s="76"/>
      <c r="K440" s="67"/>
      <c r="L440" s="67"/>
      <c r="M440" s="67"/>
      <c r="N440" s="67"/>
      <c r="O440" s="67"/>
      <c r="P440" s="67"/>
      <c r="Q440" s="67"/>
      <c r="R440" s="67"/>
      <c r="S440" s="67"/>
    </row>
    <row r="441" spans="1:19" outlineLevel="1" x14ac:dyDescent="0.25">
      <c r="A441" s="74"/>
      <c r="B441" s="75"/>
      <c r="C441" s="104" t="s">
        <v>469</v>
      </c>
      <c r="D441" s="79"/>
      <c r="E441" s="145"/>
      <c r="F441" s="345"/>
      <c r="G441" s="76"/>
      <c r="H441" s="76"/>
      <c r="I441" s="76"/>
      <c r="J441" s="76"/>
      <c r="K441" s="67"/>
      <c r="L441" s="67"/>
      <c r="M441" s="67"/>
      <c r="N441" s="67"/>
      <c r="O441" s="67"/>
      <c r="P441" s="67"/>
      <c r="Q441" s="67"/>
      <c r="R441" s="67"/>
      <c r="S441" s="67"/>
    </row>
    <row r="442" spans="1:19" outlineLevel="1" x14ac:dyDescent="0.25">
      <c r="A442" s="74"/>
      <c r="B442" s="75"/>
      <c r="C442" s="104" t="s">
        <v>1669</v>
      </c>
      <c r="D442" s="79"/>
      <c r="E442" s="145">
        <v>271.90791000000002</v>
      </c>
      <c r="F442" s="345"/>
      <c r="G442" s="76"/>
      <c r="H442" s="76"/>
      <c r="I442" s="76"/>
      <c r="J442" s="76"/>
      <c r="K442" s="67"/>
      <c r="L442" s="67"/>
      <c r="M442" s="67"/>
      <c r="N442" s="67"/>
      <c r="O442" s="67"/>
      <c r="P442" s="67"/>
      <c r="Q442" s="67"/>
      <c r="R442" s="67"/>
      <c r="S442" s="67"/>
    </row>
    <row r="443" spans="1:19" outlineLevel="1" x14ac:dyDescent="0.25">
      <c r="A443" s="74"/>
      <c r="B443" s="75"/>
      <c r="C443" s="104" t="s">
        <v>1576</v>
      </c>
      <c r="D443" s="79"/>
      <c r="E443" s="145">
        <v>69.827500000000001</v>
      </c>
      <c r="F443" s="345"/>
      <c r="G443" s="76"/>
      <c r="H443" s="76"/>
      <c r="I443" s="76"/>
      <c r="J443" s="76"/>
      <c r="K443" s="67"/>
      <c r="L443" s="67"/>
      <c r="M443" s="67"/>
      <c r="N443" s="67"/>
      <c r="O443" s="67"/>
      <c r="P443" s="67"/>
      <c r="Q443" s="67"/>
      <c r="R443" s="67"/>
      <c r="S443" s="67"/>
    </row>
    <row r="444" spans="1:19" outlineLevel="1" x14ac:dyDescent="0.25">
      <c r="A444" s="74"/>
      <c r="B444" s="75"/>
      <c r="C444" s="104" t="s">
        <v>1670</v>
      </c>
      <c r="D444" s="79"/>
      <c r="E444" s="145">
        <v>27.214020000000001</v>
      </c>
      <c r="F444" s="345"/>
      <c r="G444" s="76"/>
      <c r="H444" s="76"/>
      <c r="I444" s="76"/>
      <c r="J444" s="76"/>
      <c r="K444" s="67"/>
      <c r="L444" s="67"/>
      <c r="M444" s="67"/>
      <c r="N444" s="67"/>
      <c r="O444" s="67"/>
      <c r="P444" s="67"/>
      <c r="Q444" s="67"/>
      <c r="R444" s="67"/>
      <c r="S444" s="67"/>
    </row>
    <row r="445" spans="1:19" outlineLevel="1" x14ac:dyDescent="0.25">
      <c r="A445" s="74"/>
      <c r="B445" s="75"/>
      <c r="C445" s="104" t="s">
        <v>1671</v>
      </c>
      <c r="D445" s="79"/>
      <c r="E445" s="145">
        <v>67.018450000000001</v>
      </c>
      <c r="F445" s="345"/>
      <c r="G445" s="76"/>
      <c r="H445" s="76"/>
      <c r="I445" s="76"/>
      <c r="J445" s="76"/>
      <c r="K445" s="67"/>
      <c r="L445" s="67"/>
      <c r="M445" s="67"/>
      <c r="N445" s="67"/>
      <c r="O445" s="67"/>
      <c r="P445" s="67"/>
      <c r="Q445" s="67"/>
      <c r="R445" s="67"/>
      <c r="S445" s="67"/>
    </row>
    <row r="446" spans="1:19" outlineLevel="1" x14ac:dyDescent="0.25">
      <c r="A446" s="74"/>
      <c r="B446" s="75"/>
      <c r="C446" s="104" t="s">
        <v>1672</v>
      </c>
      <c r="D446" s="79"/>
      <c r="E446" s="145">
        <v>104.10578</v>
      </c>
      <c r="F446" s="345"/>
      <c r="G446" s="76"/>
      <c r="H446" s="76"/>
      <c r="I446" s="76"/>
      <c r="J446" s="76"/>
      <c r="K446" s="67"/>
      <c r="L446" s="67"/>
      <c r="M446" s="67"/>
      <c r="N446" s="67"/>
      <c r="O446" s="67"/>
      <c r="P446" s="67"/>
      <c r="Q446" s="67"/>
      <c r="R446" s="67"/>
      <c r="S446" s="67"/>
    </row>
    <row r="447" spans="1:19" outlineLevel="1" x14ac:dyDescent="0.25">
      <c r="A447" s="74"/>
      <c r="B447" s="75"/>
      <c r="C447" s="104" t="s">
        <v>1673</v>
      </c>
      <c r="D447" s="79"/>
      <c r="E447" s="145">
        <v>24.824090000000002</v>
      </c>
      <c r="F447" s="345"/>
      <c r="G447" s="76"/>
      <c r="H447" s="76"/>
      <c r="I447" s="76"/>
      <c r="J447" s="76"/>
      <c r="K447" s="67"/>
      <c r="L447" s="67"/>
      <c r="M447" s="67"/>
      <c r="N447" s="67"/>
      <c r="O447" s="67"/>
      <c r="P447" s="67"/>
      <c r="Q447" s="67"/>
      <c r="R447" s="67"/>
      <c r="S447" s="67"/>
    </row>
    <row r="448" spans="1:19" outlineLevel="1" x14ac:dyDescent="0.25">
      <c r="A448" s="74"/>
      <c r="B448" s="75"/>
      <c r="C448" s="105" t="s">
        <v>349</v>
      </c>
      <c r="D448" s="80"/>
      <c r="E448" s="146">
        <v>564.89774999999997</v>
      </c>
      <c r="F448" s="345"/>
      <c r="G448" s="76"/>
      <c r="H448" s="76"/>
      <c r="I448" s="76"/>
      <c r="J448" s="76"/>
      <c r="K448" s="67"/>
      <c r="L448" s="67"/>
      <c r="M448" s="67"/>
      <c r="N448" s="67"/>
      <c r="O448" s="67"/>
      <c r="P448" s="67"/>
      <c r="Q448" s="67"/>
      <c r="R448" s="67"/>
      <c r="S448" s="67"/>
    </row>
    <row r="449" spans="1:19" outlineLevel="1" x14ac:dyDescent="0.25">
      <c r="A449" s="74"/>
      <c r="B449" s="75"/>
      <c r="C449" s="104" t="s">
        <v>478</v>
      </c>
      <c r="D449" s="79"/>
      <c r="E449" s="145"/>
      <c r="F449" s="345"/>
      <c r="G449" s="76"/>
      <c r="H449" s="76"/>
      <c r="I449" s="76"/>
      <c r="J449" s="76"/>
      <c r="K449" s="67"/>
      <c r="L449" s="67"/>
      <c r="M449" s="67"/>
      <c r="N449" s="67"/>
      <c r="O449" s="67"/>
      <c r="P449" s="67"/>
      <c r="Q449" s="67"/>
      <c r="R449" s="67"/>
      <c r="S449" s="67"/>
    </row>
    <row r="450" spans="1:19" outlineLevel="1" x14ac:dyDescent="0.25">
      <c r="A450" s="74"/>
      <c r="B450" s="75"/>
      <c r="C450" s="104" t="s">
        <v>1674</v>
      </c>
      <c r="D450" s="79"/>
      <c r="E450" s="145">
        <v>632.31551000000002</v>
      </c>
      <c r="F450" s="345"/>
      <c r="G450" s="76"/>
      <c r="H450" s="76"/>
      <c r="I450" s="76"/>
      <c r="J450" s="76"/>
      <c r="K450" s="67"/>
      <c r="L450" s="67"/>
      <c r="M450" s="67"/>
      <c r="N450" s="67"/>
      <c r="O450" s="67"/>
      <c r="P450" s="67"/>
      <c r="Q450" s="67"/>
      <c r="R450" s="67"/>
      <c r="S450" s="67"/>
    </row>
    <row r="451" spans="1:19" outlineLevel="1" x14ac:dyDescent="0.25">
      <c r="A451" s="74"/>
      <c r="B451" s="75"/>
      <c r="C451" s="104" t="s">
        <v>1553</v>
      </c>
      <c r="D451" s="79"/>
      <c r="E451" s="145">
        <v>10.3149</v>
      </c>
      <c r="F451" s="345"/>
      <c r="G451" s="76"/>
      <c r="H451" s="76"/>
      <c r="I451" s="76"/>
      <c r="J451" s="76"/>
      <c r="K451" s="67"/>
      <c r="L451" s="67"/>
      <c r="M451" s="67"/>
      <c r="N451" s="67"/>
      <c r="O451" s="67"/>
      <c r="P451" s="67"/>
      <c r="Q451" s="67"/>
      <c r="R451" s="67"/>
      <c r="S451" s="67"/>
    </row>
    <row r="452" spans="1:19" outlineLevel="1" x14ac:dyDescent="0.25">
      <c r="A452" s="74"/>
      <c r="B452" s="75"/>
      <c r="C452" s="104" t="s">
        <v>1675</v>
      </c>
      <c r="D452" s="79"/>
      <c r="E452" s="145">
        <v>14.041689999999999</v>
      </c>
      <c r="F452" s="345"/>
      <c r="G452" s="76"/>
      <c r="H452" s="76"/>
      <c r="I452" s="76"/>
      <c r="J452" s="76"/>
      <c r="K452" s="67"/>
      <c r="L452" s="67"/>
      <c r="M452" s="67"/>
      <c r="N452" s="67"/>
      <c r="O452" s="67"/>
      <c r="P452" s="67"/>
      <c r="Q452" s="67"/>
      <c r="R452" s="67"/>
      <c r="S452" s="67"/>
    </row>
    <row r="453" spans="1:19" outlineLevel="1" x14ac:dyDescent="0.25">
      <c r="A453" s="74"/>
      <c r="B453" s="75"/>
      <c r="C453" s="104" t="s">
        <v>1676</v>
      </c>
      <c r="D453" s="79"/>
      <c r="E453" s="145">
        <v>4.5039400000000001</v>
      </c>
      <c r="F453" s="345"/>
      <c r="G453" s="76"/>
      <c r="H453" s="76"/>
      <c r="I453" s="76"/>
      <c r="J453" s="76"/>
      <c r="K453" s="67"/>
      <c r="L453" s="67"/>
      <c r="M453" s="67"/>
      <c r="N453" s="67"/>
      <c r="O453" s="67"/>
      <c r="P453" s="67"/>
      <c r="Q453" s="67"/>
      <c r="R453" s="67"/>
      <c r="S453" s="67"/>
    </row>
    <row r="454" spans="1:19" outlineLevel="1" x14ac:dyDescent="0.25">
      <c r="A454" s="74"/>
      <c r="B454" s="75"/>
      <c r="C454" s="104" t="s">
        <v>1558</v>
      </c>
      <c r="D454" s="79"/>
      <c r="E454" s="145">
        <v>4.5745899999999997</v>
      </c>
      <c r="F454" s="345"/>
      <c r="G454" s="76"/>
      <c r="H454" s="76"/>
      <c r="I454" s="76"/>
      <c r="J454" s="76"/>
      <c r="K454" s="67"/>
      <c r="L454" s="67"/>
      <c r="M454" s="67"/>
      <c r="N454" s="67"/>
      <c r="O454" s="67"/>
      <c r="P454" s="67"/>
      <c r="Q454" s="67"/>
      <c r="R454" s="67"/>
      <c r="S454" s="67"/>
    </row>
    <row r="455" spans="1:19" outlineLevel="1" x14ac:dyDescent="0.25">
      <c r="A455" s="74"/>
      <c r="B455" s="75"/>
      <c r="C455" s="104" t="s">
        <v>1677</v>
      </c>
      <c r="D455" s="79"/>
      <c r="E455" s="145">
        <v>5.1574499999999999</v>
      </c>
      <c r="F455" s="345"/>
      <c r="G455" s="76"/>
      <c r="H455" s="76"/>
      <c r="I455" s="76"/>
      <c r="J455" s="76"/>
      <c r="K455" s="67"/>
      <c r="L455" s="67"/>
      <c r="M455" s="67"/>
      <c r="N455" s="67"/>
      <c r="O455" s="67"/>
      <c r="P455" s="67"/>
      <c r="Q455" s="67"/>
      <c r="R455" s="67"/>
      <c r="S455" s="67"/>
    </row>
    <row r="456" spans="1:19" outlineLevel="1" x14ac:dyDescent="0.25">
      <c r="A456" s="74"/>
      <c r="B456" s="75"/>
      <c r="C456" s="104" t="s">
        <v>1678</v>
      </c>
      <c r="D456" s="79"/>
      <c r="E456" s="145">
        <v>8.9548900000000007</v>
      </c>
      <c r="F456" s="345"/>
      <c r="G456" s="76"/>
      <c r="H456" s="76"/>
      <c r="I456" s="76"/>
      <c r="J456" s="76"/>
      <c r="K456" s="67"/>
      <c r="L456" s="67"/>
      <c r="M456" s="67"/>
      <c r="N456" s="67"/>
      <c r="O456" s="67"/>
      <c r="P456" s="67"/>
      <c r="Q456" s="67"/>
      <c r="R456" s="67"/>
      <c r="S456" s="67"/>
    </row>
    <row r="457" spans="1:19" outlineLevel="1" x14ac:dyDescent="0.25">
      <c r="A457" s="74"/>
      <c r="B457" s="75"/>
      <c r="C457" s="104" t="s">
        <v>1562</v>
      </c>
      <c r="D457" s="79"/>
      <c r="E457" s="145">
        <v>20.718109999999999</v>
      </c>
      <c r="F457" s="345"/>
      <c r="G457" s="76"/>
      <c r="H457" s="76"/>
      <c r="I457" s="76"/>
      <c r="J457" s="76"/>
      <c r="K457" s="67"/>
      <c r="L457" s="67"/>
      <c r="M457" s="67"/>
      <c r="N457" s="67"/>
      <c r="O457" s="67"/>
      <c r="P457" s="67"/>
      <c r="Q457" s="67"/>
      <c r="R457" s="67"/>
      <c r="S457" s="67"/>
    </row>
    <row r="458" spans="1:19" outlineLevel="1" x14ac:dyDescent="0.25">
      <c r="A458" s="74"/>
      <c r="B458" s="75"/>
      <c r="C458" s="104" t="s">
        <v>1679</v>
      </c>
      <c r="D458" s="79"/>
      <c r="E458" s="145">
        <v>4.9631600000000002</v>
      </c>
      <c r="F458" s="345"/>
      <c r="G458" s="76"/>
      <c r="H458" s="76"/>
      <c r="I458" s="76"/>
      <c r="J458" s="76"/>
      <c r="K458" s="67"/>
      <c r="L458" s="67"/>
      <c r="M458" s="67"/>
      <c r="N458" s="67"/>
      <c r="O458" s="67"/>
      <c r="P458" s="67"/>
      <c r="Q458" s="67"/>
      <c r="R458" s="67"/>
      <c r="S458" s="67"/>
    </row>
    <row r="459" spans="1:19" outlineLevel="1" x14ac:dyDescent="0.25">
      <c r="A459" s="74"/>
      <c r="B459" s="75"/>
      <c r="C459" s="104" t="s">
        <v>1680</v>
      </c>
      <c r="D459" s="79"/>
      <c r="E459" s="145">
        <v>38.663209999999999</v>
      </c>
      <c r="F459" s="345"/>
      <c r="G459" s="76"/>
      <c r="H459" s="76"/>
      <c r="I459" s="76"/>
      <c r="J459" s="76"/>
      <c r="K459" s="67"/>
      <c r="L459" s="67"/>
      <c r="M459" s="67"/>
      <c r="N459" s="67"/>
      <c r="O459" s="67"/>
      <c r="P459" s="67"/>
      <c r="Q459" s="67"/>
      <c r="R459" s="67"/>
      <c r="S459" s="67"/>
    </row>
    <row r="460" spans="1:19" outlineLevel="1" x14ac:dyDescent="0.25">
      <c r="A460" s="74"/>
      <c r="B460" s="75"/>
      <c r="C460" s="104" t="s">
        <v>1681</v>
      </c>
      <c r="D460" s="79"/>
      <c r="E460" s="145">
        <v>10.10295</v>
      </c>
      <c r="F460" s="345"/>
      <c r="G460" s="76"/>
      <c r="H460" s="76"/>
      <c r="I460" s="76"/>
      <c r="J460" s="76"/>
      <c r="K460" s="67"/>
      <c r="L460" s="67"/>
      <c r="M460" s="67"/>
      <c r="N460" s="67"/>
      <c r="O460" s="67"/>
      <c r="P460" s="67"/>
      <c r="Q460" s="67"/>
      <c r="R460" s="67"/>
      <c r="S460" s="67"/>
    </row>
    <row r="461" spans="1:19" outlineLevel="1" x14ac:dyDescent="0.25">
      <c r="A461" s="74"/>
      <c r="B461" s="75"/>
      <c r="C461" s="105" t="s">
        <v>349</v>
      </c>
      <c r="D461" s="80"/>
      <c r="E461" s="146">
        <v>754.31039999999996</v>
      </c>
      <c r="F461" s="345"/>
      <c r="G461" s="76"/>
      <c r="H461" s="76"/>
      <c r="I461" s="76"/>
      <c r="J461" s="76"/>
      <c r="K461" s="67"/>
      <c r="L461" s="67"/>
      <c r="M461" s="67"/>
      <c r="N461" s="67"/>
      <c r="O461" s="67"/>
      <c r="P461" s="67"/>
      <c r="Q461" s="67"/>
      <c r="R461" s="67"/>
      <c r="S461" s="67"/>
    </row>
    <row r="462" spans="1:19" outlineLevel="1" x14ac:dyDescent="0.25">
      <c r="A462" s="74"/>
      <c r="B462" s="75"/>
      <c r="C462" s="103" t="s">
        <v>350</v>
      </c>
      <c r="D462" s="79"/>
      <c r="E462" s="145"/>
      <c r="F462" s="345"/>
      <c r="G462" s="76"/>
      <c r="H462" s="76"/>
      <c r="I462" s="76"/>
      <c r="J462" s="76"/>
      <c r="K462" s="67"/>
      <c r="L462" s="67"/>
      <c r="M462" s="67"/>
      <c r="N462" s="67"/>
      <c r="O462" s="67"/>
      <c r="P462" s="67"/>
      <c r="Q462" s="67"/>
      <c r="R462" s="67"/>
      <c r="S462" s="67"/>
    </row>
    <row r="463" spans="1:19" outlineLevel="1" x14ac:dyDescent="0.25">
      <c r="A463" s="74"/>
      <c r="B463" s="75"/>
      <c r="C463" s="100" t="s">
        <v>1682</v>
      </c>
      <c r="D463" s="77"/>
      <c r="E463" s="141">
        <v>1134.43301</v>
      </c>
      <c r="F463" s="345"/>
      <c r="G463" s="76"/>
      <c r="H463" s="76"/>
      <c r="I463" s="76"/>
      <c r="J463" s="76"/>
      <c r="K463" s="67"/>
      <c r="L463" s="67"/>
      <c r="M463" s="67"/>
      <c r="N463" s="67"/>
      <c r="O463" s="67"/>
      <c r="P463" s="67"/>
      <c r="Q463" s="67"/>
      <c r="R463" s="67"/>
      <c r="S463" s="67"/>
    </row>
    <row r="464" spans="1:19" outlineLevel="1" x14ac:dyDescent="0.25">
      <c r="A464" s="88">
        <v>39</v>
      </c>
      <c r="B464" s="89" t="s">
        <v>502</v>
      </c>
      <c r="C464" s="99" t="s">
        <v>503</v>
      </c>
      <c r="D464" s="90" t="s">
        <v>281</v>
      </c>
      <c r="E464" s="142">
        <v>133.25982999999999</v>
      </c>
      <c r="F464" s="91"/>
      <c r="G464" s="92">
        <f>ROUND(E464*F464,2)</f>
        <v>0</v>
      </c>
      <c r="H464" s="76"/>
      <c r="I464" s="76" t="s">
        <v>166</v>
      </c>
      <c r="J464" s="76" t="s">
        <v>166</v>
      </c>
      <c r="K464" s="67"/>
      <c r="L464" s="67"/>
      <c r="M464" s="67"/>
      <c r="N464" s="67"/>
      <c r="O464" s="67"/>
      <c r="P464" s="67"/>
      <c r="Q464" s="67"/>
      <c r="R464" s="67"/>
      <c r="S464" s="67"/>
    </row>
    <row r="465" spans="1:19" outlineLevel="1" x14ac:dyDescent="0.25">
      <c r="A465" s="74"/>
      <c r="B465" s="75"/>
      <c r="C465" s="100" t="s">
        <v>468</v>
      </c>
      <c r="D465" s="77"/>
      <c r="E465" s="141"/>
      <c r="F465" s="345"/>
      <c r="G465" s="76"/>
      <c r="H465" s="76"/>
      <c r="I465" s="76"/>
      <c r="J465" s="76"/>
      <c r="K465" s="67"/>
      <c r="L465" s="67"/>
      <c r="M465" s="67"/>
      <c r="N465" s="67"/>
      <c r="O465" s="67"/>
      <c r="P465" s="67"/>
      <c r="Q465" s="67"/>
      <c r="R465" s="67"/>
      <c r="S465" s="67"/>
    </row>
    <row r="466" spans="1:19" outlineLevel="1" x14ac:dyDescent="0.25">
      <c r="A466" s="74"/>
      <c r="B466" s="75"/>
      <c r="C466" s="103" t="s">
        <v>330</v>
      </c>
      <c r="D466" s="79"/>
      <c r="E466" s="145"/>
      <c r="F466" s="345"/>
      <c r="G466" s="76"/>
      <c r="H466" s="76"/>
      <c r="I466" s="76"/>
      <c r="J466" s="76"/>
      <c r="K466" s="67"/>
      <c r="L466" s="67"/>
      <c r="M466" s="67"/>
      <c r="N466" s="67"/>
      <c r="O466" s="67"/>
      <c r="P466" s="67"/>
      <c r="Q466" s="67"/>
      <c r="R466" s="67"/>
      <c r="S466" s="67"/>
    </row>
    <row r="467" spans="1:19" outlineLevel="1" x14ac:dyDescent="0.25">
      <c r="A467" s="74"/>
      <c r="B467" s="75"/>
      <c r="C467" s="104" t="s">
        <v>469</v>
      </c>
      <c r="D467" s="79"/>
      <c r="E467" s="145"/>
      <c r="F467" s="345"/>
      <c r="G467" s="76"/>
      <c r="H467" s="76"/>
      <c r="I467" s="76"/>
      <c r="J467" s="76"/>
      <c r="K467" s="67"/>
      <c r="L467" s="67"/>
      <c r="M467" s="67"/>
      <c r="N467" s="67"/>
      <c r="O467" s="67"/>
      <c r="P467" s="67"/>
      <c r="Q467" s="67"/>
      <c r="R467" s="67"/>
      <c r="S467" s="67"/>
    </row>
    <row r="468" spans="1:19" outlineLevel="1" x14ac:dyDescent="0.25">
      <c r="A468" s="74"/>
      <c r="B468" s="75"/>
      <c r="C468" s="104" t="s">
        <v>1683</v>
      </c>
      <c r="D468" s="79"/>
      <c r="E468" s="145">
        <v>63.221159999999998</v>
      </c>
      <c r="F468" s="345"/>
      <c r="G468" s="76"/>
      <c r="H468" s="76"/>
      <c r="I468" s="76"/>
      <c r="J468" s="76"/>
      <c r="K468" s="67"/>
      <c r="L468" s="67"/>
      <c r="M468" s="67"/>
      <c r="N468" s="67"/>
      <c r="O468" s="67"/>
      <c r="P468" s="67"/>
      <c r="Q468" s="67"/>
      <c r="R468" s="67"/>
      <c r="S468" s="67"/>
    </row>
    <row r="469" spans="1:19" outlineLevel="1" x14ac:dyDescent="0.25">
      <c r="A469" s="74"/>
      <c r="B469" s="75"/>
      <c r="C469" s="104" t="s">
        <v>1684</v>
      </c>
      <c r="D469" s="79"/>
      <c r="E469" s="145">
        <v>26.692440000000001</v>
      </c>
      <c r="F469" s="345"/>
      <c r="G469" s="76"/>
      <c r="H469" s="76"/>
      <c r="I469" s="76"/>
      <c r="J469" s="76"/>
      <c r="K469" s="67"/>
      <c r="L469" s="67"/>
      <c r="M469" s="67"/>
      <c r="N469" s="67"/>
      <c r="O469" s="67"/>
      <c r="P469" s="67"/>
      <c r="Q469" s="67"/>
      <c r="R469" s="67"/>
      <c r="S469" s="67"/>
    </row>
    <row r="470" spans="1:19" outlineLevel="1" x14ac:dyDescent="0.25">
      <c r="A470" s="74"/>
      <c r="B470" s="75"/>
      <c r="C470" s="105" t="s">
        <v>349</v>
      </c>
      <c r="D470" s="80"/>
      <c r="E470" s="146">
        <v>89.913600000000002</v>
      </c>
      <c r="F470" s="345"/>
      <c r="G470" s="76"/>
      <c r="H470" s="76"/>
      <c r="I470" s="76"/>
      <c r="J470" s="76"/>
      <c r="K470" s="67"/>
      <c r="L470" s="67"/>
      <c r="M470" s="67"/>
      <c r="N470" s="67"/>
      <c r="O470" s="67"/>
      <c r="P470" s="67"/>
      <c r="Q470" s="67"/>
      <c r="R470" s="67"/>
      <c r="S470" s="67"/>
    </row>
    <row r="471" spans="1:19" outlineLevel="1" x14ac:dyDescent="0.25">
      <c r="A471" s="74"/>
      <c r="B471" s="75"/>
      <c r="C471" s="104" t="s">
        <v>478</v>
      </c>
      <c r="D471" s="79"/>
      <c r="E471" s="145"/>
      <c r="F471" s="345"/>
      <c r="G471" s="76"/>
      <c r="H471" s="76"/>
      <c r="I471" s="76"/>
      <c r="J471" s="76"/>
      <c r="K471" s="67"/>
      <c r="L471" s="67"/>
      <c r="M471" s="67"/>
      <c r="N471" s="67"/>
      <c r="O471" s="67"/>
      <c r="P471" s="67"/>
      <c r="Q471" s="67"/>
      <c r="R471" s="67"/>
      <c r="S471" s="67"/>
    </row>
    <row r="472" spans="1:19" outlineLevel="1" x14ac:dyDescent="0.25">
      <c r="A472" s="74"/>
      <c r="B472" s="75"/>
      <c r="C472" s="104" t="s">
        <v>1685</v>
      </c>
      <c r="D472" s="79"/>
      <c r="E472" s="145">
        <v>8.8135899999999996</v>
      </c>
      <c r="F472" s="345"/>
      <c r="G472" s="76"/>
      <c r="H472" s="76"/>
      <c r="I472" s="76"/>
      <c r="J472" s="76"/>
      <c r="K472" s="67"/>
      <c r="L472" s="67"/>
      <c r="M472" s="67"/>
      <c r="N472" s="67"/>
      <c r="O472" s="67"/>
      <c r="P472" s="67"/>
      <c r="Q472" s="67"/>
      <c r="R472" s="67"/>
      <c r="S472" s="67"/>
    </row>
    <row r="473" spans="1:19" outlineLevel="1" x14ac:dyDescent="0.25">
      <c r="A473" s="74"/>
      <c r="B473" s="75"/>
      <c r="C473" s="104" t="s">
        <v>1686</v>
      </c>
      <c r="D473" s="79"/>
      <c r="E473" s="145">
        <v>21.748899999999999</v>
      </c>
      <c r="F473" s="345"/>
      <c r="G473" s="76"/>
      <c r="H473" s="76"/>
      <c r="I473" s="76"/>
      <c r="J473" s="76"/>
      <c r="K473" s="67"/>
      <c r="L473" s="67"/>
      <c r="M473" s="67"/>
      <c r="N473" s="67"/>
      <c r="O473" s="67"/>
      <c r="P473" s="67"/>
      <c r="Q473" s="67"/>
      <c r="R473" s="67"/>
      <c r="S473" s="67"/>
    </row>
    <row r="474" spans="1:19" outlineLevel="1" x14ac:dyDescent="0.25">
      <c r="A474" s="74"/>
      <c r="B474" s="75"/>
      <c r="C474" s="104" t="s">
        <v>1687</v>
      </c>
      <c r="D474" s="79"/>
      <c r="E474" s="145">
        <v>16.320150000000002</v>
      </c>
      <c r="F474" s="345"/>
      <c r="G474" s="76"/>
      <c r="H474" s="76"/>
      <c r="I474" s="76"/>
      <c r="J474" s="76"/>
      <c r="K474" s="67"/>
      <c r="L474" s="67"/>
      <c r="M474" s="67"/>
      <c r="N474" s="67"/>
      <c r="O474" s="67"/>
      <c r="P474" s="67"/>
      <c r="Q474" s="67"/>
      <c r="R474" s="67"/>
      <c r="S474" s="67"/>
    </row>
    <row r="475" spans="1:19" outlineLevel="1" x14ac:dyDescent="0.25">
      <c r="A475" s="74"/>
      <c r="B475" s="75"/>
      <c r="C475" s="104" t="s">
        <v>1688</v>
      </c>
      <c r="D475" s="79"/>
      <c r="E475" s="145">
        <v>10.1736</v>
      </c>
      <c r="F475" s="345"/>
      <c r="G475" s="76"/>
      <c r="H475" s="76"/>
      <c r="I475" s="76"/>
      <c r="J475" s="76"/>
      <c r="K475" s="67"/>
      <c r="L475" s="67"/>
      <c r="M475" s="67"/>
      <c r="N475" s="67"/>
      <c r="O475" s="67"/>
      <c r="P475" s="67"/>
      <c r="Q475" s="67"/>
      <c r="R475" s="67"/>
      <c r="S475" s="67"/>
    </row>
    <row r="476" spans="1:19" outlineLevel="1" x14ac:dyDescent="0.25">
      <c r="A476" s="74"/>
      <c r="B476" s="75"/>
      <c r="C476" s="104" t="s">
        <v>1689</v>
      </c>
      <c r="D476" s="79"/>
      <c r="E476" s="145">
        <v>7.9834500000000004</v>
      </c>
      <c r="F476" s="345"/>
      <c r="G476" s="76"/>
      <c r="H476" s="76"/>
      <c r="I476" s="76"/>
      <c r="J476" s="76"/>
      <c r="K476" s="67"/>
      <c r="L476" s="67"/>
      <c r="M476" s="67"/>
      <c r="N476" s="67"/>
      <c r="O476" s="67"/>
      <c r="P476" s="67"/>
      <c r="Q476" s="67"/>
      <c r="R476" s="67"/>
      <c r="S476" s="67"/>
    </row>
    <row r="477" spans="1:19" outlineLevel="1" x14ac:dyDescent="0.25">
      <c r="A477" s="74"/>
      <c r="B477" s="75"/>
      <c r="C477" s="105" t="s">
        <v>349</v>
      </c>
      <c r="D477" s="80"/>
      <c r="E477" s="146">
        <v>65.039689999999993</v>
      </c>
      <c r="F477" s="345"/>
      <c r="G477" s="76"/>
      <c r="H477" s="76"/>
      <c r="I477" s="76"/>
      <c r="J477" s="76"/>
      <c r="K477" s="67"/>
      <c r="L477" s="67"/>
      <c r="M477" s="67"/>
      <c r="N477" s="67"/>
      <c r="O477" s="67"/>
      <c r="P477" s="67"/>
      <c r="Q477" s="67"/>
      <c r="R477" s="67"/>
      <c r="S477" s="67"/>
    </row>
    <row r="478" spans="1:19" outlineLevel="1" x14ac:dyDescent="0.25">
      <c r="A478" s="74"/>
      <c r="B478" s="75"/>
      <c r="C478" s="103" t="s">
        <v>350</v>
      </c>
      <c r="D478" s="79"/>
      <c r="E478" s="145"/>
      <c r="F478" s="345"/>
      <c r="G478" s="76"/>
      <c r="H478" s="76"/>
      <c r="I478" s="76"/>
      <c r="J478" s="76"/>
      <c r="K478" s="67"/>
      <c r="L478" s="67"/>
      <c r="M478" s="67"/>
      <c r="N478" s="67"/>
      <c r="O478" s="67"/>
      <c r="P478" s="67"/>
      <c r="Q478" s="67"/>
      <c r="R478" s="67"/>
      <c r="S478" s="67"/>
    </row>
    <row r="479" spans="1:19" outlineLevel="1" x14ac:dyDescent="0.25">
      <c r="A479" s="74"/>
      <c r="B479" s="75"/>
      <c r="C479" s="100" t="s">
        <v>1690</v>
      </c>
      <c r="D479" s="77"/>
      <c r="E479" s="141">
        <v>133.25982999999999</v>
      </c>
      <c r="F479" s="345"/>
      <c r="G479" s="76"/>
      <c r="H479" s="76"/>
      <c r="I479" s="76"/>
      <c r="J479" s="76"/>
      <c r="K479" s="67"/>
      <c r="L479" s="67"/>
      <c r="M479" s="67"/>
      <c r="N479" s="67"/>
      <c r="O479" s="67"/>
      <c r="P479" s="67"/>
      <c r="Q479" s="67"/>
      <c r="R479" s="67"/>
      <c r="S479" s="67"/>
    </row>
    <row r="480" spans="1:19" outlineLevel="1" x14ac:dyDescent="0.25">
      <c r="A480" s="88">
        <v>40</v>
      </c>
      <c r="B480" s="89" t="s">
        <v>511</v>
      </c>
      <c r="C480" s="99" t="s">
        <v>512</v>
      </c>
      <c r="D480" s="90" t="s">
        <v>281</v>
      </c>
      <c r="E480" s="142">
        <v>355.18060000000003</v>
      </c>
      <c r="F480" s="91"/>
      <c r="G480" s="92">
        <f>ROUND(E480*F480,2)</f>
        <v>0</v>
      </c>
      <c r="H480" s="76"/>
      <c r="I480" s="76" t="s">
        <v>166</v>
      </c>
      <c r="J480" s="76" t="s">
        <v>166</v>
      </c>
      <c r="K480" s="67"/>
      <c r="L480" s="67"/>
      <c r="M480" s="67"/>
      <c r="N480" s="67"/>
      <c r="O480" s="67"/>
      <c r="P480" s="67"/>
      <c r="Q480" s="67"/>
      <c r="R480" s="67"/>
      <c r="S480" s="67"/>
    </row>
    <row r="481" spans="1:19" outlineLevel="1" x14ac:dyDescent="0.25">
      <c r="A481" s="74"/>
      <c r="B481" s="75"/>
      <c r="C481" s="100" t="s">
        <v>513</v>
      </c>
      <c r="D481" s="77"/>
      <c r="E481" s="141"/>
      <c r="F481" s="345"/>
      <c r="G481" s="76"/>
      <c r="H481" s="76"/>
      <c r="I481" s="76"/>
      <c r="J481" s="76"/>
      <c r="K481" s="67"/>
      <c r="L481" s="67"/>
      <c r="M481" s="67"/>
      <c r="N481" s="67"/>
      <c r="O481" s="67"/>
      <c r="P481" s="67"/>
      <c r="Q481" s="67"/>
      <c r="R481" s="67"/>
      <c r="S481" s="67"/>
    </row>
    <row r="482" spans="1:19" outlineLevel="1" x14ac:dyDescent="0.25">
      <c r="A482" s="74"/>
      <c r="B482" s="75"/>
      <c r="C482" s="103" t="s">
        <v>330</v>
      </c>
      <c r="D482" s="79"/>
      <c r="E482" s="145"/>
      <c r="F482" s="345"/>
      <c r="G482" s="76"/>
      <c r="H482" s="76"/>
      <c r="I482" s="76"/>
      <c r="J482" s="76"/>
      <c r="K482" s="67"/>
      <c r="L482" s="67"/>
      <c r="M482" s="67"/>
      <c r="N482" s="67"/>
      <c r="O482" s="67"/>
      <c r="P482" s="67"/>
      <c r="Q482" s="67"/>
      <c r="R482" s="67"/>
      <c r="S482" s="67"/>
    </row>
    <row r="483" spans="1:19" outlineLevel="1" x14ac:dyDescent="0.25">
      <c r="A483" s="74"/>
      <c r="B483" s="75"/>
      <c r="C483" s="104" t="s">
        <v>469</v>
      </c>
      <c r="D483" s="79"/>
      <c r="E483" s="145"/>
      <c r="F483" s="345"/>
      <c r="G483" s="76"/>
      <c r="H483" s="76"/>
      <c r="I483" s="76"/>
      <c r="J483" s="76"/>
      <c r="K483" s="67"/>
      <c r="L483" s="67"/>
      <c r="M483" s="67"/>
      <c r="N483" s="67"/>
      <c r="O483" s="67"/>
      <c r="P483" s="67"/>
      <c r="Q483" s="67"/>
      <c r="R483" s="67"/>
      <c r="S483" s="67"/>
    </row>
    <row r="484" spans="1:19" outlineLevel="1" x14ac:dyDescent="0.25">
      <c r="A484" s="74"/>
      <c r="B484" s="75"/>
      <c r="C484" s="104" t="s">
        <v>1651</v>
      </c>
      <c r="D484" s="79"/>
      <c r="E484" s="145">
        <v>409.32483000000002</v>
      </c>
      <c r="F484" s="345"/>
      <c r="G484" s="76"/>
      <c r="H484" s="76"/>
      <c r="I484" s="76"/>
      <c r="J484" s="76"/>
      <c r="K484" s="67"/>
      <c r="L484" s="67"/>
      <c r="M484" s="67"/>
      <c r="N484" s="67"/>
      <c r="O484" s="67"/>
      <c r="P484" s="67"/>
      <c r="Q484" s="67"/>
      <c r="R484" s="67"/>
      <c r="S484" s="67"/>
    </row>
    <row r="485" spans="1:19" outlineLevel="1" x14ac:dyDescent="0.25">
      <c r="A485" s="74"/>
      <c r="B485" s="75"/>
      <c r="C485" s="104" t="s">
        <v>1577</v>
      </c>
      <c r="D485" s="79"/>
      <c r="E485" s="145">
        <v>34.257449999999999</v>
      </c>
      <c r="F485" s="345"/>
      <c r="G485" s="76"/>
      <c r="H485" s="76"/>
      <c r="I485" s="76"/>
      <c r="J485" s="76"/>
      <c r="K485" s="67"/>
      <c r="L485" s="67"/>
      <c r="M485" s="67"/>
      <c r="N485" s="67"/>
      <c r="O485" s="67"/>
      <c r="P485" s="67"/>
      <c r="Q485" s="67"/>
      <c r="R485" s="67"/>
      <c r="S485" s="67"/>
    </row>
    <row r="486" spans="1:19" outlineLevel="1" x14ac:dyDescent="0.25">
      <c r="A486" s="74"/>
      <c r="B486" s="75"/>
      <c r="C486" s="104" t="s">
        <v>1578</v>
      </c>
      <c r="D486" s="79"/>
      <c r="E486" s="145">
        <v>69.473140000000001</v>
      </c>
      <c r="F486" s="345"/>
      <c r="G486" s="76"/>
      <c r="H486" s="76"/>
      <c r="I486" s="76"/>
      <c r="J486" s="76"/>
      <c r="K486" s="67"/>
      <c r="L486" s="67"/>
      <c r="M486" s="67"/>
      <c r="N486" s="67"/>
      <c r="O486" s="67"/>
      <c r="P486" s="67"/>
      <c r="Q486" s="67"/>
      <c r="R486" s="67"/>
      <c r="S486" s="67"/>
    </row>
    <row r="487" spans="1:19" outlineLevel="1" x14ac:dyDescent="0.25">
      <c r="A487" s="74"/>
      <c r="B487" s="75"/>
      <c r="C487" s="104" t="s">
        <v>1579</v>
      </c>
      <c r="D487" s="79"/>
      <c r="E487" s="145">
        <v>35.640059999999998</v>
      </c>
      <c r="F487" s="345"/>
      <c r="G487" s="76"/>
      <c r="H487" s="76"/>
      <c r="I487" s="76"/>
      <c r="J487" s="76"/>
      <c r="K487" s="67"/>
      <c r="L487" s="67"/>
      <c r="M487" s="67"/>
      <c r="N487" s="67"/>
      <c r="O487" s="67"/>
      <c r="P487" s="67"/>
      <c r="Q487" s="67"/>
      <c r="R487" s="67"/>
      <c r="S487" s="67"/>
    </row>
    <row r="488" spans="1:19" outlineLevel="1" x14ac:dyDescent="0.25">
      <c r="A488" s="74"/>
      <c r="B488" s="75"/>
      <c r="C488" s="104" t="s">
        <v>1580</v>
      </c>
      <c r="D488" s="79"/>
      <c r="E488" s="145">
        <v>50.086010000000002</v>
      </c>
      <c r="F488" s="345"/>
      <c r="G488" s="76"/>
      <c r="H488" s="76"/>
      <c r="I488" s="76"/>
      <c r="J488" s="76"/>
      <c r="K488" s="67"/>
      <c r="L488" s="67"/>
      <c r="M488" s="67"/>
      <c r="N488" s="67"/>
      <c r="O488" s="67"/>
      <c r="P488" s="67"/>
      <c r="Q488" s="67"/>
      <c r="R488" s="67"/>
      <c r="S488" s="67"/>
    </row>
    <row r="489" spans="1:19" outlineLevel="1" x14ac:dyDescent="0.25">
      <c r="A489" s="74"/>
      <c r="B489" s="75"/>
      <c r="C489" s="104" t="s">
        <v>1581</v>
      </c>
      <c r="D489" s="79"/>
      <c r="E489" s="145">
        <v>8.73705</v>
      </c>
      <c r="F489" s="345"/>
      <c r="G489" s="76"/>
      <c r="H489" s="76"/>
      <c r="I489" s="76"/>
      <c r="J489" s="76"/>
      <c r="K489" s="67"/>
      <c r="L489" s="67"/>
      <c r="M489" s="67"/>
      <c r="N489" s="67"/>
      <c r="O489" s="67"/>
      <c r="P489" s="67"/>
      <c r="Q489" s="67"/>
      <c r="R489" s="67"/>
      <c r="S489" s="67"/>
    </row>
    <row r="490" spans="1:19" outlineLevel="1" x14ac:dyDescent="0.25">
      <c r="A490" s="74"/>
      <c r="B490" s="75"/>
      <c r="C490" s="104" t="s">
        <v>1652</v>
      </c>
      <c r="D490" s="79"/>
      <c r="E490" s="145">
        <v>83.058679999999995</v>
      </c>
      <c r="F490" s="345"/>
      <c r="G490" s="76"/>
      <c r="H490" s="76"/>
      <c r="I490" s="76"/>
      <c r="J490" s="76"/>
      <c r="K490" s="67"/>
      <c r="L490" s="67"/>
      <c r="M490" s="67"/>
      <c r="N490" s="67"/>
      <c r="O490" s="67"/>
      <c r="P490" s="67"/>
      <c r="Q490" s="67"/>
      <c r="R490" s="67"/>
      <c r="S490" s="67"/>
    </row>
    <row r="491" spans="1:19" outlineLevel="1" x14ac:dyDescent="0.25">
      <c r="A491" s="74"/>
      <c r="B491" s="75"/>
      <c r="C491" s="104" t="s">
        <v>1583</v>
      </c>
      <c r="D491" s="79"/>
      <c r="E491" s="145">
        <v>38.475029999999997</v>
      </c>
      <c r="F491" s="345"/>
      <c r="G491" s="76"/>
      <c r="H491" s="76"/>
      <c r="I491" s="76"/>
      <c r="J491" s="76"/>
      <c r="K491" s="67"/>
      <c r="L491" s="67"/>
      <c r="M491" s="67"/>
      <c r="N491" s="67"/>
      <c r="O491" s="67"/>
      <c r="P491" s="67"/>
      <c r="Q491" s="67"/>
      <c r="R491" s="67"/>
      <c r="S491" s="67"/>
    </row>
    <row r="492" spans="1:19" outlineLevel="1" x14ac:dyDescent="0.25">
      <c r="A492" s="74"/>
      <c r="B492" s="75"/>
      <c r="C492" s="104" t="s">
        <v>1584</v>
      </c>
      <c r="D492" s="79"/>
      <c r="E492" s="145">
        <v>55.659170000000003</v>
      </c>
      <c r="F492" s="345"/>
      <c r="G492" s="76"/>
      <c r="H492" s="76"/>
      <c r="I492" s="76"/>
      <c r="J492" s="76"/>
      <c r="K492" s="67"/>
      <c r="L492" s="67"/>
      <c r="M492" s="67"/>
      <c r="N492" s="67"/>
      <c r="O492" s="67"/>
      <c r="P492" s="67"/>
      <c r="Q492" s="67"/>
      <c r="R492" s="67"/>
      <c r="S492" s="67"/>
    </row>
    <row r="493" spans="1:19" outlineLevel="1" x14ac:dyDescent="0.25">
      <c r="A493" s="74"/>
      <c r="B493" s="75"/>
      <c r="C493" s="104" t="s">
        <v>1653</v>
      </c>
      <c r="D493" s="79"/>
      <c r="E493" s="145">
        <v>19.11138</v>
      </c>
      <c r="F493" s="345"/>
      <c r="G493" s="76"/>
      <c r="H493" s="76"/>
      <c r="I493" s="76"/>
      <c r="J493" s="76"/>
      <c r="K493" s="67"/>
      <c r="L493" s="67"/>
      <c r="M493" s="67"/>
      <c r="N493" s="67"/>
      <c r="O493" s="67"/>
      <c r="P493" s="67"/>
      <c r="Q493" s="67"/>
      <c r="R493" s="67"/>
      <c r="S493" s="67"/>
    </row>
    <row r="494" spans="1:19" outlineLevel="1" x14ac:dyDescent="0.25">
      <c r="A494" s="74"/>
      <c r="B494" s="75"/>
      <c r="C494" s="104" t="s">
        <v>1586</v>
      </c>
      <c r="D494" s="79"/>
      <c r="E494" s="145">
        <v>21.260159999999999</v>
      </c>
      <c r="F494" s="345"/>
      <c r="G494" s="76"/>
      <c r="H494" s="76"/>
      <c r="I494" s="76"/>
      <c r="J494" s="76"/>
      <c r="K494" s="67"/>
      <c r="L494" s="67"/>
      <c r="M494" s="67"/>
      <c r="N494" s="67"/>
      <c r="O494" s="67"/>
      <c r="P494" s="67"/>
      <c r="Q494" s="67"/>
      <c r="R494" s="67"/>
      <c r="S494" s="67"/>
    </row>
    <row r="495" spans="1:19" outlineLevel="1" x14ac:dyDescent="0.25">
      <c r="A495" s="74"/>
      <c r="B495" s="75"/>
      <c r="C495" s="104" t="s">
        <v>1654</v>
      </c>
      <c r="D495" s="79"/>
      <c r="E495" s="145">
        <v>44.250869999999999</v>
      </c>
      <c r="F495" s="345"/>
      <c r="G495" s="76"/>
      <c r="H495" s="76"/>
      <c r="I495" s="76"/>
      <c r="J495" s="76"/>
      <c r="K495" s="67"/>
      <c r="L495" s="67"/>
      <c r="M495" s="67"/>
      <c r="N495" s="67"/>
      <c r="O495" s="67"/>
      <c r="P495" s="67"/>
      <c r="Q495" s="67"/>
      <c r="R495" s="67"/>
      <c r="S495" s="67"/>
    </row>
    <row r="496" spans="1:19" outlineLevel="1" x14ac:dyDescent="0.25">
      <c r="A496" s="74"/>
      <c r="B496" s="75"/>
      <c r="C496" s="104" t="s">
        <v>1588</v>
      </c>
      <c r="D496" s="79"/>
      <c r="E496" s="145">
        <v>154.01477</v>
      </c>
      <c r="F496" s="345"/>
      <c r="G496" s="76"/>
      <c r="H496" s="76"/>
      <c r="I496" s="76"/>
      <c r="J496" s="76"/>
      <c r="K496" s="67"/>
      <c r="L496" s="67"/>
      <c r="M496" s="67"/>
      <c r="N496" s="67"/>
      <c r="O496" s="67"/>
      <c r="P496" s="67"/>
      <c r="Q496" s="67"/>
      <c r="R496" s="67"/>
      <c r="S496" s="67"/>
    </row>
    <row r="497" spans="1:19" outlineLevel="1" x14ac:dyDescent="0.25">
      <c r="A497" s="74"/>
      <c r="B497" s="75"/>
      <c r="C497" s="104" t="s">
        <v>1655</v>
      </c>
      <c r="D497" s="79"/>
      <c r="E497" s="145">
        <v>89.022880000000001</v>
      </c>
      <c r="F497" s="345"/>
      <c r="G497" s="76"/>
      <c r="H497" s="76"/>
      <c r="I497" s="76"/>
      <c r="J497" s="76"/>
      <c r="K497" s="67"/>
      <c r="L497" s="67"/>
      <c r="M497" s="67"/>
      <c r="N497" s="67"/>
      <c r="O497" s="67"/>
      <c r="P497" s="67"/>
      <c r="Q497" s="67"/>
      <c r="R497" s="67"/>
      <c r="S497" s="67"/>
    </row>
    <row r="498" spans="1:19" outlineLevel="1" x14ac:dyDescent="0.25">
      <c r="A498" s="74"/>
      <c r="B498" s="75"/>
      <c r="C498" s="104" t="s">
        <v>1656</v>
      </c>
      <c r="D498" s="79"/>
      <c r="E498" s="145">
        <v>15.172840000000001</v>
      </c>
      <c r="F498" s="345"/>
      <c r="G498" s="76"/>
      <c r="H498" s="76"/>
      <c r="I498" s="76"/>
      <c r="J498" s="76"/>
      <c r="K498" s="67"/>
      <c r="L498" s="67"/>
      <c r="M498" s="67"/>
      <c r="N498" s="67"/>
      <c r="O498" s="67"/>
      <c r="P498" s="67"/>
      <c r="Q498" s="67"/>
      <c r="R498" s="67"/>
      <c r="S498" s="67"/>
    </row>
    <row r="499" spans="1:19" outlineLevel="1" x14ac:dyDescent="0.25">
      <c r="A499" s="74"/>
      <c r="B499" s="75"/>
      <c r="C499" s="104" t="s">
        <v>1591</v>
      </c>
      <c r="D499" s="79"/>
      <c r="E499" s="145">
        <v>31.7241</v>
      </c>
      <c r="F499" s="345"/>
      <c r="G499" s="76"/>
      <c r="H499" s="76"/>
      <c r="I499" s="76"/>
      <c r="J499" s="76"/>
      <c r="K499" s="67"/>
      <c r="L499" s="67"/>
      <c r="M499" s="67"/>
      <c r="N499" s="67"/>
      <c r="O499" s="67"/>
      <c r="P499" s="67"/>
      <c r="Q499" s="67"/>
      <c r="R499" s="67"/>
      <c r="S499" s="67"/>
    </row>
    <row r="500" spans="1:19" outlineLevel="1" x14ac:dyDescent="0.25">
      <c r="A500" s="74"/>
      <c r="B500" s="75"/>
      <c r="C500" s="105" t="s">
        <v>349</v>
      </c>
      <c r="D500" s="80"/>
      <c r="E500" s="146">
        <v>1159.2684200000001</v>
      </c>
      <c r="F500" s="345"/>
      <c r="G500" s="76"/>
      <c r="H500" s="76"/>
      <c r="I500" s="76"/>
      <c r="J500" s="76"/>
      <c r="K500" s="67"/>
      <c r="L500" s="67"/>
      <c r="M500" s="67"/>
      <c r="N500" s="67"/>
      <c r="O500" s="67"/>
      <c r="P500" s="67"/>
      <c r="Q500" s="67"/>
      <c r="R500" s="67"/>
      <c r="S500" s="67"/>
    </row>
    <row r="501" spans="1:19" outlineLevel="1" x14ac:dyDescent="0.25">
      <c r="A501" s="74"/>
      <c r="B501" s="75"/>
      <c r="C501" s="104" t="s">
        <v>478</v>
      </c>
      <c r="D501" s="79"/>
      <c r="E501" s="145"/>
      <c r="F501" s="345"/>
      <c r="G501" s="76"/>
      <c r="H501" s="76"/>
      <c r="I501" s="76"/>
      <c r="J501" s="76"/>
      <c r="K501" s="67"/>
      <c r="L501" s="67"/>
      <c r="M501" s="67"/>
      <c r="N501" s="67"/>
      <c r="O501" s="67"/>
      <c r="P501" s="67"/>
      <c r="Q501" s="67"/>
      <c r="R501" s="67"/>
      <c r="S501" s="67"/>
    </row>
    <row r="502" spans="1:19" outlineLevel="1" x14ac:dyDescent="0.25">
      <c r="A502" s="74"/>
      <c r="B502" s="75"/>
      <c r="C502" s="104" t="s">
        <v>1657</v>
      </c>
      <c r="D502" s="79"/>
      <c r="E502" s="145">
        <v>1253.17993</v>
      </c>
      <c r="F502" s="345"/>
      <c r="G502" s="76"/>
      <c r="H502" s="76"/>
      <c r="I502" s="76"/>
      <c r="J502" s="76"/>
      <c r="K502" s="67"/>
      <c r="L502" s="67"/>
      <c r="M502" s="67"/>
      <c r="N502" s="67"/>
      <c r="O502" s="67"/>
      <c r="P502" s="67"/>
      <c r="Q502" s="67"/>
      <c r="R502" s="67"/>
      <c r="S502" s="67"/>
    </row>
    <row r="503" spans="1:19" outlineLevel="1" x14ac:dyDescent="0.25">
      <c r="A503" s="74"/>
      <c r="B503" s="75"/>
      <c r="C503" s="104" t="s">
        <v>1554</v>
      </c>
      <c r="D503" s="79"/>
      <c r="E503" s="145">
        <v>16.161190000000001</v>
      </c>
      <c r="F503" s="345"/>
      <c r="G503" s="76"/>
      <c r="H503" s="76"/>
      <c r="I503" s="76"/>
      <c r="J503" s="76"/>
      <c r="K503" s="67"/>
      <c r="L503" s="67"/>
      <c r="M503" s="67"/>
      <c r="N503" s="67"/>
      <c r="O503" s="67"/>
      <c r="P503" s="67"/>
      <c r="Q503" s="67"/>
      <c r="R503" s="67"/>
      <c r="S503" s="67"/>
    </row>
    <row r="504" spans="1:19" outlineLevel="1" x14ac:dyDescent="0.25">
      <c r="A504" s="74"/>
      <c r="B504" s="75"/>
      <c r="C504" s="104" t="s">
        <v>1658</v>
      </c>
      <c r="D504" s="79"/>
      <c r="E504" s="145">
        <v>3.2498999999999998</v>
      </c>
      <c r="F504" s="345"/>
      <c r="G504" s="76"/>
      <c r="H504" s="76"/>
      <c r="I504" s="76"/>
      <c r="J504" s="76"/>
      <c r="K504" s="67"/>
      <c r="L504" s="67"/>
      <c r="M504" s="67"/>
      <c r="N504" s="67"/>
      <c r="O504" s="67"/>
      <c r="P504" s="67"/>
      <c r="Q504" s="67"/>
      <c r="R504" s="67"/>
      <c r="S504" s="67"/>
    </row>
    <row r="505" spans="1:19" outlineLevel="1" x14ac:dyDescent="0.25">
      <c r="A505" s="74"/>
      <c r="B505" s="75"/>
      <c r="C505" s="104" t="s">
        <v>1659</v>
      </c>
      <c r="D505" s="79"/>
      <c r="E505" s="145">
        <v>4.1330200000000001</v>
      </c>
      <c r="F505" s="345"/>
      <c r="G505" s="76"/>
      <c r="H505" s="76"/>
      <c r="I505" s="76"/>
      <c r="J505" s="76"/>
      <c r="K505" s="67"/>
      <c r="L505" s="67"/>
      <c r="M505" s="67"/>
      <c r="N505" s="67"/>
      <c r="O505" s="67"/>
      <c r="P505" s="67"/>
      <c r="Q505" s="67"/>
      <c r="R505" s="67"/>
      <c r="S505" s="67"/>
    </row>
    <row r="506" spans="1:19" outlineLevel="1" x14ac:dyDescent="0.25">
      <c r="A506" s="74"/>
      <c r="B506" s="75"/>
      <c r="C506" s="104" t="s">
        <v>1660</v>
      </c>
      <c r="D506" s="79"/>
      <c r="E506" s="145">
        <v>15.49001</v>
      </c>
      <c r="F506" s="345"/>
      <c r="G506" s="76"/>
      <c r="H506" s="76"/>
      <c r="I506" s="76"/>
      <c r="J506" s="76"/>
      <c r="K506" s="67"/>
      <c r="L506" s="67"/>
      <c r="M506" s="67"/>
      <c r="N506" s="67"/>
      <c r="O506" s="67"/>
      <c r="P506" s="67"/>
      <c r="Q506" s="67"/>
      <c r="R506" s="67"/>
      <c r="S506" s="67"/>
    </row>
    <row r="507" spans="1:19" outlineLevel="1" x14ac:dyDescent="0.25">
      <c r="A507" s="74"/>
      <c r="B507" s="75"/>
      <c r="C507" s="104" t="s">
        <v>1661</v>
      </c>
      <c r="D507" s="79"/>
      <c r="E507" s="145">
        <v>26.776350000000001</v>
      </c>
      <c r="F507" s="345"/>
      <c r="G507" s="76"/>
      <c r="H507" s="76"/>
      <c r="I507" s="76"/>
      <c r="J507" s="76"/>
      <c r="K507" s="67"/>
      <c r="L507" s="67"/>
      <c r="M507" s="67"/>
      <c r="N507" s="67"/>
      <c r="O507" s="67"/>
      <c r="P507" s="67"/>
      <c r="Q507" s="67"/>
      <c r="R507" s="67"/>
      <c r="S507" s="67"/>
    </row>
    <row r="508" spans="1:19" outlineLevel="1" x14ac:dyDescent="0.25">
      <c r="A508" s="74"/>
      <c r="B508" s="75"/>
      <c r="C508" s="104" t="s">
        <v>1560</v>
      </c>
      <c r="D508" s="79"/>
      <c r="E508" s="145">
        <v>7.6125400000000001</v>
      </c>
      <c r="F508" s="345"/>
      <c r="G508" s="76"/>
      <c r="H508" s="76"/>
      <c r="I508" s="76"/>
      <c r="J508" s="76"/>
      <c r="K508" s="67"/>
      <c r="L508" s="67"/>
      <c r="M508" s="67"/>
      <c r="N508" s="67"/>
      <c r="O508" s="67"/>
      <c r="P508" s="67"/>
      <c r="Q508" s="67"/>
      <c r="R508" s="67"/>
      <c r="S508" s="67"/>
    </row>
    <row r="509" spans="1:19" outlineLevel="1" x14ac:dyDescent="0.25">
      <c r="A509" s="74"/>
      <c r="B509" s="75"/>
      <c r="C509" s="104" t="s">
        <v>1662</v>
      </c>
      <c r="D509" s="79"/>
      <c r="E509" s="145">
        <v>3.1086</v>
      </c>
      <c r="F509" s="345"/>
      <c r="G509" s="76"/>
      <c r="H509" s="76"/>
      <c r="I509" s="76"/>
      <c r="J509" s="76"/>
      <c r="K509" s="67"/>
      <c r="L509" s="67"/>
      <c r="M509" s="67"/>
      <c r="N509" s="67"/>
      <c r="O509" s="67"/>
      <c r="P509" s="67"/>
      <c r="Q509" s="67"/>
      <c r="R509" s="67"/>
      <c r="S509" s="67"/>
    </row>
    <row r="510" spans="1:19" outlineLevel="1" x14ac:dyDescent="0.25">
      <c r="A510" s="74"/>
      <c r="B510" s="75"/>
      <c r="C510" s="104" t="s">
        <v>1663</v>
      </c>
      <c r="D510" s="79"/>
      <c r="E510" s="145">
        <v>2.8613300000000002</v>
      </c>
      <c r="F510" s="345"/>
      <c r="G510" s="76"/>
      <c r="H510" s="76"/>
      <c r="I510" s="76"/>
      <c r="J510" s="76"/>
      <c r="K510" s="67"/>
      <c r="L510" s="67"/>
      <c r="M510" s="67"/>
      <c r="N510" s="67"/>
      <c r="O510" s="67"/>
      <c r="P510" s="67"/>
      <c r="Q510" s="67"/>
      <c r="R510" s="67"/>
      <c r="S510" s="67"/>
    </row>
    <row r="511" spans="1:19" outlineLevel="1" x14ac:dyDescent="0.25">
      <c r="A511" s="74"/>
      <c r="B511" s="75"/>
      <c r="C511" s="104" t="s">
        <v>1664</v>
      </c>
      <c r="D511" s="79"/>
      <c r="E511" s="145">
        <v>11.14504</v>
      </c>
      <c r="F511" s="345"/>
      <c r="G511" s="76"/>
      <c r="H511" s="76"/>
      <c r="I511" s="76"/>
      <c r="J511" s="76"/>
      <c r="K511" s="67"/>
      <c r="L511" s="67"/>
      <c r="M511" s="67"/>
      <c r="N511" s="67"/>
      <c r="O511" s="67"/>
      <c r="P511" s="67"/>
      <c r="Q511" s="67"/>
      <c r="R511" s="67"/>
      <c r="S511" s="67"/>
    </row>
    <row r="512" spans="1:19" outlineLevel="1" x14ac:dyDescent="0.25">
      <c r="A512" s="74"/>
      <c r="B512" s="75"/>
      <c r="C512" s="104" t="s">
        <v>1565</v>
      </c>
      <c r="D512" s="79"/>
      <c r="E512" s="145">
        <v>15.013120000000001</v>
      </c>
      <c r="F512" s="345"/>
      <c r="G512" s="76"/>
      <c r="H512" s="76"/>
      <c r="I512" s="76"/>
      <c r="J512" s="76"/>
      <c r="K512" s="67"/>
      <c r="L512" s="67"/>
      <c r="M512" s="67"/>
      <c r="N512" s="67"/>
      <c r="O512" s="67"/>
      <c r="P512" s="67"/>
      <c r="Q512" s="67"/>
      <c r="R512" s="67"/>
      <c r="S512" s="67"/>
    </row>
    <row r="513" spans="1:19" outlineLevel="1" x14ac:dyDescent="0.25">
      <c r="A513" s="74"/>
      <c r="B513" s="75"/>
      <c r="C513" s="104" t="s">
        <v>1665</v>
      </c>
      <c r="D513" s="79"/>
      <c r="E513" s="145">
        <v>12.8583</v>
      </c>
      <c r="F513" s="345"/>
      <c r="G513" s="76"/>
      <c r="H513" s="76"/>
      <c r="I513" s="76"/>
      <c r="J513" s="76"/>
      <c r="K513" s="67"/>
      <c r="L513" s="67"/>
      <c r="M513" s="67"/>
      <c r="N513" s="67"/>
      <c r="O513" s="67"/>
      <c r="P513" s="67"/>
      <c r="Q513" s="67"/>
      <c r="R513" s="67"/>
      <c r="S513" s="67"/>
    </row>
    <row r="514" spans="1:19" outlineLevel="1" x14ac:dyDescent="0.25">
      <c r="A514" s="74"/>
      <c r="B514" s="75"/>
      <c r="C514" s="104" t="s">
        <v>1666</v>
      </c>
      <c r="D514" s="79"/>
      <c r="E514" s="145">
        <v>3.4088599999999998</v>
      </c>
      <c r="F514" s="345"/>
      <c r="G514" s="76"/>
      <c r="H514" s="76"/>
      <c r="I514" s="76"/>
      <c r="J514" s="76"/>
      <c r="K514" s="67"/>
      <c r="L514" s="67"/>
      <c r="M514" s="67"/>
      <c r="N514" s="67"/>
      <c r="O514" s="67"/>
      <c r="P514" s="67"/>
      <c r="Q514" s="67"/>
      <c r="R514" s="67"/>
      <c r="S514" s="67"/>
    </row>
    <row r="515" spans="1:19" outlineLevel="1" x14ac:dyDescent="0.25">
      <c r="A515" s="74"/>
      <c r="B515" s="75"/>
      <c r="C515" s="104" t="s">
        <v>1667</v>
      </c>
      <c r="D515" s="79"/>
      <c r="E515" s="145">
        <v>2.7376900000000002</v>
      </c>
      <c r="F515" s="345"/>
      <c r="G515" s="76"/>
      <c r="H515" s="76"/>
      <c r="I515" s="76"/>
      <c r="J515" s="76"/>
      <c r="K515" s="67"/>
      <c r="L515" s="67"/>
      <c r="M515" s="67"/>
      <c r="N515" s="67"/>
      <c r="O515" s="67"/>
      <c r="P515" s="67"/>
      <c r="Q515" s="67"/>
      <c r="R515" s="67"/>
      <c r="S515" s="67"/>
    </row>
    <row r="516" spans="1:19" outlineLevel="1" x14ac:dyDescent="0.25">
      <c r="A516" s="74"/>
      <c r="B516" s="75"/>
      <c r="C516" s="105" t="s">
        <v>349</v>
      </c>
      <c r="D516" s="80"/>
      <c r="E516" s="146">
        <v>1377.73588</v>
      </c>
      <c r="F516" s="345"/>
      <c r="G516" s="76"/>
      <c r="H516" s="76"/>
      <c r="I516" s="76"/>
      <c r="J516" s="76"/>
      <c r="K516" s="67"/>
      <c r="L516" s="67"/>
      <c r="M516" s="67"/>
      <c r="N516" s="67"/>
      <c r="O516" s="67"/>
      <c r="P516" s="67"/>
      <c r="Q516" s="67"/>
      <c r="R516" s="67"/>
      <c r="S516" s="67"/>
    </row>
    <row r="517" spans="1:19" outlineLevel="1" x14ac:dyDescent="0.25">
      <c r="A517" s="74"/>
      <c r="B517" s="75"/>
      <c r="C517" s="103" t="s">
        <v>350</v>
      </c>
      <c r="D517" s="79"/>
      <c r="E517" s="145"/>
      <c r="F517" s="345"/>
      <c r="G517" s="76"/>
      <c r="H517" s="76"/>
      <c r="I517" s="76"/>
      <c r="J517" s="76"/>
      <c r="K517" s="67"/>
      <c r="L517" s="67"/>
      <c r="M517" s="67"/>
      <c r="N517" s="67"/>
      <c r="O517" s="67"/>
      <c r="P517" s="67"/>
      <c r="Q517" s="67"/>
      <c r="R517" s="67"/>
      <c r="S517" s="67"/>
    </row>
    <row r="518" spans="1:19" outlineLevel="1" x14ac:dyDescent="0.25">
      <c r="A518" s="74"/>
      <c r="B518" s="75"/>
      <c r="C518" s="100" t="s">
        <v>1691</v>
      </c>
      <c r="D518" s="77"/>
      <c r="E518" s="141">
        <v>355.18060000000003</v>
      </c>
      <c r="F518" s="345"/>
      <c r="G518" s="76"/>
      <c r="H518" s="76"/>
      <c r="I518" s="76"/>
      <c r="J518" s="76"/>
      <c r="K518" s="67"/>
      <c r="L518" s="67"/>
      <c r="M518" s="67"/>
      <c r="N518" s="67"/>
      <c r="O518" s="67"/>
      <c r="P518" s="67"/>
      <c r="Q518" s="67"/>
      <c r="R518" s="67"/>
      <c r="S518" s="67"/>
    </row>
    <row r="519" spans="1:19" outlineLevel="1" x14ac:dyDescent="0.25">
      <c r="A519" s="88">
        <v>41</v>
      </c>
      <c r="B519" s="89" t="s">
        <v>515</v>
      </c>
      <c r="C519" s="99" t="s">
        <v>516</v>
      </c>
      <c r="D519" s="90" t="s">
        <v>281</v>
      </c>
      <c r="E519" s="142">
        <v>184.67514</v>
      </c>
      <c r="F519" s="91"/>
      <c r="G519" s="92">
        <f>ROUND(E519*F519,2)</f>
        <v>0</v>
      </c>
      <c r="H519" s="76"/>
      <c r="I519" s="76" t="s">
        <v>166</v>
      </c>
      <c r="J519" s="76" t="s">
        <v>166</v>
      </c>
      <c r="K519" s="67"/>
      <c r="L519" s="67"/>
      <c r="M519" s="67"/>
      <c r="N519" s="67"/>
      <c r="O519" s="67"/>
      <c r="P519" s="67"/>
      <c r="Q519" s="67"/>
      <c r="R519" s="67"/>
      <c r="S519" s="67"/>
    </row>
    <row r="520" spans="1:19" outlineLevel="1" x14ac:dyDescent="0.25">
      <c r="A520" s="74"/>
      <c r="B520" s="75"/>
      <c r="C520" s="100" t="s">
        <v>513</v>
      </c>
      <c r="D520" s="77"/>
      <c r="E520" s="141"/>
      <c r="F520" s="345"/>
      <c r="G520" s="76"/>
      <c r="H520" s="76"/>
      <c r="I520" s="76"/>
      <c r="J520" s="76"/>
      <c r="K520" s="67"/>
      <c r="L520" s="67"/>
      <c r="M520" s="67"/>
      <c r="N520" s="67"/>
      <c r="O520" s="67"/>
      <c r="P520" s="67"/>
      <c r="Q520" s="67"/>
      <c r="R520" s="67"/>
      <c r="S520" s="67"/>
    </row>
    <row r="521" spans="1:19" outlineLevel="1" x14ac:dyDescent="0.25">
      <c r="A521" s="74"/>
      <c r="B521" s="75"/>
      <c r="C521" s="103" t="s">
        <v>330</v>
      </c>
      <c r="D521" s="79"/>
      <c r="E521" s="145"/>
      <c r="F521" s="345"/>
      <c r="G521" s="76"/>
      <c r="H521" s="76"/>
      <c r="I521" s="76"/>
      <c r="J521" s="76"/>
      <c r="K521" s="67"/>
      <c r="L521" s="67"/>
      <c r="M521" s="67"/>
      <c r="N521" s="67"/>
      <c r="O521" s="67"/>
      <c r="P521" s="67"/>
      <c r="Q521" s="67"/>
      <c r="R521" s="67"/>
      <c r="S521" s="67"/>
    </row>
    <row r="522" spans="1:19" outlineLevel="1" x14ac:dyDescent="0.25">
      <c r="A522" s="74"/>
      <c r="B522" s="75"/>
      <c r="C522" s="104" t="s">
        <v>469</v>
      </c>
      <c r="D522" s="79"/>
      <c r="E522" s="145"/>
      <c r="F522" s="345"/>
      <c r="G522" s="76"/>
      <c r="H522" s="76"/>
      <c r="I522" s="76"/>
      <c r="J522" s="76"/>
      <c r="K522" s="67"/>
      <c r="L522" s="67"/>
      <c r="M522" s="67"/>
      <c r="N522" s="67"/>
      <c r="O522" s="67"/>
      <c r="P522" s="67"/>
      <c r="Q522" s="67"/>
      <c r="R522" s="67"/>
      <c r="S522" s="67"/>
    </row>
    <row r="523" spans="1:19" outlineLevel="1" x14ac:dyDescent="0.25">
      <c r="A523" s="74"/>
      <c r="B523" s="75"/>
      <c r="C523" s="104" t="s">
        <v>1669</v>
      </c>
      <c r="D523" s="79"/>
      <c r="E523" s="145">
        <v>271.90791000000002</v>
      </c>
      <c r="F523" s="345"/>
      <c r="G523" s="76"/>
      <c r="H523" s="76"/>
      <c r="I523" s="76"/>
      <c r="J523" s="76"/>
      <c r="K523" s="67"/>
      <c r="L523" s="67"/>
      <c r="M523" s="67"/>
      <c r="N523" s="67"/>
      <c r="O523" s="67"/>
      <c r="P523" s="67"/>
      <c r="Q523" s="67"/>
      <c r="R523" s="67"/>
      <c r="S523" s="67"/>
    </row>
    <row r="524" spans="1:19" outlineLevel="1" x14ac:dyDescent="0.25">
      <c r="A524" s="74"/>
      <c r="B524" s="75"/>
      <c r="C524" s="104" t="s">
        <v>1576</v>
      </c>
      <c r="D524" s="79"/>
      <c r="E524" s="145">
        <v>69.827500000000001</v>
      </c>
      <c r="F524" s="345"/>
      <c r="G524" s="76"/>
      <c r="H524" s="76"/>
      <c r="I524" s="76"/>
      <c r="J524" s="76"/>
      <c r="K524" s="67"/>
      <c r="L524" s="67"/>
      <c r="M524" s="67"/>
      <c r="N524" s="67"/>
      <c r="O524" s="67"/>
      <c r="P524" s="67"/>
      <c r="Q524" s="67"/>
      <c r="R524" s="67"/>
      <c r="S524" s="67"/>
    </row>
    <row r="525" spans="1:19" outlineLevel="1" x14ac:dyDescent="0.25">
      <c r="A525" s="74"/>
      <c r="B525" s="75"/>
      <c r="C525" s="104" t="s">
        <v>1670</v>
      </c>
      <c r="D525" s="79"/>
      <c r="E525" s="145">
        <v>27.214020000000001</v>
      </c>
      <c r="F525" s="345"/>
      <c r="G525" s="76"/>
      <c r="H525" s="76"/>
      <c r="I525" s="76"/>
      <c r="J525" s="76"/>
      <c r="K525" s="67"/>
      <c r="L525" s="67"/>
      <c r="M525" s="67"/>
      <c r="N525" s="67"/>
      <c r="O525" s="67"/>
      <c r="P525" s="67"/>
      <c r="Q525" s="67"/>
      <c r="R525" s="67"/>
      <c r="S525" s="67"/>
    </row>
    <row r="526" spans="1:19" outlineLevel="1" x14ac:dyDescent="0.25">
      <c r="A526" s="74"/>
      <c r="B526" s="75"/>
      <c r="C526" s="104" t="s">
        <v>1671</v>
      </c>
      <c r="D526" s="79"/>
      <c r="E526" s="145">
        <v>67.018450000000001</v>
      </c>
      <c r="F526" s="345"/>
      <c r="G526" s="76"/>
      <c r="H526" s="76"/>
      <c r="I526" s="76"/>
      <c r="J526" s="76"/>
      <c r="K526" s="67"/>
      <c r="L526" s="67"/>
      <c r="M526" s="67"/>
      <c r="N526" s="67"/>
      <c r="O526" s="67"/>
      <c r="P526" s="67"/>
      <c r="Q526" s="67"/>
      <c r="R526" s="67"/>
      <c r="S526" s="67"/>
    </row>
    <row r="527" spans="1:19" outlineLevel="1" x14ac:dyDescent="0.25">
      <c r="A527" s="74"/>
      <c r="B527" s="75"/>
      <c r="C527" s="104" t="s">
        <v>1672</v>
      </c>
      <c r="D527" s="79"/>
      <c r="E527" s="145">
        <v>104.10578</v>
      </c>
      <c r="F527" s="345"/>
      <c r="G527" s="76"/>
      <c r="H527" s="76"/>
      <c r="I527" s="76"/>
      <c r="J527" s="76"/>
      <c r="K527" s="67"/>
      <c r="L527" s="67"/>
      <c r="M527" s="67"/>
      <c r="N527" s="67"/>
      <c r="O527" s="67"/>
      <c r="P527" s="67"/>
      <c r="Q527" s="67"/>
      <c r="R527" s="67"/>
      <c r="S527" s="67"/>
    </row>
    <row r="528" spans="1:19" outlineLevel="1" x14ac:dyDescent="0.25">
      <c r="A528" s="74"/>
      <c r="B528" s="75"/>
      <c r="C528" s="104" t="s">
        <v>1673</v>
      </c>
      <c r="D528" s="79"/>
      <c r="E528" s="145">
        <v>24.824090000000002</v>
      </c>
      <c r="F528" s="345"/>
      <c r="G528" s="76"/>
      <c r="H528" s="76"/>
      <c r="I528" s="76"/>
      <c r="J528" s="76"/>
      <c r="K528" s="67"/>
      <c r="L528" s="67"/>
      <c r="M528" s="67"/>
      <c r="N528" s="67"/>
      <c r="O528" s="67"/>
      <c r="P528" s="67"/>
      <c r="Q528" s="67"/>
      <c r="R528" s="67"/>
      <c r="S528" s="67"/>
    </row>
    <row r="529" spans="1:19" outlineLevel="1" x14ac:dyDescent="0.25">
      <c r="A529" s="74"/>
      <c r="B529" s="75"/>
      <c r="C529" s="105" t="s">
        <v>349</v>
      </c>
      <c r="D529" s="80"/>
      <c r="E529" s="146">
        <v>564.89774999999997</v>
      </c>
      <c r="F529" s="345"/>
      <c r="G529" s="76"/>
      <c r="H529" s="76"/>
      <c r="I529" s="76"/>
      <c r="J529" s="76"/>
      <c r="K529" s="67"/>
      <c r="L529" s="67"/>
      <c r="M529" s="67"/>
      <c r="N529" s="67"/>
      <c r="O529" s="67"/>
      <c r="P529" s="67"/>
      <c r="Q529" s="67"/>
      <c r="R529" s="67"/>
      <c r="S529" s="67"/>
    </row>
    <row r="530" spans="1:19" outlineLevel="1" x14ac:dyDescent="0.25">
      <c r="A530" s="74"/>
      <c r="B530" s="75"/>
      <c r="C530" s="104" t="s">
        <v>478</v>
      </c>
      <c r="D530" s="79"/>
      <c r="E530" s="145"/>
      <c r="F530" s="345"/>
      <c r="G530" s="76"/>
      <c r="H530" s="76"/>
      <c r="I530" s="76"/>
      <c r="J530" s="76"/>
      <c r="K530" s="67"/>
      <c r="L530" s="67"/>
      <c r="M530" s="67"/>
      <c r="N530" s="67"/>
      <c r="O530" s="67"/>
      <c r="P530" s="67"/>
      <c r="Q530" s="67"/>
      <c r="R530" s="67"/>
      <c r="S530" s="67"/>
    </row>
    <row r="531" spans="1:19" outlineLevel="1" x14ac:dyDescent="0.25">
      <c r="A531" s="74"/>
      <c r="B531" s="75"/>
      <c r="C531" s="104" t="s">
        <v>1674</v>
      </c>
      <c r="D531" s="79"/>
      <c r="E531" s="145">
        <v>632.31551000000002</v>
      </c>
      <c r="F531" s="345"/>
      <c r="G531" s="76"/>
      <c r="H531" s="76"/>
      <c r="I531" s="76"/>
      <c r="J531" s="76"/>
      <c r="K531" s="67"/>
      <c r="L531" s="67"/>
      <c r="M531" s="67"/>
      <c r="N531" s="67"/>
      <c r="O531" s="67"/>
      <c r="P531" s="67"/>
      <c r="Q531" s="67"/>
      <c r="R531" s="67"/>
      <c r="S531" s="67"/>
    </row>
    <row r="532" spans="1:19" outlineLevel="1" x14ac:dyDescent="0.25">
      <c r="A532" s="74"/>
      <c r="B532" s="75"/>
      <c r="C532" s="104" t="s">
        <v>1553</v>
      </c>
      <c r="D532" s="79"/>
      <c r="E532" s="145">
        <v>10.3149</v>
      </c>
      <c r="F532" s="345"/>
      <c r="G532" s="76"/>
      <c r="H532" s="76"/>
      <c r="I532" s="76"/>
      <c r="J532" s="76"/>
      <c r="K532" s="67"/>
      <c r="L532" s="67"/>
      <c r="M532" s="67"/>
      <c r="N532" s="67"/>
      <c r="O532" s="67"/>
      <c r="P532" s="67"/>
      <c r="Q532" s="67"/>
      <c r="R532" s="67"/>
      <c r="S532" s="67"/>
    </row>
    <row r="533" spans="1:19" outlineLevel="1" x14ac:dyDescent="0.25">
      <c r="A533" s="74"/>
      <c r="B533" s="75"/>
      <c r="C533" s="104" t="s">
        <v>1675</v>
      </c>
      <c r="D533" s="79"/>
      <c r="E533" s="145">
        <v>14.041689999999999</v>
      </c>
      <c r="F533" s="345"/>
      <c r="G533" s="76"/>
      <c r="H533" s="76"/>
      <c r="I533" s="76"/>
      <c r="J533" s="76"/>
      <c r="K533" s="67"/>
      <c r="L533" s="67"/>
      <c r="M533" s="67"/>
      <c r="N533" s="67"/>
      <c r="O533" s="67"/>
      <c r="P533" s="67"/>
      <c r="Q533" s="67"/>
      <c r="R533" s="67"/>
      <c r="S533" s="67"/>
    </row>
    <row r="534" spans="1:19" outlineLevel="1" x14ac:dyDescent="0.25">
      <c r="A534" s="74"/>
      <c r="B534" s="75"/>
      <c r="C534" s="104" t="s">
        <v>1676</v>
      </c>
      <c r="D534" s="79"/>
      <c r="E534" s="145">
        <v>4.5039400000000001</v>
      </c>
      <c r="F534" s="345"/>
      <c r="G534" s="76"/>
      <c r="H534" s="76"/>
      <c r="I534" s="76"/>
      <c r="J534" s="76"/>
      <c r="K534" s="67"/>
      <c r="L534" s="67"/>
      <c r="M534" s="67"/>
      <c r="N534" s="67"/>
      <c r="O534" s="67"/>
      <c r="P534" s="67"/>
      <c r="Q534" s="67"/>
      <c r="R534" s="67"/>
      <c r="S534" s="67"/>
    </row>
    <row r="535" spans="1:19" outlineLevel="1" x14ac:dyDescent="0.25">
      <c r="A535" s="74"/>
      <c r="B535" s="75"/>
      <c r="C535" s="104" t="s">
        <v>1558</v>
      </c>
      <c r="D535" s="79"/>
      <c r="E535" s="145">
        <v>4.5745899999999997</v>
      </c>
      <c r="F535" s="345"/>
      <c r="G535" s="76"/>
      <c r="H535" s="76"/>
      <c r="I535" s="76"/>
      <c r="J535" s="76"/>
      <c r="K535" s="67"/>
      <c r="L535" s="67"/>
      <c r="M535" s="67"/>
      <c r="N535" s="67"/>
      <c r="O535" s="67"/>
      <c r="P535" s="67"/>
      <c r="Q535" s="67"/>
      <c r="R535" s="67"/>
      <c r="S535" s="67"/>
    </row>
    <row r="536" spans="1:19" outlineLevel="1" x14ac:dyDescent="0.25">
      <c r="A536" s="74"/>
      <c r="B536" s="75"/>
      <c r="C536" s="104" t="s">
        <v>1677</v>
      </c>
      <c r="D536" s="79"/>
      <c r="E536" s="145">
        <v>5.1574499999999999</v>
      </c>
      <c r="F536" s="345"/>
      <c r="G536" s="76"/>
      <c r="H536" s="76"/>
      <c r="I536" s="76"/>
      <c r="J536" s="76"/>
      <c r="K536" s="67"/>
      <c r="L536" s="67"/>
      <c r="M536" s="67"/>
      <c r="N536" s="67"/>
      <c r="O536" s="67"/>
      <c r="P536" s="67"/>
      <c r="Q536" s="67"/>
      <c r="R536" s="67"/>
      <c r="S536" s="67"/>
    </row>
    <row r="537" spans="1:19" outlineLevel="1" x14ac:dyDescent="0.25">
      <c r="A537" s="74"/>
      <c r="B537" s="75"/>
      <c r="C537" s="104" t="s">
        <v>1678</v>
      </c>
      <c r="D537" s="79"/>
      <c r="E537" s="145">
        <v>8.9548900000000007</v>
      </c>
      <c r="F537" s="345"/>
      <c r="G537" s="76"/>
      <c r="H537" s="76"/>
      <c r="I537" s="76"/>
      <c r="J537" s="76"/>
      <c r="K537" s="67"/>
      <c r="L537" s="67"/>
      <c r="M537" s="67"/>
      <c r="N537" s="67"/>
      <c r="O537" s="67"/>
      <c r="P537" s="67"/>
      <c r="Q537" s="67"/>
      <c r="R537" s="67"/>
      <c r="S537" s="67"/>
    </row>
    <row r="538" spans="1:19" outlineLevel="1" x14ac:dyDescent="0.25">
      <c r="A538" s="74"/>
      <c r="B538" s="75"/>
      <c r="C538" s="104" t="s">
        <v>1562</v>
      </c>
      <c r="D538" s="79"/>
      <c r="E538" s="145">
        <v>20.718109999999999</v>
      </c>
      <c r="F538" s="345"/>
      <c r="G538" s="76"/>
      <c r="H538" s="76"/>
      <c r="I538" s="76"/>
      <c r="J538" s="76"/>
      <c r="K538" s="67"/>
      <c r="L538" s="67"/>
      <c r="M538" s="67"/>
      <c r="N538" s="67"/>
      <c r="O538" s="67"/>
      <c r="P538" s="67"/>
      <c r="Q538" s="67"/>
      <c r="R538" s="67"/>
      <c r="S538" s="67"/>
    </row>
    <row r="539" spans="1:19" outlineLevel="1" x14ac:dyDescent="0.25">
      <c r="A539" s="74"/>
      <c r="B539" s="75"/>
      <c r="C539" s="104" t="s">
        <v>1679</v>
      </c>
      <c r="D539" s="79"/>
      <c r="E539" s="145">
        <v>4.9631600000000002</v>
      </c>
      <c r="F539" s="345"/>
      <c r="G539" s="76"/>
      <c r="H539" s="76"/>
      <c r="I539" s="76"/>
      <c r="J539" s="76"/>
      <c r="K539" s="67"/>
      <c r="L539" s="67"/>
      <c r="M539" s="67"/>
      <c r="N539" s="67"/>
      <c r="O539" s="67"/>
      <c r="P539" s="67"/>
      <c r="Q539" s="67"/>
      <c r="R539" s="67"/>
      <c r="S539" s="67"/>
    </row>
    <row r="540" spans="1:19" outlineLevel="1" x14ac:dyDescent="0.25">
      <c r="A540" s="74"/>
      <c r="B540" s="75"/>
      <c r="C540" s="104" t="s">
        <v>1680</v>
      </c>
      <c r="D540" s="79"/>
      <c r="E540" s="145">
        <v>38.663209999999999</v>
      </c>
      <c r="F540" s="345"/>
      <c r="G540" s="76"/>
      <c r="H540" s="76"/>
      <c r="I540" s="76"/>
      <c r="J540" s="76"/>
      <c r="K540" s="67"/>
      <c r="L540" s="67"/>
      <c r="M540" s="67"/>
      <c r="N540" s="67"/>
      <c r="O540" s="67"/>
      <c r="P540" s="67"/>
      <c r="Q540" s="67"/>
      <c r="R540" s="67"/>
      <c r="S540" s="67"/>
    </row>
    <row r="541" spans="1:19" outlineLevel="1" x14ac:dyDescent="0.25">
      <c r="A541" s="74"/>
      <c r="B541" s="75"/>
      <c r="C541" s="104" t="s">
        <v>1681</v>
      </c>
      <c r="D541" s="79"/>
      <c r="E541" s="145">
        <v>10.10295</v>
      </c>
      <c r="F541" s="345"/>
      <c r="G541" s="76"/>
      <c r="H541" s="76"/>
      <c r="I541" s="76"/>
      <c r="J541" s="76"/>
      <c r="K541" s="67"/>
      <c r="L541" s="67"/>
      <c r="M541" s="67"/>
      <c r="N541" s="67"/>
      <c r="O541" s="67"/>
      <c r="P541" s="67"/>
      <c r="Q541" s="67"/>
      <c r="R541" s="67"/>
      <c r="S541" s="67"/>
    </row>
    <row r="542" spans="1:19" outlineLevel="1" x14ac:dyDescent="0.25">
      <c r="A542" s="74"/>
      <c r="B542" s="75"/>
      <c r="C542" s="105" t="s">
        <v>349</v>
      </c>
      <c r="D542" s="80"/>
      <c r="E542" s="146">
        <v>754.31039999999996</v>
      </c>
      <c r="F542" s="345"/>
      <c r="G542" s="76"/>
      <c r="H542" s="76"/>
      <c r="I542" s="76"/>
      <c r="J542" s="76"/>
      <c r="K542" s="67"/>
      <c r="L542" s="67"/>
      <c r="M542" s="67"/>
      <c r="N542" s="67"/>
      <c r="O542" s="67"/>
      <c r="P542" s="67"/>
      <c r="Q542" s="67"/>
      <c r="R542" s="67"/>
      <c r="S542" s="67"/>
    </row>
    <row r="543" spans="1:19" outlineLevel="1" x14ac:dyDescent="0.25">
      <c r="A543" s="74"/>
      <c r="B543" s="75"/>
      <c r="C543" s="103" t="s">
        <v>350</v>
      </c>
      <c r="D543" s="79"/>
      <c r="E543" s="145"/>
      <c r="F543" s="345"/>
      <c r="G543" s="76"/>
      <c r="H543" s="76"/>
      <c r="I543" s="76"/>
      <c r="J543" s="76"/>
      <c r="K543" s="67"/>
      <c r="L543" s="67"/>
      <c r="M543" s="67"/>
      <c r="N543" s="67"/>
      <c r="O543" s="67"/>
      <c r="P543" s="67"/>
      <c r="Q543" s="67"/>
      <c r="R543" s="67"/>
      <c r="S543" s="67"/>
    </row>
    <row r="544" spans="1:19" outlineLevel="1" x14ac:dyDescent="0.25">
      <c r="A544" s="74"/>
      <c r="B544" s="75"/>
      <c r="C544" s="100" t="s">
        <v>1692</v>
      </c>
      <c r="D544" s="77"/>
      <c r="E544" s="141">
        <v>184.67514</v>
      </c>
      <c r="F544" s="345"/>
      <c r="G544" s="76"/>
      <c r="H544" s="76"/>
      <c r="I544" s="76"/>
      <c r="J544" s="76"/>
      <c r="K544" s="67"/>
      <c r="L544" s="67"/>
      <c r="M544" s="67"/>
      <c r="N544" s="67"/>
      <c r="O544" s="67"/>
      <c r="P544" s="67"/>
      <c r="Q544" s="67"/>
      <c r="R544" s="67"/>
      <c r="S544" s="67"/>
    </row>
    <row r="545" spans="1:19" outlineLevel="1" x14ac:dyDescent="0.25">
      <c r="A545" s="88">
        <v>42</v>
      </c>
      <c r="B545" s="89" t="s">
        <v>518</v>
      </c>
      <c r="C545" s="99" t="s">
        <v>519</v>
      </c>
      <c r="D545" s="90" t="s">
        <v>281</v>
      </c>
      <c r="E545" s="142">
        <v>21.693460000000002</v>
      </c>
      <c r="F545" s="91"/>
      <c r="G545" s="92">
        <f>ROUND(E545*F545,2)</f>
        <v>0</v>
      </c>
      <c r="H545" s="76"/>
      <c r="I545" s="76" t="s">
        <v>166</v>
      </c>
      <c r="J545" s="76" t="s">
        <v>166</v>
      </c>
      <c r="K545" s="67"/>
      <c r="L545" s="67"/>
      <c r="M545" s="67"/>
      <c r="N545" s="67"/>
      <c r="O545" s="67"/>
      <c r="P545" s="67"/>
      <c r="Q545" s="67"/>
      <c r="R545" s="67"/>
      <c r="S545" s="67"/>
    </row>
    <row r="546" spans="1:19" outlineLevel="1" x14ac:dyDescent="0.25">
      <c r="A546" s="74"/>
      <c r="B546" s="75"/>
      <c r="C546" s="100" t="s">
        <v>513</v>
      </c>
      <c r="D546" s="77"/>
      <c r="E546" s="141"/>
      <c r="F546" s="345"/>
      <c r="G546" s="76"/>
      <c r="H546" s="76"/>
      <c r="I546" s="76"/>
      <c r="J546" s="76"/>
      <c r="K546" s="67"/>
      <c r="L546" s="67"/>
      <c r="M546" s="67"/>
      <c r="N546" s="67"/>
      <c r="O546" s="67"/>
      <c r="P546" s="67"/>
      <c r="Q546" s="67"/>
      <c r="R546" s="67"/>
      <c r="S546" s="67"/>
    </row>
    <row r="547" spans="1:19" outlineLevel="1" x14ac:dyDescent="0.25">
      <c r="A547" s="74"/>
      <c r="B547" s="75"/>
      <c r="C547" s="103" t="s">
        <v>330</v>
      </c>
      <c r="D547" s="79"/>
      <c r="E547" s="145"/>
      <c r="F547" s="345"/>
      <c r="G547" s="76"/>
      <c r="H547" s="76"/>
      <c r="I547" s="76"/>
      <c r="J547" s="76"/>
      <c r="K547" s="67"/>
      <c r="L547" s="67"/>
      <c r="M547" s="67"/>
      <c r="N547" s="67"/>
      <c r="O547" s="67"/>
      <c r="P547" s="67"/>
      <c r="Q547" s="67"/>
      <c r="R547" s="67"/>
      <c r="S547" s="67"/>
    </row>
    <row r="548" spans="1:19" outlineLevel="1" x14ac:dyDescent="0.25">
      <c r="A548" s="74"/>
      <c r="B548" s="75"/>
      <c r="C548" s="104" t="s">
        <v>469</v>
      </c>
      <c r="D548" s="79"/>
      <c r="E548" s="145"/>
      <c r="F548" s="345"/>
      <c r="G548" s="76"/>
      <c r="H548" s="76"/>
      <c r="I548" s="76"/>
      <c r="J548" s="76"/>
      <c r="K548" s="67"/>
      <c r="L548" s="67"/>
      <c r="M548" s="67"/>
      <c r="N548" s="67"/>
      <c r="O548" s="67"/>
      <c r="P548" s="67"/>
      <c r="Q548" s="67"/>
      <c r="R548" s="67"/>
      <c r="S548" s="67"/>
    </row>
    <row r="549" spans="1:19" outlineLevel="1" x14ac:dyDescent="0.25">
      <c r="A549" s="74"/>
      <c r="B549" s="75"/>
      <c r="C549" s="104" t="s">
        <v>1683</v>
      </c>
      <c r="D549" s="79"/>
      <c r="E549" s="145">
        <v>63.221159999999998</v>
      </c>
      <c r="F549" s="345"/>
      <c r="G549" s="76"/>
      <c r="H549" s="76"/>
      <c r="I549" s="76"/>
      <c r="J549" s="76"/>
      <c r="K549" s="67"/>
      <c r="L549" s="67"/>
      <c r="M549" s="67"/>
      <c r="N549" s="67"/>
      <c r="O549" s="67"/>
      <c r="P549" s="67"/>
      <c r="Q549" s="67"/>
      <c r="R549" s="67"/>
      <c r="S549" s="67"/>
    </row>
    <row r="550" spans="1:19" outlineLevel="1" x14ac:dyDescent="0.25">
      <c r="A550" s="74"/>
      <c r="B550" s="75"/>
      <c r="C550" s="104" t="s">
        <v>1684</v>
      </c>
      <c r="D550" s="79"/>
      <c r="E550" s="145">
        <v>26.692440000000001</v>
      </c>
      <c r="F550" s="345"/>
      <c r="G550" s="76"/>
      <c r="H550" s="76"/>
      <c r="I550" s="76"/>
      <c r="J550" s="76"/>
      <c r="K550" s="67"/>
      <c r="L550" s="67"/>
      <c r="M550" s="67"/>
      <c r="N550" s="67"/>
      <c r="O550" s="67"/>
      <c r="P550" s="67"/>
      <c r="Q550" s="67"/>
      <c r="R550" s="67"/>
      <c r="S550" s="67"/>
    </row>
    <row r="551" spans="1:19" outlineLevel="1" x14ac:dyDescent="0.25">
      <c r="A551" s="74"/>
      <c r="B551" s="75"/>
      <c r="C551" s="105" t="s">
        <v>349</v>
      </c>
      <c r="D551" s="80"/>
      <c r="E551" s="146">
        <v>89.913600000000002</v>
      </c>
      <c r="F551" s="345"/>
      <c r="G551" s="76"/>
      <c r="H551" s="76"/>
      <c r="I551" s="76"/>
      <c r="J551" s="76"/>
      <c r="K551" s="67"/>
      <c r="L551" s="67"/>
      <c r="M551" s="67"/>
      <c r="N551" s="67"/>
      <c r="O551" s="67"/>
      <c r="P551" s="67"/>
      <c r="Q551" s="67"/>
      <c r="R551" s="67"/>
      <c r="S551" s="67"/>
    </row>
    <row r="552" spans="1:19" outlineLevel="1" x14ac:dyDescent="0.25">
      <c r="A552" s="74"/>
      <c r="B552" s="75"/>
      <c r="C552" s="104" t="s">
        <v>478</v>
      </c>
      <c r="D552" s="79"/>
      <c r="E552" s="145"/>
      <c r="F552" s="345"/>
      <c r="G552" s="76"/>
      <c r="H552" s="76"/>
      <c r="I552" s="76"/>
      <c r="J552" s="76"/>
      <c r="K552" s="67"/>
      <c r="L552" s="67"/>
      <c r="M552" s="67"/>
      <c r="N552" s="67"/>
      <c r="O552" s="67"/>
      <c r="P552" s="67"/>
      <c r="Q552" s="67"/>
      <c r="R552" s="67"/>
      <c r="S552" s="67"/>
    </row>
    <row r="553" spans="1:19" outlineLevel="1" x14ac:dyDescent="0.25">
      <c r="A553" s="74"/>
      <c r="B553" s="75"/>
      <c r="C553" s="104" t="s">
        <v>1685</v>
      </c>
      <c r="D553" s="79"/>
      <c r="E553" s="145">
        <v>8.8135899999999996</v>
      </c>
      <c r="F553" s="345"/>
      <c r="G553" s="76"/>
      <c r="H553" s="76"/>
      <c r="I553" s="76"/>
      <c r="J553" s="76"/>
      <c r="K553" s="67"/>
      <c r="L553" s="67"/>
      <c r="M553" s="67"/>
      <c r="N553" s="67"/>
      <c r="O553" s="67"/>
      <c r="P553" s="67"/>
      <c r="Q553" s="67"/>
      <c r="R553" s="67"/>
      <c r="S553" s="67"/>
    </row>
    <row r="554" spans="1:19" outlineLevel="1" x14ac:dyDescent="0.25">
      <c r="A554" s="74"/>
      <c r="B554" s="75"/>
      <c r="C554" s="104" t="s">
        <v>1686</v>
      </c>
      <c r="D554" s="79"/>
      <c r="E554" s="145">
        <v>21.748899999999999</v>
      </c>
      <c r="F554" s="345"/>
      <c r="G554" s="76"/>
      <c r="H554" s="76"/>
      <c r="I554" s="76"/>
      <c r="J554" s="76"/>
      <c r="K554" s="67"/>
      <c r="L554" s="67"/>
      <c r="M554" s="67"/>
      <c r="N554" s="67"/>
      <c r="O554" s="67"/>
      <c r="P554" s="67"/>
      <c r="Q554" s="67"/>
      <c r="R554" s="67"/>
      <c r="S554" s="67"/>
    </row>
    <row r="555" spans="1:19" outlineLevel="1" x14ac:dyDescent="0.25">
      <c r="A555" s="74"/>
      <c r="B555" s="75"/>
      <c r="C555" s="104" t="s">
        <v>1687</v>
      </c>
      <c r="D555" s="79"/>
      <c r="E555" s="145">
        <v>16.320150000000002</v>
      </c>
      <c r="F555" s="345"/>
      <c r="G555" s="76"/>
      <c r="H555" s="76"/>
      <c r="I555" s="76"/>
      <c r="J555" s="76"/>
      <c r="K555" s="67"/>
      <c r="L555" s="67"/>
      <c r="M555" s="67"/>
      <c r="N555" s="67"/>
      <c r="O555" s="67"/>
      <c r="P555" s="67"/>
      <c r="Q555" s="67"/>
      <c r="R555" s="67"/>
      <c r="S555" s="67"/>
    </row>
    <row r="556" spans="1:19" outlineLevel="1" x14ac:dyDescent="0.25">
      <c r="A556" s="74"/>
      <c r="B556" s="75"/>
      <c r="C556" s="104" t="s">
        <v>1688</v>
      </c>
      <c r="D556" s="79"/>
      <c r="E556" s="145">
        <v>10.1736</v>
      </c>
      <c r="F556" s="345"/>
      <c r="G556" s="76"/>
      <c r="H556" s="76"/>
      <c r="I556" s="76"/>
      <c r="J556" s="76"/>
      <c r="K556" s="67"/>
      <c r="L556" s="67"/>
      <c r="M556" s="67"/>
      <c r="N556" s="67"/>
      <c r="O556" s="67"/>
      <c r="P556" s="67"/>
      <c r="Q556" s="67"/>
      <c r="R556" s="67"/>
      <c r="S556" s="67"/>
    </row>
    <row r="557" spans="1:19" outlineLevel="1" x14ac:dyDescent="0.25">
      <c r="A557" s="74"/>
      <c r="B557" s="75"/>
      <c r="C557" s="104" t="s">
        <v>1689</v>
      </c>
      <c r="D557" s="79"/>
      <c r="E557" s="145">
        <v>7.9834500000000004</v>
      </c>
      <c r="F557" s="345"/>
      <c r="G557" s="76"/>
      <c r="H557" s="76"/>
      <c r="I557" s="76"/>
      <c r="J557" s="76"/>
      <c r="K557" s="67"/>
      <c r="L557" s="67"/>
      <c r="M557" s="67"/>
      <c r="N557" s="67"/>
      <c r="O557" s="67"/>
      <c r="P557" s="67"/>
      <c r="Q557" s="67"/>
      <c r="R557" s="67"/>
      <c r="S557" s="67"/>
    </row>
    <row r="558" spans="1:19" outlineLevel="1" x14ac:dyDescent="0.25">
      <c r="A558" s="74"/>
      <c r="B558" s="75"/>
      <c r="C558" s="105" t="s">
        <v>349</v>
      </c>
      <c r="D558" s="80"/>
      <c r="E558" s="146">
        <v>65.039689999999993</v>
      </c>
      <c r="F558" s="345"/>
      <c r="G558" s="76"/>
      <c r="H558" s="76"/>
      <c r="I558" s="76"/>
      <c r="J558" s="76"/>
      <c r="K558" s="67"/>
      <c r="L558" s="67"/>
      <c r="M558" s="67"/>
      <c r="N558" s="67"/>
      <c r="O558" s="67"/>
      <c r="P558" s="67"/>
      <c r="Q558" s="67"/>
      <c r="R558" s="67"/>
      <c r="S558" s="67"/>
    </row>
    <row r="559" spans="1:19" outlineLevel="1" x14ac:dyDescent="0.25">
      <c r="A559" s="74"/>
      <c r="B559" s="75"/>
      <c r="C559" s="103" t="s">
        <v>350</v>
      </c>
      <c r="D559" s="79"/>
      <c r="E559" s="145"/>
      <c r="F559" s="345"/>
      <c r="G559" s="76"/>
      <c r="H559" s="76"/>
      <c r="I559" s="76"/>
      <c r="J559" s="76"/>
      <c r="K559" s="67"/>
      <c r="L559" s="67"/>
      <c r="M559" s="67"/>
      <c r="N559" s="67"/>
      <c r="O559" s="67"/>
      <c r="P559" s="67"/>
      <c r="Q559" s="67"/>
      <c r="R559" s="67"/>
      <c r="S559" s="67"/>
    </row>
    <row r="560" spans="1:19" outlineLevel="1" x14ac:dyDescent="0.25">
      <c r="A560" s="74"/>
      <c r="B560" s="75"/>
      <c r="C560" s="100" t="s">
        <v>1693</v>
      </c>
      <c r="D560" s="77"/>
      <c r="E560" s="141">
        <v>21.693460000000002</v>
      </c>
      <c r="F560" s="345"/>
      <c r="G560" s="76"/>
      <c r="H560" s="76"/>
      <c r="I560" s="76"/>
      <c r="J560" s="76"/>
      <c r="K560" s="67"/>
      <c r="L560" s="67"/>
      <c r="M560" s="67"/>
      <c r="N560" s="67"/>
      <c r="O560" s="67"/>
      <c r="P560" s="67"/>
      <c r="Q560" s="67"/>
      <c r="R560" s="67"/>
      <c r="S560" s="67"/>
    </row>
    <row r="561" spans="1:19" outlineLevel="1" x14ac:dyDescent="0.25">
      <c r="A561" s="88">
        <v>43</v>
      </c>
      <c r="B561" s="89" t="s">
        <v>521</v>
      </c>
      <c r="C561" s="99" t="s">
        <v>522</v>
      </c>
      <c r="D561" s="90" t="s">
        <v>281</v>
      </c>
      <c r="E561" s="142">
        <v>1966.81962</v>
      </c>
      <c r="F561" s="91"/>
      <c r="G561" s="92">
        <f>ROUND(E561*F561,2)</f>
        <v>0</v>
      </c>
      <c r="H561" s="76"/>
      <c r="I561" s="76" t="s">
        <v>166</v>
      </c>
      <c r="J561" s="76" t="s">
        <v>166</v>
      </c>
      <c r="K561" s="67"/>
      <c r="L561" s="67"/>
      <c r="M561" s="67"/>
      <c r="N561" s="67"/>
      <c r="O561" s="67"/>
      <c r="P561" s="67"/>
      <c r="Q561" s="67"/>
      <c r="R561" s="67"/>
      <c r="S561" s="67"/>
    </row>
    <row r="562" spans="1:19" outlineLevel="1" x14ac:dyDescent="0.25">
      <c r="A562" s="74"/>
      <c r="B562" s="75"/>
      <c r="C562" s="100" t="s">
        <v>468</v>
      </c>
      <c r="D562" s="77"/>
      <c r="E562" s="141"/>
      <c r="F562" s="345"/>
      <c r="G562" s="76"/>
      <c r="H562" s="76"/>
      <c r="I562" s="76"/>
      <c r="J562" s="76"/>
      <c r="K562" s="67"/>
      <c r="L562" s="67"/>
      <c r="M562" s="67"/>
      <c r="N562" s="67"/>
      <c r="O562" s="67"/>
      <c r="P562" s="67"/>
      <c r="Q562" s="67"/>
      <c r="R562" s="67"/>
      <c r="S562" s="67"/>
    </row>
    <row r="563" spans="1:19" ht="20.399999999999999" outlineLevel="1" x14ac:dyDescent="0.25">
      <c r="A563" s="74"/>
      <c r="B563" s="75"/>
      <c r="C563" s="100" t="s">
        <v>1694</v>
      </c>
      <c r="D563" s="77"/>
      <c r="E563" s="141">
        <v>1966.81962</v>
      </c>
      <c r="F563" s="345"/>
      <c r="G563" s="76"/>
      <c r="H563" s="76"/>
      <c r="I563" s="76"/>
      <c r="J563" s="76"/>
      <c r="K563" s="67"/>
      <c r="L563" s="67"/>
      <c r="M563" s="67"/>
      <c r="N563" s="67"/>
      <c r="O563" s="67"/>
      <c r="P563" s="67"/>
      <c r="Q563" s="67"/>
      <c r="R563" s="67"/>
      <c r="S563" s="67"/>
    </row>
    <row r="564" spans="1:19" outlineLevel="1" x14ac:dyDescent="0.25">
      <c r="A564" s="88">
        <v>44</v>
      </c>
      <c r="B564" s="89" t="s">
        <v>524</v>
      </c>
      <c r="C564" s="99" t="s">
        <v>525</v>
      </c>
      <c r="D564" s="90" t="s">
        <v>281</v>
      </c>
      <c r="E564" s="142">
        <v>320.17993999999999</v>
      </c>
      <c r="F564" s="91"/>
      <c r="G564" s="92">
        <f>ROUND(E564*F564,2)</f>
        <v>0</v>
      </c>
      <c r="H564" s="76"/>
      <c r="I564" s="76" t="s">
        <v>166</v>
      </c>
      <c r="J564" s="76" t="s">
        <v>166</v>
      </c>
      <c r="K564" s="67"/>
      <c r="L564" s="67"/>
      <c r="M564" s="67"/>
      <c r="N564" s="67"/>
      <c r="O564" s="67"/>
      <c r="P564" s="67"/>
      <c r="Q564" s="67"/>
      <c r="R564" s="67"/>
      <c r="S564" s="67"/>
    </row>
    <row r="565" spans="1:19" outlineLevel="1" x14ac:dyDescent="0.25">
      <c r="A565" s="74"/>
      <c r="B565" s="75"/>
      <c r="C565" s="100" t="s">
        <v>513</v>
      </c>
      <c r="D565" s="77"/>
      <c r="E565" s="141"/>
      <c r="F565" s="345"/>
      <c r="G565" s="76"/>
      <c r="H565" s="76"/>
      <c r="I565" s="76"/>
      <c r="J565" s="76"/>
      <c r="K565" s="67"/>
      <c r="L565" s="67"/>
      <c r="M565" s="67"/>
      <c r="N565" s="67"/>
      <c r="O565" s="67"/>
      <c r="P565" s="67"/>
      <c r="Q565" s="67"/>
      <c r="R565" s="67"/>
      <c r="S565" s="67"/>
    </row>
    <row r="566" spans="1:19" ht="20.399999999999999" outlineLevel="1" x14ac:dyDescent="0.25">
      <c r="A566" s="74"/>
      <c r="B566" s="75"/>
      <c r="C566" s="100" t="s">
        <v>1695</v>
      </c>
      <c r="D566" s="77"/>
      <c r="E566" s="141">
        <v>320.17993999999999</v>
      </c>
      <c r="F566" s="345"/>
      <c r="G566" s="76"/>
      <c r="H566" s="76"/>
      <c r="I566" s="76"/>
      <c r="J566" s="76"/>
      <c r="K566" s="67"/>
      <c r="L566" s="67"/>
      <c r="M566" s="67"/>
      <c r="N566" s="67"/>
      <c r="O566" s="67"/>
      <c r="P566" s="67"/>
      <c r="Q566" s="67"/>
      <c r="R566" s="67"/>
      <c r="S566" s="67"/>
    </row>
    <row r="567" spans="1:19" outlineLevel="1" x14ac:dyDescent="0.25">
      <c r="A567" s="88">
        <v>45</v>
      </c>
      <c r="B567" s="89" t="s">
        <v>527</v>
      </c>
      <c r="C567" s="99" t="s">
        <v>528</v>
      </c>
      <c r="D567" s="90" t="s">
        <v>281</v>
      </c>
      <c r="E567" s="142">
        <v>44913.303090000001</v>
      </c>
      <c r="F567" s="91"/>
      <c r="G567" s="92">
        <f>ROUND(E567*F567,2)</f>
        <v>0</v>
      </c>
      <c r="H567" s="76"/>
      <c r="I567" s="76" t="s">
        <v>166</v>
      </c>
      <c r="J567" s="76" t="s">
        <v>166</v>
      </c>
      <c r="K567" s="67"/>
      <c r="L567" s="67"/>
      <c r="M567" s="67"/>
      <c r="N567" s="67"/>
      <c r="O567" s="67"/>
      <c r="P567" s="67"/>
      <c r="Q567" s="67"/>
      <c r="R567" s="67"/>
      <c r="S567" s="67"/>
    </row>
    <row r="568" spans="1:19" outlineLevel="1" x14ac:dyDescent="0.25">
      <c r="A568" s="74"/>
      <c r="B568" s="75"/>
      <c r="C568" s="100" t="s">
        <v>468</v>
      </c>
      <c r="D568" s="77"/>
      <c r="E568" s="141"/>
      <c r="F568" s="345"/>
      <c r="G568" s="76"/>
      <c r="H568" s="76"/>
      <c r="I568" s="76"/>
      <c r="J568" s="76"/>
      <c r="K568" s="67"/>
      <c r="L568" s="67"/>
      <c r="M568" s="67"/>
      <c r="N568" s="67"/>
      <c r="O568" s="67"/>
      <c r="P568" s="67"/>
      <c r="Q568" s="67"/>
      <c r="R568" s="67"/>
      <c r="S568" s="67"/>
    </row>
    <row r="569" spans="1:19" ht="20.399999999999999" outlineLevel="1" x14ac:dyDescent="0.25">
      <c r="A569" s="74"/>
      <c r="B569" s="75"/>
      <c r="C569" s="100" t="s">
        <v>529</v>
      </c>
      <c r="D569" s="77"/>
      <c r="E569" s="141"/>
      <c r="F569" s="345"/>
      <c r="G569" s="76"/>
      <c r="H569" s="76"/>
      <c r="I569" s="76"/>
      <c r="J569" s="76"/>
      <c r="K569" s="67"/>
      <c r="L569" s="67"/>
      <c r="M569" s="67"/>
      <c r="N569" s="67"/>
      <c r="O569" s="67"/>
      <c r="P569" s="67"/>
      <c r="Q569" s="67"/>
      <c r="R569" s="67"/>
      <c r="S569" s="67"/>
    </row>
    <row r="570" spans="1:19" outlineLevel="1" x14ac:dyDescent="0.25">
      <c r="A570" s="74"/>
      <c r="B570" s="75"/>
      <c r="C570" s="103" t="s">
        <v>330</v>
      </c>
      <c r="D570" s="79"/>
      <c r="E570" s="145"/>
      <c r="F570" s="345"/>
      <c r="G570" s="76"/>
      <c r="H570" s="76"/>
      <c r="I570" s="76"/>
      <c r="J570" s="76"/>
      <c r="K570" s="67"/>
      <c r="L570" s="67"/>
      <c r="M570" s="67"/>
      <c r="N570" s="67"/>
      <c r="O570" s="67"/>
      <c r="P570" s="67"/>
      <c r="Q570" s="67"/>
      <c r="R570" s="67"/>
      <c r="S570" s="67"/>
    </row>
    <row r="571" spans="1:19" outlineLevel="1" x14ac:dyDescent="0.25">
      <c r="A571" s="74"/>
      <c r="B571" s="75"/>
      <c r="C571" s="104" t="s">
        <v>1696</v>
      </c>
      <c r="D571" s="79"/>
      <c r="E571" s="145">
        <v>215.44657000000001</v>
      </c>
      <c r="F571" s="345"/>
      <c r="G571" s="76"/>
      <c r="H571" s="76"/>
      <c r="I571" s="76"/>
      <c r="J571" s="76"/>
      <c r="K571" s="67"/>
      <c r="L571" s="67"/>
      <c r="M571" s="67"/>
      <c r="N571" s="67"/>
      <c r="O571" s="67"/>
      <c r="P571" s="67"/>
      <c r="Q571" s="67"/>
      <c r="R571" s="67"/>
      <c r="S571" s="67"/>
    </row>
    <row r="572" spans="1:19" outlineLevel="1" x14ac:dyDescent="0.25">
      <c r="A572" s="74"/>
      <c r="B572" s="75"/>
      <c r="C572" s="104" t="s">
        <v>1697</v>
      </c>
      <c r="D572" s="79"/>
      <c r="E572" s="145">
        <v>46.68638</v>
      </c>
      <c r="F572" s="345"/>
      <c r="G572" s="76"/>
      <c r="H572" s="76"/>
      <c r="I572" s="76"/>
      <c r="J572" s="76"/>
      <c r="K572" s="67"/>
      <c r="L572" s="67"/>
      <c r="M572" s="67"/>
      <c r="N572" s="67"/>
      <c r="O572" s="67"/>
      <c r="P572" s="67"/>
      <c r="Q572" s="67"/>
      <c r="R572" s="67"/>
      <c r="S572" s="67"/>
    </row>
    <row r="573" spans="1:19" outlineLevel="1" x14ac:dyDescent="0.25">
      <c r="A573" s="74"/>
      <c r="B573" s="75"/>
      <c r="C573" s="104" t="s">
        <v>1698</v>
      </c>
      <c r="D573" s="79"/>
      <c r="E573" s="145">
        <v>8.5961800000000004</v>
      </c>
      <c r="F573" s="345"/>
      <c r="G573" s="76"/>
      <c r="H573" s="76"/>
      <c r="I573" s="76"/>
      <c r="J573" s="76"/>
      <c r="K573" s="67"/>
      <c r="L573" s="67"/>
      <c r="M573" s="67"/>
      <c r="N573" s="67"/>
      <c r="O573" s="67"/>
      <c r="P573" s="67"/>
      <c r="Q573" s="67"/>
      <c r="R573" s="67"/>
      <c r="S573" s="67"/>
    </row>
    <row r="574" spans="1:19" outlineLevel="1" x14ac:dyDescent="0.25">
      <c r="A574" s="74"/>
      <c r="B574" s="75"/>
      <c r="C574" s="104" t="s">
        <v>1699</v>
      </c>
      <c r="D574" s="79"/>
      <c r="E574" s="145">
        <v>41.721400000000003</v>
      </c>
      <c r="F574" s="345"/>
      <c r="G574" s="76"/>
      <c r="H574" s="76"/>
      <c r="I574" s="76"/>
      <c r="J574" s="76"/>
      <c r="K574" s="67"/>
      <c r="L574" s="67"/>
      <c r="M574" s="67"/>
      <c r="N574" s="67"/>
      <c r="O574" s="67"/>
      <c r="P574" s="67"/>
      <c r="Q574" s="67"/>
      <c r="R574" s="67"/>
      <c r="S574" s="67"/>
    </row>
    <row r="575" spans="1:19" outlineLevel="1" x14ac:dyDescent="0.25">
      <c r="A575" s="74"/>
      <c r="B575" s="75"/>
      <c r="C575" s="104" t="s">
        <v>1700</v>
      </c>
      <c r="D575" s="79"/>
      <c r="E575" s="145">
        <v>9.6553599999999999</v>
      </c>
      <c r="F575" s="345"/>
      <c r="G575" s="76"/>
      <c r="H575" s="76"/>
      <c r="I575" s="76"/>
      <c r="J575" s="76"/>
      <c r="K575" s="67"/>
      <c r="L575" s="67"/>
      <c r="M575" s="67"/>
      <c r="N575" s="67"/>
      <c r="O575" s="67"/>
      <c r="P575" s="67"/>
      <c r="Q575" s="67"/>
      <c r="R575" s="67"/>
      <c r="S575" s="67"/>
    </row>
    <row r="576" spans="1:19" outlineLevel="1" x14ac:dyDescent="0.25">
      <c r="A576" s="74"/>
      <c r="B576" s="75"/>
      <c r="C576" s="104" t="s">
        <v>1701</v>
      </c>
      <c r="D576" s="79"/>
      <c r="E576" s="145">
        <v>15.05611</v>
      </c>
      <c r="F576" s="345"/>
      <c r="G576" s="76"/>
      <c r="H576" s="76"/>
      <c r="I576" s="76"/>
      <c r="J576" s="76"/>
      <c r="K576" s="67"/>
      <c r="L576" s="67"/>
      <c r="M576" s="67"/>
      <c r="N576" s="67"/>
      <c r="O576" s="67"/>
      <c r="P576" s="67"/>
      <c r="Q576" s="67"/>
      <c r="R576" s="67"/>
      <c r="S576" s="67"/>
    </row>
    <row r="577" spans="1:19" outlineLevel="1" x14ac:dyDescent="0.25">
      <c r="A577" s="74"/>
      <c r="B577" s="75"/>
      <c r="C577" s="104" t="s">
        <v>1702</v>
      </c>
      <c r="D577" s="79"/>
      <c r="E577" s="145">
        <v>2.0716600000000001</v>
      </c>
      <c r="F577" s="345"/>
      <c r="G577" s="76"/>
      <c r="H577" s="76"/>
      <c r="I577" s="76"/>
      <c r="J577" s="76"/>
      <c r="K577" s="67"/>
      <c r="L577" s="67"/>
      <c r="M577" s="67"/>
      <c r="N577" s="67"/>
      <c r="O577" s="67"/>
      <c r="P577" s="67"/>
      <c r="Q577" s="67"/>
      <c r="R577" s="67"/>
      <c r="S577" s="67"/>
    </row>
    <row r="578" spans="1:19" outlineLevel="1" x14ac:dyDescent="0.25">
      <c r="A578" s="74"/>
      <c r="B578" s="75"/>
      <c r="C578" s="104" t="s">
        <v>1703</v>
      </c>
      <c r="D578" s="79"/>
      <c r="E578" s="145">
        <v>33.32976</v>
      </c>
      <c r="F578" s="345"/>
      <c r="G578" s="76"/>
      <c r="H578" s="76"/>
      <c r="I578" s="76"/>
      <c r="J578" s="76"/>
      <c r="K578" s="67"/>
      <c r="L578" s="67"/>
      <c r="M578" s="67"/>
      <c r="N578" s="67"/>
      <c r="O578" s="67"/>
      <c r="P578" s="67"/>
      <c r="Q578" s="67"/>
      <c r="R578" s="67"/>
      <c r="S578" s="67"/>
    </row>
    <row r="579" spans="1:19" outlineLevel="1" x14ac:dyDescent="0.25">
      <c r="A579" s="74"/>
      <c r="B579" s="75"/>
      <c r="C579" s="104" t="s">
        <v>1704</v>
      </c>
      <c r="D579" s="79"/>
      <c r="E579" s="145">
        <v>23.261469999999999</v>
      </c>
      <c r="F579" s="345"/>
      <c r="G579" s="76"/>
      <c r="H579" s="76"/>
      <c r="I579" s="76"/>
      <c r="J579" s="76"/>
      <c r="K579" s="67"/>
      <c r="L579" s="67"/>
      <c r="M579" s="67"/>
      <c r="N579" s="67"/>
      <c r="O579" s="67"/>
      <c r="P579" s="67"/>
      <c r="Q579" s="67"/>
      <c r="R579" s="67"/>
      <c r="S579" s="67"/>
    </row>
    <row r="580" spans="1:19" outlineLevel="1" x14ac:dyDescent="0.25">
      <c r="A580" s="74"/>
      <c r="B580" s="75"/>
      <c r="C580" s="104" t="s">
        <v>1705</v>
      </c>
      <c r="D580" s="79"/>
      <c r="E580" s="145"/>
      <c r="F580" s="345"/>
      <c r="G580" s="76"/>
      <c r="H580" s="76"/>
      <c r="I580" s="76"/>
      <c r="J580" s="76"/>
      <c r="K580" s="67"/>
      <c r="L580" s="67"/>
      <c r="M580" s="67"/>
      <c r="N580" s="67"/>
      <c r="O580" s="67"/>
      <c r="P580" s="67"/>
      <c r="Q580" s="67"/>
      <c r="R580" s="67"/>
      <c r="S580" s="67"/>
    </row>
    <row r="581" spans="1:19" outlineLevel="1" x14ac:dyDescent="0.25">
      <c r="A581" s="74"/>
      <c r="B581" s="75"/>
      <c r="C581" s="104" t="s">
        <v>1706</v>
      </c>
      <c r="D581" s="79"/>
      <c r="E581" s="145">
        <v>12.026859999999999</v>
      </c>
      <c r="F581" s="345"/>
      <c r="G581" s="76"/>
      <c r="H581" s="76"/>
      <c r="I581" s="76"/>
      <c r="J581" s="76"/>
      <c r="K581" s="67"/>
      <c r="L581" s="67"/>
      <c r="M581" s="67"/>
      <c r="N581" s="67"/>
      <c r="O581" s="67"/>
      <c r="P581" s="67"/>
      <c r="Q581" s="67"/>
      <c r="R581" s="67"/>
      <c r="S581" s="67"/>
    </row>
    <row r="582" spans="1:19" outlineLevel="1" x14ac:dyDescent="0.25">
      <c r="A582" s="74"/>
      <c r="B582" s="75"/>
      <c r="C582" s="104" t="s">
        <v>1707</v>
      </c>
      <c r="D582" s="79"/>
      <c r="E582" s="145">
        <v>11.75773</v>
      </c>
      <c r="F582" s="345"/>
      <c r="G582" s="76"/>
      <c r="H582" s="76"/>
      <c r="I582" s="76"/>
      <c r="J582" s="76"/>
      <c r="K582" s="67"/>
      <c r="L582" s="67"/>
      <c r="M582" s="67"/>
      <c r="N582" s="67"/>
      <c r="O582" s="67"/>
      <c r="P582" s="67"/>
      <c r="Q582" s="67"/>
      <c r="R582" s="67"/>
      <c r="S582" s="67"/>
    </row>
    <row r="583" spans="1:19" outlineLevel="1" x14ac:dyDescent="0.25">
      <c r="A583" s="74"/>
      <c r="B583" s="75"/>
      <c r="C583" s="104" t="s">
        <v>1708</v>
      </c>
      <c r="D583" s="79"/>
      <c r="E583" s="145">
        <v>92.583250000000007</v>
      </c>
      <c r="F583" s="345"/>
      <c r="G583" s="76"/>
      <c r="H583" s="76"/>
      <c r="I583" s="76"/>
      <c r="J583" s="76"/>
      <c r="K583" s="67"/>
      <c r="L583" s="67"/>
      <c r="M583" s="67"/>
      <c r="N583" s="67"/>
      <c r="O583" s="67"/>
      <c r="P583" s="67"/>
      <c r="Q583" s="67"/>
      <c r="R583" s="67"/>
      <c r="S583" s="67"/>
    </row>
    <row r="584" spans="1:19" outlineLevel="1" x14ac:dyDescent="0.25">
      <c r="A584" s="74"/>
      <c r="B584" s="75"/>
      <c r="C584" s="104" t="s">
        <v>1709</v>
      </c>
      <c r="D584" s="79"/>
      <c r="E584" s="145">
        <v>110.19468000000001</v>
      </c>
      <c r="F584" s="345"/>
      <c r="G584" s="76"/>
      <c r="H584" s="76"/>
      <c r="I584" s="76"/>
      <c r="J584" s="76"/>
      <c r="K584" s="67"/>
      <c r="L584" s="67"/>
      <c r="M584" s="67"/>
      <c r="N584" s="67"/>
      <c r="O584" s="67"/>
      <c r="P584" s="67"/>
      <c r="Q584" s="67"/>
      <c r="R584" s="67"/>
      <c r="S584" s="67"/>
    </row>
    <row r="585" spans="1:19" outlineLevel="1" x14ac:dyDescent="0.25">
      <c r="A585" s="74"/>
      <c r="B585" s="75"/>
      <c r="C585" s="104" t="s">
        <v>1710</v>
      </c>
      <c r="D585" s="79"/>
      <c r="E585" s="145">
        <v>52.750210000000003</v>
      </c>
      <c r="F585" s="345"/>
      <c r="G585" s="76"/>
      <c r="H585" s="76"/>
      <c r="I585" s="76"/>
      <c r="J585" s="76"/>
      <c r="K585" s="67"/>
      <c r="L585" s="67"/>
      <c r="M585" s="67"/>
      <c r="N585" s="67"/>
      <c r="O585" s="67"/>
      <c r="P585" s="67"/>
      <c r="Q585" s="67"/>
      <c r="R585" s="67"/>
      <c r="S585" s="67"/>
    </row>
    <row r="586" spans="1:19" outlineLevel="1" x14ac:dyDescent="0.25">
      <c r="A586" s="74"/>
      <c r="B586" s="75"/>
      <c r="C586" s="104" t="s">
        <v>1711</v>
      </c>
      <c r="D586" s="79"/>
      <c r="E586" s="145">
        <v>29.77319</v>
      </c>
      <c r="F586" s="345"/>
      <c r="G586" s="76"/>
      <c r="H586" s="76"/>
      <c r="I586" s="76"/>
      <c r="J586" s="76"/>
      <c r="K586" s="67"/>
      <c r="L586" s="67"/>
      <c r="M586" s="67"/>
      <c r="N586" s="67"/>
      <c r="O586" s="67"/>
      <c r="P586" s="67"/>
      <c r="Q586" s="67"/>
      <c r="R586" s="67"/>
      <c r="S586" s="67"/>
    </row>
    <row r="587" spans="1:19" outlineLevel="1" x14ac:dyDescent="0.25">
      <c r="A587" s="74"/>
      <c r="B587" s="75"/>
      <c r="C587" s="104" t="s">
        <v>1712</v>
      </c>
      <c r="D587" s="79"/>
      <c r="E587" s="145"/>
      <c r="F587" s="345"/>
      <c r="G587" s="76"/>
      <c r="H587" s="76"/>
      <c r="I587" s="76"/>
      <c r="J587" s="76"/>
      <c r="K587" s="67"/>
      <c r="L587" s="67"/>
      <c r="M587" s="67"/>
      <c r="N587" s="67"/>
      <c r="O587" s="67"/>
      <c r="P587" s="67"/>
      <c r="Q587" s="67"/>
      <c r="R587" s="67"/>
      <c r="S587" s="67"/>
    </row>
    <row r="588" spans="1:19" outlineLevel="1" x14ac:dyDescent="0.25">
      <c r="A588" s="74"/>
      <c r="B588" s="75"/>
      <c r="C588" s="105" t="s">
        <v>349</v>
      </c>
      <c r="D588" s="80"/>
      <c r="E588" s="146">
        <v>704.91080999999997</v>
      </c>
      <c r="F588" s="345"/>
      <c r="G588" s="76"/>
      <c r="H588" s="76"/>
      <c r="I588" s="76"/>
      <c r="J588" s="76"/>
      <c r="K588" s="67"/>
      <c r="L588" s="67"/>
      <c r="M588" s="67"/>
      <c r="N588" s="67"/>
      <c r="O588" s="67"/>
      <c r="P588" s="67"/>
      <c r="Q588" s="67"/>
      <c r="R588" s="67"/>
      <c r="S588" s="67"/>
    </row>
    <row r="589" spans="1:19" outlineLevel="1" x14ac:dyDescent="0.25">
      <c r="A589" s="74"/>
      <c r="B589" s="75"/>
      <c r="C589" s="103" t="s">
        <v>350</v>
      </c>
      <c r="D589" s="79"/>
      <c r="E589" s="145"/>
      <c r="F589" s="345"/>
      <c r="G589" s="76"/>
      <c r="H589" s="76"/>
      <c r="I589" s="76"/>
      <c r="J589" s="76"/>
      <c r="K589" s="67"/>
      <c r="L589" s="67"/>
      <c r="M589" s="67"/>
      <c r="N589" s="67"/>
      <c r="O589" s="67"/>
      <c r="P589" s="67"/>
      <c r="Q589" s="67"/>
      <c r="R589" s="67"/>
      <c r="S589" s="67"/>
    </row>
    <row r="590" spans="1:19" outlineLevel="1" x14ac:dyDescent="0.25">
      <c r="A590" s="74"/>
      <c r="B590" s="75"/>
      <c r="C590" s="100" t="s">
        <v>1713</v>
      </c>
      <c r="D590" s="77"/>
      <c r="E590" s="141">
        <v>5456.0096700000004</v>
      </c>
      <c r="F590" s="345"/>
      <c r="G590" s="76"/>
      <c r="H590" s="76"/>
      <c r="I590" s="76"/>
      <c r="J590" s="76"/>
      <c r="K590" s="67"/>
      <c r="L590" s="67"/>
      <c r="M590" s="67"/>
      <c r="N590" s="67"/>
      <c r="O590" s="67"/>
      <c r="P590" s="67"/>
      <c r="Q590" s="67"/>
      <c r="R590" s="67"/>
      <c r="S590" s="67"/>
    </row>
    <row r="591" spans="1:19" outlineLevel="1" x14ac:dyDescent="0.25">
      <c r="A591" s="74"/>
      <c r="B591" s="75"/>
      <c r="C591" s="102" t="s">
        <v>286</v>
      </c>
      <c r="D591" s="78"/>
      <c r="E591" s="144">
        <v>5456.0096700000004</v>
      </c>
      <c r="F591" s="345"/>
      <c r="G591" s="76"/>
      <c r="H591" s="76"/>
      <c r="I591" s="76"/>
      <c r="J591" s="76"/>
      <c r="K591" s="67"/>
      <c r="L591" s="67"/>
      <c r="M591" s="67"/>
      <c r="N591" s="67"/>
      <c r="O591" s="67"/>
      <c r="P591" s="67"/>
      <c r="Q591" s="67"/>
      <c r="R591" s="67"/>
      <c r="S591" s="67"/>
    </row>
    <row r="592" spans="1:19" outlineLevel="1" x14ac:dyDescent="0.25">
      <c r="A592" s="74"/>
      <c r="B592" s="75"/>
      <c r="C592" s="100" t="s">
        <v>531</v>
      </c>
      <c r="D592" s="77"/>
      <c r="E592" s="141"/>
      <c r="F592" s="345"/>
      <c r="G592" s="76"/>
      <c r="H592" s="76"/>
      <c r="I592" s="76"/>
      <c r="J592" s="76"/>
      <c r="K592" s="67"/>
      <c r="L592" s="67"/>
      <c r="M592" s="67"/>
      <c r="N592" s="67"/>
      <c r="O592" s="67"/>
      <c r="P592" s="67"/>
      <c r="Q592" s="67"/>
      <c r="R592" s="67"/>
      <c r="S592" s="67"/>
    </row>
    <row r="593" spans="1:19" outlineLevel="1" x14ac:dyDescent="0.25">
      <c r="A593" s="74"/>
      <c r="B593" s="75"/>
      <c r="C593" s="100" t="s">
        <v>1714</v>
      </c>
      <c r="D593" s="77"/>
      <c r="E593" s="141">
        <v>39457.293429999998</v>
      </c>
      <c r="F593" s="345"/>
      <c r="G593" s="76"/>
      <c r="H593" s="76"/>
      <c r="I593" s="76"/>
      <c r="J593" s="76"/>
      <c r="K593" s="67"/>
      <c r="L593" s="67"/>
      <c r="M593" s="67"/>
      <c r="N593" s="67"/>
      <c r="O593" s="67"/>
      <c r="P593" s="67"/>
      <c r="Q593" s="67"/>
      <c r="R593" s="67"/>
      <c r="S593" s="67"/>
    </row>
    <row r="594" spans="1:19" outlineLevel="1" x14ac:dyDescent="0.25">
      <c r="A594" s="74"/>
      <c r="B594" s="75"/>
      <c r="C594" s="102" t="s">
        <v>286</v>
      </c>
      <c r="D594" s="78"/>
      <c r="E594" s="144">
        <v>39457.293429999998</v>
      </c>
      <c r="F594" s="345"/>
      <c r="G594" s="76"/>
      <c r="H594" s="76"/>
      <c r="I594" s="76"/>
      <c r="J594" s="76"/>
      <c r="K594" s="67"/>
      <c r="L594" s="67"/>
      <c r="M594" s="67"/>
      <c r="N594" s="67"/>
      <c r="O594" s="67"/>
      <c r="P594" s="67"/>
      <c r="Q594" s="67"/>
      <c r="R594" s="67"/>
      <c r="S594" s="67"/>
    </row>
    <row r="595" spans="1:19" outlineLevel="1" x14ac:dyDescent="0.25">
      <c r="A595" s="88">
        <v>46</v>
      </c>
      <c r="B595" s="89" t="s">
        <v>533</v>
      </c>
      <c r="C595" s="99" t="s">
        <v>534</v>
      </c>
      <c r="D595" s="90" t="s">
        <v>281</v>
      </c>
      <c r="E595" s="142">
        <v>7311.4679500000002</v>
      </c>
      <c r="F595" s="91"/>
      <c r="G595" s="92">
        <f>ROUND(E595*F595,2)</f>
        <v>0</v>
      </c>
      <c r="H595" s="76"/>
      <c r="I595" s="76" t="s">
        <v>166</v>
      </c>
      <c r="J595" s="76" t="s">
        <v>166</v>
      </c>
      <c r="K595" s="67"/>
      <c r="L595" s="67"/>
      <c r="M595" s="67"/>
      <c r="N595" s="67"/>
      <c r="O595" s="67"/>
      <c r="P595" s="67"/>
      <c r="Q595" s="67"/>
      <c r="R595" s="67"/>
      <c r="S595" s="67"/>
    </row>
    <row r="596" spans="1:19" outlineLevel="1" x14ac:dyDescent="0.25">
      <c r="A596" s="74"/>
      <c r="B596" s="75"/>
      <c r="C596" s="100" t="s">
        <v>513</v>
      </c>
      <c r="D596" s="77"/>
      <c r="E596" s="141"/>
      <c r="F596" s="345"/>
      <c r="G596" s="76"/>
      <c r="H596" s="76"/>
      <c r="I596" s="76"/>
      <c r="J596" s="76"/>
      <c r="K596" s="67"/>
      <c r="L596" s="67"/>
      <c r="M596" s="67"/>
      <c r="N596" s="67"/>
      <c r="O596" s="67"/>
      <c r="P596" s="67"/>
      <c r="Q596" s="67"/>
      <c r="R596" s="67"/>
      <c r="S596" s="67"/>
    </row>
    <row r="597" spans="1:19" ht="20.399999999999999" outlineLevel="1" x14ac:dyDescent="0.25">
      <c r="A597" s="74"/>
      <c r="B597" s="75"/>
      <c r="C597" s="100" t="s">
        <v>529</v>
      </c>
      <c r="D597" s="77"/>
      <c r="E597" s="141"/>
      <c r="F597" s="345"/>
      <c r="G597" s="76"/>
      <c r="H597" s="76"/>
      <c r="I597" s="76"/>
      <c r="J597" s="76"/>
      <c r="K597" s="67"/>
      <c r="L597" s="67"/>
      <c r="M597" s="67"/>
      <c r="N597" s="67"/>
      <c r="O597" s="67"/>
      <c r="P597" s="67"/>
      <c r="Q597" s="67"/>
      <c r="R597" s="67"/>
      <c r="S597" s="67"/>
    </row>
    <row r="598" spans="1:19" outlineLevel="1" x14ac:dyDescent="0.25">
      <c r="A598" s="74"/>
      <c r="B598" s="75"/>
      <c r="C598" s="100" t="s">
        <v>1715</v>
      </c>
      <c r="D598" s="77"/>
      <c r="E598" s="141">
        <v>888.18762000000004</v>
      </c>
      <c r="F598" s="345"/>
      <c r="G598" s="76"/>
      <c r="H598" s="76"/>
      <c r="I598" s="76"/>
      <c r="J598" s="76"/>
      <c r="K598" s="67"/>
      <c r="L598" s="67"/>
      <c r="M598" s="67"/>
      <c r="N598" s="67"/>
      <c r="O598" s="67"/>
      <c r="P598" s="67"/>
      <c r="Q598" s="67"/>
      <c r="R598" s="67"/>
      <c r="S598" s="67"/>
    </row>
    <row r="599" spans="1:19" outlineLevel="1" x14ac:dyDescent="0.25">
      <c r="A599" s="74"/>
      <c r="B599" s="75"/>
      <c r="C599" s="102" t="s">
        <v>286</v>
      </c>
      <c r="D599" s="78"/>
      <c r="E599" s="144">
        <v>888.18762000000004</v>
      </c>
      <c r="F599" s="345"/>
      <c r="G599" s="76"/>
      <c r="H599" s="76"/>
      <c r="I599" s="76"/>
      <c r="J599" s="76"/>
      <c r="K599" s="67"/>
      <c r="L599" s="67"/>
      <c r="M599" s="67"/>
      <c r="N599" s="67"/>
      <c r="O599" s="67"/>
      <c r="P599" s="67"/>
      <c r="Q599" s="67"/>
      <c r="R599" s="67"/>
      <c r="S599" s="67"/>
    </row>
    <row r="600" spans="1:19" outlineLevel="1" x14ac:dyDescent="0.25">
      <c r="A600" s="74"/>
      <c r="B600" s="75"/>
      <c r="C600" s="100" t="s">
        <v>531</v>
      </c>
      <c r="D600" s="77"/>
      <c r="E600" s="141"/>
      <c r="F600" s="345"/>
      <c r="G600" s="76"/>
      <c r="H600" s="76"/>
      <c r="I600" s="76"/>
      <c r="J600" s="76"/>
      <c r="K600" s="67"/>
      <c r="L600" s="67"/>
      <c r="M600" s="67"/>
      <c r="N600" s="67"/>
      <c r="O600" s="67"/>
      <c r="P600" s="67"/>
      <c r="Q600" s="67"/>
      <c r="R600" s="67"/>
      <c r="S600" s="67"/>
    </row>
    <row r="601" spans="1:19" outlineLevel="1" x14ac:dyDescent="0.25">
      <c r="A601" s="74"/>
      <c r="B601" s="75"/>
      <c r="C601" s="100" t="s">
        <v>1716</v>
      </c>
      <c r="D601" s="77"/>
      <c r="E601" s="141">
        <v>6423.2803299999996</v>
      </c>
      <c r="F601" s="345"/>
      <c r="G601" s="76"/>
      <c r="H601" s="76"/>
      <c r="I601" s="76"/>
      <c r="J601" s="76"/>
      <c r="K601" s="67"/>
      <c r="L601" s="67"/>
      <c r="M601" s="67"/>
      <c r="N601" s="67"/>
      <c r="O601" s="67"/>
      <c r="P601" s="67"/>
      <c r="Q601" s="67"/>
      <c r="R601" s="67"/>
      <c r="S601" s="67"/>
    </row>
    <row r="602" spans="1:19" outlineLevel="1" x14ac:dyDescent="0.25">
      <c r="A602" s="74"/>
      <c r="B602" s="75"/>
      <c r="C602" s="102" t="s">
        <v>286</v>
      </c>
      <c r="D602" s="78"/>
      <c r="E602" s="144">
        <v>6423.2803299999996</v>
      </c>
      <c r="F602" s="345"/>
      <c r="G602" s="76"/>
      <c r="H602" s="76"/>
      <c r="I602" s="76"/>
      <c r="J602" s="76"/>
      <c r="K602" s="67"/>
      <c r="L602" s="67"/>
      <c r="M602" s="67"/>
      <c r="N602" s="67"/>
      <c r="O602" s="67"/>
      <c r="P602" s="67"/>
      <c r="Q602" s="67"/>
      <c r="R602" s="67"/>
      <c r="S602" s="67"/>
    </row>
    <row r="603" spans="1:19" outlineLevel="1" x14ac:dyDescent="0.25">
      <c r="A603" s="88">
        <v>47</v>
      </c>
      <c r="B603" s="89" t="s">
        <v>537</v>
      </c>
      <c r="C603" s="99" t="s">
        <v>538</v>
      </c>
      <c r="D603" s="90" t="s">
        <v>281</v>
      </c>
      <c r="E603" s="142">
        <v>1582.0887499999999</v>
      </c>
      <c r="F603" s="91"/>
      <c r="G603" s="92">
        <f>ROUND(E603*F603,2)</f>
        <v>0</v>
      </c>
      <c r="H603" s="76"/>
      <c r="I603" s="76" t="s">
        <v>178</v>
      </c>
      <c r="J603" s="76" t="s">
        <v>179</v>
      </c>
      <c r="K603" s="67"/>
      <c r="L603" s="67"/>
      <c r="M603" s="67"/>
      <c r="N603" s="67"/>
      <c r="O603" s="67"/>
      <c r="P603" s="67"/>
      <c r="Q603" s="67"/>
      <c r="R603" s="67"/>
      <c r="S603" s="67"/>
    </row>
    <row r="604" spans="1:19" ht="20.399999999999999" outlineLevel="1" x14ac:dyDescent="0.25">
      <c r="A604" s="74"/>
      <c r="B604" s="75"/>
      <c r="C604" s="100" t="s">
        <v>1717</v>
      </c>
      <c r="D604" s="77"/>
      <c r="E604" s="141">
        <v>1582.0887499999999</v>
      </c>
      <c r="F604" s="345"/>
      <c r="G604" s="76"/>
      <c r="H604" s="76"/>
      <c r="I604" s="76"/>
      <c r="J604" s="76"/>
      <c r="K604" s="67"/>
      <c r="L604" s="67"/>
      <c r="M604" s="67"/>
      <c r="N604" s="67"/>
      <c r="O604" s="67"/>
      <c r="P604" s="67"/>
      <c r="Q604" s="67"/>
      <c r="R604" s="67"/>
      <c r="S604" s="67"/>
    </row>
    <row r="605" spans="1:19" outlineLevel="1" x14ac:dyDescent="0.25">
      <c r="A605" s="88">
        <v>48</v>
      </c>
      <c r="B605" s="89" t="s">
        <v>540</v>
      </c>
      <c r="C605" s="99" t="s">
        <v>541</v>
      </c>
      <c r="D605" s="90" t="s">
        <v>281</v>
      </c>
      <c r="E605" s="142">
        <v>704.91080999999997</v>
      </c>
      <c r="F605" s="91"/>
      <c r="G605" s="92">
        <f>ROUND(E605*F605,2)</f>
        <v>0</v>
      </c>
      <c r="H605" s="76"/>
      <c r="I605" s="76" t="s">
        <v>178</v>
      </c>
      <c r="J605" s="76" t="s">
        <v>179</v>
      </c>
      <c r="K605" s="67"/>
      <c r="L605" s="67"/>
      <c r="M605" s="67"/>
      <c r="N605" s="67"/>
      <c r="O605" s="67"/>
      <c r="P605" s="67"/>
      <c r="Q605" s="67"/>
      <c r="R605" s="67"/>
      <c r="S605" s="67"/>
    </row>
    <row r="606" spans="1:19" ht="20.399999999999999" outlineLevel="1" x14ac:dyDescent="0.25">
      <c r="A606" s="74"/>
      <c r="B606" s="75"/>
      <c r="C606" s="100" t="s">
        <v>1718</v>
      </c>
      <c r="D606" s="77"/>
      <c r="E606" s="141">
        <v>704.91080999999997</v>
      </c>
      <c r="F606" s="345"/>
      <c r="G606" s="76"/>
      <c r="H606" s="76"/>
      <c r="I606" s="76"/>
      <c r="J606" s="76"/>
      <c r="K606" s="67"/>
      <c r="L606" s="67"/>
      <c r="M606" s="67"/>
      <c r="N606" s="67"/>
      <c r="O606" s="67"/>
      <c r="P606" s="67"/>
      <c r="Q606" s="67"/>
      <c r="R606" s="67"/>
      <c r="S606" s="67"/>
    </row>
    <row r="607" spans="1:19" outlineLevel="1" x14ac:dyDescent="0.25">
      <c r="A607" s="88">
        <v>49</v>
      </c>
      <c r="B607" s="89" t="s">
        <v>543</v>
      </c>
      <c r="C607" s="99" t="s">
        <v>544</v>
      </c>
      <c r="D607" s="90" t="s">
        <v>281</v>
      </c>
      <c r="E607" s="142">
        <v>1360.59628</v>
      </c>
      <c r="F607" s="91"/>
      <c r="G607" s="92">
        <f>ROUND(E607*F607,2)</f>
        <v>0</v>
      </c>
      <c r="H607" s="76"/>
      <c r="I607" s="76" t="s">
        <v>166</v>
      </c>
      <c r="J607" s="76" t="s">
        <v>166</v>
      </c>
      <c r="K607" s="67"/>
      <c r="L607" s="67"/>
      <c r="M607" s="67"/>
      <c r="N607" s="67"/>
      <c r="O607" s="67"/>
      <c r="P607" s="67"/>
      <c r="Q607" s="67"/>
      <c r="R607" s="67"/>
      <c r="S607" s="67"/>
    </row>
    <row r="608" spans="1:19" outlineLevel="1" x14ac:dyDescent="0.25">
      <c r="A608" s="74"/>
      <c r="B608" s="75"/>
      <c r="C608" s="100" t="s">
        <v>468</v>
      </c>
      <c r="D608" s="77"/>
      <c r="E608" s="141"/>
      <c r="F608" s="345"/>
      <c r="G608" s="76"/>
      <c r="H608" s="76"/>
      <c r="I608" s="76"/>
      <c r="J608" s="76"/>
      <c r="K608" s="67"/>
      <c r="L608" s="67"/>
      <c r="M608" s="67"/>
      <c r="N608" s="67"/>
      <c r="O608" s="67"/>
      <c r="P608" s="67"/>
      <c r="Q608" s="67"/>
      <c r="R608" s="67"/>
      <c r="S608" s="67"/>
    </row>
    <row r="609" spans="1:19" ht="20.399999999999999" outlineLevel="1" x14ac:dyDescent="0.25">
      <c r="A609" s="74"/>
      <c r="B609" s="75"/>
      <c r="C609" s="100" t="s">
        <v>1719</v>
      </c>
      <c r="D609" s="77"/>
      <c r="E609" s="141">
        <v>1360.59628</v>
      </c>
      <c r="F609" s="345"/>
      <c r="G609" s="76"/>
      <c r="H609" s="76"/>
      <c r="I609" s="76"/>
      <c r="J609" s="76"/>
      <c r="K609" s="67"/>
      <c r="L609" s="67"/>
      <c r="M609" s="67"/>
      <c r="N609" s="67"/>
      <c r="O609" s="67"/>
      <c r="P609" s="67"/>
      <c r="Q609" s="67"/>
      <c r="R609" s="67"/>
      <c r="S609" s="67"/>
    </row>
    <row r="610" spans="1:19" outlineLevel="1" x14ac:dyDescent="0.25">
      <c r="A610" s="88">
        <v>50</v>
      </c>
      <c r="B610" s="89" t="s">
        <v>546</v>
      </c>
      <c r="C610" s="99" t="s">
        <v>547</v>
      </c>
      <c r="D610" s="90" t="s">
        <v>281</v>
      </c>
      <c r="E610" s="142">
        <v>221.49242000000001</v>
      </c>
      <c r="F610" s="91"/>
      <c r="G610" s="92">
        <f>ROUND(E610*F610,2)</f>
        <v>0</v>
      </c>
      <c r="H610" s="76"/>
      <c r="I610" s="76" t="s">
        <v>166</v>
      </c>
      <c r="J610" s="76" t="s">
        <v>166</v>
      </c>
      <c r="K610" s="67"/>
      <c r="L610" s="67"/>
      <c r="M610" s="67"/>
      <c r="N610" s="67"/>
      <c r="O610" s="67"/>
      <c r="P610" s="67"/>
      <c r="Q610" s="67"/>
      <c r="R610" s="67"/>
      <c r="S610" s="67"/>
    </row>
    <row r="611" spans="1:19" outlineLevel="1" x14ac:dyDescent="0.25">
      <c r="A611" s="74"/>
      <c r="B611" s="75"/>
      <c r="C611" s="100" t="s">
        <v>513</v>
      </c>
      <c r="D611" s="77"/>
      <c r="E611" s="141"/>
      <c r="F611" s="345"/>
      <c r="G611" s="76"/>
      <c r="H611" s="76"/>
      <c r="I611" s="76"/>
      <c r="J611" s="76"/>
      <c r="K611" s="67"/>
      <c r="L611" s="67"/>
      <c r="M611" s="67"/>
      <c r="N611" s="67"/>
      <c r="O611" s="67"/>
      <c r="P611" s="67"/>
      <c r="Q611" s="67"/>
      <c r="R611" s="67"/>
      <c r="S611" s="67"/>
    </row>
    <row r="612" spans="1:19" ht="20.399999999999999" outlineLevel="1" x14ac:dyDescent="0.25">
      <c r="A612" s="74"/>
      <c r="B612" s="75"/>
      <c r="C612" s="100" t="s">
        <v>1720</v>
      </c>
      <c r="D612" s="77"/>
      <c r="E612" s="141">
        <v>221.49242000000001</v>
      </c>
      <c r="F612" s="345"/>
      <c r="G612" s="76"/>
      <c r="H612" s="76"/>
      <c r="I612" s="76"/>
      <c r="J612" s="76"/>
      <c r="K612" s="67"/>
      <c r="L612" s="67"/>
      <c r="M612" s="67"/>
      <c r="N612" s="67"/>
      <c r="O612" s="67"/>
      <c r="P612" s="67"/>
      <c r="Q612" s="67"/>
      <c r="R612" s="67"/>
      <c r="S612" s="67"/>
    </row>
    <row r="613" spans="1:19" x14ac:dyDescent="0.25">
      <c r="A613" s="82" t="s">
        <v>162</v>
      </c>
      <c r="B613" s="83" t="s">
        <v>85</v>
      </c>
      <c r="C613" s="98" t="s">
        <v>86</v>
      </c>
      <c r="D613" s="84"/>
      <c r="E613" s="86"/>
      <c r="F613" s="86"/>
      <c r="G613" s="346">
        <f>SUM(G614:G691)</f>
        <v>0</v>
      </c>
      <c r="H613" s="81"/>
      <c r="I613" s="81"/>
      <c r="J613" s="81"/>
    </row>
    <row r="614" spans="1:19" outlineLevel="1" x14ac:dyDescent="0.25">
      <c r="A614" s="88">
        <v>51</v>
      </c>
      <c r="B614" s="89" t="s">
        <v>549</v>
      </c>
      <c r="C614" s="99" t="s">
        <v>550</v>
      </c>
      <c r="D614" s="90" t="s">
        <v>281</v>
      </c>
      <c r="E614" s="142">
        <v>1362.9706100000001</v>
      </c>
      <c r="F614" s="91"/>
      <c r="G614" s="92">
        <f>ROUND(E614*F614,2)</f>
        <v>0</v>
      </c>
      <c r="H614" s="76"/>
      <c r="I614" s="76" t="s">
        <v>166</v>
      </c>
      <c r="J614" s="76" t="s">
        <v>166</v>
      </c>
      <c r="K614" s="67"/>
      <c r="L614" s="67"/>
      <c r="M614" s="67"/>
      <c r="N614" s="67"/>
      <c r="O614" s="67"/>
      <c r="P614" s="67"/>
      <c r="Q614" s="67"/>
      <c r="R614" s="67"/>
      <c r="S614" s="67"/>
    </row>
    <row r="615" spans="1:19" outlineLevel="1" x14ac:dyDescent="0.25">
      <c r="A615" s="74"/>
      <c r="B615" s="75"/>
      <c r="C615" s="100" t="s">
        <v>1721</v>
      </c>
      <c r="D615" s="77"/>
      <c r="E615" s="141">
        <v>512.96803</v>
      </c>
      <c r="F615" s="345"/>
      <c r="G615" s="76"/>
      <c r="H615" s="76"/>
      <c r="I615" s="76"/>
      <c r="J615" s="76"/>
      <c r="K615" s="67"/>
      <c r="L615" s="67"/>
      <c r="M615" s="67"/>
      <c r="N615" s="67"/>
      <c r="O615" s="67"/>
      <c r="P615" s="67"/>
      <c r="Q615" s="67"/>
      <c r="R615" s="67"/>
      <c r="S615" s="67"/>
    </row>
    <row r="616" spans="1:19" outlineLevel="1" x14ac:dyDescent="0.25">
      <c r="A616" s="74"/>
      <c r="B616" s="75"/>
      <c r="C616" s="100" t="s">
        <v>1722</v>
      </c>
      <c r="D616" s="77"/>
      <c r="E616" s="141">
        <v>53.662500000000001</v>
      </c>
      <c r="F616" s="345"/>
      <c r="G616" s="76"/>
      <c r="H616" s="76"/>
      <c r="I616" s="76"/>
      <c r="J616" s="76"/>
      <c r="K616" s="67"/>
      <c r="L616" s="67"/>
      <c r="M616" s="67"/>
      <c r="N616" s="67"/>
      <c r="O616" s="67"/>
      <c r="P616" s="67"/>
      <c r="Q616" s="67"/>
      <c r="R616" s="67"/>
      <c r="S616" s="67"/>
    </row>
    <row r="617" spans="1:19" outlineLevel="1" x14ac:dyDescent="0.25">
      <c r="A617" s="74"/>
      <c r="B617" s="75"/>
      <c r="C617" s="100" t="s">
        <v>1723</v>
      </c>
      <c r="D617" s="77"/>
      <c r="E617" s="141">
        <v>23.23292</v>
      </c>
      <c r="F617" s="345"/>
      <c r="G617" s="76"/>
      <c r="H617" s="76"/>
      <c r="I617" s="76"/>
      <c r="J617" s="76"/>
      <c r="K617" s="67"/>
      <c r="L617" s="67"/>
      <c r="M617" s="67"/>
      <c r="N617" s="67"/>
      <c r="O617" s="67"/>
      <c r="P617" s="67"/>
      <c r="Q617" s="67"/>
      <c r="R617" s="67"/>
      <c r="S617" s="67"/>
    </row>
    <row r="618" spans="1:19" outlineLevel="1" x14ac:dyDescent="0.25">
      <c r="A618" s="74"/>
      <c r="B618" s="75"/>
      <c r="C618" s="100" t="s">
        <v>1724</v>
      </c>
      <c r="D618" s="77"/>
      <c r="E618" s="141">
        <v>54.89658</v>
      </c>
      <c r="F618" s="345"/>
      <c r="G618" s="76"/>
      <c r="H618" s="76"/>
      <c r="I618" s="76"/>
      <c r="J618" s="76"/>
      <c r="K618" s="67"/>
      <c r="L618" s="67"/>
      <c r="M618" s="67"/>
      <c r="N618" s="67"/>
      <c r="O618" s="67"/>
      <c r="P618" s="67"/>
      <c r="Q618" s="67"/>
      <c r="R618" s="67"/>
      <c r="S618" s="67"/>
    </row>
    <row r="619" spans="1:19" outlineLevel="1" x14ac:dyDescent="0.25">
      <c r="A619" s="74"/>
      <c r="B619" s="75"/>
      <c r="C619" s="100" t="s">
        <v>1725</v>
      </c>
      <c r="D619" s="77"/>
      <c r="E619" s="141">
        <v>26.820440000000001</v>
      </c>
      <c r="F619" s="345"/>
      <c r="G619" s="76"/>
      <c r="H619" s="76"/>
      <c r="I619" s="76"/>
      <c r="J619" s="76"/>
      <c r="K619" s="67"/>
      <c r="L619" s="67"/>
      <c r="M619" s="67"/>
      <c r="N619" s="67"/>
      <c r="O619" s="67"/>
      <c r="P619" s="67"/>
      <c r="Q619" s="67"/>
      <c r="R619" s="67"/>
      <c r="S619" s="67"/>
    </row>
    <row r="620" spans="1:19" outlineLevel="1" x14ac:dyDescent="0.25">
      <c r="A620" s="74"/>
      <c r="B620" s="75"/>
      <c r="C620" s="100" t="s">
        <v>1726</v>
      </c>
      <c r="D620" s="77"/>
      <c r="E620" s="141">
        <v>35.847880000000004</v>
      </c>
      <c r="F620" s="345"/>
      <c r="G620" s="76"/>
      <c r="H620" s="76"/>
      <c r="I620" s="76"/>
      <c r="J620" s="76"/>
      <c r="K620" s="67"/>
      <c r="L620" s="67"/>
      <c r="M620" s="67"/>
      <c r="N620" s="67"/>
      <c r="O620" s="67"/>
      <c r="P620" s="67"/>
      <c r="Q620" s="67"/>
      <c r="R620" s="67"/>
      <c r="S620" s="67"/>
    </row>
    <row r="621" spans="1:19" outlineLevel="1" x14ac:dyDescent="0.25">
      <c r="A621" s="74"/>
      <c r="B621" s="75"/>
      <c r="C621" s="100" t="s">
        <v>1727</v>
      </c>
      <c r="D621" s="77"/>
      <c r="E621" s="141">
        <v>6.4739500000000003</v>
      </c>
      <c r="F621" s="345"/>
      <c r="G621" s="76"/>
      <c r="H621" s="76"/>
      <c r="I621" s="76"/>
      <c r="J621" s="76"/>
      <c r="K621" s="67"/>
      <c r="L621" s="67"/>
      <c r="M621" s="67"/>
      <c r="N621" s="67"/>
      <c r="O621" s="67"/>
      <c r="P621" s="67"/>
      <c r="Q621" s="67"/>
      <c r="R621" s="67"/>
      <c r="S621" s="67"/>
    </row>
    <row r="622" spans="1:19" outlineLevel="1" x14ac:dyDescent="0.25">
      <c r="A622" s="74"/>
      <c r="B622" s="75"/>
      <c r="C622" s="100" t="s">
        <v>1728</v>
      </c>
      <c r="D622" s="77"/>
      <c r="E622" s="141">
        <v>81.292090000000002</v>
      </c>
      <c r="F622" s="345"/>
      <c r="G622" s="76"/>
      <c r="H622" s="76"/>
      <c r="I622" s="76"/>
      <c r="J622" s="76"/>
      <c r="K622" s="67"/>
      <c r="L622" s="67"/>
      <c r="M622" s="67"/>
      <c r="N622" s="67"/>
      <c r="O622" s="67"/>
      <c r="P622" s="67"/>
      <c r="Q622" s="67"/>
      <c r="R622" s="67"/>
      <c r="S622" s="67"/>
    </row>
    <row r="623" spans="1:19" outlineLevel="1" x14ac:dyDescent="0.25">
      <c r="A623" s="74"/>
      <c r="B623" s="75"/>
      <c r="C623" s="100" t="s">
        <v>1729</v>
      </c>
      <c r="D623" s="77"/>
      <c r="E623" s="141">
        <v>27.366440000000001</v>
      </c>
      <c r="F623" s="345"/>
      <c r="G623" s="76"/>
      <c r="H623" s="76"/>
      <c r="I623" s="76"/>
      <c r="J623" s="76"/>
      <c r="K623" s="67"/>
      <c r="L623" s="67"/>
      <c r="M623" s="67"/>
      <c r="N623" s="67"/>
      <c r="O623" s="67"/>
      <c r="P623" s="67"/>
      <c r="Q623" s="67"/>
      <c r="R623" s="67"/>
      <c r="S623" s="67"/>
    </row>
    <row r="624" spans="1:19" outlineLevel="1" x14ac:dyDescent="0.25">
      <c r="A624" s="74"/>
      <c r="B624" s="75"/>
      <c r="C624" s="100" t="s">
        <v>1730</v>
      </c>
      <c r="D624" s="77"/>
      <c r="E624" s="141">
        <v>40.321820000000002</v>
      </c>
      <c r="F624" s="345"/>
      <c r="G624" s="76"/>
      <c r="H624" s="76"/>
      <c r="I624" s="76"/>
      <c r="J624" s="76"/>
      <c r="K624" s="67"/>
      <c r="L624" s="67"/>
      <c r="M624" s="67"/>
      <c r="N624" s="67"/>
      <c r="O624" s="67"/>
      <c r="P624" s="67"/>
      <c r="Q624" s="67"/>
      <c r="R624" s="67"/>
      <c r="S624" s="67"/>
    </row>
    <row r="625" spans="1:19" outlineLevel="1" x14ac:dyDescent="0.25">
      <c r="A625" s="74"/>
      <c r="B625" s="75"/>
      <c r="C625" s="100" t="s">
        <v>1731</v>
      </c>
      <c r="D625" s="77"/>
      <c r="E625" s="141">
        <v>66.815880000000007</v>
      </c>
      <c r="F625" s="345"/>
      <c r="G625" s="76"/>
      <c r="H625" s="76"/>
      <c r="I625" s="76"/>
      <c r="J625" s="76"/>
      <c r="K625" s="67"/>
      <c r="L625" s="67"/>
      <c r="M625" s="67"/>
      <c r="N625" s="67"/>
      <c r="O625" s="67"/>
      <c r="P625" s="67"/>
      <c r="Q625" s="67"/>
      <c r="R625" s="67"/>
      <c r="S625" s="67"/>
    </row>
    <row r="626" spans="1:19" outlineLevel="1" x14ac:dyDescent="0.25">
      <c r="A626" s="74"/>
      <c r="B626" s="75"/>
      <c r="C626" s="100" t="s">
        <v>1732</v>
      </c>
      <c r="D626" s="77"/>
      <c r="E626" s="141">
        <v>14.69716</v>
      </c>
      <c r="F626" s="345"/>
      <c r="G626" s="76"/>
      <c r="H626" s="76"/>
      <c r="I626" s="76"/>
      <c r="J626" s="76"/>
      <c r="K626" s="67"/>
      <c r="L626" s="67"/>
      <c r="M626" s="67"/>
      <c r="N626" s="67"/>
      <c r="O626" s="67"/>
      <c r="P626" s="67"/>
      <c r="Q626" s="67"/>
      <c r="R626" s="67"/>
      <c r="S626" s="67"/>
    </row>
    <row r="627" spans="1:19" outlineLevel="1" x14ac:dyDescent="0.25">
      <c r="A627" s="74"/>
      <c r="B627" s="75"/>
      <c r="C627" s="100" t="s">
        <v>1733</v>
      </c>
      <c r="D627" s="77"/>
      <c r="E627" s="141">
        <v>168.33319</v>
      </c>
      <c r="F627" s="345"/>
      <c r="G627" s="76"/>
      <c r="H627" s="76"/>
      <c r="I627" s="76"/>
      <c r="J627" s="76"/>
      <c r="K627" s="67"/>
      <c r="L627" s="67"/>
      <c r="M627" s="67"/>
      <c r="N627" s="67"/>
      <c r="O627" s="67"/>
      <c r="P627" s="67"/>
      <c r="Q627" s="67"/>
      <c r="R627" s="67"/>
      <c r="S627" s="67"/>
    </row>
    <row r="628" spans="1:19" outlineLevel="1" x14ac:dyDescent="0.25">
      <c r="A628" s="74"/>
      <c r="B628" s="75"/>
      <c r="C628" s="100" t="s">
        <v>1734</v>
      </c>
      <c r="D628" s="77"/>
      <c r="E628" s="141">
        <v>110.19468000000001</v>
      </c>
      <c r="F628" s="345"/>
      <c r="G628" s="76"/>
      <c r="H628" s="76"/>
      <c r="I628" s="76"/>
      <c r="J628" s="76"/>
      <c r="K628" s="67"/>
      <c r="L628" s="67"/>
      <c r="M628" s="67"/>
      <c r="N628" s="67"/>
      <c r="O628" s="67"/>
      <c r="P628" s="67"/>
      <c r="Q628" s="67"/>
      <c r="R628" s="67"/>
      <c r="S628" s="67"/>
    </row>
    <row r="629" spans="1:19" outlineLevel="1" x14ac:dyDescent="0.25">
      <c r="A629" s="74"/>
      <c r="B629" s="75"/>
      <c r="C629" s="100" t="s">
        <v>1735</v>
      </c>
      <c r="D629" s="77"/>
      <c r="E629" s="141">
        <v>82.422210000000007</v>
      </c>
      <c r="F629" s="345"/>
      <c r="G629" s="76"/>
      <c r="H629" s="76"/>
      <c r="I629" s="76"/>
      <c r="J629" s="76"/>
      <c r="K629" s="67"/>
      <c r="L629" s="67"/>
      <c r="M629" s="67"/>
      <c r="N629" s="67"/>
      <c r="O629" s="67"/>
      <c r="P629" s="67"/>
      <c r="Q629" s="67"/>
      <c r="R629" s="67"/>
      <c r="S629" s="67"/>
    </row>
    <row r="630" spans="1:19" outlineLevel="1" x14ac:dyDescent="0.25">
      <c r="A630" s="74"/>
      <c r="B630" s="75"/>
      <c r="C630" s="100" t="s">
        <v>1736</v>
      </c>
      <c r="D630" s="77"/>
      <c r="E630" s="141">
        <v>33.453020000000002</v>
      </c>
      <c r="F630" s="345"/>
      <c r="G630" s="76"/>
      <c r="H630" s="76"/>
      <c r="I630" s="76"/>
      <c r="J630" s="76"/>
      <c r="K630" s="67"/>
      <c r="L630" s="67"/>
      <c r="M630" s="67"/>
      <c r="N630" s="67"/>
      <c r="O630" s="67"/>
      <c r="P630" s="67"/>
      <c r="Q630" s="67"/>
      <c r="R630" s="67"/>
      <c r="S630" s="67"/>
    </row>
    <row r="631" spans="1:19" outlineLevel="1" x14ac:dyDescent="0.25">
      <c r="A631" s="74"/>
      <c r="B631" s="75"/>
      <c r="C631" s="100" t="s">
        <v>1737</v>
      </c>
      <c r="D631" s="77"/>
      <c r="E631" s="141">
        <v>24.17182</v>
      </c>
      <c r="F631" s="345"/>
      <c r="G631" s="76"/>
      <c r="H631" s="76"/>
      <c r="I631" s="76"/>
      <c r="J631" s="76"/>
      <c r="K631" s="67"/>
      <c r="L631" s="67"/>
      <c r="M631" s="67"/>
      <c r="N631" s="67"/>
      <c r="O631" s="67"/>
      <c r="P631" s="67"/>
      <c r="Q631" s="67"/>
      <c r="R631" s="67"/>
      <c r="S631" s="67"/>
    </row>
    <row r="632" spans="1:19" outlineLevel="1" x14ac:dyDescent="0.25">
      <c r="A632" s="74"/>
      <c r="B632" s="75"/>
      <c r="C632" s="102" t="s">
        <v>286</v>
      </c>
      <c r="D632" s="78"/>
      <c r="E632" s="144">
        <v>1362.9706100000001</v>
      </c>
      <c r="F632" s="345"/>
      <c r="G632" s="76"/>
      <c r="H632" s="76"/>
      <c r="I632" s="76"/>
      <c r="J632" s="76"/>
      <c r="K632" s="67"/>
      <c r="L632" s="67"/>
      <c r="M632" s="67"/>
      <c r="N632" s="67"/>
      <c r="O632" s="67"/>
      <c r="P632" s="67"/>
      <c r="Q632" s="67"/>
      <c r="R632" s="67"/>
      <c r="S632" s="67"/>
    </row>
    <row r="633" spans="1:19" outlineLevel="1" x14ac:dyDescent="0.25">
      <c r="A633" s="88">
        <v>52</v>
      </c>
      <c r="B633" s="89" t="s">
        <v>570</v>
      </c>
      <c r="C633" s="99" t="s">
        <v>571</v>
      </c>
      <c r="D633" s="90" t="s">
        <v>281</v>
      </c>
      <c r="E633" s="142">
        <v>413.12184999999999</v>
      </c>
      <c r="F633" s="91"/>
      <c r="G633" s="92">
        <f>ROUND(E633*F633,2)</f>
        <v>0</v>
      </c>
      <c r="H633" s="76"/>
      <c r="I633" s="76" t="s">
        <v>166</v>
      </c>
      <c r="J633" s="76" t="s">
        <v>166</v>
      </c>
      <c r="K633" s="67"/>
      <c r="L633" s="67"/>
      <c r="M633" s="67"/>
      <c r="N633" s="67"/>
      <c r="O633" s="67"/>
      <c r="P633" s="67"/>
      <c r="Q633" s="67"/>
      <c r="R633" s="67"/>
      <c r="S633" s="67"/>
    </row>
    <row r="634" spans="1:19" outlineLevel="1" x14ac:dyDescent="0.25">
      <c r="A634" s="74"/>
      <c r="B634" s="75"/>
      <c r="C634" s="100" t="s">
        <v>1738</v>
      </c>
      <c r="D634" s="77"/>
      <c r="E634" s="141">
        <v>154.47253000000001</v>
      </c>
      <c r="F634" s="345"/>
      <c r="G634" s="76"/>
      <c r="H634" s="76"/>
      <c r="I634" s="76"/>
      <c r="J634" s="76"/>
      <c r="K634" s="67"/>
      <c r="L634" s="67"/>
      <c r="M634" s="67"/>
      <c r="N634" s="67"/>
      <c r="O634" s="67"/>
      <c r="P634" s="67"/>
      <c r="Q634" s="67"/>
      <c r="R634" s="67"/>
      <c r="S634" s="67"/>
    </row>
    <row r="635" spans="1:19" outlineLevel="1" x14ac:dyDescent="0.25">
      <c r="A635" s="74"/>
      <c r="B635" s="75"/>
      <c r="C635" s="100" t="s">
        <v>1739</v>
      </c>
      <c r="D635" s="77"/>
      <c r="E635" s="141">
        <v>14.84</v>
      </c>
      <c r="F635" s="345"/>
      <c r="G635" s="76"/>
      <c r="H635" s="76"/>
      <c r="I635" s="76"/>
      <c r="J635" s="76"/>
      <c r="K635" s="67"/>
      <c r="L635" s="67"/>
      <c r="M635" s="67"/>
      <c r="N635" s="67"/>
      <c r="O635" s="67"/>
      <c r="P635" s="67"/>
      <c r="Q635" s="67"/>
      <c r="R635" s="67"/>
      <c r="S635" s="67"/>
    </row>
    <row r="636" spans="1:19" outlineLevel="1" x14ac:dyDescent="0.25">
      <c r="A636" s="74"/>
      <c r="B636" s="75"/>
      <c r="C636" s="100" t="s">
        <v>1740</v>
      </c>
      <c r="D636" s="77"/>
      <c r="E636" s="141">
        <v>10.12088</v>
      </c>
      <c r="F636" s="345"/>
      <c r="G636" s="76"/>
      <c r="H636" s="76"/>
      <c r="I636" s="76"/>
      <c r="J636" s="76"/>
      <c r="K636" s="67"/>
      <c r="L636" s="67"/>
      <c r="M636" s="67"/>
      <c r="N636" s="67"/>
      <c r="O636" s="67"/>
      <c r="P636" s="67"/>
      <c r="Q636" s="67"/>
      <c r="R636" s="67"/>
      <c r="S636" s="67"/>
    </row>
    <row r="637" spans="1:19" outlineLevel="1" x14ac:dyDescent="0.25">
      <c r="A637" s="74"/>
      <c r="B637" s="75"/>
      <c r="C637" s="100" t="s">
        <v>1741</v>
      </c>
      <c r="D637" s="77"/>
      <c r="E637" s="141">
        <v>12.370620000000001</v>
      </c>
      <c r="F637" s="345"/>
      <c r="G637" s="76"/>
      <c r="H637" s="76"/>
      <c r="I637" s="76"/>
      <c r="J637" s="76"/>
      <c r="K637" s="67"/>
      <c r="L637" s="67"/>
      <c r="M637" s="67"/>
      <c r="N637" s="67"/>
      <c r="O637" s="67"/>
      <c r="P637" s="67"/>
      <c r="Q637" s="67"/>
      <c r="R637" s="67"/>
      <c r="S637" s="67"/>
    </row>
    <row r="638" spans="1:19" outlineLevel="1" x14ac:dyDescent="0.25">
      <c r="A638" s="74"/>
      <c r="B638" s="75"/>
      <c r="C638" s="100" t="s">
        <v>1742</v>
      </c>
      <c r="D638" s="77"/>
      <c r="E638" s="141">
        <v>8.0967000000000002</v>
      </c>
      <c r="F638" s="345"/>
      <c r="G638" s="76"/>
      <c r="H638" s="76"/>
      <c r="I638" s="76"/>
      <c r="J638" s="76"/>
      <c r="K638" s="67"/>
      <c r="L638" s="67"/>
      <c r="M638" s="67"/>
      <c r="N638" s="67"/>
      <c r="O638" s="67"/>
      <c r="P638" s="67"/>
      <c r="Q638" s="67"/>
      <c r="R638" s="67"/>
      <c r="S638" s="67"/>
    </row>
    <row r="639" spans="1:19" outlineLevel="1" x14ac:dyDescent="0.25">
      <c r="A639" s="74"/>
      <c r="B639" s="75"/>
      <c r="C639" s="100" t="s">
        <v>1743</v>
      </c>
      <c r="D639" s="77"/>
      <c r="E639" s="141">
        <v>13.071070000000001</v>
      </c>
      <c r="F639" s="345"/>
      <c r="G639" s="76"/>
      <c r="H639" s="76"/>
      <c r="I639" s="76"/>
      <c r="J639" s="76"/>
      <c r="K639" s="67"/>
      <c r="L639" s="67"/>
      <c r="M639" s="67"/>
      <c r="N639" s="67"/>
      <c r="O639" s="67"/>
      <c r="P639" s="67"/>
      <c r="Q639" s="67"/>
      <c r="R639" s="67"/>
      <c r="S639" s="67"/>
    </row>
    <row r="640" spans="1:19" outlineLevel="1" x14ac:dyDescent="0.25">
      <c r="A640" s="74"/>
      <c r="B640" s="75"/>
      <c r="C640" s="100" t="s">
        <v>1744</v>
      </c>
      <c r="D640" s="77"/>
      <c r="E640" s="141">
        <v>2.0775999999999999</v>
      </c>
      <c r="F640" s="345"/>
      <c r="G640" s="76"/>
      <c r="H640" s="76"/>
      <c r="I640" s="76"/>
      <c r="J640" s="76"/>
      <c r="K640" s="67"/>
      <c r="L640" s="67"/>
      <c r="M640" s="67"/>
      <c r="N640" s="67"/>
      <c r="O640" s="67"/>
      <c r="P640" s="67"/>
      <c r="Q640" s="67"/>
      <c r="R640" s="67"/>
      <c r="S640" s="67"/>
    </row>
    <row r="641" spans="1:19" outlineLevel="1" x14ac:dyDescent="0.25">
      <c r="A641" s="74"/>
      <c r="B641" s="75"/>
      <c r="C641" s="100" t="s">
        <v>1745</v>
      </c>
      <c r="D641" s="77"/>
      <c r="E641" s="141">
        <v>26.605149999999998</v>
      </c>
      <c r="F641" s="345"/>
      <c r="G641" s="76"/>
      <c r="H641" s="76"/>
      <c r="I641" s="76"/>
      <c r="J641" s="76"/>
      <c r="K641" s="67"/>
      <c r="L641" s="67"/>
      <c r="M641" s="67"/>
      <c r="N641" s="67"/>
      <c r="O641" s="67"/>
      <c r="P641" s="67"/>
      <c r="Q641" s="67"/>
      <c r="R641" s="67"/>
      <c r="S641" s="67"/>
    </row>
    <row r="642" spans="1:19" outlineLevel="1" x14ac:dyDescent="0.25">
      <c r="A642" s="74"/>
      <c r="B642" s="75"/>
      <c r="C642" s="100" t="s">
        <v>1746</v>
      </c>
      <c r="D642" s="77"/>
      <c r="E642" s="141">
        <v>10.19805</v>
      </c>
      <c r="F642" s="345"/>
      <c r="G642" s="76"/>
      <c r="H642" s="76"/>
      <c r="I642" s="76"/>
      <c r="J642" s="76"/>
      <c r="K642" s="67"/>
      <c r="L642" s="67"/>
      <c r="M642" s="67"/>
      <c r="N642" s="67"/>
      <c r="O642" s="67"/>
      <c r="P642" s="67"/>
      <c r="Q642" s="67"/>
      <c r="R642" s="67"/>
      <c r="S642" s="67"/>
    </row>
    <row r="643" spans="1:19" outlineLevel="1" x14ac:dyDescent="0.25">
      <c r="A643" s="74"/>
      <c r="B643" s="75"/>
      <c r="C643" s="100" t="s">
        <v>1747</v>
      </c>
      <c r="D643" s="77"/>
      <c r="E643" s="141">
        <v>14.08019</v>
      </c>
      <c r="F643" s="345"/>
      <c r="G643" s="76"/>
      <c r="H643" s="76"/>
      <c r="I643" s="76"/>
      <c r="J643" s="76"/>
      <c r="K643" s="67"/>
      <c r="L643" s="67"/>
      <c r="M643" s="67"/>
      <c r="N643" s="67"/>
      <c r="O643" s="67"/>
      <c r="P643" s="67"/>
      <c r="Q643" s="67"/>
      <c r="R643" s="67"/>
      <c r="S643" s="67"/>
    </row>
    <row r="644" spans="1:19" outlineLevel="1" x14ac:dyDescent="0.25">
      <c r="A644" s="74"/>
      <c r="B644" s="75"/>
      <c r="C644" s="100" t="s">
        <v>1748</v>
      </c>
      <c r="D644" s="77"/>
      <c r="E644" s="141">
        <v>17.730830000000001</v>
      </c>
      <c r="F644" s="345"/>
      <c r="G644" s="76"/>
      <c r="H644" s="76"/>
      <c r="I644" s="76"/>
      <c r="J644" s="76"/>
      <c r="K644" s="67"/>
      <c r="L644" s="67"/>
      <c r="M644" s="67"/>
      <c r="N644" s="67"/>
      <c r="O644" s="67"/>
      <c r="P644" s="67"/>
      <c r="Q644" s="67"/>
      <c r="R644" s="67"/>
      <c r="S644" s="67"/>
    </row>
    <row r="645" spans="1:19" outlineLevel="1" x14ac:dyDescent="0.25">
      <c r="A645" s="74"/>
      <c r="B645" s="75"/>
      <c r="C645" s="100" t="s">
        <v>1749</v>
      </c>
      <c r="D645" s="77"/>
      <c r="E645" s="141">
        <v>6.0250399999999997</v>
      </c>
      <c r="F645" s="345"/>
      <c r="G645" s="76"/>
      <c r="H645" s="76"/>
      <c r="I645" s="76"/>
      <c r="J645" s="76"/>
      <c r="K645" s="67"/>
      <c r="L645" s="67"/>
      <c r="M645" s="67"/>
      <c r="N645" s="67"/>
      <c r="O645" s="67"/>
      <c r="P645" s="67"/>
      <c r="Q645" s="67"/>
      <c r="R645" s="67"/>
      <c r="S645" s="67"/>
    </row>
    <row r="646" spans="1:19" outlineLevel="1" x14ac:dyDescent="0.25">
      <c r="A646" s="74"/>
      <c r="B646" s="75"/>
      <c r="C646" s="100" t="s">
        <v>1750</v>
      </c>
      <c r="D646" s="77"/>
      <c r="E646" s="141">
        <v>39.69997</v>
      </c>
      <c r="F646" s="345"/>
      <c r="G646" s="76"/>
      <c r="H646" s="76"/>
      <c r="I646" s="76"/>
      <c r="J646" s="76"/>
      <c r="K646" s="67"/>
      <c r="L646" s="67"/>
      <c r="M646" s="67"/>
      <c r="N646" s="67"/>
      <c r="O646" s="67"/>
      <c r="P646" s="67"/>
      <c r="Q646" s="67"/>
      <c r="R646" s="67"/>
      <c r="S646" s="67"/>
    </row>
    <row r="647" spans="1:19" outlineLevel="1" x14ac:dyDescent="0.25">
      <c r="A647" s="74"/>
      <c r="B647" s="75"/>
      <c r="C647" s="100" t="s">
        <v>1751</v>
      </c>
      <c r="D647" s="77"/>
      <c r="E647" s="141">
        <v>40.228270000000002</v>
      </c>
      <c r="F647" s="345"/>
      <c r="G647" s="76"/>
      <c r="H647" s="76"/>
      <c r="I647" s="76"/>
      <c r="J647" s="76"/>
      <c r="K647" s="67"/>
      <c r="L647" s="67"/>
      <c r="M647" s="67"/>
      <c r="N647" s="67"/>
      <c r="O647" s="67"/>
      <c r="P647" s="67"/>
      <c r="Q647" s="67"/>
      <c r="R647" s="67"/>
      <c r="S647" s="67"/>
    </row>
    <row r="648" spans="1:19" outlineLevel="1" x14ac:dyDescent="0.25">
      <c r="A648" s="74"/>
      <c r="B648" s="75"/>
      <c r="C648" s="100" t="s">
        <v>1752</v>
      </c>
      <c r="D648" s="77"/>
      <c r="E648" s="141">
        <v>28.848960000000002</v>
      </c>
      <c r="F648" s="345"/>
      <c r="G648" s="76"/>
      <c r="H648" s="76"/>
      <c r="I648" s="76"/>
      <c r="J648" s="76"/>
      <c r="K648" s="67"/>
      <c r="L648" s="67"/>
      <c r="M648" s="67"/>
      <c r="N648" s="67"/>
      <c r="O648" s="67"/>
      <c r="P648" s="67"/>
      <c r="Q648" s="67"/>
      <c r="R648" s="67"/>
      <c r="S648" s="67"/>
    </row>
    <row r="649" spans="1:19" outlineLevel="1" x14ac:dyDescent="0.25">
      <c r="A649" s="74"/>
      <c r="B649" s="75"/>
      <c r="C649" s="100" t="s">
        <v>1753</v>
      </c>
      <c r="D649" s="77"/>
      <c r="E649" s="141">
        <v>7.7227399999999999</v>
      </c>
      <c r="F649" s="345"/>
      <c r="G649" s="76"/>
      <c r="H649" s="76"/>
      <c r="I649" s="76"/>
      <c r="J649" s="76"/>
      <c r="K649" s="67"/>
      <c r="L649" s="67"/>
      <c r="M649" s="67"/>
      <c r="N649" s="67"/>
      <c r="O649" s="67"/>
      <c r="P649" s="67"/>
      <c r="Q649" s="67"/>
      <c r="R649" s="67"/>
      <c r="S649" s="67"/>
    </row>
    <row r="650" spans="1:19" outlineLevel="1" x14ac:dyDescent="0.25">
      <c r="A650" s="74"/>
      <c r="B650" s="75"/>
      <c r="C650" s="100" t="s">
        <v>1754</v>
      </c>
      <c r="D650" s="77"/>
      <c r="E650" s="141">
        <v>6.9332500000000001</v>
      </c>
      <c r="F650" s="345"/>
      <c r="G650" s="76"/>
      <c r="H650" s="76"/>
      <c r="I650" s="76"/>
      <c r="J650" s="76"/>
      <c r="K650" s="67"/>
      <c r="L650" s="67"/>
      <c r="M650" s="67"/>
      <c r="N650" s="67"/>
      <c r="O650" s="67"/>
      <c r="P650" s="67"/>
      <c r="Q650" s="67"/>
      <c r="R650" s="67"/>
      <c r="S650" s="67"/>
    </row>
    <row r="651" spans="1:19" outlineLevel="1" x14ac:dyDescent="0.25">
      <c r="A651" s="88">
        <v>53</v>
      </c>
      <c r="B651" s="89" t="s">
        <v>591</v>
      </c>
      <c r="C651" s="99" t="s">
        <v>592</v>
      </c>
      <c r="D651" s="90" t="s">
        <v>281</v>
      </c>
      <c r="E651" s="142">
        <v>401.62702000000002</v>
      </c>
      <c r="F651" s="91"/>
      <c r="G651" s="92">
        <f>ROUND(E651*F651,2)</f>
        <v>0</v>
      </c>
      <c r="H651" s="76"/>
      <c r="I651" s="76" t="s">
        <v>166</v>
      </c>
      <c r="J651" s="76" t="s">
        <v>166</v>
      </c>
      <c r="K651" s="67"/>
      <c r="L651" s="67"/>
      <c r="M651" s="67"/>
      <c r="N651" s="67"/>
      <c r="O651" s="67"/>
      <c r="P651" s="67"/>
      <c r="Q651" s="67"/>
      <c r="R651" s="67"/>
      <c r="S651" s="67"/>
    </row>
    <row r="652" spans="1:19" outlineLevel="1" x14ac:dyDescent="0.25">
      <c r="A652" s="74"/>
      <c r="B652" s="75"/>
      <c r="C652" s="100" t="s">
        <v>1755</v>
      </c>
      <c r="D652" s="77"/>
      <c r="E652" s="141">
        <v>148.54911999999999</v>
      </c>
      <c r="F652" s="345"/>
      <c r="G652" s="76"/>
      <c r="H652" s="76"/>
      <c r="I652" s="76"/>
      <c r="J652" s="76"/>
      <c r="K652" s="67"/>
      <c r="L652" s="67"/>
      <c r="M652" s="67"/>
      <c r="N652" s="67"/>
      <c r="O652" s="67"/>
      <c r="P652" s="67"/>
      <c r="Q652" s="67"/>
      <c r="R652" s="67"/>
      <c r="S652" s="67"/>
    </row>
    <row r="653" spans="1:19" outlineLevel="1" x14ac:dyDescent="0.25">
      <c r="A653" s="74"/>
      <c r="B653" s="75"/>
      <c r="C653" s="100" t="s">
        <v>1756</v>
      </c>
      <c r="D653" s="77"/>
      <c r="E653" s="141">
        <v>9.0580300000000005</v>
      </c>
      <c r="F653" s="345"/>
      <c r="G653" s="76"/>
      <c r="H653" s="76"/>
      <c r="I653" s="76"/>
      <c r="J653" s="76"/>
      <c r="K653" s="67"/>
      <c r="L653" s="67"/>
      <c r="M653" s="67"/>
      <c r="N653" s="67"/>
      <c r="O653" s="67"/>
      <c r="P653" s="67"/>
      <c r="Q653" s="67"/>
      <c r="R653" s="67"/>
      <c r="S653" s="67"/>
    </row>
    <row r="654" spans="1:19" outlineLevel="1" x14ac:dyDescent="0.25">
      <c r="A654" s="74"/>
      <c r="B654" s="75"/>
      <c r="C654" s="100" t="s">
        <v>1757</v>
      </c>
      <c r="D654" s="77"/>
      <c r="E654" s="141">
        <v>13.924300000000001</v>
      </c>
      <c r="F654" s="345"/>
      <c r="G654" s="76"/>
      <c r="H654" s="76"/>
      <c r="I654" s="76"/>
      <c r="J654" s="76"/>
      <c r="K654" s="67"/>
      <c r="L654" s="67"/>
      <c r="M654" s="67"/>
      <c r="N654" s="67"/>
      <c r="O654" s="67"/>
      <c r="P654" s="67"/>
      <c r="Q654" s="67"/>
      <c r="R654" s="67"/>
      <c r="S654" s="67"/>
    </row>
    <row r="655" spans="1:19" outlineLevel="1" x14ac:dyDescent="0.25">
      <c r="A655" s="74"/>
      <c r="B655" s="75"/>
      <c r="C655" s="100" t="s">
        <v>1758</v>
      </c>
      <c r="D655" s="77"/>
      <c r="E655" s="141">
        <v>10.354150000000001</v>
      </c>
      <c r="F655" s="345"/>
      <c r="G655" s="76"/>
      <c r="H655" s="76"/>
      <c r="I655" s="76"/>
      <c r="J655" s="76"/>
      <c r="K655" s="67"/>
      <c r="L655" s="67"/>
      <c r="M655" s="67"/>
      <c r="N655" s="67"/>
      <c r="O655" s="67"/>
      <c r="P655" s="67"/>
      <c r="Q655" s="67"/>
      <c r="R655" s="67"/>
      <c r="S655" s="67"/>
    </row>
    <row r="656" spans="1:19" outlineLevel="1" x14ac:dyDescent="0.25">
      <c r="A656" s="74"/>
      <c r="B656" s="75"/>
      <c r="C656" s="100" t="s">
        <v>1759</v>
      </c>
      <c r="D656" s="77"/>
      <c r="E656" s="141">
        <v>15.891870000000001</v>
      </c>
      <c r="F656" s="345"/>
      <c r="G656" s="76"/>
      <c r="H656" s="76"/>
      <c r="I656" s="76"/>
      <c r="J656" s="76"/>
      <c r="K656" s="67"/>
      <c r="L656" s="67"/>
      <c r="M656" s="67"/>
      <c r="N656" s="67"/>
      <c r="O656" s="67"/>
      <c r="P656" s="67"/>
      <c r="Q656" s="67"/>
      <c r="R656" s="67"/>
      <c r="S656" s="67"/>
    </row>
    <row r="657" spans="1:19" outlineLevel="1" x14ac:dyDescent="0.25">
      <c r="A657" s="74"/>
      <c r="B657" s="75"/>
      <c r="C657" s="100" t="s">
        <v>1760</v>
      </c>
      <c r="D657" s="77"/>
      <c r="E657" s="141">
        <v>17.396609999999999</v>
      </c>
      <c r="F657" s="345"/>
      <c r="G657" s="76"/>
      <c r="H657" s="76"/>
      <c r="I657" s="76"/>
      <c r="J657" s="76"/>
      <c r="K657" s="67"/>
      <c r="L657" s="67"/>
      <c r="M657" s="67"/>
      <c r="N657" s="67"/>
      <c r="O657" s="67"/>
      <c r="P657" s="67"/>
      <c r="Q657" s="67"/>
      <c r="R657" s="67"/>
      <c r="S657" s="67"/>
    </row>
    <row r="658" spans="1:19" outlineLevel="1" x14ac:dyDescent="0.25">
      <c r="A658" s="74"/>
      <c r="B658" s="75"/>
      <c r="C658" s="100" t="s">
        <v>1761</v>
      </c>
      <c r="D658" s="77"/>
      <c r="E658" s="141">
        <v>4.0009699999999997</v>
      </c>
      <c r="F658" s="345"/>
      <c r="G658" s="76"/>
      <c r="H658" s="76"/>
      <c r="I658" s="76"/>
      <c r="J658" s="76"/>
      <c r="K658" s="67"/>
      <c r="L658" s="67"/>
      <c r="M658" s="67"/>
      <c r="N658" s="67"/>
      <c r="O658" s="67"/>
      <c r="P658" s="67"/>
      <c r="Q658" s="67"/>
      <c r="R658" s="67"/>
      <c r="S658" s="67"/>
    </row>
    <row r="659" spans="1:19" outlineLevel="1" x14ac:dyDescent="0.25">
      <c r="A659" s="74"/>
      <c r="B659" s="75"/>
      <c r="C659" s="100" t="s">
        <v>1762</v>
      </c>
      <c r="D659" s="77"/>
      <c r="E659" s="141">
        <v>27.771750000000001</v>
      </c>
      <c r="F659" s="345"/>
      <c r="G659" s="76"/>
      <c r="H659" s="76"/>
      <c r="I659" s="76"/>
      <c r="J659" s="76"/>
      <c r="K659" s="67"/>
      <c r="L659" s="67"/>
      <c r="M659" s="67"/>
      <c r="N659" s="67"/>
      <c r="O659" s="67"/>
      <c r="P659" s="67"/>
      <c r="Q659" s="67"/>
      <c r="R659" s="67"/>
      <c r="S659" s="67"/>
    </row>
    <row r="660" spans="1:19" outlineLevel="1" x14ac:dyDescent="0.25">
      <c r="A660" s="74"/>
      <c r="B660" s="75"/>
      <c r="C660" s="100" t="s">
        <v>1763</v>
      </c>
      <c r="D660" s="77"/>
      <c r="E660" s="141">
        <v>6.6147999999999998</v>
      </c>
      <c r="F660" s="345"/>
      <c r="G660" s="76"/>
      <c r="H660" s="76"/>
      <c r="I660" s="76"/>
      <c r="J660" s="76"/>
      <c r="K660" s="67"/>
      <c r="L660" s="67"/>
      <c r="M660" s="67"/>
      <c r="N660" s="67"/>
      <c r="O660" s="67"/>
      <c r="P660" s="67"/>
      <c r="Q660" s="67"/>
      <c r="R660" s="67"/>
      <c r="S660" s="67"/>
    </row>
    <row r="661" spans="1:19" outlineLevel="1" x14ac:dyDescent="0.25">
      <c r="A661" s="74"/>
      <c r="B661" s="75"/>
      <c r="C661" s="100" t="s">
        <v>1764</v>
      </c>
      <c r="D661" s="77"/>
      <c r="E661" s="141">
        <v>10.49877</v>
      </c>
      <c r="F661" s="345"/>
      <c r="G661" s="76"/>
      <c r="H661" s="76"/>
      <c r="I661" s="76"/>
      <c r="J661" s="76"/>
      <c r="K661" s="67"/>
      <c r="L661" s="67"/>
      <c r="M661" s="67"/>
      <c r="N661" s="67"/>
      <c r="O661" s="67"/>
      <c r="P661" s="67"/>
      <c r="Q661" s="67"/>
      <c r="R661" s="67"/>
      <c r="S661" s="67"/>
    </row>
    <row r="662" spans="1:19" outlineLevel="1" x14ac:dyDescent="0.25">
      <c r="A662" s="74"/>
      <c r="B662" s="75"/>
      <c r="C662" s="100" t="s">
        <v>1765</v>
      </c>
      <c r="D662" s="77"/>
      <c r="E662" s="141">
        <v>18.196069999999999</v>
      </c>
      <c r="F662" s="345"/>
      <c r="G662" s="76"/>
      <c r="H662" s="76"/>
      <c r="I662" s="76"/>
      <c r="J662" s="76"/>
      <c r="K662" s="67"/>
      <c r="L662" s="67"/>
      <c r="M662" s="67"/>
      <c r="N662" s="67"/>
      <c r="O662" s="67"/>
      <c r="P662" s="67"/>
      <c r="Q662" s="67"/>
      <c r="R662" s="67"/>
      <c r="S662" s="67"/>
    </row>
    <row r="663" spans="1:19" outlineLevel="1" x14ac:dyDescent="0.25">
      <c r="A663" s="74"/>
      <c r="B663" s="75"/>
      <c r="C663" s="100" t="s">
        <v>1766</v>
      </c>
      <c r="D663" s="77"/>
      <c r="E663" s="141">
        <v>6.8018299999999998</v>
      </c>
      <c r="F663" s="345"/>
      <c r="G663" s="76"/>
      <c r="H663" s="76"/>
      <c r="I663" s="76"/>
      <c r="J663" s="76"/>
      <c r="K663" s="67"/>
      <c r="L663" s="67"/>
      <c r="M663" s="67"/>
      <c r="N663" s="67"/>
      <c r="O663" s="67"/>
      <c r="P663" s="67"/>
      <c r="Q663" s="67"/>
      <c r="R663" s="67"/>
      <c r="S663" s="67"/>
    </row>
    <row r="664" spans="1:19" outlineLevel="1" x14ac:dyDescent="0.25">
      <c r="A664" s="74"/>
      <c r="B664" s="75"/>
      <c r="C664" s="100" t="s">
        <v>1767</v>
      </c>
      <c r="D664" s="77"/>
      <c r="E664" s="141">
        <v>58.155320000000003</v>
      </c>
      <c r="F664" s="345"/>
      <c r="G664" s="76"/>
      <c r="H664" s="76"/>
      <c r="I664" s="76"/>
      <c r="J664" s="76"/>
      <c r="K664" s="67"/>
      <c r="L664" s="67"/>
      <c r="M664" s="67"/>
      <c r="N664" s="67"/>
      <c r="O664" s="67"/>
      <c r="P664" s="67"/>
      <c r="Q664" s="67"/>
      <c r="R664" s="67"/>
      <c r="S664" s="67"/>
    </row>
    <row r="665" spans="1:19" outlineLevel="1" x14ac:dyDescent="0.25">
      <c r="A665" s="74"/>
      <c r="B665" s="75"/>
      <c r="C665" s="100" t="s">
        <v>1768</v>
      </c>
      <c r="D665" s="77"/>
      <c r="E665" s="141">
        <v>13.027609999999999</v>
      </c>
      <c r="F665" s="345"/>
      <c r="G665" s="76"/>
      <c r="H665" s="76"/>
      <c r="I665" s="76"/>
      <c r="J665" s="76"/>
      <c r="K665" s="67"/>
      <c r="L665" s="67"/>
      <c r="M665" s="67"/>
      <c r="N665" s="67"/>
      <c r="O665" s="67"/>
      <c r="P665" s="67"/>
      <c r="Q665" s="67"/>
      <c r="R665" s="67"/>
      <c r="S665" s="67"/>
    </row>
    <row r="666" spans="1:19" outlineLevel="1" x14ac:dyDescent="0.25">
      <c r="A666" s="74"/>
      <c r="B666" s="75"/>
      <c r="C666" s="100" t="s">
        <v>1769</v>
      </c>
      <c r="D666" s="77"/>
      <c r="E666" s="141">
        <v>19.94145</v>
      </c>
      <c r="F666" s="345"/>
      <c r="G666" s="76"/>
      <c r="H666" s="76"/>
      <c r="I666" s="76"/>
      <c r="J666" s="76"/>
      <c r="K666" s="67"/>
      <c r="L666" s="67"/>
      <c r="M666" s="67"/>
      <c r="N666" s="67"/>
      <c r="O666" s="67"/>
      <c r="P666" s="67"/>
      <c r="Q666" s="67"/>
      <c r="R666" s="67"/>
      <c r="S666" s="67"/>
    </row>
    <row r="667" spans="1:19" outlineLevel="1" x14ac:dyDescent="0.25">
      <c r="A667" s="74"/>
      <c r="B667" s="75"/>
      <c r="C667" s="100" t="s">
        <v>1770</v>
      </c>
      <c r="D667" s="77"/>
      <c r="E667" s="141">
        <v>12.0183</v>
      </c>
      <c r="F667" s="345"/>
      <c r="G667" s="76"/>
      <c r="H667" s="76"/>
      <c r="I667" s="76"/>
      <c r="J667" s="76"/>
      <c r="K667" s="67"/>
      <c r="L667" s="67"/>
      <c r="M667" s="67"/>
      <c r="N667" s="67"/>
      <c r="O667" s="67"/>
      <c r="P667" s="67"/>
      <c r="Q667" s="67"/>
      <c r="R667" s="67"/>
      <c r="S667" s="67"/>
    </row>
    <row r="668" spans="1:19" outlineLevel="1" x14ac:dyDescent="0.25">
      <c r="A668" s="74"/>
      <c r="B668" s="75"/>
      <c r="C668" s="100" t="s">
        <v>1771</v>
      </c>
      <c r="D668" s="77"/>
      <c r="E668" s="141">
        <v>9.4260699999999993</v>
      </c>
      <c r="F668" s="345"/>
      <c r="G668" s="76"/>
      <c r="H668" s="76"/>
      <c r="I668" s="76"/>
      <c r="J668" s="76"/>
      <c r="K668" s="67"/>
      <c r="L668" s="67"/>
      <c r="M668" s="67"/>
      <c r="N668" s="67"/>
      <c r="O668" s="67"/>
      <c r="P668" s="67"/>
      <c r="Q668" s="67"/>
      <c r="R668" s="67"/>
      <c r="S668" s="67"/>
    </row>
    <row r="669" spans="1:19" outlineLevel="1" x14ac:dyDescent="0.25">
      <c r="A669" s="88">
        <v>54</v>
      </c>
      <c r="B669" s="89" t="s">
        <v>612</v>
      </c>
      <c r="C669" s="99" t="s">
        <v>613</v>
      </c>
      <c r="D669" s="90" t="s">
        <v>614</v>
      </c>
      <c r="E669" s="142">
        <v>1548.0227199999999</v>
      </c>
      <c r="F669" s="91"/>
      <c r="G669" s="92">
        <f>ROUND(E669*F669,2)</f>
        <v>0</v>
      </c>
      <c r="H669" s="76" t="s">
        <v>615</v>
      </c>
      <c r="I669" s="76" t="s">
        <v>166</v>
      </c>
      <c r="J669" s="76" t="s">
        <v>166</v>
      </c>
      <c r="K669" s="67"/>
      <c r="L669" s="67"/>
      <c r="M669" s="67"/>
      <c r="N669" s="67"/>
      <c r="O669" s="67"/>
      <c r="P669" s="67"/>
      <c r="Q669" s="67"/>
      <c r="R669" s="67"/>
      <c r="S669" s="67"/>
    </row>
    <row r="670" spans="1:19" outlineLevel="1" x14ac:dyDescent="0.25">
      <c r="A670" s="74"/>
      <c r="B670" s="75"/>
      <c r="C670" s="100" t="s">
        <v>1772</v>
      </c>
      <c r="D670" s="77"/>
      <c r="E670" s="141">
        <v>784.93142</v>
      </c>
      <c r="F670" s="345"/>
      <c r="G670" s="76"/>
      <c r="H670" s="76"/>
      <c r="I670" s="76"/>
      <c r="J670" s="76"/>
      <c r="K670" s="67"/>
      <c r="L670" s="67"/>
      <c r="M670" s="67"/>
      <c r="N670" s="67"/>
      <c r="O670" s="67"/>
      <c r="P670" s="67"/>
      <c r="Q670" s="67"/>
      <c r="R670" s="67"/>
      <c r="S670" s="67"/>
    </row>
    <row r="671" spans="1:19" outlineLevel="1" x14ac:dyDescent="0.25">
      <c r="A671" s="74"/>
      <c r="B671" s="75"/>
      <c r="C671" s="100" t="s">
        <v>1773</v>
      </c>
      <c r="D671" s="77"/>
      <c r="E671" s="141">
        <v>763.09130000000005</v>
      </c>
      <c r="F671" s="345"/>
      <c r="G671" s="76"/>
      <c r="H671" s="76"/>
      <c r="I671" s="76"/>
      <c r="J671" s="76"/>
      <c r="K671" s="67"/>
      <c r="L671" s="67"/>
      <c r="M671" s="67"/>
      <c r="N671" s="67"/>
      <c r="O671" s="67"/>
      <c r="P671" s="67"/>
      <c r="Q671" s="67"/>
      <c r="R671" s="67"/>
      <c r="S671" s="67"/>
    </row>
    <row r="672" spans="1:19" outlineLevel="1" x14ac:dyDescent="0.25">
      <c r="A672" s="88">
        <v>55</v>
      </c>
      <c r="B672" s="89" t="s">
        <v>618</v>
      </c>
      <c r="C672" s="99" t="s">
        <v>619</v>
      </c>
      <c r="D672" s="90" t="s">
        <v>614</v>
      </c>
      <c r="E672" s="142">
        <v>1250.3136099999999</v>
      </c>
      <c r="F672" s="91"/>
      <c r="G672" s="92">
        <f>ROUND(E672*F672,2)</f>
        <v>0</v>
      </c>
      <c r="H672" s="76" t="s">
        <v>615</v>
      </c>
      <c r="I672" s="76" t="s">
        <v>166</v>
      </c>
      <c r="J672" s="76" t="s">
        <v>166</v>
      </c>
      <c r="K672" s="67"/>
      <c r="L672" s="67"/>
      <c r="M672" s="67"/>
      <c r="N672" s="67"/>
      <c r="O672" s="67"/>
      <c r="P672" s="67"/>
      <c r="Q672" s="67"/>
      <c r="R672" s="67"/>
      <c r="S672" s="67"/>
    </row>
    <row r="673" spans="1:19" outlineLevel="1" x14ac:dyDescent="0.25">
      <c r="A673" s="74"/>
      <c r="B673" s="75"/>
      <c r="C673" s="100" t="s">
        <v>620</v>
      </c>
      <c r="D673" s="77"/>
      <c r="E673" s="141"/>
      <c r="F673" s="345"/>
      <c r="G673" s="76"/>
      <c r="H673" s="76"/>
      <c r="I673" s="76"/>
      <c r="J673" s="76"/>
      <c r="K673" s="67"/>
      <c r="L673" s="67"/>
      <c r="M673" s="67"/>
      <c r="N673" s="67"/>
      <c r="O673" s="67"/>
      <c r="P673" s="67"/>
      <c r="Q673" s="67"/>
      <c r="R673" s="67"/>
      <c r="S673" s="67"/>
    </row>
    <row r="674" spans="1:19" outlineLevel="1" x14ac:dyDescent="0.25">
      <c r="A674" s="74"/>
      <c r="B674" s="75"/>
      <c r="C674" s="100" t="s">
        <v>1774</v>
      </c>
      <c r="D674" s="77"/>
      <c r="E674" s="141">
        <v>565.29076999999995</v>
      </c>
      <c r="F674" s="345"/>
      <c r="G674" s="76"/>
      <c r="H674" s="76"/>
      <c r="I674" s="76"/>
      <c r="J674" s="76"/>
      <c r="K674" s="67"/>
      <c r="L674" s="67"/>
      <c r="M674" s="67"/>
      <c r="N674" s="67"/>
      <c r="O674" s="67"/>
      <c r="P674" s="67"/>
      <c r="Q674" s="67"/>
      <c r="R674" s="67"/>
      <c r="S674" s="67"/>
    </row>
    <row r="675" spans="1:19" outlineLevel="1" x14ac:dyDescent="0.25">
      <c r="A675" s="74"/>
      <c r="B675" s="75"/>
      <c r="C675" s="100" t="s">
        <v>1775</v>
      </c>
      <c r="D675" s="77"/>
      <c r="E675" s="141">
        <v>13.25464</v>
      </c>
      <c r="F675" s="345"/>
      <c r="G675" s="76"/>
      <c r="H675" s="76"/>
      <c r="I675" s="76"/>
      <c r="J675" s="76"/>
      <c r="K675" s="67"/>
      <c r="L675" s="67"/>
      <c r="M675" s="67"/>
      <c r="N675" s="67"/>
      <c r="O675" s="67"/>
      <c r="P675" s="67"/>
      <c r="Q675" s="67"/>
      <c r="R675" s="67"/>
      <c r="S675" s="67"/>
    </row>
    <row r="676" spans="1:19" outlineLevel="1" x14ac:dyDescent="0.25">
      <c r="A676" s="74"/>
      <c r="B676" s="75"/>
      <c r="C676" s="100" t="s">
        <v>1776</v>
      </c>
      <c r="D676" s="77"/>
      <c r="E676" s="141">
        <v>27.809809999999999</v>
      </c>
      <c r="F676" s="345"/>
      <c r="G676" s="76"/>
      <c r="H676" s="76"/>
      <c r="I676" s="76"/>
      <c r="J676" s="76"/>
      <c r="K676" s="67"/>
      <c r="L676" s="67"/>
      <c r="M676" s="67"/>
      <c r="N676" s="67"/>
      <c r="O676" s="67"/>
      <c r="P676" s="67"/>
      <c r="Q676" s="67"/>
      <c r="R676" s="67"/>
      <c r="S676" s="67"/>
    </row>
    <row r="677" spans="1:19" outlineLevel="1" x14ac:dyDescent="0.25">
      <c r="A677" s="74"/>
      <c r="B677" s="75"/>
      <c r="C677" s="100" t="s">
        <v>1777</v>
      </c>
      <c r="D677" s="77"/>
      <c r="E677" s="141">
        <v>25.03284</v>
      </c>
      <c r="F677" s="345"/>
      <c r="G677" s="76"/>
      <c r="H677" s="76"/>
      <c r="I677" s="76"/>
      <c r="J677" s="76"/>
      <c r="K677" s="67"/>
      <c r="L677" s="67"/>
      <c r="M677" s="67"/>
      <c r="N677" s="67"/>
      <c r="O677" s="67"/>
      <c r="P677" s="67"/>
      <c r="Q677" s="67"/>
      <c r="R677" s="67"/>
      <c r="S677" s="67"/>
    </row>
    <row r="678" spans="1:19" outlineLevel="1" x14ac:dyDescent="0.25">
      <c r="A678" s="74"/>
      <c r="B678" s="75"/>
      <c r="C678" s="100" t="s">
        <v>1778</v>
      </c>
      <c r="D678" s="77"/>
      <c r="E678" s="141">
        <v>32.613660000000003</v>
      </c>
      <c r="F678" s="345"/>
      <c r="G678" s="76"/>
      <c r="H678" s="76"/>
      <c r="I678" s="76"/>
      <c r="J678" s="76"/>
      <c r="K678" s="67"/>
      <c r="L678" s="67"/>
      <c r="M678" s="67"/>
      <c r="N678" s="67"/>
      <c r="O678" s="67"/>
      <c r="P678" s="67"/>
      <c r="Q678" s="67"/>
      <c r="R678" s="67"/>
      <c r="S678" s="67"/>
    </row>
    <row r="679" spans="1:19" outlineLevel="1" x14ac:dyDescent="0.25">
      <c r="A679" s="74"/>
      <c r="B679" s="75"/>
      <c r="C679" s="100" t="s">
        <v>1779</v>
      </c>
      <c r="D679" s="77"/>
      <c r="E679" s="141">
        <v>39.504359999999998</v>
      </c>
      <c r="F679" s="345"/>
      <c r="G679" s="76"/>
      <c r="H679" s="76"/>
      <c r="I679" s="76"/>
      <c r="J679" s="76"/>
      <c r="K679" s="67"/>
      <c r="L679" s="67"/>
      <c r="M679" s="67"/>
      <c r="N679" s="67"/>
      <c r="O679" s="67"/>
      <c r="P679" s="67"/>
      <c r="Q679" s="67"/>
      <c r="R679" s="67"/>
      <c r="S679" s="67"/>
    </row>
    <row r="680" spans="1:19" outlineLevel="1" x14ac:dyDescent="0.25">
      <c r="A680" s="74"/>
      <c r="B680" s="75"/>
      <c r="C680" s="100" t="s">
        <v>1780</v>
      </c>
      <c r="D680" s="77"/>
      <c r="E680" s="141">
        <v>8.3643400000000003</v>
      </c>
      <c r="F680" s="345"/>
      <c r="G680" s="76"/>
      <c r="H680" s="76"/>
      <c r="I680" s="76"/>
      <c r="J680" s="76"/>
      <c r="K680" s="67"/>
      <c r="L680" s="67"/>
      <c r="M680" s="67"/>
      <c r="N680" s="67"/>
      <c r="O680" s="67"/>
      <c r="P680" s="67"/>
      <c r="Q680" s="67"/>
      <c r="R680" s="67"/>
      <c r="S680" s="67"/>
    </row>
    <row r="681" spans="1:19" outlineLevel="1" x14ac:dyDescent="0.25">
      <c r="A681" s="74"/>
      <c r="B681" s="75"/>
      <c r="C681" s="100" t="s">
        <v>1781</v>
      </c>
      <c r="D681" s="77"/>
      <c r="E681" s="141">
        <v>91.128429999999994</v>
      </c>
      <c r="F681" s="345"/>
      <c r="G681" s="76"/>
      <c r="H681" s="76"/>
      <c r="I681" s="76"/>
      <c r="J681" s="76"/>
      <c r="K681" s="67"/>
      <c r="L681" s="67"/>
      <c r="M681" s="67"/>
      <c r="N681" s="67"/>
      <c r="O681" s="67"/>
      <c r="P681" s="67"/>
      <c r="Q681" s="67"/>
      <c r="R681" s="67"/>
      <c r="S681" s="67"/>
    </row>
    <row r="682" spans="1:19" outlineLevel="1" x14ac:dyDescent="0.25">
      <c r="A682" s="74"/>
      <c r="B682" s="75"/>
      <c r="C682" s="100" t="s">
        <v>1782</v>
      </c>
      <c r="D682" s="77"/>
      <c r="E682" s="141">
        <v>7.7994399999999997</v>
      </c>
      <c r="F682" s="345"/>
      <c r="G682" s="76"/>
      <c r="H682" s="76"/>
      <c r="I682" s="76"/>
      <c r="J682" s="76"/>
      <c r="K682" s="67"/>
      <c r="L682" s="67"/>
      <c r="M682" s="67"/>
      <c r="N682" s="67"/>
      <c r="O682" s="67"/>
      <c r="P682" s="67"/>
      <c r="Q682" s="67"/>
      <c r="R682" s="67"/>
      <c r="S682" s="67"/>
    </row>
    <row r="683" spans="1:19" outlineLevel="1" x14ac:dyDescent="0.25">
      <c r="A683" s="74"/>
      <c r="B683" s="75"/>
      <c r="C683" s="100" t="s">
        <v>1783</v>
      </c>
      <c r="D683" s="77"/>
      <c r="E683" s="141">
        <v>76.611459999999994</v>
      </c>
      <c r="F683" s="345"/>
      <c r="G683" s="76"/>
      <c r="H683" s="76"/>
      <c r="I683" s="76"/>
      <c r="J683" s="76"/>
      <c r="K683" s="67"/>
      <c r="L683" s="67"/>
      <c r="M683" s="67"/>
      <c r="N683" s="67"/>
      <c r="O683" s="67"/>
      <c r="P683" s="67"/>
      <c r="Q683" s="67"/>
      <c r="R683" s="67"/>
      <c r="S683" s="67"/>
    </row>
    <row r="684" spans="1:19" outlineLevel="1" x14ac:dyDescent="0.25">
      <c r="A684" s="74"/>
      <c r="B684" s="75"/>
      <c r="C684" s="100" t="s">
        <v>1784</v>
      </c>
      <c r="D684" s="77"/>
      <c r="E684" s="141">
        <v>104.09914000000001</v>
      </c>
      <c r="F684" s="345"/>
      <c r="G684" s="76"/>
      <c r="H684" s="76"/>
      <c r="I684" s="76"/>
      <c r="J684" s="76"/>
      <c r="K684" s="67"/>
      <c r="L684" s="67"/>
      <c r="M684" s="67"/>
      <c r="N684" s="67"/>
      <c r="O684" s="67"/>
      <c r="P684" s="67"/>
      <c r="Q684" s="67"/>
      <c r="R684" s="67"/>
      <c r="S684" s="67"/>
    </row>
    <row r="685" spans="1:19" outlineLevel="1" x14ac:dyDescent="0.25">
      <c r="A685" s="74"/>
      <c r="B685" s="75"/>
      <c r="C685" s="100" t="s">
        <v>1785</v>
      </c>
      <c r="D685" s="77"/>
      <c r="E685" s="141">
        <v>5.5849200000000003</v>
      </c>
      <c r="F685" s="345"/>
      <c r="G685" s="76"/>
      <c r="H685" s="76"/>
      <c r="I685" s="76"/>
      <c r="J685" s="76"/>
      <c r="K685" s="67"/>
      <c r="L685" s="67"/>
      <c r="M685" s="67"/>
      <c r="N685" s="67"/>
      <c r="O685" s="67"/>
      <c r="P685" s="67"/>
      <c r="Q685" s="67"/>
      <c r="R685" s="67"/>
      <c r="S685" s="67"/>
    </row>
    <row r="686" spans="1:19" outlineLevel="1" x14ac:dyDescent="0.25">
      <c r="A686" s="74"/>
      <c r="B686" s="75"/>
      <c r="C686" s="100" t="s">
        <v>1786</v>
      </c>
      <c r="D686" s="77"/>
      <c r="E686" s="141">
        <v>143.92488</v>
      </c>
      <c r="F686" s="345"/>
      <c r="G686" s="76"/>
      <c r="H686" s="76"/>
      <c r="I686" s="76"/>
      <c r="J686" s="76"/>
      <c r="K686" s="67"/>
      <c r="L686" s="67"/>
      <c r="M686" s="67"/>
      <c r="N686" s="67"/>
      <c r="O686" s="67"/>
      <c r="P686" s="67"/>
      <c r="Q686" s="67"/>
      <c r="R686" s="67"/>
      <c r="S686" s="67"/>
    </row>
    <row r="687" spans="1:19" outlineLevel="1" x14ac:dyDescent="0.25">
      <c r="A687" s="74"/>
      <c r="B687" s="75"/>
      <c r="C687" s="100" t="s">
        <v>1787</v>
      </c>
      <c r="D687" s="77"/>
      <c r="E687" s="141"/>
      <c r="F687" s="345"/>
      <c r="G687" s="76"/>
      <c r="H687" s="76"/>
      <c r="I687" s="76"/>
      <c r="J687" s="76"/>
      <c r="K687" s="67"/>
      <c r="L687" s="67"/>
      <c r="M687" s="67"/>
      <c r="N687" s="67"/>
      <c r="O687" s="67"/>
      <c r="P687" s="67"/>
      <c r="Q687" s="67"/>
      <c r="R687" s="67"/>
      <c r="S687" s="67"/>
    </row>
    <row r="688" spans="1:19" outlineLevel="1" x14ac:dyDescent="0.25">
      <c r="A688" s="74"/>
      <c r="B688" s="75"/>
      <c r="C688" s="100" t="s">
        <v>1788</v>
      </c>
      <c r="D688" s="77"/>
      <c r="E688" s="141">
        <v>56.37679</v>
      </c>
      <c r="F688" s="345"/>
      <c r="G688" s="76"/>
      <c r="H688" s="76"/>
      <c r="I688" s="76"/>
      <c r="J688" s="76"/>
      <c r="K688" s="67"/>
      <c r="L688" s="67"/>
      <c r="M688" s="67"/>
      <c r="N688" s="67"/>
      <c r="O688" s="67"/>
      <c r="P688" s="67"/>
      <c r="Q688" s="67"/>
      <c r="R688" s="67"/>
      <c r="S688" s="67"/>
    </row>
    <row r="689" spans="1:19" outlineLevel="1" x14ac:dyDescent="0.25">
      <c r="A689" s="74"/>
      <c r="B689" s="75"/>
      <c r="C689" s="100" t="s">
        <v>1789</v>
      </c>
      <c r="D689" s="77"/>
      <c r="E689" s="141">
        <v>6.9916799999999997</v>
      </c>
      <c r="F689" s="345"/>
      <c r="G689" s="76"/>
      <c r="H689" s="76"/>
      <c r="I689" s="76"/>
      <c r="J689" s="76"/>
      <c r="K689" s="67"/>
      <c r="L689" s="67"/>
      <c r="M689" s="67"/>
      <c r="N689" s="67"/>
      <c r="O689" s="67"/>
      <c r="P689" s="67"/>
      <c r="Q689" s="67"/>
      <c r="R689" s="67"/>
      <c r="S689" s="67"/>
    </row>
    <row r="690" spans="1:19" outlineLevel="1" x14ac:dyDescent="0.25">
      <c r="A690" s="74"/>
      <c r="B690" s="75"/>
      <c r="C690" s="100" t="s">
        <v>1790</v>
      </c>
      <c r="D690" s="77"/>
      <c r="E690" s="141">
        <v>45.926459999999999</v>
      </c>
      <c r="F690" s="345"/>
      <c r="G690" s="76"/>
      <c r="H690" s="76"/>
      <c r="I690" s="76"/>
      <c r="J690" s="76"/>
      <c r="K690" s="67"/>
      <c r="L690" s="67"/>
      <c r="M690" s="67"/>
      <c r="N690" s="67"/>
      <c r="O690" s="67"/>
      <c r="P690" s="67"/>
      <c r="Q690" s="67"/>
      <c r="R690" s="67"/>
      <c r="S690" s="67"/>
    </row>
    <row r="691" spans="1:19" outlineLevel="1" x14ac:dyDescent="0.25">
      <c r="A691" s="74"/>
      <c r="B691" s="75"/>
      <c r="C691" s="102" t="s">
        <v>286</v>
      </c>
      <c r="D691" s="78"/>
      <c r="E691" s="144">
        <v>1250.3136099999999</v>
      </c>
      <c r="F691" s="345"/>
      <c r="G691" s="76"/>
      <c r="H691" s="76"/>
      <c r="I691" s="76"/>
      <c r="J691" s="76"/>
      <c r="K691" s="67"/>
      <c r="L691" s="67"/>
      <c r="M691" s="67"/>
      <c r="N691" s="67"/>
      <c r="O691" s="67"/>
      <c r="P691" s="67"/>
      <c r="Q691" s="67"/>
      <c r="R691" s="67"/>
      <c r="S691" s="67"/>
    </row>
    <row r="692" spans="1:19" x14ac:dyDescent="0.25">
      <c r="A692" s="82" t="s">
        <v>162</v>
      </c>
      <c r="B692" s="83" t="s">
        <v>89</v>
      </c>
      <c r="C692" s="98" t="s">
        <v>90</v>
      </c>
      <c r="D692" s="84"/>
      <c r="E692" s="86"/>
      <c r="F692" s="86"/>
      <c r="G692" s="346">
        <f>SUM(G693:G696)</f>
        <v>0</v>
      </c>
      <c r="H692" s="81"/>
      <c r="I692" s="81"/>
      <c r="J692" s="81"/>
    </row>
    <row r="693" spans="1:19" ht="40.799999999999997" outlineLevel="1" x14ac:dyDescent="0.25">
      <c r="A693" s="93">
        <v>56</v>
      </c>
      <c r="B693" s="94" t="s">
        <v>649</v>
      </c>
      <c r="C693" s="101" t="s">
        <v>650</v>
      </c>
      <c r="D693" s="95" t="s">
        <v>651</v>
      </c>
      <c r="E693" s="143">
        <v>1</v>
      </c>
      <c r="F693" s="91"/>
      <c r="G693" s="96">
        <f>ROUND(E693*F693,2)</f>
        <v>0</v>
      </c>
      <c r="H693" s="76"/>
      <c r="I693" s="76" t="s">
        <v>178</v>
      </c>
      <c r="J693" s="76" t="s">
        <v>179</v>
      </c>
      <c r="K693" s="67"/>
      <c r="L693" s="67"/>
      <c r="M693" s="67"/>
      <c r="N693" s="67"/>
      <c r="O693" s="67"/>
      <c r="P693" s="67"/>
      <c r="Q693" s="67"/>
      <c r="R693" s="67"/>
      <c r="S693" s="67"/>
    </row>
    <row r="694" spans="1:19" ht="20.399999999999999" outlineLevel="1" x14ac:dyDescent="0.25">
      <c r="A694" s="88">
        <v>57</v>
      </c>
      <c r="B694" s="89" t="s">
        <v>652</v>
      </c>
      <c r="C694" s="99" t="s">
        <v>653</v>
      </c>
      <c r="D694" s="90" t="s">
        <v>228</v>
      </c>
      <c r="E694" s="142">
        <v>382.125</v>
      </c>
      <c r="F694" s="91"/>
      <c r="G694" s="92">
        <f>ROUND(E694*F694,2)</f>
        <v>0</v>
      </c>
      <c r="H694" s="76"/>
      <c r="I694" s="76" t="s">
        <v>166</v>
      </c>
      <c r="J694" s="76" t="s">
        <v>166</v>
      </c>
      <c r="K694" s="67"/>
      <c r="L694" s="67"/>
      <c r="M694" s="67"/>
      <c r="N694" s="67"/>
      <c r="O694" s="67"/>
      <c r="P694" s="67"/>
      <c r="Q694" s="67"/>
      <c r="R694" s="67"/>
      <c r="S694" s="67"/>
    </row>
    <row r="695" spans="1:19" ht="30.6" outlineLevel="1" x14ac:dyDescent="0.25">
      <c r="A695" s="74"/>
      <c r="B695" s="75"/>
      <c r="C695" s="100" t="s">
        <v>654</v>
      </c>
      <c r="D695" s="77"/>
      <c r="E695" s="141"/>
      <c r="F695" s="345"/>
      <c r="G695" s="76"/>
      <c r="H695" s="76"/>
      <c r="I695" s="76"/>
      <c r="J695" s="76"/>
      <c r="K695" s="67"/>
      <c r="L695" s="67"/>
      <c r="M695" s="67"/>
      <c r="N695" s="67"/>
      <c r="O695" s="67"/>
      <c r="P695" s="67"/>
      <c r="Q695" s="67"/>
      <c r="R695" s="67"/>
      <c r="S695" s="67"/>
    </row>
    <row r="696" spans="1:19" outlineLevel="1" x14ac:dyDescent="0.25">
      <c r="A696" s="74"/>
      <c r="B696" s="75"/>
      <c r="C696" s="100" t="s">
        <v>1791</v>
      </c>
      <c r="D696" s="77"/>
      <c r="E696" s="141">
        <v>382.125</v>
      </c>
      <c r="F696" s="345"/>
      <c r="G696" s="76"/>
      <c r="H696" s="76"/>
      <c r="I696" s="76"/>
      <c r="J696" s="76"/>
      <c r="K696" s="67"/>
      <c r="L696" s="67"/>
      <c r="M696" s="67"/>
      <c r="N696" s="67"/>
      <c r="O696" s="67"/>
      <c r="P696" s="67"/>
      <c r="Q696" s="67"/>
      <c r="R696" s="67"/>
      <c r="S696" s="67"/>
    </row>
    <row r="697" spans="1:19" x14ac:dyDescent="0.25">
      <c r="A697" s="82" t="s">
        <v>162</v>
      </c>
      <c r="B697" s="83" t="s">
        <v>99</v>
      </c>
      <c r="C697" s="98" t="s">
        <v>100</v>
      </c>
      <c r="D697" s="84"/>
      <c r="E697" s="86"/>
      <c r="F697" s="86"/>
      <c r="G697" s="346">
        <f>SUM(G698:G734)</f>
        <v>0</v>
      </c>
      <c r="H697" s="81"/>
      <c r="I697" s="81"/>
      <c r="J697" s="81"/>
    </row>
    <row r="698" spans="1:19" outlineLevel="1" x14ac:dyDescent="0.25">
      <c r="A698" s="88">
        <v>58</v>
      </c>
      <c r="B698" s="89" t="s">
        <v>692</v>
      </c>
      <c r="C698" s="99" t="s">
        <v>693</v>
      </c>
      <c r="D698" s="90" t="s">
        <v>281</v>
      </c>
      <c r="E698" s="142">
        <v>73.77176</v>
      </c>
      <c r="F698" s="91"/>
      <c r="G698" s="92">
        <f>ROUND(E698*F698,2)</f>
        <v>0</v>
      </c>
      <c r="H698" s="76"/>
      <c r="I698" s="76" t="s">
        <v>166</v>
      </c>
      <c r="J698" s="76" t="s">
        <v>166</v>
      </c>
      <c r="K698" s="67"/>
      <c r="L698" s="67"/>
      <c r="M698" s="67"/>
      <c r="N698" s="67"/>
      <c r="O698" s="67"/>
      <c r="P698" s="67"/>
      <c r="Q698" s="67"/>
      <c r="R698" s="67"/>
      <c r="S698" s="67"/>
    </row>
    <row r="699" spans="1:19" outlineLevel="1" x14ac:dyDescent="0.25">
      <c r="A699" s="74"/>
      <c r="B699" s="75"/>
      <c r="C699" s="100" t="s">
        <v>407</v>
      </c>
      <c r="D699" s="77"/>
      <c r="E699" s="141"/>
      <c r="F699" s="345"/>
      <c r="G699" s="76"/>
      <c r="H699" s="76"/>
      <c r="I699" s="76"/>
      <c r="J699" s="76"/>
      <c r="K699" s="67"/>
      <c r="L699" s="67"/>
      <c r="M699" s="67"/>
      <c r="N699" s="67"/>
      <c r="O699" s="67"/>
      <c r="P699" s="67"/>
      <c r="Q699" s="67"/>
      <c r="R699" s="67"/>
      <c r="S699" s="67"/>
    </row>
    <row r="700" spans="1:19" outlineLevel="1" x14ac:dyDescent="0.25">
      <c r="A700" s="74"/>
      <c r="B700" s="75"/>
      <c r="C700" s="100" t="s">
        <v>1792</v>
      </c>
      <c r="D700" s="77"/>
      <c r="E700" s="141">
        <v>27.584379999999999</v>
      </c>
      <c r="F700" s="345"/>
      <c r="G700" s="76"/>
      <c r="H700" s="76"/>
      <c r="I700" s="76"/>
      <c r="J700" s="76"/>
      <c r="K700" s="67"/>
      <c r="L700" s="67"/>
      <c r="M700" s="67"/>
      <c r="N700" s="67"/>
      <c r="O700" s="67"/>
      <c r="P700" s="67"/>
      <c r="Q700" s="67"/>
      <c r="R700" s="67"/>
      <c r="S700" s="67"/>
    </row>
    <row r="701" spans="1:19" outlineLevel="1" x14ac:dyDescent="0.25">
      <c r="A701" s="74"/>
      <c r="B701" s="75"/>
      <c r="C701" s="100" t="s">
        <v>1793</v>
      </c>
      <c r="D701" s="77"/>
      <c r="E701" s="141">
        <v>2.65</v>
      </c>
      <c r="F701" s="345"/>
      <c r="G701" s="76"/>
      <c r="H701" s="76"/>
      <c r="I701" s="76"/>
      <c r="J701" s="76"/>
      <c r="K701" s="67"/>
      <c r="L701" s="67"/>
      <c r="M701" s="67"/>
      <c r="N701" s="67"/>
      <c r="O701" s="67"/>
      <c r="P701" s="67"/>
      <c r="Q701" s="67"/>
      <c r="R701" s="67"/>
      <c r="S701" s="67"/>
    </row>
    <row r="702" spans="1:19" outlineLevel="1" x14ac:dyDescent="0.25">
      <c r="A702" s="74"/>
      <c r="B702" s="75"/>
      <c r="C702" s="100" t="s">
        <v>1794</v>
      </c>
      <c r="D702" s="77"/>
      <c r="E702" s="141">
        <v>1.8072999999999999</v>
      </c>
      <c r="F702" s="345"/>
      <c r="G702" s="76"/>
      <c r="H702" s="76"/>
      <c r="I702" s="76"/>
      <c r="J702" s="76"/>
      <c r="K702" s="67"/>
      <c r="L702" s="67"/>
      <c r="M702" s="67"/>
      <c r="N702" s="67"/>
      <c r="O702" s="67"/>
      <c r="P702" s="67"/>
      <c r="Q702" s="67"/>
      <c r="R702" s="67"/>
      <c r="S702" s="67"/>
    </row>
    <row r="703" spans="1:19" outlineLevel="1" x14ac:dyDescent="0.25">
      <c r="A703" s="74"/>
      <c r="B703" s="75"/>
      <c r="C703" s="100" t="s">
        <v>1795</v>
      </c>
      <c r="D703" s="77"/>
      <c r="E703" s="141">
        <v>2.2090399999999999</v>
      </c>
      <c r="F703" s="345"/>
      <c r="G703" s="76"/>
      <c r="H703" s="76"/>
      <c r="I703" s="76"/>
      <c r="J703" s="76"/>
      <c r="K703" s="67"/>
      <c r="L703" s="67"/>
      <c r="M703" s="67"/>
      <c r="N703" s="67"/>
      <c r="O703" s="67"/>
      <c r="P703" s="67"/>
      <c r="Q703" s="67"/>
      <c r="R703" s="67"/>
      <c r="S703" s="67"/>
    </row>
    <row r="704" spans="1:19" outlineLevel="1" x14ac:dyDescent="0.25">
      <c r="A704" s="74"/>
      <c r="B704" s="75"/>
      <c r="C704" s="100" t="s">
        <v>1796</v>
      </c>
      <c r="D704" s="77"/>
      <c r="E704" s="141">
        <v>1.44584</v>
      </c>
      <c r="F704" s="345"/>
      <c r="G704" s="76"/>
      <c r="H704" s="76"/>
      <c r="I704" s="76"/>
      <c r="J704" s="76"/>
      <c r="K704" s="67"/>
      <c r="L704" s="67"/>
      <c r="M704" s="67"/>
      <c r="N704" s="67"/>
      <c r="O704" s="67"/>
      <c r="P704" s="67"/>
      <c r="Q704" s="67"/>
      <c r="R704" s="67"/>
      <c r="S704" s="67"/>
    </row>
    <row r="705" spans="1:19" outlineLevel="1" x14ac:dyDescent="0.25">
      <c r="A705" s="74"/>
      <c r="B705" s="75"/>
      <c r="C705" s="100" t="s">
        <v>1797</v>
      </c>
      <c r="D705" s="77"/>
      <c r="E705" s="141">
        <v>2.33412</v>
      </c>
      <c r="F705" s="345"/>
      <c r="G705" s="76"/>
      <c r="H705" s="76"/>
      <c r="I705" s="76"/>
      <c r="J705" s="76"/>
      <c r="K705" s="67"/>
      <c r="L705" s="67"/>
      <c r="M705" s="67"/>
      <c r="N705" s="67"/>
      <c r="O705" s="67"/>
      <c r="P705" s="67"/>
      <c r="Q705" s="67"/>
      <c r="R705" s="67"/>
      <c r="S705" s="67"/>
    </row>
    <row r="706" spans="1:19" outlineLevel="1" x14ac:dyDescent="0.25">
      <c r="A706" s="74"/>
      <c r="B706" s="75"/>
      <c r="C706" s="100" t="s">
        <v>1798</v>
      </c>
      <c r="D706" s="77"/>
      <c r="E706" s="141">
        <v>0.371</v>
      </c>
      <c r="F706" s="345"/>
      <c r="G706" s="76"/>
      <c r="H706" s="76"/>
      <c r="I706" s="76"/>
      <c r="J706" s="76"/>
      <c r="K706" s="67"/>
      <c r="L706" s="67"/>
      <c r="M706" s="67"/>
      <c r="N706" s="67"/>
      <c r="O706" s="67"/>
      <c r="P706" s="67"/>
      <c r="Q706" s="67"/>
      <c r="R706" s="67"/>
      <c r="S706" s="67"/>
    </row>
    <row r="707" spans="1:19" outlineLevel="1" x14ac:dyDescent="0.25">
      <c r="A707" s="74"/>
      <c r="B707" s="75"/>
      <c r="C707" s="100" t="s">
        <v>1799</v>
      </c>
      <c r="D707" s="77"/>
      <c r="E707" s="141">
        <v>4.7509199999999998</v>
      </c>
      <c r="F707" s="345"/>
      <c r="G707" s="76"/>
      <c r="H707" s="76"/>
      <c r="I707" s="76"/>
      <c r="J707" s="76"/>
      <c r="K707" s="67"/>
      <c r="L707" s="67"/>
      <c r="M707" s="67"/>
      <c r="N707" s="67"/>
      <c r="O707" s="67"/>
      <c r="P707" s="67"/>
      <c r="Q707" s="67"/>
      <c r="R707" s="67"/>
      <c r="S707" s="67"/>
    </row>
    <row r="708" spans="1:19" outlineLevel="1" x14ac:dyDescent="0.25">
      <c r="A708" s="74"/>
      <c r="B708" s="75"/>
      <c r="C708" s="100" t="s">
        <v>1800</v>
      </c>
      <c r="D708" s="77"/>
      <c r="E708" s="141">
        <v>1.82108</v>
      </c>
      <c r="F708" s="345"/>
      <c r="G708" s="76"/>
      <c r="H708" s="76"/>
      <c r="I708" s="76"/>
      <c r="J708" s="76"/>
      <c r="K708" s="67"/>
      <c r="L708" s="67"/>
      <c r="M708" s="67"/>
      <c r="N708" s="67"/>
      <c r="O708" s="67"/>
      <c r="P708" s="67"/>
      <c r="Q708" s="67"/>
      <c r="R708" s="67"/>
      <c r="S708" s="67"/>
    </row>
    <row r="709" spans="1:19" outlineLevel="1" x14ac:dyDescent="0.25">
      <c r="A709" s="74"/>
      <c r="B709" s="75"/>
      <c r="C709" s="100" t="s">
        <v>1801</v>
      </c>
      <c r="D709" s="77"/>
      <c r="E709" s="141">
        <v>2.5143200000000001</v>
      </c>
      <c r="F709" s="345"/>
      <c r="G709" s="76"/>
      <c r="H709" s="76"/>
      <c r="I709" s="76"/>
      <c r="J709" s="76"/>
      <c r="K709" s="67"/>
      <c r="L709" s="67"/>
      <c r="M709" s="67"/>
      <c r="N709" s="67"/>
      <c r="O709" s="67"/>
      <c r="P709" s="67"/>
      <c r="Q709" s="67"/>
      <c r="R709" s="67"/>
      <c r="S709" s="67"/>
    </row>
    <row r="710" spans="1:19" outlineLevel="1" x14ac:dyDescent="0.25">
      <c r="A710" s="74"/>
      <c r="B710" s="75"/>
      <c r="C710" s="100" t="s">
        <v>1802</v>
      </c>
      <c r="D710" s="77"/>
      <c r="E710" s="141">
        <v>3.16622</v>
      </c>
      <c r="F710" s="345"/>
      <c r="G710" s="76"/>
      <c r="H710" s="76"/>
      <c r="I710" s="76"/>
      <c r="J710" s="76"/>
      <c r="K710" s="67"/>
      <c r="L710" s="67"/>
      <c r="M710" s="67"/>
      <c r="N710" s="67"/>
      <c r="O710" s="67"/>
      <c r="P710" s="67"/>
      <c r="Q710" s="67"/>
      <c r="R710" s="67"/>
      <c r="S710" s="67"/>
    </row>
    <row r="711" spans="1:19" outlineLevel="1" x14ac:dyDescent="0.25">
      <c r="A711" s="74"/>
      <c r="B711" s="75"/>
      <c r="C711" s="100" t="s">
        <v>1803</v>
      </c>
      <c r="D711" s="77"/>
      <c r="E711" s="141">
        <v>1.0759000000000001</v>
      </c>
      <c r="F711" s="345"/>
      <c r="G711" s="76"/>
      <c r="H711" s="76"/>
      <c r="I711" s="76"/>
      <c r="J711" s="76"/>
      <c r="K711" s="67"/>
      <c r="L711" s="67"/>
      <c r="M711" s="67"/>
      <c r="N711" s="67"/>
      <c r="O711" s="67"/>
      <c r="P711" s="67"/>
      <c r="Q711" s="67"/>
      <c r="R711" s="67"/>
      <c r="S711" s="67"/>
    </row>
    <row r="712" spans="1:19" outlineLevel="1" x14ac:dyDescent="0.25">
      <c r="A712" s="74"/>
      <c r="B712" s="75"/>
      <c r="C712" s="100" t="s">
        <v>1804</v>
      </c>
      <c r="D712" s="77"/>
      <c r="E712" s="141">
        <v>7.0892799999999996</v>
      </c>
      <c r="F712" s="345"/>
      <c r="G712" s="76"/>
      <c r="H712" s="76"/>
      <c r="I712" s="76"/>
      <c r="J712" s="76"/>
      <c r="K712" s="67"/>
      <c r="L712" s="67"/>
      <c r="M712" s="67"/>
      <c r="N712" s="67"/>
      <c r="O712" s="67"/>
      <c r="P712" s="67"/>
      <c r="Q712" s="67"/>
      <c r="R712" s="67"/>
      <c r="S712" s="67"/>
    </row>
    <row r="713" spans="1:19" outlineLevel="1" x14ac:dyDescent="0.25">
      <c r="A713" s="74"/>
      <c r="B713" s="75"/>
      <c r="C713" s="100" t="s">
        <v>1805</v>
      </c>
      <c r="D713" s="77"/>
      <c r="E713" s="141">
        <v>7.1836200000000003</v>
      </c>
      <c r="F713" s="345"/>
      <c r="G713" s="76"/>
      <c r="H713" s="76"/>
      <c r="I713" s="76"/>
      <c r="J713" s="76"/>
      <c r="K713" s="67"/>
      <c r="L713" s="67"/>
      <c r="M713" s="67"/>
      <c r="N713" s="67"/>
      <c r="O713" s="67"/>
      <c r="P713" s="67"/>
      <c r="Q713" s="67"/>
      <c r="R713" s="67"/>
      <c r="S713" s="67"/>
    </row>
    <row r="714" spans="1:19" outlineLevel="1" x14ac:dyDescent="0.25">
      <c r="A714" s="74"/>
      <c r="B714" s="75"/>
      <c r="C714" s="100" t="s">
        <v>1806</v>
      </c>
      <c r="D714" s="77"/>
      <c r="E714" s="141">
        <v>5.1516000000000002</v>
      </c>
      <c r="F714" s="345"/>
      <c r="G714" s="76"/>
      <c r="H714" s="76"/>
      <c r="I714" s="76"/>
      <c r="J714" s="76"/>
      <c r="K714" s="67"/>
      <c r="L714" s="67"/>
      <c r="M714" s="67"/>
      <c r="N714" s="67"/>
      <c r="O714" s="67"/>
      <c r="P714" s="67"/>
      <c r="Q714" s="67"/>
      <c r="R714" s="67"/>
      <c r="S714" s="67"/>
    </row>
    <row r="715" spans="1:19" outlineLevel="1" x14ac:dyDescent="0.25">
      <c r="A715" s="74"/>
      <c r="B715" s="75"/>
      <c r="C715" s="100" t="s">
        <v>1807</v>
      </c>
      <c r="D715" s="77"/>
      <c r="E715" s="141">
        <v>1.37906</v>
      </c>
      <c r="F715" s="345"/>
      <c r="G715" s="76"/>
      <c r="H715" s="76"/>
      <c r="I715" s="76"/>
      <c r="J715" s="76"/>
      <c r="K715" s="67"/>
      <c r="L715" s="67"/>
      <c r="M715" s="67"/>
      <c r="N715" s="67"/>
      <c r="O715" s="67"/>
      <c r="P715" s="67"/>
      <c r="Q715" s="67"/>
      <c r="R715" s="67"/>
      <c r="S715" s="67"/>
    </row>
    <row r="716" spans="1:19" outlineLevel="1" x14ac:dyDescent="0.25">
      <c r="A716" s="74"/>
      <c r="B716" s="75"/>
      <c r="C716" s="100" t="s">
        <v>1808</v>
      </c>
      <c r="D716" s="77"/>
      <c r="E716" s="141">
        <v>1.2380800000000001</v>
      </c>
      <c r="F716" s="345"/>
      <c r="G716" s="76"/>
      <c r="H716" s="76"/>
      <c r="I716" s="76"/>
      <c r="J716" s="76"/>
      <c r="K716" s="67"/>
      <c r="L716" s="67"/>
      <c r="M716" s="67"/>
      <c r="N716" s="67"/>
      <c r="O716" s="67"/>
      <c r="P716" s="67"/>
      <c r="Q716" s="67"/>
      <c r="R716" s="67"/>
      <c r="S716" s="67"/>
    </row>
    <row r="717" spans="1:19" outlineLevel="1" x14ac:dyDescent="0.25">
      <c r="A717" s="88">
        <v>59</v>
      </c>
      <c r="B717" s="89" t="s">
        <v>713</v>
      </c>
      <c r="C717" s="99" t="s">
        <v>714</v>
      </c>
      <c r="D717" s="90" t="s">
        <v>281</v>
      </c>
      <c r="E717" s="142">
        <v>27.28904</v>
      </c>
      <c r="F717" s="91"/>
      <c r="G717" s="92">
        <f>ROUND(E717*F717,2)</f>
        <v>0</v>
      </c>
      <c r="H717" s="76"/>
      <c r="I717" s="76" t="s">
        <v>166</v>
      </c>
      <c r="J717" s="76" t="s">
        <v>166</v>
      </c>
      <c r="K717" s="67"/>
      <c r="L717" s="67"/>
      <c r="M717" s="67"/>
      <c r="N717" s="67"/>
      <c r="O717" s="67"/>
      <c r="P717" s="67"/>
      <c r="Q717" s="67"/>
      <c r="R717" s="67"/>
      <c r="S717" s="67"/>
    </row>
    <row r="718" spans="1:19" outlineLevel="1" x14ac:dyDescent="0.25">
      <c r="A718" s="74"/>
      <c r="B718" s="75"/>
      <c r="C718" s="100" t="s">
        <v>1809</v>
      </c>
      <c r="D718" s="77"/>
      <c r="E718" s="141">
        <v>10.332560000000001</v>
      </c>
      <c r="F718" s="345"/>
      <c r="G718" s="76"/>
      <c r="H718" s="76"/>
      <c r="I718" s="76"/>
      <c r="J718" s="76"/>
      <c r="K718" s="67"/>
      <c r="L718" s="67"/>
      <c r="M718" s="67"/>
      <c r="N718" s="67"/>
      <c r="O718" s="67"/>
      <c r="P718" s="67"/>
      <c r="Q718" s="67"/>
      <c r="R718" s="67"/>
      <c r="S718" s="67"/>
    </row>
    <row r="719" spans="1:19" outlineLevel="1" x14ac:dyDescent="0.25">
      <c r="A719" s="74"/>
      <c r="B719" s="75"/>
      <c r="C719" s="100" t="s">
        <v>1810</v>
      </c>
      <c r="D719" s="77"/>
      <c r="E719" s="141">
        <v>0.52986999999999995</v>
      </c>
      <c r="F719" s="345"/>
      <c r="G719" s="76"/>
      <c r="H719" s="76"/>
      <c r="I719" s="76"/>
      <c r="J719" s="76"/>
      <c r="K719" s="67"/>
      <c r="L719" s="67"/>
      <c r="M719" s="67"/>
      <c r="N719" s="67"/>
      <c r="O719" s="67"/>
      <c r="P719" s="67"/>
      <c r="Q719" s="67"/>
      <c r="R719" s="67"/>
      <c r="S719" s="67"/>
    </row>
    <row r="720" spans="1:19" outlineLevel="1" x14ac:dyDescent="0.25">
      <c r="A720" s="74"/>
      <c r="B720" s="75"/>
      <c r="C720" s="100" t="s">
        <v>1811</v>
      </c>
      <c r="D720" s="77"/>
      <c r="E720" s="141">
        <v>1.3246899999999999</v>
      </c>
      <c r="F720" s="345"/>
      <c r="G720" s="76"/>
      <c r="H720" s="76"/>
      <c r="I720" s="76"/>
      <c r="J720" s="76"/>
      <c r="K720" s="67"/>
      <c r="L720" s="67"/>
      <c r="M720" s="67"/>
      <c r="N720" s="67"/>
      <c r="O720" s="67"/>
      <c r="P720" s="67"/>
      <c r="Q720" s="67"/>
      <c r="R720" s="67"/>
      <c r="S720" s="67"/>
    </row>
    <row r="721" spans="1:19" outlineLevel="1" x14ac:dyDescent="0.25">
      <c r="A721" s="74"/>
      <c r="B721" s="75"/>
      <c r="C721" s="100" t="s">
        <v>1812</v>
      </c>
      <c r="D721" s="77"/>
      <c r="E721" s="141">
        <v>0.52986999999999995</v>
      </c>
      <c r="F721" s="345"/>
      <c r="G721" s="76"/>
      <c r="H721" s="76"/>
      <c r="I721" s="76"/>
      <c r="J721" s="76"/>
      <c r="K721" s="67"/>
      <c r="L721" s="67"/>
      <c r="M721" s="67"/>
      <c r="N721" s="67"/>
      <c r="O721" s="67"/>
      <c r="P721" s="67"/>
      <c r="Q721" s="67"/>
      <c r="R721" s="67"/>
      <c r="S721" s="67"/>
    </row>
    <row r="722" spans="1:19" outlineLevel="1" x14ac:dyDescent="0.25">
      <c r="A722" s="74"/>
      <c r="B722" s="75"/>
      <c r="C722" s="100" t="s">
        <v>1813</v>
      </c>
      <c r="D722" s="77"/>
      <c r="E722" s="141">
        <v>1.05975</v>
      </c>
      <c r="F722" s="345"/>
      <c r="G722" s="76"/>
      <c r="H722" s="76"/>
      <c r="I722" s="76"/>
      <c r="J722" s="76"/>
      <c r="K722" s="67"/>
      <c r="L722" s="67"/>
      <c r="M722" s="67"/>
      <c r="N722" s="67"/>
      <c r="O722" s="67"/>
      <c r="P722" s="67"/>
      <c r="Q722" s="67"/>
      <c r="R722" s="67"/>
      <c r="S722" s="67"/>
    </row>
    <row r="723" spans="1:19" outlineLevel="1" x14ac:dyDescent="0.25">
      <c r="A723" s="74"/>
      <c r="B723" s="75"/>
      <c r="C723" s="100" t="s">
        <v>1814</v>
      </c>
      <c r="D723" s="77"/>
      <c r="E723" s="141">
        <v>1.3246899999999999</v>
      </c>
      <c r="F723" s="345"/>
      <c r="G723" s="76"/>
      <c r="H723" s="76"/>
      <c r="I723" s="76"/>
      <c r="J723" s="76"/>
      <c r="K723" s="67"/>
      <c r="L723" s="67"/>
      <c r="M723" s="67"/>
      <c r="N723" s="67"/>
      <c r="O723" s="67"/>
      <c r="P723" s="67"/>
      <c r="Q723" s="67"/>
      <c r="R723" s="67"/>
      <c r="S723" s="67"/>
    </row>
    <row r="724" spans="1:19" outlineLevel="1" x14ac:dyDescent="0.25">
      <c r="A724" s="74"/>
      <c r="B724" s="75"/>
      <c r="C724" s="100" t="s">
        <v>1815</v>
      </c>
      <c r="D724" s="77"/>
      <c r="E724" s="141">
        <v>0.26494000000000001</v>
      </c>
      <c r="F724" s="345"/>
      <c r="G724" s="76"/>
      <c r="H724" s="76"/>
      <c r="I724" s="76"/>
      <c r="J724" s="76"/>
      <c r="K724" s="67"/>
      <c r="L724" s="67"/>
      <c r="M724" s="67"/>
      <c r="N724" s="67"/>
      <c r="O724" s="67"/>
      <c r="P724" s="67"/>
      <c r="Q724" s="67"/>
      <c r="R724" s="67"/>
      <c r="S724" s="67"/>
    </row>
    <row r="725" spans="1:19" outlineLevel="1" x14ac:dyDescent="0.25">
      <c r="A725" s="74"/>
      <c r="B725" s="75"/>
      <c r="C725" s="100" t="s">
        <v>1816</v>
      </c>
      <c r="D725" s="77"/>
      <c r="E725" s="141">
        <v>2.1194999999999999</v>
      </c>
      <c r="F725" s="345"/>
      <c r="G725" s="76"/>
      <c r="H725" s="76"/>
      <c r="I725" s="76"/>
      <c r="J725" s="76"/>
      <c r="K725" s="67"/>
      <c r="L725" s="67"/>
      <c r="M725" s="67"/>
      <c r="N725" s="67"/>
      <c r="O725" s="67"/>
      <c r="P725" s="67"/>
      <c r="Q725" s="67"/>
      <c r="R725" s="67"/>
      <c r="S725" s="67"/>
    </row>
    <row r="726" spans="1:19" outlineLevel="1" x14ac:dyDescent="0.25">
      <c r="A726" s="74"/>
      <c r="B726" s="75"/>
      <c r="C726" s="100" t="s">
        <v>1817</v>
      </c>
      <c r="D726" s="77"/>
      <c r="E726" s="141">
        <v>0.52986999999999995</v>
      </c>
      <c r="F726" s="345"/>
      <c r="G726" s="76"/>
      <c r="H726" s="76"/>
      <c r="I726" s="76"/>
      <c r="J726" s="76"/>
      <c r="K726" s="67"/>
      <c r="L726" s="67"/>
      <c r="M726" s="67"/>
      <c r="N726" s="67"/>
      <c r="O726" s="67"/>
      <c r="P726" s="67"/>
      <c r="Q726" s="67"/>
      <c r="R726" s="67"/>
      <c r="S726" s="67"/>
    </row>
    <row r="727" spans="1:19" outlineLevel="1" x14ac:dyDescent="0.25">
      <c r="A727" s="74"/>
      <c r="B727" s="75"/>
      <c r="C727" s="100" t="s">
        <v>1818</v>
      </c>
      <c r="D727" s="77"/>
      <c r="E727" s="141">
        <v>0.79481000000000002</v>
      </c>
      <c r="F727" s="345"/>
      <c r="G727" s="76"/>
      <c r="H727" s="76"/>
      <c r="I727" s="76"/>
      <c r="J727" s="76"/>
      <c r="K727" s="67"/>
      <c r="L727" s="67"/>
      <c r="M727" s="67"/>
      <c r="N727" s="67"/>
      <c r="O727" s="67"/>
      <c r="P727" s="67"/>
      <c r="Q727" s="67"/>
      <c r="R727" s="67"/>
      <c r="S727" s="67"/>
    </row>
    <row r="728" spans="1:19" outlineLevel="1" x14ac:dyDescent="0.25">
      <c r="A728" s="74"/>
      <c r="B728" s="75"/>
      <c r="C728" s="100" t="s">
        <v>1819</v>
      </c>
      <c r="D728" s="77"/>
      <c r="E728" s="141">
        <v>1.05975</v>
      </c>
      <c r="F728" s="345"/>
      <c r="G728" s="76"/>
      <c r="H728" s="76"/>
      <c r="I728" s="76"/>
      <c r="J728" s="76"/>
      <c r="K728" s="67"/>
      <c r="L728" s="67"/>
      <c r="M728" s="67"/>
      <c r="N728" s="67"/>
      <c r="O728" s="67"/>
      <c r="P728" s="67"/>
      <c r="Q728" s="67"/>
      <c r="R728" s="67"/>
      <c r="S728" s="67"/>
    </row>
    <row r="729" spans="1:19" outlineLevel="1" x14ac:dyDescent="0.25">
      <c r="A729" s="74"/>
      <c r="B729" s="75"/>
      <c r="C729" s="100" t="s">
        <v>1820</v>
      </c>
      <c r="D729" s="77"/>
      <c r="E729" s="141">
        <v>0.52986999999999995</v>
      </c>
      <c r="F729" s="345"/>
      <c r="G729" s="76"/>
      <c r="H729" s="76"/>
      <c r="I729" s="76"/>
      <c r="J729" s="76"/>
      <c r="K729" s="67"/>
      <c r="L729" s="67"/>
      <c r="M729" s="67"/>
      <c r="N729" s="67"/>
      <c r="O729" s="67"/>
      <c r="P729" s="67"/>
      <c r="Q729" s="67"/>
      <c r="R729" s="67"/>
      <c r="S729" s="67"/>
    </row>
    <row r="730" spans="1:19" outlineLevel="1" x14ac:dyDescent="0.25">
      <c r="A730" s="74"/>
      <c r="B730" s="75"/>
      <c r="C730" s="100" t="s">
        <v>1821</v>
      </c>
      <c r="D730" s="77"/>
      <c r="E730" s="141">
        <v>3.1797499999999999</v>
      </c>
      <c r="F730" s="345"/>
      <c r="G730" s="76"/>
      <c r="H730" s="76"/>
      <c r="I730" s="76"/>
      <c r="J730" s="76"/>
      <c r="K730" s="67"/>
      <c r="L730" s="67"/>
      <c r="M730" s="67"/>
      <c r="N730" s="67"/>
      <c r="O730" s="67"/>
      <c r="P730" s="67"/>
      <c r="Q730" s="67"/>
      <c r="R730" s="67"/>
      <c r="S730" s="67"/>
    </row>
    <row r="731" spans="1:19" outlineLevel="1" x14ac:dyDescent="0.25">
      <c r="A731" s="74"/>
      <c r="B731" s="75"/>
      <c r="C731" s="100" t="s">
        <v>1822</v>
      </c>
      <c r="D731" s="77"/>
      <c r="E731" s="141">
        <v>1.05975</v>
      </c>
      <c r="F731" s="345"/>
      <c r="G731" s="76"/>
      <c r="H731" s="76"/>
      <c r="I731" s="76"/>
      <c r="J731" s="76"/>
      <c r="K731" s="67"/>
      <c r="L731" s="67"/>
      <c r="M731" s="67"/>
      <c r="N731" s="67"/>
      <c r="O731" s="67"/>
      <c r="P731" s="67"/>
      <c r="Q731" s="67"/>
      <c r="R731" s="67"/>
      <c r="S731" s="67"/>
    </row>
    <row r="732" spans="1:19" outlineLevel="1" x14ac:dyDescent="0.25">
      <c r="A732" s="74"/>
      <c r="B732" s="75"/>
      <c r="C732" s="100" t="s">
        <v>1823</v>
      </c>
      <c r="D732" s="77"/>
      <c r="E732" s="141">
        <v>1.5896300000000001</v>
      </c>
      <c r="F732" s="345"/>
      <c r="G732" s="76"/>
      <c r="H732" s="76"/>
      <c r="I732" s="76"/>
      <c r="J732" s="76"/>
      <c r="K732" s="67"/>
      <c r="L732" s="67"/>
      <c r="M732" s="67"/>
      <c r="N732" s="67"/>
      <c r="O732" s="67"/>
      <c r="P732" s="67"/>
      <c r="Q732" s="67"/>
      <c r="R732" s="67"/>
      <c r="S732" s="67"/>
    </row>
    <row r="733" spans="1:19" outlineLevel="1" x14ac:dyDescent="0.25">
      <c r="A733" s="74"/>
      <c r="B733" s="75"/>
      <c r="C733" s="100" t="s">
        <v>1824</v>
      </c>
      <c r="D733" s="77"/>
      <c r="E733" s="141">
        <v>0.52986999999999995</v>
      </c>
      <c r="F733" s="345"/>
      <c r="G733" s="76"/>
      <c r="H733" s="76"/>
      <c r="I733" s="76"/>
      <c r="J733" s="76"/>
      <c r="K733" s="67"/>
      <c r="L733" s="67"/>
      <c r="M733" s="67"/>
      <c r="N733" s="67"/>
      <c r="O733" s="67"/>
      <c r="P733" s="67"/>
      <c r="Q733" s="67"/>
      <c r="R733" s="67"/>
      <c r="S733" s="67"/>
    </row>
    <row r="734" spans="1:19" outlineLevel="1" x14ac:dyDescent="0.25">
      <c r="A734" s="74"/>
      <c r="B734" s="75"/>
      <c r="C734" s="100" t="s">
        <v>1825</v>
      </c>
      <c r="D734" s="77"/>
      <c r="E734" s="141">
        <v>0.52986999999999995</v>
      </c>
      <c r="F734" s="345"/>
      <c r="G734" s="76"/>
      <c r="H734" s="76"/>
      <c r="I734" s="76"/>
      <c r="J734" s="76"/>
      <c r="K734" s="67"/>
      <c r="L734" s="67"/>
      <c r="M734" s="67"/>
      <c r="N734" s="67"/>
      <c r="O734" s="67"/>
      <c r="P734" s="67"/>
      <c r="Q734" s="67"/>
      <c r="R734" s="67"/>
      <c r="S734" s="67"/>
    </row>
    <row r="735" spans="1:19" x14ac:dyDescent="0.25">
      <c r="A735" s="82" t="s">
        <v>162</v>
      </c>
      <c r="B735" s="83" t="s">
        <v>109</v>
      </c>
      <c r="C735" s="98" t="s">
        <v>110</v>
      </c>
      <c r="D735" s="84"/>
      <c r="E735" s="86"/>
      <c r="F735" s="86"/>
      <c r="G735" s="346">
        <f>SUM(G736:G756)</f>
        <v>0</v>
      </c>
      <c r="H735" s="81"/>
      <c r="I735" s="81"/>
      <c r="J735" s="81"/>
    </row>
    <row r="736" spans="1:19" outlineLevel="1" x14ac:dyDescent="0.25">
      <c r="A736" s="93">
        <v>60</v>
      </c>
      <c r="B736" s="94" t="s">
        <v>1826</v>
      </c>
      <c r="C736" s="101" t="s">
        <v>1827</v>
      </c>
      <c r="D736" s="95" t="s">
        <v>228</v>
      </c>
      <c r="E736" s="143">
        <v>764.25</v>
      </c>
      <c r="F736" s="91"/>
      <c r="G736" s="96">
        <f>ROUND(E736*F736,2)</f>
        <v>0</v>
      </c>
      <c r="H736" s="76"/>
      <c r="I736" s="76" t="s">
        <v>166</v>
      </c>
      <c r="J736" s="76" t="s">
        <v>166</v>
      </c>
      <c r="K736" s="67"/>
      <c r="L736" s="67"/>
      <c r="M736" s="67"/>
      <c r="N736" s="67"/>
      <c r="O736" s="67"/>
      <c r="P736" s="67"/>
      <c r="Q736" s="67"/>
      <c r="R736" s="67"/>
      <c r="S736" s="67"/>
    </row>
    <row r="737" spans="1:19" outlineLevel="1" x14ac:dyDescent="0.25">
      <c r="A737" s="88">
        <v>61</v>
      </c>
      <c r="B737" s="89" t="s">
        <v>1828</v>
      </c>
      <c r="C737" s="99" t="s">
        <v>1829</v>
      </c>
      <c r="D737" s="90" t="s">
        <v>829</v>
      </c>
      <c r="E737" s="142">
        <v>103</v>
      </c>
      <c r="F737" s="91"/>
      <c r="G737" s="92">
        <f>ROUND(E737*F737,2)</f>
        <v>0</v>
      </c>
      <c r="H737" s="76"/>
      <c r="I737" s="76" t="s">
        <v>166</v>
      </c>
      <c r="J737" s="76" t="s">
        <v>166</v>
      </c>
      <c r="K737" s="67"/>
      <c r="L737" s="67"/>
      <c r="M737" s="67"/>
      <c r="N737" s="67"/>
      <c r="O737" s="67"/>
      <c r="P737" s="67"/>
      <c r="Q737" s="67"/>
      <c r="R737" s="67"/>
      <c r="S737" s="67"/>
    </row>
    <row r="738" spans="1:19" outlineLevel="1" x14ac:dyDescent="0.25">
      <c r="A738" s="74"/>
      <c r="B738" s="75"/>
      <c r="C738" s="100" t="s">
        <v>1830</v>
      </c>
      <c r="D738" s="77"/>
      <c r="E738" s="141">
        <v>39</v>
      </c>
      <c r="F738" s="345"/>
      <c r="G738" s="76"/>
      <c r="H738" s="76"/>
      <c r="I738" s="76"/>
      <c r="J738" s="76"/>
      <c r="K738" s="67"/>
      <c r="L738" s="67"/>
      <c r="M738" s="67"/>
      <c r="N738" s="67"/>
      <c r="O738" s="67"/>
      <c r="P738" s="67"/>
      <c r="Q738" s="67"/>
      <c r="R738" s="67"/>
      <c r="S738" s="67"/>
    </row>
    <row r="739" spans="1:19" outlineLevel="1" x14ac:dyDescent="0.25">
      <c r="A739" s="74"/>
      <c r="B739" s="75"/>
      <c r="C739" s="100" t="s">
        <v>1831</v>
      </c>
      <c r="D739" s="77"/>
      <c r="E739" s="141">
        <v>2</v>
      </c>
      <c r="F739" s="345"/>
      <c r="G739" s="76"/>
      <c r="H739" s="76"/>
      <c r="I739" s="76"/>
      <c r="J739" s="76"/>
      <c r="K739" s="67"/>
      <c r="L739" s="67"/>
      <c r="M739" s="67"/>
      <c r="N739" s="67"/>
      <c r="O739" s="67"/>
      <c r="P739" s="67"/>
      <c r="Q739" s="67"/>
      <c r="R739" s="67"/>
      <c r="S739" s="67"/>
    </row>
    <row r="740" spans="1:19" outlineLevel="1" x14ac:dyDescent="0.25">
      <c r="A740" s="74"/>
      <c r="B740" s="75"/>
      <c r="C740" s="100" t="s">
        <v>1025</v>
      </c>
      <c r="D740" s="77"/>
      <c r="E740" s="141">
        <v>5</v>
      </c>
      <c r="F740" s="345"/>
      <c r="G740" s="76"/>
      <c r="H740" s="76"/>
      <c r="I740" s="76"/>
      <c r="J740" s="76"/>
      <c r="K740" s="67"/>
      <c r="L740" s="67"/>
      <c r="M740" s="67"/>
      <c r="N740" s="67"/>
      <c r="O740" s="67"/>
      <c r="P740" s="67"/>
      <c r="Q740" s="67"/>
      <c r="R740" s="67"/>
      <c r="S740" s="67"/>
    </row>
    <row r="741" spans="1:19" outlineLevel="1" x14ac:dyDescent="0.25">
      <c r="A741" s="74"/>
      <c r="B741" s="75"/>
      <c r="C741" s="100" t="s">
        <v>170</v>
      </c>
      <c r="D741" s="77"/>
      <c r="E741" s="141">
        <v>2</v>
      </c>
      <c r="F741" s="345"/>
      <c r="G741" s="76"/>
      <c r="H741" s="76"/>
      <c r="I741" s="76"/>
      <c r="J741" s="76"/>
      <c r="K741" s="67"/>
      <c r="L741" s="67"/>
      <c r="M741" s="67"/>
      <c r="N741" s="67"/>
      <c r="O741" s="67"/>
      <c r="P741" s="67"/>
      <c r="Q741" s="67"/>
      <c r="R741" s="67"/>
      <c r="S741" s="67"/>
    </row>
    <row r="742" spans="1:19" outlineLevel="1" x14ac:dyDescent="0.25">
      <c r="A742" s="74"/>
      <c r="B742" s="75"/>
      <c r="C742" s="100" t="s">
        <v>965</v>
      </c>
      <c r="D742" s="77"/>
      <c r="E742" s="141">
        <v>4</v>
      </c>
      <c r="F742" s="345"/>
      <c r="G742" s="76"/>
      <c r="H742" s="76"/>
      <c r="I742" s="76"/>
      <c r="J742" s="76"/>
      <c r="K742" s="67"/>
      <c r="L742" s="67"/>
      <c r="M742" s="67"/>
      <c r="N742" s="67"/>
      <c r="O742" s="67"/>
      <c r="P742" s="67"/>
      <c r="Q742" s="67"/>
      <c r="R742" s="67"/>
      <c r="S742" s="67"/>
    </row>
    <row r="743" spans="1:19" outlineLevel="1" x14ac:dyDescent="0.25">
      <c r="A743" s="74"/>
      <c r="B743" s="75"/>
      <c r="C743" s="100" t="s">
        <v>832</v>
      </c>
      <c r="D743" s="77"/>
      <c r="E743" s="141">
        <v>5</v>
      </c>
      <c r="F743" s="345"/>
      <c r="G743" s="76"/>
      <c r="H743" s="76"/>
      <c r="I743" s="76"/>
      <c r="J743" s="76"/>
      <c r="K743" s="67"/>
      <c r="L743" s="67"/>
      <c r="M743" s="67"/>
      <c r="N743" s="67"/>
      <c r="O743" s="67"/>
      <c r="P743" s="67"/>
      <c r="Q743" s="67"/>
      <c r="R743" s="67"/>
      <c r="S743" s="67"/>
    </row>
    <row r="744" spans="1:19" outlineLevel="1" x14ac:dyDescent="0.25">
      <c r="A744" s="74"/>
      <c r="B744" s="75"/>
      <c r="C744" s="100" t="s">
        <v>183</v>
      </c>
      <c r="D744" s="77"/>
      <c r="E744" s="141">
        <v>1</v>
      </c>
      <c r="F744" s="345"/>
      <c r="G744" s="76"/>
      <c r="H744" s="76"/>
      <c r="I744" s="76"/>
      <c r="J744" s="76"/>
      <c r="K744" s="67"/>
      <c r="L744" s="67"/>
      <c r="M744" s="67"/>
      <c r="N744" s="67"/>
      <c r="O744" s="67"/>
      <c r="P744" s="67"/>
      <c r="Q744" s="67"/>
      <c r="R744" s="67"/>
      <c r="S744" s="67"/>
    </row>
    <row r="745" spans="1:19" outlineLevel="1" x14ac:dyDescent="0.25">
      <c r="A745" s="74"/>
      <c r="B745" s="75"/>
      <c r="C745" s="100" t="s">
        <v>1832</v>
      </c>
      <c r="D745" s="77"/>
      <c r="E745" s="141">
        <v>8</v>
      </c>
      <c r="F745" s="345"/>
      <c r="G745" s="76"/>
      <c r="H745" s="76"/>
      <c r="I745" s="76"/>
      <c r="J745" s="76"/>
      <c r="K745" s="67"/>
      <c r="L745" s="67"/>
      <c r="M745" s="67"/>
      <c r="N745" s="67"/>
      <c r="O745" s="67"/>
      <c r="P745" s="67"/>
      <c r="Q745" s="67"/>
      <c r="R745" s="67"/>
      <c r="S745" s="67"/>
    </row>
    <row r="746" spans="1:19" outlineLevel="1" x14ac:dyDescent="0.25">
      <c r="A746" s="74"/>
      <c r="B746" s="75"/>
      <c r="C746" s="100" t="s">
        <v>173</v>
      </c>
      <c r="D746" s="77"/>
      <c r="E746" s="141">
        <v>2</v>
      </c>
      <c r="F746" s="345"/>
      <c r="G746" s="76"/>
      <c r="H746" s="76"/>
      <c r="I746" s="76"/>
      <c r="J746" s="76"/>
      <c r="K746" s="67"/>
      <c r="L746" s="67"/>
      <c r="M746" s="67"/>
      <c r="N746" s="67"/>
      <c r="O746" s="67"/>
      <c r="P746" s="67"/>
      <c r="Q746" s="67"/>
      <c r="R746" s="67"/>
      <c r="S746" s="67"/>
    </row>
    <row r="747" spans="1:19" outlineLevel="1" x14ac:dyDescent="0.25">
      <c r="A747" s="74"/>
      <c r="B747" s="75"/>
      <c r="C747" s="100" t="s">
        <v>932</v>
      </c>
      <c r="D747" s="77"/>
      <c r="E747" s="141">
        <v>3</v>
      </c>
      <c r="F747" s="345"/>
      <c r="G747" s="76"/>
      <c r="H747" s="76"/>
      <c r="I747" s="76"/>
      <c r="J747" s="76"/>
      <c r="K747" s="67"/>
      <c r="L747" s="67"/>
      <c r="M747" s="67"/>
      <c r="N747" s="67"/>
      <c r="O747" s="67"/>
      <c r="P747" s="67"/>
      <c r="Q747" s="67"/>
      <c r="R747" s="67"/>
      <c r="S747" s="67"/>
    </row>
    <row r="748" spans="1:19" outlineLevel="1" x14ac:dyDescent="0.25">
      <c r="A748" s="74"/>
      <c r="B748" s="75"/>
      <c r="C748" s="100" t="s">
        <v>1833</v>
      </c>
      <c r="D748" s="77"/>
      <c r="E748" s="141">
        <v>4</v>
      </c>
      <c r="F748" s="345"/>
      <c r="G748" s="76"/>
      <c r="H748" s="76"/>
      <c r="I748" s="76"/>
      <c r="J748" s="76"/>
      <c r="K748" s="67"/>
      <c r="L748" s="67"/>
      <c r="M748" s="67"/>
      <c r="N748" s="67"/>
      <c r="O748" s="67"/>
      <c r="P748" s="67"/>
      <c r="Q748" s="67"/>
      <c r="R748" s="67"/>
      <c r="S748" s="67"/>
    </row>
    <row r="749" spans="1:19" outlineLevel="1" x14ac:dyDescent="0.25">
      <c r="A749" s="74"/>
      <c r="B749" s="75"/>
      <c r="C749" s="100" t="s">
        <v>836</v>
      </c>
      <c r="D749" s="77"/>
      <c r="E749" s="141">
        <v>2</v>
      </c>
      <c r="F749" s="345"/>
      <c r="G749" s="76"/>
      <c r="H749" s="76"/>
      <c r="I749" s="76"/>
      <c r="J749" s="76"/>
      <c r="K749" s="67"/>
      <c r="L749" s="67"/>
      <c r="M749" s="67"/>
      <c r="N749" s="67"/>
      <c r="O749" s="67"/>
      <c r="P749" s="67"/>
      <c r="Q749" s="67"/>
      <c r="R749" s="67"/>
      <c r="S749" s="67"/>
    </row>
    <row r="750" spans="1:19" outlineLevel="1" x14ac:dyDescent="0.25">
      <c r="A750" s="74"/>
      <c r="B750" s="75"/>
      <c r="C750" s="100" t="s">
        <v>894</v>
      </c>
      <c r="D750" s="77"/>
      <c r="E750" s="141">
        <v>12</v>
      </c>
      <c r="F750" s="345"/>
      <c r="G750" s="76"/>
      <c r="H750" s="76"/>
      <c r="I750" s="76"/>
      <c r="J750" s="76"/>
      <c r="K750" s="67"/>
      <c r="L750" s="67"/>
      <c r="M750" s="67"/>
      <c r="N750" s="67"/>
      <c r="O750" s="67"/>
      <c r="P750" s="67"/>
      <c r="Q750" s="67"/>
      <c r="R750" s="67"/>
      <c r="S750" s="67"/>
    </row>
    <row r="751" spans="1:19" outlineLevel="1" x14ac:dyDescent="0.25">
      <c r="A751" s="74"/>
      <c r="B751" s="75"/>
      <c r="C751" s="100" t="s">
        <v>1834</v>
      </c>
      <c r="D751" s="77"/>
      <c r="E751" s="141">
        <v>4</v>
      </c>
      <c r="F751" s="345"/>
      <c r="G751" s="76"/>
      <c r="H751" s="76"/>
      <c r="I751" s="76"/>
      <c r="J751" s="76"/>
      <c r="K751" s="67"/>
      <c r="L751" s="67"/>
      <c r="M751" s="67"/>
      <c r="N751" s="67"/>
      <c r="O751" s="67"/>
      <c r="P751" s="67"/>
      <c r="Q751" s="67"/>
      <c r="R751" s="67"/>
      <c r="S751" s="67"/>
    </row>
    <row r="752" spans="1:19" outlineLevel="1" x14ac:dyDescent="0.25">
      <c r="A752" s="74"/>
      <c r="B752" s="75"/>
      <c r="C752" s="100" t="s">
        <v>979</v>
      </c>
      <c r="D752" s="77"/>
      <c r="E752" s="141">
        <v>6</v>
      </c>
      <c r="F752" s="345"/>
      <c r="G752" s="76"/>
      <c r="H752" s="76"/>
      <c r="I752" s="76"/>
      <c r="J752" s="76"/>
      <c r="K752" s="67"/>
      <c r="L752" s="67"/>
      <c r="M752" s="67"/>
      <c r="N752" s="67"/>
      <c r="O752" s="67"/>
      <c r="P752" s="67"/>
      <c r="Q752" s="67"/>
      <c r="R752" s="67"/>
      <c r="S752" s="67"/>
    </row>
    <row r="753" spans="1:19" outlineLevel="1" x14ac:dyDescent="0.25">
      <c r="A753" s="74"/>
      <c r="B753" s="75"/>
      <c r="C753" s="100" t="s">
        <v>1835</v>
      </c>
      <c r="D753" s="77"/>
      <c r="E753" s="141">
        <v>2</v>
      </c>
      <c r="F753" s="345"/>
      <c r="G753" s="76"/>
      <c r="H753" s="76"/>
      <c r="I753" s="76"/>
      <c r="J753" s="76"/>
      <c r="K753" s="67"/>
      <c r="L753" s="67"/>
      <c r="M753" s="67"/>
      <c r="N753" s="67"/>
      <c r="O753" s="67"/>
      <c r="P753" s="67"/>
      <c r="Q753" s="67"/>
      <c r="R753" s="67"/>
      <c r="S753" s="67"/>
    </row>
    <row r="754" spans="1:19" outlineLevel="1" x14ac:dyDescent="0.25">
      <c r="A754" s="74"/>
      <c r="B754" s="75"/>
      <c r="C754" s="100" t="s">
        <v>1836</v>
      </c>
      <c r="D754" s="77"/>
      <c r="E754" s="141">
        <v>2</v>
      </c>
      <c r="F754" s="345"/>
      <c r="G754" s="76"/>
      <c r="H754" s="76"/>
      <c r="I754" s="76"/>
      <c r="J754" s="76"/>
      <c r="K754" s="67"/>
      <c r="L754" s="67"/>
      <c r="M754" s="67"/>
      <c r="N754" s="67"/>
      <c r="O754" s="67"/>
      <c r="P754" s="67"/>
      <c r="Q754" s="67"/>
      <c r="R754" s="67"/>
      <c r="S754" s="67"/>
    </row>
    <row r="755" spans="1:19" outlineLevel="1" x14ac:dyDescent="0.25">
      <c r="A755" s="93">
        <v>62</v>
      </c>
      <c r="B755" s="94" t="s">
        <v>1837</v>
      </c>
      <c r="C755" s="101" t="s">
        <v>1838</v>
      </c>
      <c r="D755" s="95" t="s">
        <v>228</v>
      </c>
      <c r="E755" s="143">
        <v>764.25</v>
      </c>
      <c r="F755" s="91"/>
      <c r="G755" s="96">
        <f>ROUND(E755*F755,2)</f>
        <v>0</v>
      </c>
      <c r="H755" s="76"/>
      <c r="I755" s="76" t="s">
        <v>166</v>
      </c>
      <c r="J755" s="76" t="s">
        <v>166</v>
      </c>
      <c r="K755" s="67"/>
      <c r="L755" s="67"/>
      <c r="M755" s="67"/>
      <c r="N755" s="67"/>
      <c r="O755" s="67"/>
      <c r="P755" s="67"/>
      <c r="Q755" s="67"/>
      <c r="R755" s="67"/>
      <c r="S755" s="67"/>
    </row>
    <row r="756" spans="1:19" outlineLevel="1" x14ac:dyDescent="0.25">
      <c r="A756" s="93">
        <v>63</v>
      </c>
      <c r="B756" s="94" t="s">
        <v>844</v>
      </c>
      <c r="C756" s="101" t="s">
        <v>845</v>
      </c>
      <c r="D756" s="95" t="s">
        <v>228</v>
      </c>
      <c r="E756" s="143">
        <v>764.25</v>
      </c>
      <c r="F756" s="91"/>
      <c r="G756" s="96">
        <f>ROUND(E756*F756,2)</f>
        <v>0</v>
      </c>
      <c r="H756" s="76"/>
      <c r="I756" s="76" t="s">
        <v>166</v>
      </c>
      <c r="J756" s="76" t="s">
        <v>166</v>
      </c>
      <c r="K756" s="67"/>
      <c r="L756" s="67"/>
      <c r="M756" s="67"/>
      <c r="N756" s="67"/>
      <c r="O756" s="67"/>
      <c r="P756" s="67"/>
      <c r="Q756" s="67"/>
      <c r="R756" s="67"/>
      <c r="S756" s="67"/>
    </row>
    <row r="757" spans="1:19" x14ac:dyDescent="0.25">
      <c r="A757" s="82" t="s">
        <v>162</v>
      </c>
      <c r="B757" s="83" t="s">
        <v>113</v>
      </c>
      <c r="C757" s="98" t="s">
        <v>114</v>
      </c>
      <c r="D757" s="84"/>
      <c r="E757" s="86"/>
      <c r="F757" s="86"/>
      <c r="G757" s="346">
        <f>SUM(G758:G1076)</f>
        <v>0</v>
      </c>
      <c r="H757" s="81"/>
      <c r="I757" s="81"/>
      <c r="J757" s="81"/>
    </row>
    <row r="758" spans="1:19" outlineLevel="1" x14ac:dyDescent="0.25">
      <c r="A758" s="88">
        <v>64</v>
      </c>
      <c r="B758" s="89" t="s">
        <v>760</v>
      </c>
      <c r="C758" s="99" t="s">
        <v>761</v>
      </c>
      <c r="D758" s="90" t="s">
        <v>228</v>
      </c>
      <c r="E758" s="142">
        <v>764.25</v>
      </c>
      <c r="F758" s="91"/>
      <c r="G758" s="92">
        <f>ROUND(E758*F758,2)</f>
        <v>0</v>
      </c>
      <c r="H758" s="76"/>
      <c r="I758" s="76" t="s">
        <v>166</v>
      </c>
      <c r="J758" s="76" t="s">
        <v>166</v>
      </c>
      <c r="K758" s="67"/>
      <c r="L758" s="67"/>
      <c r="M758" s="67"/>
      <c r="N758" s="67"/>
      <c r="O758" s="67"/>
      <c r="P758" s="67"/>
      <c r="Q758" s="67"/>
      <c r="R758" s="67"/>
      <c r="S758" s="67"/>
    </row>
    <row r="759" spans="1:19" outlineLevel="1" x14ac:dyDescent="0.25">
      <c r="A759" s="74"/>
      <c r="B759" s="75"/>
      <c r="C759" s="100" t="s">
        <v>1000</v>
      </c>
      <c r="D759" s="77"/>
      <c r="E759" s="141"/>
      <c r="F759" s="345"/>
      <c r="G759" s="76"/>
      <c r="H759" s="76"/>
      <c r="I759" s="76"/>
      <c r="J759" s="76"/>
      <c r="K759" s="67"/>
      <c r="L759" s="67"/>
      <c r="M759" s="67"/>
      <c r="N759" s="67"/>
      <c r="O759" s="67"/>
      <c r="P759" s="67"/>
      <c r="Q759" s="67"/>
      <c r="R759" s="67"/>
      <c r="S759" s="67"/>
    </row>
    <row r="760" spans="1:19" outlineLevel="1" x14ac:dyDescent="0.25">
      <c r="A760" s="74"/>
      <c r="B760" s="75"/>
      <c r="C760" s="100" t="s">
        <v>1839</v>
      </c>
      <c r="D760" s="77"/>
      <c r="E760" s="141">
        <v>409.42</v>
      </c>
      <c r="F760" s="345"/>
      <c r="G760" s="76"/>
      <c r="H760" s="76"/>
      <c r="I760" s="76"/>
      <c r="J760" s="76"/>
      <c r="K760" s="67"/>
      <c r="L760" s="67"/>
      <c r="M760" s="67"/>
      <c r="N760" s="67"/>
      <c r="O760" s="67"/>
      <c r="P760" s="67"/>
      <c r="Q760" s="67"/>
      <c r="R760" s="67"/>
      <c r="S760" s="67"/>
    </row>
    <row r="761" spans="1:19" outlineLevel="1" x14ac:dyDescent="0.25">
      <c r="A761" s="74"/>
      <c r="B761" s="75"/>
      <c r="C761" s="100" t="s">
        <v>1010</v>
      </c>
      <c r="D761" s="77"/>
      <c r="E761" s="141"/>
      <c r="F761" s="345"/>
      <c r="G761" s="76"/>
      <c r="H761" s="76"/>
      <c r="I761" s="76"/>
      <c r="J761" s="76"/>
      <c r="K761" s="67"/>
      <c r="L761" s="67"/>
      <c r="M761" s="67"/>
      <c r="N761" s="67"/>
      <c r="O761" s="67"/>
      <c r="P761" s="67"/>
      <c r="Q761" s="67"/>
      <c r="R761" s="67"/>
      <c r="S761" s="67"/>
    </row>
    <row r="762" spans="1:19" outlineLevel="1" x14ac:dyDescent="0.25">
      <c r="A762" s="74"/>
      <c r="B762" s="75"/>
      <c r="C762" s="100" t="s">
        <v>1840</v>
      </c>
      <c r="D762" s="77"/>
      <c r="E762" s="141">
        <v>354.83</v>
      </c>
      <c r="F762" s="345"/>
      <c r="G762" s="76"/>
      <c r="H762" s="76"/>
      <c r="I762" s="76"/>
      <c r="J762" s="76"/>
      <c r="K762" s="67"/>
      <c r="L762" s="67"/>
      <c r="M762" s="67"/>
      <c r="N762" s="67"/>
      <c r="O762" s="67"/>
      <c r="P762" s="67"/>
      <c r="Q762" s="67"/>
      <c r="R762" s="67"/>
      <c r="S762" s="67"/>
    </row>
    <row r="763" spans="1:19" outlineLevel="1" x14ac:dyDescent="0.25">
      <c r="A763" s="88">
        <v>65</v>
      </c>
      <c r="B763" s="89" t="s">
        <v>764</v>
      </c>
      <c r="C763" s="99" t="s">
        <v>765</v>
      </c>
      <c r="D763" s="90" t="s">
        <v>165</v>
      </c>
      <c r="E763" s="142">
        <v>463</v>
      </c>
      <c r="F763" s="91"/>
      <c r="G763" s="92">
        <f>ROUND(E763*F763,2)</f>
        <v>0</v>
      </c>
      <c r="H763" s="76"/>
      <c r="I763" s="76" t="s">
        <v>166</v>
      </c>
      <c r="J763" s="76" t="s">
        <v>166</v>
      </c>
      <c r="K763" s="67"/>
      <c r="L763" s="67"/>
      <c r="M763" s="67"/>
      <c r="N763" s="67"/>
      <c r="O763" s="67"/>
      <c r="P763" s="67"/>
      <c r="Q763" s="67"/>
      <c r="R763" s="67"/>
      <c r="S763" s="67"/>
    </row>
    <row r="764" spans="1:19" outlineLevel="1" x14ac:dyDescent="0.25">
      <c r="A764" s="74"/>
      <c r="B764" s="75"/>
      <c r="C764" s="100" t="s">
        <v>1841</v>
      </c>
      <c r="D764" s="77"/>
      <c r="E764" s="141">
        <v>103</v>
      </c>
      <c r="F764" s="345"/>
      <c r="G764" s="76"/>
      <c r="H764" s="76"/>
      <c r="I764" s="76"/>
      <c r="J764" s="76"/>
      <c r="K764" s="67"/>
      <c r="L764" s="67"/>
      <c r="M764" s="67"/>
      <c r="N764" s="67"/>
      <c r="O764" s="67"/>
      <c r="P764" s="67"/>
      <c r="Q764" s="67"/>
      <c r="R764" s="67"/>
      <c r="S764" s="67"/>
    </row>
    <row r="765" spans="1:19" outlineLevel="1" x14ac:dyDescent="0.25">
      <c r="A765" s="74"/>
      <c r="B765" s="75"/>
      <c r="C765" s="100" t="s">
        <v>1842</v>
      </c>
      <c r="D765" s="77"/>
      <c r="E765" s="141">
        <v>103</v>
      </c>
      <c r="F765" s="345"/>
      <c r="G765" s="76"/>
      <c r="H765" s="76"/>
      <c r="I765" s="76"/>
      <c r="J765" s="76"/>
      <c r="K765" s="67"/>
      <c r="L765" s="67"/>
      <c r="M765" s="67"/>
      <c r="N765" s="67"/>
      <c r="O765" s="67"/>
      <c r="P765" s="67"/>
      <c r="Q765" s="67"/>
      <c r="R765" s="67"/>
      <c r="S765" s="67"/>
    </row>
    <row r="766" spans="1:19" outlineLevel="1" x14ac:dyDescent="0.25">
      <c r="A766" s="74"/>
      <c r="B766" s="75"/>
      <c r="C766" s="100" t="s">
        <v>1843</v>
      </c>
      <c r="D766" s="77"/>
      <c r="E766" s="141">
        <v>257</v>
      </c>
      <c r="F766" s="345"/>
      <c r="G766" s="76"/>
      <c r="H766" s="76"/>
      <c r="I766" s="76"/>
      <c r="J766" s="76"/>
      <c r="K766" s="67"/>
      <c r="L766" s="67"/>
      <c r="M766" s="67"/>
      <c r="N766" s="67"/>
      <c r="O766" s="67"/>
      <c r="P766" s="67"/>
      <c r="Q766" s="67"/>
      <c r="R766" s="67"/>
      <c r="S766" s="67"/>
    </row>
    <row r="767" spans="1:19" outlineLevel="1" x14ac:dyDescent="0.25">
      <c r="A767" s="88">
        <v>66</v>
      </c>
      <c r="B767" s="89" t="s">
        <v>1844</v>
      </c>
      <c r="C767" s="99" t="s">
        <v>1845</v>
      </c>
      <c r="D767" s="90" t="s">
        <v>165</v>
      </c>
      <c r="E767" s="142">
        <v>103</v>
      </c>
      <c r="F767" s="91"/>
      <c r="G767" s="92">
        <f>ROUND(E767*F767,2)</f>
        <v>0</v>
      </c>
      <c r="H767" s="76"/>
      <c r="I767" s="76" t="s">
        <v>166</v>
      </c>
      <c r="J767" s="76" t="s">
        <v>166</v>
      </c>
      <c r="K767" s="67"/>
      <c r="L767" s="67"/>
      <c r="M767" s="67"/>
      <c r="N767" s="67"/>
      <c r="O767" s="67"/>
      <c r="P767" s="67"/>
      <c r="Q767" s="67"/>
      <c r="R767" s="67"/>
      <c r="S767" s="67"/>
    </row>
    <row r="768" spans="1:19" outlineLevel="1" x14ac:dyDescent="0.25">
      <c r="A768" s="74"/>
      <c r="B768" s="75"/>
      <c r="C768" s="100" t="s">
        <v>1830</v>
      </c>
      <c r="D768" s="77"/>
      <c r="E768" s="141">
        <v>39</v>
      </c>
      <c r="F768" s="345"/>
      <c r="G768" s="76"/>
      <c r="H768" s="76"/>
      <c r="I768" s="76"/>
      <c r="J768" s="76"/>
      <c r="K768" s="67"/>
      <c r="L768" s="67"/>
      <c r="M768" s="67"/>
      <c r="N768" s="67"/>
      <c r="O768" s="67"/>
      <c r="P768" s="67"/>
      <c r="Q768" s="67"/>
      <c r="R768" s="67"/>
      <c r="S768" s="67"/>
    </row>
    <row r="769" spans="1:19" outlineLevel="1" x14ac:dyDescent="0.25">
      <c r="A769" s="74"/>
      <c r="B769" s="75"/>
      <c r="C769" s="100" t="s">
        <v>1831</v>
      </c>
      <c r="D769" s="77"/>
      <c r="E769" s="141">
        <v>2</v>
      </c>
      <c r="F769" s="345"/>
      <c r="G769" s="76"/>
      <c r="H769" s="76"/>
      <c r="I769" s="76"/>
      <c r="J769" s="76"/>
      <c r="K769" s="67"/>
      <c r="L769" s="67"/>
      <c r="M769" s="67"/>
      <c r="N769" s="67"/>
      <c r="O769" s="67"/>
      <c r="P769" s="67"/>
      <c r="Q769" s="67"/>
      <c r="R769" s="67"/>
      <c r="S769" s="67"/>
    </row>
    <row r="770" spans="1:19" outlineLevel="1" x14ac:dyDescent="0.25">
      <c r="A770" s="74"/>
      <c r="B770" s="75"/>
      <c r="C770" s="100" t="s">
        <v>1025</v>
      </c>
      <c r="D770" s="77"/>
      <c r="E770" s="141">
        <v>5</v>
      </c>
      <c r="F770" s="345"/>
      <c r="G770" s="76"/>
      <c r="H770" s="76"/>
      <c r="I770" s="76"/>
      <c r="J770" s="76"/>
      <c r="K770" s="67"/>
      <c r="L770" s="67"/>
      <c r="M770" s="67"/>
      <c r="N770" s="67"/>
      <c r="O770" s="67"/>
      <c r="P770" s="67"/>
      <c r="Q770" s="67"/>
      <c r="R770" s="67"/>
      <c r="S770" s="67"/>
    </row>
    <row r="771" spans="1:19" outlineLevel="1" x14ac:dyDescent="0.25">
      <c r="A771" s="74"/>
      <c r="B771" s="75"/>
      <c r="C771" s="100" t="s">
        <v>170</v>
      </c>
      <c r="D771" s="77"/>
      <c r="E771" s="141">
        <v>2</v>
      </c>
      <c r="F771" s="345"/>
      <c r="G771" s="76"/>
      <c r="H771" s="76"/>
      <c r="I771" s="76"/>
      <c r="J771" s="76"/>
      <c r="K771" s="67"/>
      <c r="L771" s="67"/>
      <c r="M771" s="67"/>
      <c r="N771" s="67"/>
      <c r="O771" s="67"/>
      <c r="P771" s="67"/>
      <c r="Q771" s="67"/>
      <c r="R771" s="67"/>
      <c r="S771" s="67"/>
    </row>
    <row r="772" spans="1:19" outlineLevel="1" x14ac:dyDescent="0.25">
      <c r="A772" s="74"/>
      <c r="B772" s="75"/>
      <c r="C772" s="100" t="s">
        <v>965</v>
      </c>
      <c r="D772" s="77"/>
      <c r="E772" s="141">
        <v>4</v>
      </c>
      <c r="F772" s="345"/>
      <c r="G772" s="76"/>
      <c r="H772" s="76"/>
      <c r="I772" s="76"/>
      <c r="J772" s="76"/>
      <c r="K772" s="67"/>
      <c r="L772" s="67"/>
      <c r="M772" s="67"/>
      <c r="N772" s="67"/>
      <c r="O772" s="67"/>
      <c r="P772" s="67"/>
      <c r="Q772" s="67"/>
      <c r="R772" s="67"/>
      <c r="S772" s="67"/>
    </row>
    <row r="773" spans="1:19" outlineLevel="1" x14ac:dyDescent="0.25">
      <c r="A773" s="74"/>
      <c r="B773" s="75"/>
      <c r="C773" s="100" t="s">
        <v>832</v>
      </c>
      <c r="D773" s="77"/>
      <c r="E773" s="141">
        <v>5</v>
      </c>
      <c r="F773" s="345"/>
      <c r="G773" s="76"/>
      <c r="H773" s="76"/>
      <c r="I773" s="76"/>
      <c r="J773" s="76"/>
      <c r="K773" s="67"/>
      <c r="L773" s="67"/>
      <c r="M773" s="67"/>
      <c r="N773" s="67"/>
      <c r="O773" s="67"/>
      <c r="P773" s="67"/>
      <c r="Q773" s="67"/>
      <c r="R773" s="67"/>
      <c r="S773" s="67"/>
    </row>
    <row r="774" spans="1:19" outlineLevel="1" x14ac:dyDescent="0.25">
      <c r="A774" s="74"/>
      <c r="B774" s="75"/>
      <c r="C774" s="100" t="s">
        <v>183</v>
      </c>
      <c r="D774" s="77"/>
      <c r="E774" s="141">
        <v>1</v>
      </c>
      <c r="F774" s="345"/>
      <c r="G774" s="76"/>
      <c r="H774" s="76"/>
      <c r="I774" s="76"/>
      <c r="J774" s="76"/>
      <c r="K774" s="67"/>
      <c r="L774" s="67"/>
      <c r="M774" s="67"/>
      <c r="N774" s="67"/>
      <c r="O774" s="67"/>
      <c r="P774" s="67"/>
      <c r="Q774" s="67"/>
      <c r="R774" s="67"/>
      <c r="S774" s="67"/>
    </row>
    <row r="775" spans="1:19" outlineLevel="1" x14ac:dyDescent="0.25">
      <c r="A775" s="74"/>
      <c r="B775" s="75"/>
      <c r="C775" s="100" t="s">
        <v>1832</v>
      </c>
      <c r="D775" s="77"/>
      <c r="E775" s="141">
        <v>8</v>
      </c>
      <c r="F775" s="345"/>
      <c r="G775" s="76"/>
      <c r="H775" s="76"/>
      <c r="I775" s="76"/>
      <c r="J775" s="76"/>
      <c r="K775" s="67"/>
      <c r="L775" s="67"/>
      <c r="M775" s="67"/>
      <c r="N775" s="67"/>
      <c r="O775" s="67"/>
      <c r="P775" s="67"/>
      <c r="Q775" s="67"/>
      <c r="R775" s="67"/>
      <c r="S775" s="67"/>
    </row>
    <row r="776" spans="1:19" outlineLevel="1" x14ac:dyDescent="0.25">
      <c r="A776" s="74"/>
      <c r="B776" s="75"/>
      <c r="C776" s="100" t="s">
        <v>173</v>
      </c>
      <c r="D776" s="77"/>
      <c r="E776" s="141">
        <v>2</v>
      </c>
      <c r="F776" s="345"/>
      <c r="G776" s="76"/>
      <c r="H776" s="76"/>
      <c r="I776" s="76"/>
      <c r="J776" s="76"/>
      <c r="K776" s="67"/>
      <c r="L776" s="67"/>
      <c r="M776" s="67"/>
      <c r="N776" s="67"/>
      <c r="O776" s="67"/>
      <c r="P776" s="67"/>
      <c r="Q776" s="67"/>
      <c r="R776" s="67"/>
      <c r="S776" s="67"/>
    </row>
    <row r="777" spans="1:19" outlineLevel="1" x14ac:dyDescent="0.25">
      <c r="A777" s="74"/>
      <c r="B777" s="75"/>
      <c r="C777" s="100" t="s">
        <v>932</v>
      </c>
      <c r="D777" s="77"/>
      <c r="E777" s="141">
        <v>3</v>
      </c>
      <c r="F777" s="345"/>
      <c r="G777" s="76"/>
      <c r="H777" s="76"/>
      <c r="I777" s="76"/>
      <c r="J777" s="76"/>
      <c r="K777" s="67"/>
      <c r="L777" s="67"/>
      <c r="M777" s="67"/>
      <c r="N777" s="67"/>
      <c r="O777" s="67"/>
      <c r="P777" s="67"/>
      <c r="Q777" s="67"/>
      <c r="R777" s="67"/>
      <c r="S777" s="67"/>
    </row>
    <row r="778" spans="1:19" outlineLevel="1" x14ac:dyDescent="0.25">
      <c r="A778" s="74"/>
      <c r="B778" s="75"/>
      <c r="C778" s="100" t="s">
        <v>1833</v>
      </c>
      <c r="D778" s="77"/>
      <c r="E778" s="141">
        <v>4</v>
      </c>
      <c r="F778" s="345"/>
      <c r="G778" s="76"/>
      <c r="H778" s="76"/>
      <c r="I778" s="76"/>
      <c r="J778" s="76"/>
      <c r="K778" s="67"/>
      <c r="L778" s="67"/>
      <c r="M778" s="67"/>
      <c r="N778" s="67"/>
      <c r="O778" s="67"/>
      <c r="P778" s="67"/>
      <c r="Q778" s="67"/>
      <c r="R778" s="67"/>
      <c r="S778" s="67"/>
    </row>
    <row r="779" spans="1:19" outlineLevel="1" x14ac:dyDescent="0.25">
      <c r="A779" s="74"/>
      <c r="B779" s="75"/>
      <c r="C779" s="100" t="s">
        <v>836</v>
      </c>
      <c r="D779" s="77"/>
      <c r="E779" s="141">
        <v>2</v>
      </c>
      <c r="F779" s="345"/>
      <c r="G779" s="76"/>
      <c r="H779" s="76"/>
      <c r="I779" s="76"/>
      <c r="J779" s="76"/>
      <c r="K779" s="67"/>
      <c r="L779" s="67"/>
      <c r="M779" s="67"/>
      <c r="N779" s="67"/>
      <c r="O779" s="67"/>
      <c r="P779" s="67"/>
      <c r="Q779" s="67"/>
      <c r="R779" s="67"/>
      <c r="S779" s="67"/>
    </row>
    <row r="780" spans="1:19" outlineLevel="1" x14ac:dyDescent="0.25">
      <c r="A780" s="74"/>
      <c r="B780" s="75"/>
      <c r="C780" s="100" t="s">
        <v>894</v>
      </c>
      <c r="D780" s="77"/>
      <c r="E780" s="141">
        <v>12</v>
      </c>
      <c r="F780" s="345"/>
      <c r="G780" s="76"/>
      <c r="H780" s="76"/>
      <c r="I780" s="76"/>
      <c r="J780" s="76"/>
      <c r="K780" s="67"/>
      <c r="L780" s="67"/>
      <c r="M780" s="67"/>
      <c r="N780" s="67"/>
      <c r="O780" s="67"/>
      <c r="P780" s="67"/>
      <c r="Q780" s="67"/>
      <c r="R780" s="67"/>
      <c r="S780" s="67"/>
    </row>
    <row r="781" spans="1:19" outlineLevel="1" x14ac:dyDescent="0.25">
      <c r="A781" s="74"/>
      <c r="B781" s="75"/>
      <c r="C781" s="100" t="s">
        <v>1834</v>
      </c>
      <c r="D781" s="77"/>
      <c r="E781" s="141">
        <v>4</v>
      </c>
      <c r="F781" s="345"/>
      <c r="G781" s="76"/>
      <c r="H781" s="76"/>
      <c r="I781" s="76"/>
      <c r="J781" s="76"/>
      <c r="K781" s="67"/>
      <c r="L781" s="67"/>
      <c r="M781" s="67"/>
      <c r="N781" s="67"/>
      <c r="O781" s="67"/>
      <c r="P781" s="67"/>
      <c r="Q781" s="67"/>
      <c r="R781" s="67"/>
      <c r="S781" s="67"/>
    </row>
    <row r="782" spans="1:19" outlineLevel="1" x14ac:dyDescent="0.25">
      <c r="A782" s="74"/>
      <c r="B782" s="75"/>
      <c r="C782" s="100" t="s">
        <v>979</v>
      </c>
      <c r="D782" s="77"/>
      <c r="E782" s="141">
        <v>6</v>
      </c>
      <c r="F782" s="345"/>
      <c r="G782" s="76"/>
      <c r="H782" s="76"/>
      <c r="I782" s="76"/>
      <c r="J782" s="76"/>
      <c r="K782" s="67"/>
      <c r="L782" s="67"/>
      <c r="M782" s="67"/>
      <c r="N782" s="67"/>
      <c r="O782" s="67"/>
      <c r="P782" s="67"/>
      <c r="Q782" s="67"/>
      <c r="R782" s="67"/>
      <c r="S782" s="67"/>
    </row>
    <row r="783" spans="1:19" outlineLevel="1" x14ac:dyDescent="0.25">
      <c r="A783" s="74"/>
      <c r="B783" s="75"/>
      <c r="C783" s="100" t="s">
        <v>1835</v>
      </c>
      <c r="D783" s="77"/>
      <c r="E783" s="141">
        <v>2</v>
      </c>
      <c r="F783" s="345"/>
      <c r="G783" s="76"/>
      <c r="H783" s="76"/>
      <c r="I783" s="76"/>
      <c r="J783" s="76"/>
      <c r="K783" s="67"/>
      <c r="L783" s="67"/>
      <c r="M783" s="67"/>
      <c r="N783" s="67"/>
      <c r="O783" s="67"/>
      <c r="P783" s="67"/>
      <c r="Q783" s="67"/>
      <c r="R783" s="67"/>
      <c r="S783" s="67"/>
    </row>
    <row r="784" spans="1:19" outlineLevel="1" x14ac:dyDescent="0.25">
      <c r="A784" s="74"/>
      <c r="B784" s="75"/>
      <c r="C784" s="100" t="s">
        <v>1836</v>
      </c>
      <c r="D784" s="77"/>
      <c r="E784" s="141">
        <v>2</v>
      </c>
      <c r="F784" s="345"/>
      <c r="G784" s="76"/>
      <c r="H784" s="76"/>
      <c r="I784" s="76"/>
      <c r="J784" s="76"/>
      <c r="K784" s="67"/>
      <c r="L784" s="67"/>
      <c r="M784" s="67"/>
      <c r="N784" s="67"/>
      <c r="O784" s="67"/>
      <c r="P784" s="67"/>
      <c r="Q784" s="67"/>
      <c r="R784" s="67"/>
      <c r="S784" s="67"/>
    </row>
    <row r="785" spans="1:19" outlineLevel="1" x14ac:dyDescent="0.25">
      <c r="A785" s="88">
        <v>67</v>
      </c>
      <c r="B785" s="89" t="s">
        <v>1846</v>
      </c>
      <c r="C785" s="99" t="s">
        <v>1847</v>
      </c>
      <c r="D785" s="90" t="s">
        <v>165</v>
      </c>
      <c r="E785" s="142">
        <v>7</v>
      </c>
      <c r="F785" s="91"/>
      <c r="G785" s="92">
        <f>ROUND(E785*F785,2)</f>
        <v>0</v>
      </c>
      <c r="H785" s="76"/>
      <c r="I785" s="76" t="s">
        <v>166</v>
      </c>
      <c r="J785" s="76" t="s">
        <v>166</v>
      </c>
      <c r="K785" s="67"/>
      <c r="L785" s="67"/>
      <c r="M785" s="67"/>
      <c r="N785" s="67"/>
      <c r="O785" s="67"/>
      <c r="P785" s="67"/>
      <c r="Q785" s="67"/>
      <c r="R785" s="67"/>
      <c r="S785" s="67"/>
    </row>
    <row r="786" spans="1:19" ht="20.399999999999999" outlineLevel="1" x14ac:dyDescent="0.25">
      <c r="A786" s="74"/>
      <c r="B786" s="75"/>
      <c r="C786" s="100" t="s">
        <v>1848</v>
      </c>
      <c r="D786" s="77"/>
      <c r="E786" s="141"/>
      <c r="F786" s="345"/>
      <c r="G786" s="76"/>
      <c r="H786" s="76"/>
      <c r="I786" s="76"/>
      <c r="J786" s="76"/>
      <c r="K786" s="67"/>
      <c r="L786" s="67"/>
      <c r="M786" s="67"/>
      <c r="N786" s="67"/>
      <c r="O786" s="67"/>
      <c r="P786" s="67"/>
      <c r="Q786" s="67"/>
      <c r="R786" s="67"/>
      <c r="S786" s="67"/>
    </row>
    <row r="787" spans="1:19" outlineLevel="1" x14ac:dyDescent="0.25">
      <c r="A787" s="74"/>
      <c r="B787" s="75"/>
      <c r="C787" s="100" t="s">
        <v>1849</v>
      </c>
      <c r="D787" s="77"/>
      <c r="E787" s="141">
        <v>7</v>
      </c>
      <c r="F787" s="345"/>
      <c r="G787" s="76"/>
      <c r="H787" s="76"/>
      <c r="I787" s="76"/>
      <c r="J787" s="76"/>
      <c r="K787" s="67"/>
      <c r="L787" s="67"/>
      <c r="M787" s="67"/>
      <c r="N787" s="67"/>
      <c r="O787" s="67"/>
      <c r="P787" s="67"/>
      <c r="Q787" s="67"/>
      <c r="R787" s="67"/>
      <c r="S787" s="67"/>
    </row>
    <row r="788" spans="1:19" outlineLevel="1" x14ac:dyDescent="0.25">
      <c r="A788" s="93">
        <v>68</v>
      </c>
      <c r="B788" s="94" t="s">
        <v>1850</v>
      </c>
      <c r="C788" s="101" t="s">
        <v>1851</v>
      </c>
      <c r="D788" s="95" t="s">
        <v>165</v>
      </c>
      <c r="E788" s="143">
        <v>103</v>
      </c>
      <c r="F788" s="91"/>
      <c r="G788" s="96">
        <f>ROUND(E788*F788,2)</f>
        <v>0</v>
      </c>
      <c r="H788" s="76"/>
      <c r="I788" s="76" t="s">
        <v>166</v>
      </c>
      <c r="J788" s="76" t="s">
        <v>166</v>
      </c>
      <c r="K788" s="67"/>
      <c r="L788" s="67"/>
      <c r="M788" s="67"/>
      <c r="N788" s="67"/>
      <c r="O788" s="67"/>
      <c r="P788" s="67"/>
      <c r="Q788" s="67"/>
      <c r="R788" s="67"/>
      <c r="S788" s="67"/>
    </row>
    <row r="789" spans="1:19" outlineLevel="1" x14ac:dyDescent="0.25">
      <c r="A789" s="93">
        <v>69</v>
      </c>
      <c r="B789" s="94" t="s">
        <v>1852</v>
      </c>
      <c r="C789" s="101" t="s">
        <v>1853</v>
      </c>
      <c r="D789" s="95" t="s">
        <v>165</v>
      </c>
      <c r="E789" s="143">
        <v>103</v>
      </c>
      <c r="F789" s="91"/>
      <c r="G789" s="96">
        <f>ROUND(E789*F789,2)</f>
        <v>0</v>
      </c>
      <c r="H789" s="76"/>
      <c r="I789" s="76" t="s">
        <v>166</v>
      </c>
      <c r="J789" s="76" t="s">
        <v>166</v>
      </c>
      <c r="K789" s="67"/>
      <c r="L789" s="67"/>
      <c r="M789" s="67"/>
      <c r="N789" s="67"/>
      <c r="O789" s="67"/>
      <c r="P789" s="67"/>
      <c r="Q789" s="67"/>
      <c r="R789" s="67"/>
      <c r="S789" s="67"/>
    </row>
    <row r="790" spans="1:19" outlineLevel="1" x14ac:dyDescent="0.25">
      <c r="A790" s="93">
        <v>70</v>
      </c>
      <c r="B790" s="94" t="s">
        <v>1854</v>
      </c>
      <c r="C790" s="101" t="s">
        <v>1855</v>
      </c>
      <c r="D790" s="95" t="s">
        <v>165</v>
      </c>
      <c r="E790" s="143">
        <v>103</v>
      </c>
      <c r="F790" s="91"/>
      <c r="G790" s="96">
        <f>ROUND(E790*F790,2)</f>
        <v>0</v>
      </c>
      <c r="H790" s="76"/>
      <c r="I790" s="76" t="s">
        <v>166</v>
      </c>
      <c r="J790" s="76" t="s">
        <v>166</v>
      </c>
      <c r="K790" s="67"/>
      <c r="L790" s="67"/>
      <c r="M790" s="67"/>
      <c r="N790" s="67"/>
      <c r="O790" s="67"/>
      <c r="P790" s="67"/>
      <c r="Q790" s="67"/>
      <c r="R790" s="67"/>
      <c r="S790" s="67"/>
    </row>
    <row r="791" spans="1:19" outlineLevel="1" x14ac:dyDescent="0.25">
      <c r="A791" s="88">
        <v>71</v>
      </c>
      <c r="B791" s="89" t="s">
        <v>1856</v>
      </c>
      <c r="C791" s="99" t="s">
        <v>1857</v>
      </c>
      <c r="D791" s="90" t="s">
        <v>165</v>
      </c>
      <c r="E791" s="142">
        <v>103</v>
      </c>
      <c r="F791" s="91"/>
      <c r="G791" s="92">
        <f>ROUND(E791*F791,2)</f>
        <v>0</v>
      </c>
      <c r="H791" s="76" t="s">
        <v>615</v>
      </c>
      <c r="I791" s="76" t="s">
        <v>166</v>
      </c>
      <c r="J791" s="76" t="s">
        <v>166</v>
      </c>
      <c r="K791" s="67"/>
      <c r="L791" s="67"/>
      <c r="M791" s="67"/>
      <c r="N791" s="67"/>
      <c r="O791" s="67"/>
      <c r="P791" s="67"/>
      <c r="Q791" s="67"/>
      <c r="R791" s="67"/>
      <c r="S791" s="67"/>
    </row>
    <row r="792" spans="1:19" outlineLevel="1" x14ac:dyDescent="0.25">
      <c r="A792" s="74"/>
      <c r="B792" s="75"/>
      <c r="C792" s="100" t="s">
        <v>1858</v>
      </c>
      <c r="D792" s="77"/>
      <c r="E792" s="141">
        <v>103</v>
      </c>
      <c r="F792" s="345"/>
      <c r="G792" s="76"/>
      <c r="H792" s="76"/>
      <c r="I792" s="76"/>
      <c r="J792" s="76"/>
      <c r="K792" s="67"/>
      <c r="L792" s="67"/>
      <c r="M792" s="67"/>
      <c r="N792" s="67"/>
      <c r="O792" s="67"/>
      <c r="P792" s="67"/>
      <c r="Q792" s="67"/>
      <c r="R792" s="67"/>
      <c r="S792" s="67"/>
    </row>
    <row r="793" spans="1:19" outlineLevel="1" x14ac:dyDescent="0.25">
      <c r="A793" s="88">
        <v>72</v>
      </c>
      <c r="B793" s="89" t="s">
        <v>1859</v>
      </c>
      <c r="C793" s="99" t="s">
        <v>1860</v>
      </c>
      <c r="D793" s="90" t="s">
        <v>165</v>
      </c>
      <c r="E793" s="142">
        <v>103</v>
      </c>
      <c r="F793" s="91"/>
      <c r="G793" s="92">
        <f>ROUND(E793*F793,2)</f>
        <v>0</v>
      </c>
      <c r="H793" s="76" t="s">
        <v>615</v>
      </c>
      <c r="I793" s="76" t="s">
        <v>166</v>
      </c>
      <c r="J793" s="76" t="s">
        <v>166</v>
      </c>
      <c r="K793" s="67"/>
      <c r="L793" s="67"/>
      <c r="M793" s="67"/>
      <c r="N793" s="67"/>
      <c r="O793" s="67"/>
      <c r="P793" s="67"/>
      <c r="Q793" s="67"/>
      <c r="R793" s="67"/>
      <c r="S793" s="67"/>
    </row>
    <row r="794" spans="1:19" outlineLevel="1" x14ac:dyDescent="0.25">
      <c r="A794" s="74"/>
      <c r="B794" s="75"/>
      <c r="C794" s="100" t="s">
        <v>1861</v>
      </c>
      <c r="D794" s="77"/>
      <c r="E794" s="141">
        <v>103</v>
      </c>
      <c r="F794" s="345"/>
      <c r="G794" s="76"/>
      <c r="H794" s="76"/>
      <c r="I794" s="76"/>
      <c r="J794" s="76"/>
      <c r="K794" s="67"/>
      <c r="L794" s="67"/>
      <c r="M794" s="67"/>
      <c r="N794" s="67"/>
      <c r="O794" s="67"/>
      <c r="P794" s="67"/>
      <c r="Q794" s="67"/>
      <c r="R794" s="67"/>
      <c r="S794" s="67"/>
    </row>
    <row r="795" spans="1:19" outlineLevel="1" x14ac:dyDescent="0.25">
      <c r="A795" s="88">
        <v>73</v>
      </c>
      <c r="B795" s="89" t="s">
        <v>1862</v>
      </c>
      <c r="C795" s="99" t="s">
        <v>1863</v>
      </c>
      <c r="D795" s="90" t="s">
        <v>165</v>
      </c>
      <c r="E795" s="142">
        <v>81</v>
      </c>
      <c r="F795" s="91"/>
      <c r="G795" s="92">
        <f>ROUND(E795*F795,2)</f>
        <v>0</v>
      </c>
      <c r="H795" s="76" t="s">
        <v>615</v>
      </c>
      <c r="I795" s="76" t="s">
        <v>166</v>
      </c>
      <c r="J795" s="76" t="s">
        <v>166</v>
      </c>
      <c r="K795" s="67"/>
      <c r="L795" s="67"/>
      <c r="M795" s="67"/>
      <c r="N795" s="67"/>
      <c r="O795" s="67"/>
      <c r="P795" s="67"/>
      <c r="Q795" s="67"/>
      <c r="R795" s="67"/>
      <c r="S795" s="67"/>
    </row>
    <row r="796" spans="1:19" outlineLevel="1" x14ac:dyDescent="0.25">
      <c r="A796" s="74"/>
      <c r="B796" s="75"/>
      <c r="C796" s="100" t="s">
        <v>229</v>
      </c>
      <c r="D796" s="77"/>
      <c r="E796" s="141"/>
      <c r="F796" s="345"/>
      <c r="G796" s="76"/>
      <c r="H796" s="76"/>
      <c r="I796" s="76"/>
      <c r="J796" s="76"/>
      <c r="K796" s="67"/>
      <c r="L796" s="67"/>
      <c r="M796" s="67"/>
      <c r="N796" s="67"/>
      <c r="O796" s="67"/>
      <c r="P796" s="67"/>
      <c r="Q796" s="67"/>
      <c r="R796" s="67"/>
      <c r="S796" s="67"/>
    </row>
    <row r="797" spans="1:19" outlineLevel="1" x14ac:dyDescent="0.25">
      <c r="A797" s="74"/>
      <c r="B797" s="75"/>
      <c r="C797" s="100" t="s">
        <v>1864</v>
      </c>
      <c r="D797" s="77"/>
      <c r="E797" s="141">
        <v>1</v>
      </c>
      <c r="F797" s="345"/>
      <c r="G797" s="76"/>
      <c r="H797" s="76"/>
      <c r="I797" s="76"/>
      <c r="J797" s="76"/>
      <c r="K797" s="67"/>
      <c r="L797" s="67"/>
      <c r="M797" s="67"/>
      <c r="N797" s="67"/>
      <c r="O797" s="67"/>
      <c r="P797" s="67"/>
      <c r="Q797" s="67"/>
      <c r="R797" s="67"/>
      <c r="S797" s="67"/>
    </row>
    <row r="798" spans="1:19" outlineLevel="1" x14ac:dyDescent="0.25">
      <c r="A798" s="74"/>
      <c r="B798" s="75"/>
      <c r="C798" s="100" t="s">
        <v>1865</v>
      </c>
      <c r="D798" s="77"/>
      <c r="E798" s="141">
        <v>1</v>
      </c>
      <c r="F798" s="345"/>
      <c r="G798" s="76"/>
      <c r="H798" s="76"/>
      <c r="I798" s="76"/>
      <c r="J798" s="76"/>
      <c r="K798" s="67"/>
      <c r="L798" s="67"/>
      <c r="M798" s="67"/>
      <c r="N798" s="67"/>
      <c r="O798" s="67"/>
      <c r="P798" s="67"/>
      <c r="Q798" s="67"/>
      <c r="R798" s="67"/>
      <c r="S798" s="67"/>
    </row>
    <row r="799" spans="1:19" outlineLevel="1" x14ac:dyDescent="0.25">
      <c r="A799" s="74"/>
      <c r="B799" s="75"/>
      <c r="C799" s="100" t="s">
        <v>1866</v>
      </c>
      <c r="D799" s="77"/>
      <c r="E799" s="141">
        <v>1</v>
      </c>
      <c r="F799" s="345"/>
      <c r="G799" s="76"/>
      <c r="H799" s="76"/>
      <c r="I799" s="76"/>
      <c r="J799" s="76"/>
      <c r="K799" s="67"/>
      <c r="L799" s="67"/>
      <c r="M799" s="67"/>
      <c r="N799" s="67"/>
      <c r="O799" s="67"/>
      <c r="P799" s="67"/>
      <c r="Q799" s="67"/>
      <c r="R799" s="67"/>
      <c r="S799" s="67"/>
    </row>
    <row r="800" spans="1:19" outlineLevel="1" x14ac:dyDescent="0.25">
      <c r="A800" s="74"/>
      <c r="B800" s="75"/>
      <c r="C800" s="100" t="s">
        <v>1867</v>
      </c>
      <c r="D800" s="77"/>
      <c r="E800" s="141">
        <v>1</v>
      </c>
      <c r="F800" s="345"/>
      <c r="G800" s="76"/>
      <c r="H800" s="76"/>
      <c r="I800" s="76"/>
      <c r="J800" s="76"/>
      <c r="K800" s="67"/>
      <c r="L800" s="67"/>
      <c r="M800" s="67"/>
      <c r="N800" s="67"/>
      <c r="O800" s="67"/>
      <c r="P800" s="67"/>
      <c r="Q800" s="67"/>
      <c r="R800" s="67"/>
      <c r="S800" s="67"/>
    </row>
    <row r="801" spans="1:19" outlineLevel="1" x14ac:dyDescent="0.25">
      <c r="A801" s="74"/>
      <c r="B801" s="75"/>
      <c r="C801" s="100" t="s">
        <v>1868</v>
      </c>
      <c r="D801" s="77"/>
      <c r="E801" s="141">
        <v>1</v>
      </c>
      <c r="F801" s="345"/>
      <c r="G801" s="76"/>
      <c r="H801" s="76"/>
      <c r="I801" s="76"/>
      <c r="J801" s="76"/>
      <c r="K801" s="67"/>
      <c r="L801" s="67"/>
      <c r="M801" s="67"/>
      <c r="N801" s="67"/>
      <c r="O801" s="67"/>
      <c r="P801" s="67"/>
      <c r="Q801" s="67"/>
      <c r="R801" s="67"/>
      <c r="S801" s="67"/>
    </row>
    <row r="802" spans="1:19" outlineLevel="1" x14ac:dyDescent="0.25">
      <c r="A802" s="74"/>
      <c r="B802" s="75"/>
      <c r="C802" s="100" t="s">
        <v>1869</v>
      </c>
      <c r="D802" s="77"/>
      <c r="E802" s="141">
        <v>1</v>
      </c>
      <c r="F802" s="345"/>
      <c r="G802" s="76"/>
      <c r="H802" s="76"/>
      <c r="I802" s="76"/>
      <c r="J802" s="76"/>
      <c r="K802" s="67"/>
      <c r="L802" s="67"/>
      <c r="M802" s="67"/>
      <c r="N802" s="67"/>
      <c r="O802" s="67"/>
      <c r="P802" s="67"/>
      <c r="Q802" s="67"/>
      <c r="R802" s="67"/>
      <c r="S802" s="67"/>
    </row>
    <row r="803" spans="1:19" outlineLevel="1" x14ac:dyDescent="0.25">
      <c r="A803" s="74"/>
      <c r="B803" s="75"/>
      <c r="C803" s="100" t="s">
        <v>1870</v>
      </c>
      <c r="D803" s="77"/>
      <c r="E803" s="141">
        <v>1</v>
      </c>
      <c r="F803" s="345"/>
      <c r="G803" s="76"/>
      <c r="H803" s="76"/>
      <c r="I803" s="76"/>
      <c r="J803" s="76"/>
      <c r="K803" s="67"/>
      <c r="L803" s="67"/>
      <c r="M803" s="67"/>
      <c r="N803" s="67"/>
      <c r="O803" s="67"/>
      <c r="P803" s="67"/>
      <c r="Q803" s="67"/>
      <c r="R803" s="67"/>
      <c r="S803" s="67"/>
    </row>
    <row r="804" spans="1:19" outlineLevel="1" x14ac:dyDescent="0.25">
      <c r="A804" s="74"/>
      <c r="B804" s="75"/>
      <c r="C804" s="100" t="s">
        <v>1871</v>
      </c>
      <c r="D804" s="77"/>
      <c r="E804" s="141">
        <v>1</v>
      </c>
      <c r="F804" s="345"/>
      <c r="G804" s="76"/>
      <c r="H804" s="76"/>
      <c r="I804" s="76"/>
      <c r="J804" s="76"/>
      <c r="K804" s="67"/>
      <c r="L804" s="67"/>
      <c r="M804" s="67"/>
      <c r="N804" s="67"/>
      <c r="O804" s="67"/>
      <c r="P804" s="67"/>
      <c r="Q804" s="67"/>
      <c r="R804" s="67"/>
      <c r="S804" s="67"/>
    </row>
    <row r="805" spans="1:19" outlineLevel="1" x14ac:dyDescent="0.25">
      <c r="A805" s="74"/>
      <c r="B805" s="75"/>
      <c r="C805" s="100" t="s">
        <v>1872</v>
      </c>
      <c r="D805" s="77"/>
      <c r="E805" s="141">
        <v>1</v>
      </c>
      <c r="F805" s="345"/>
      <c r="G805" s="76"/>
      <c r="H805" s="76"/>
      <c r="I805" s="76"/>
      <c r="J805" s="76"/>
      <c r="K805" s="67"/>
      <c r="L805" s="67"/>
      <c r="M805" s="67"/>
      <c r="N805" s="67"/>
      <c r="O805" s="67"/>
      <c r="P805" s="67"/>
      <c r="Q805" s="67"/>
      <c r="R805" s="67"/>
      <c r="S805" s="67"/>
    </row>
    <row r="806" spans="1:19" outlineLevel="1" x14ac:dyDescent="0.25">
      <c r="A806" s="74"/>
      <c r="B806" s="75"/>
      <c r="C806" s="100" t="s">
        <v>1873</v>
      </c>
      <c r="D806" s="77"/>
      <c r="E806" s="141">
        <v>1</v>
      </c>
      <c r="F806" s="345"/>
      <c r="G806" s="76"/>
      <c r="H806" s="76"/>
      <c r="I806" s="76"/>
      <c r="J806" s="76"/>
      <c r="K806" s="67"/>
      <c r="L806" s="67"/>
      <c r="M806" s="67"/>
      <c r="N806" s="67"/>
      <c r="O806" s="67"/>
      <c r="P806" s="67"/>
      <c r="Q806" s="67"/>
      <c r="R806" s="67"/>
      <c r="S806" s="67"/>
    </row>
    <row r="807" spans="1:19" outlineLevel="1" x14ac:dyDescent="0.25">
      <c r="A807" s="74"/>
      <c r="B807" s="75"/>
      <c r="C807" s="100" t="s">
        <v>1874</v>
      </c>
      <c r="D807" s="77"/>
      <c r="E807" s="141">
        <v>1</v>
      </c>
      <c r="F807" s="345"/>
      <c r="G807" s="76"/>
      <c r="H807" s="76"/>
      <c r="I807" s="76"/>
      <c r="J807" s="76"/>
      <c r="K807" s="67"/>
      <c r="L807" s="67"/>
      <c r="M807" s="67"/>
      <c r="N807" s="67"/>
      <c r="O807" s="67"/>
      <c r="P807" s="67"/>
      <c r="Q807" s="67"/>
      <c r="R807" s="67"/>
      <c r="S807" s="67"/>
    </row>
    <row r="808" spans="1:19" outlineLevel="1" x14ac:dyDescent="0.25">
      <c r="A808" s="74"/>
      <c r="B808" s="75"/>
      <c r="C808" s="100" t="s">
        <v>1875</v>
      </c>
      <c r="D808" s="77"/>
      <c r="E808" s="141">
        <v>1</v>
      </c>
      <c r="F808" s="345"/>
      <c r="G808" s="76"/>
      <c r="H808" s="76"/>
      <c r="I808" s="76"/>
      <c r="J808" s="76"/>
      <c r="K808" s="67"/>
      <c r="L808" s="67"/>
      <c r="M808" s="67"/>
      <c r="N808" s="67"/>
      <c r="O808" s="67"/>
      <c r="P808" s="67"/>
      <c r="Q808" s="67"/>
      <c r="R808" s="67"/>
      <c r="S808" s="67"/>
    </row>
    <row r="809" spans="1:19" outlineLevel="1" x14ac:dyDescent="0.25">
      <c r="A809" s="74"/>
      <c r="B809" s="75"/>
      <c r="C809" s="100" t="s">
        <v>1876</v>
      </c>
      <c r="D809" s="77"/>
      <c r="E809" s="141">
        <v>1</v>
      </c>
      <c r="F809" s="345"/>
      <c r="G809" s="76"/>
      <c r="H809" s="76"/>
      <c r="I809" s="76"/>
      <c r="J809" s="76"/>
      <c r="K809" s="67"/>
      <c r="L809" s="67"/>
      <c r="M809" s="67"/>
      <c r="N809" s="67"/>
      <c r="O809" s="67"/>
      <c r="P809" s="67"/>
      <c r="Q809" s="67"/>
      <c r="R809" s="67"/>
      <c r="S809" s="67"/>
    </row>
    <row r="810" spans="1:19" outlineLevel="1" x14ac:dyDescent="0.25">
      <c r="A810" s="74"/>
      <c r="B810" s="75"/>
      <c r="C810" s="100" t="s">
        <v>1877</v>
      </c>
      <c r="D810" s="77"/>
      <c r="E810" s="141">
        <v>1</v>
      </c>
      <c r="F810" s="345"/>
      <c r="G810" s="76"/>
      <c r="H810" s="76"/>
      <c r="I810" s="76"/>
      <c r="J810" s="76"/>
      <c r="K810" s="67"/>
      <c r="L810" s="67"/>
      <c r="M810" s="67"/>
      <c r="N810" s="67"/>
      <c r="O810" s="67"/>
      <c r="P810" s="67"/>
      <c r="Q810" s="67"/>
      <c r="R810" s="67"/>
      <c r="S810" s="67"/>
    </row>
    <row r="811" spans="1:19" outlineLevel="1" x14ac:dyDescent="0.25">
      <c r="A811" s="74"/>
      <c r="B811" s="75"/>
      <c r="C811" s="100" t="s">
        <v>1878</v>
      </c>
      <c r="D811" s="77"/>
      <c r="E811" s="141">
        <v>1</v>
      </c>
      <c r="F811" s="345"/>
      <c r="G811" s="76"/>
      <c r="H811" s="76"/>
      <c r="I811" s="76"/>
      <c r="J811" s="76"/>
      <c r="K811" s="67"/>
      <c r="L811" s="67"/>
      <c r="M811" s="67"/>
      <c r="N811" s="67"/>
      <c r="O811" s="67"/>
      <c r="P811" s="67"/>
      <c r="Q811" s="67"/>
      <c r="R811" s="67"/>
      <c r="S811" s="67"/>
    </row>
    <row r="812" spans="1:19" outlineLevel="1" x14ac:dyDescent="0.25">
      <c r="A812" s="74"/>
      <c r="B812" s="75"/>
      <c r="C812" s="100" t="s">
        <v>1879</v>
      </c>
      <c r="D812" s="77"/>
      <c r="E812" s="141">
        <v>1</v>
      </c>
      <c r="F812" s="345"/>
      <c r="G812" s="76"/>
      <c r="H812" s="76"/>
      <c r="I812" s="76"/>
      <c r="J812" s="76"/>
      <c r="K812" s="67"/>
      <c r="L812" s="67"/>
      <c r="M812" s="67"/>
      <c r="N812" s="67"/>
      <c r="O812" s="67"/>
      <c r="P812" s="67"/>
      <c r="Q812" s="67"/>
      <c r="R812" s="67"/>
      <c r="S812" s="67"/>
    </row>
    <row r="813" spans="1:19" outlineLevel="1" x14ac:dyDescent="0.25">
      <c r="A813" s="74"/>
      <c r="B813" s="75"/>
      <c r="C813" s="100" t="s">
        <v>1880</v>
      </c>
      <c r="D813" s="77"/>
      <c r="E813" s="141">
        <v>1</v>
      </c>
      <c r="F813" s="345"/>
      <c r="G813" s="76"/>
      <c r="H813" s="76"/>
      <c r="I813" s="76"/>
      <c r="J813" s="76"/>
      <c r="K813" s="67"/>
      <c r="L813" s="67"/>
      <c r="M813" s="67"/>
      <c r="N813" s="67"/>
      <c r="O813" s="67"/>
      <c r="P813" s="67"/>
      <c r="Q813" s="67"/>
      <c r="R813" s="67"/>
      <c r="S813" s="67"/>
    </row>
    <row r="814" spans="1:19" outlineLevel="1" x14ac:dyDescent="0.25">
      <c r="A814" s="74"/>
      <c r="B814" s="75"/>
      <c r="C814" s="100" t="s">
        <v>1881</v>
      </c>
      <c r="D814" s="77"/>
      <c r="E814" s="141">
        <v>1</v>
      </c>
      <c r="F814" s="345"/>
      <c r="G814" s="76"/>
      <c r="H814" s="76"/>
      <c r="I814" s="76"/>
      <c r="J814" s="76"/>
      <c r="K814" s="67"/>
      <c r="L814" s="67"/>
      <c r="M814" s="67"/>
      <c r="N814" s="67"/>
      <c r="O814" s="67"/>
      <c r="P814" s="67"/>
      <c r="Q814" s="67"/>
      <c r="R814" s="67"/>
      <c r="S814" s="67"/>
    </row>
    <row r="815" spans="1:19" outlineLevel="1" x14ac:dyDescent="0.25">
      <c r="A815" s="74"/>
      <c r="B815" s="75"/>
      <c r="C815" s="100" t="s">
        <v>1882</v>
      </c>
      <c r="D815" s="77"/>
      <c r="E815" s="141">
        <v>1</v>
      </c>
      <c r="F815" s="345"/>
      <c r="G815" s="76"/>
      <c r="H815" s="76"/>
      <c r="I815" s="76"/>
      <c r="J815" s="76"/>
      <c r="K815" s="67"/>
      <c r="L815" s="67"/>
      <c r="M815" s="67"/>
      <c r="N815" s="67"/>
      <c r="O815" s="67"/>
      <c r="P815" s="67"/>
      <c r="Q815" s="67"/>
      <c r="R815" s="67"/>
      <c r="S815" s="67"/>
    </row>
    <row r="816" spans="1:19" outlineLevel="1" x14ac:dyDescent="0.25">
      <c r="A816" s="74"/>
      <c r="B816" s="75"/>
      <c r="C816" s="100" t="s">
        <v>1883</v>
      </c>
      <c r="D816" s="77"/>
      <c r="E816" s="141">
        <v>1</v>
      </c>
      <c r="F816" s="345"/>
      <c r="G816" s="76"/>
      <c r="H816" s="76"/>
      <c r="I816" s="76"/>
      <c r="J816" s="76"/>
      <c r="K816" s="67"/>
      <c r="L816" s="67"/>
      <c r="M816" s="67"/>
      <c r="N816" s="67"/>
      <c r="O816" s="67"/>
      <c r="P816" s="67"/>
      <c r="Q816" s="67"/>
      <c r="R816" s="67"/>
      <c r="S816" s="67"/>
    </row>
    <row r="817" spans="1:19" outlineLevel="1" x14ac:dyDescent="0.25">
      <c r="A817" s="74"/>
      <c r="B817" s="75"/>
      <c r="C817" s="100" t="s">
        <v>1884</v>
      </c>
      <c r="D817" s="77"/>
      <c r="E817" s="141">
        <v>1</v>
      </c>
      <c r="F817" s="345"/>
      <c r="G817" s="76"/>
      <c r="H817" s="76"/>
      <c r="I817" s="76"/>
      <c r="J817" s="76"/>
      <c r="K817" s="67"/>
      <c r="L817" s="67"/>
      <c r="M817" s="67"/>
      <c r="N817" s="67"/>
      <c r="O817" s="67"/>
      <c r="P817" s="67"/>
      <c r="Q817" s="67"/>
      <c r="R817" s="67"/>
      <c r="S817" s="67"/>
    </row>
    <row r="818" spans="1:19" outlineLevel="1" x14ac:dyDescent="0.25">
      <c r="A818" s="74"/>
      <c r="B818" s="75"/>
      <c r="C818" s="100" t="s">
        <v>1885</v>
      </c>
      <c r="D818" s="77"/>
      <c r="E818" s="141">
        <v>1</v>
      </c>
      <c r="F818" s="345"/>
      <c r="G818" s="76"/>
      <c r="H818" s="76"/>
      <c r="I818" s="76"/>
      <c r="J818" s="76"/>
      <c r="K818" s="67"/>
      <c r="L818" s="67"/>
      <c r="M818" s="67"/>
      <c r="N818" s="67"/>
      <c r="O818" s="67"/>
      <c r="P818" s="67"/>
      <c r="Q818" s="67"/>
      <c r="R818" s="67"/>
      <c r="S818" s="67"/>
    </row>
    <row r="819" spans="1:19" outlineLevel="1" x14ac:dyDescent="0.25">
      <c r="A819" s="74"/>
      <c r="B819" s="75"/>
      <c r="C819" s="100" t="s">
        <v>1886</v>
      </c>
      <c r="D819" s="77"/>
      <c r="E819" s="141">
        <v>1</v>
      </c>
      <c r="F819" s="345"/>
      <c r="G819" s="76"/>
      <c r="H819" s="76"/>
      <c r="I819" s="76"/>
      <c r="J819" s="76"/>
      <c r="K819" s="67"/>
      <c r="L819" s="67"/>
      <c r="M819" s="67"/>
      <c r="N819" s="67"/>
      <c r="O819" s="67"/>
      <c r="P819" s="67"/>
      <c r="Q819" s="67"/>
      <c r="R819" s="67"/>
      <c r="S819" s="67"/>
    </row>
    <row r="820" spans="1:19" outlineLevel="1" x14ac:dyDescent="0.25">
      <c r="A820" s="74"/>
      <c r="B820" s="75"/>
      <c r="C820" s="100" t="s">
        <v>1887</v>
      </c>
      <c r="D820" s="77"/>
      <c r="E820" s="141">
        <v>1</v>
      </c>
      <c r="F820" s="345"/>
      <c r="G820" s="76"/>
      <c r="H820" s="76"/>
      <c r="I820" s="76"/>
      <c r="J820" s="76"/>
      <c r="K820" s="67"/>
      <c r="L820" s="67"/>
      <c r="M820" s="67"/>
      <c r="N820" s="67"/>
      <c r="O820" s="67"/>
      <c r="P820" s="67"/>
      <c r="Q820" s="67"/>
      <c r="R820" s="67"/>
      <c r="S820" s="67"/>
    </row>
    <row r="821" spans="1:19" outlineLevel="1" x14ac:dyDescent="0.25">
      <c r="A821" s="74"/>
      <c r="B821" s="75"/>
      <c r="C821" s="100" t="s">
        <v>1888</v>
      </c>
      <c r="D821" s="77"/>
      <c r="E821" s="141">
        <v>1</v>
      </c>
      <c r="F821" s="345"/>
      <c r="G821" s="76"/>
      <c r="H821" s="76"/>
      <c r="I821" s="76"/>
      <c r="J821" s="76"/>
      <c r="K821" s="67"/>
      <c r="L821" s="67"/>
      <c r="M821" s="67"/>
      <c r="N821" s="67"/>
      <c r="O821" s="67"/>
      <c r="P821" s="67"/>
      <c r="Q821" s="67"/>
      <c r="R821" s="67"/>
      <c r="S821" s="67"/>
    </row>
    <row r="822" spans="1:19" outlineLevel="1" x14ac:dyDescent="0.25">
      <c r="A822" s="74"/>
      <c r="B822" s="75"/>
      <c r="C822" s="100" t="s">
        <v>1889</v>
      </c>
      <c r="D822" s="77"/>
      <c r="E822" s="141">
        <v>1</v>
      </c>
      <c r="F822" s="345"/>
      <c r="G822" s="76"/>
      <c r="H822" s="76"/>
      <c r="I822" s="76"/>
      <c r="J822" s="76"/>
      <c r="K822" s="67"/>
      <c r="L822" s="67"/>
      <c r="M822" s="67"/>
      <c r="N822" s="67"/>
      <c r="O822" s="67"/>
      <c r="P822" s="67"/>
      <c r="Q822" s="67"/>
      <c r="R822" s="67"/>
      <c r="S822" s="67"/>
    </row>
    <row r="823" spans="1:19" outlineLevel="1" x14ac:dyDescent="0.25">
      <c r="A823" s="74"/>
      <c r="B823" s="75"/>
      <c r="C823" s="100" t="s">
        <v>1890</v>
      </c>
      <c r="D823" s="77"/>
      <c r="E823" s="141">
        <v>1</v>
      </c>
      <c r="F823" s="345"/>
      <c r="G823" s="76"/>
      <c r="H823" s="76"/>
      <c r="I823" s="76"/>
      <c r="J823" s="76"/>
      <c r="K823" s="67"/>
      <c r="L823" s="67"/>
      <c r="M823" s="67"/>
      <c r="N823" s="67"/>
      <c r="O823" s="67"/>
      <c r="P823" s="67"/>
      <c r="Q823" s="67"/>
      <c r="R823" s="67"/>
      <c r="S823" s="67"/>
    </row>
    <row r="824" spans="1:19" outlineLevel="1" x14ac:dyDescent="0.25">
      <c r="A824" s="74"/>
      <c r="B824" s="75"/>
      <c r="C824" s="100" t="s">
        <v>1891</v>
      </c>
      <c r="D824" s="77"/>
      <c r="E824" s="141">
        <v>1</v>
      </c>
      <c r="F824" s="345"/>
      <c r="G824" s="76"/>
      <c r="H824" s="76"/>
      <c r="I824" s="76"/>
      <c r="J824" s="76"/>
      <c r="K824" s="67"/>
      <c r="L824" s="67"/>
      <c r="M824" s="67"/>
      <c r="N824" s="67"/>
      <c r="O824" s="67"/>
      <c r="P824" s="67"/>
      <c r="Q824" s="67"/>
      <c r="R824" s="67"/>
      <c r="S824" s="67"/>
    </row>
    <row r="825" spans="1:19" outlineLevel="1" x14ac:dyDescent="0.25">
      <c r="A825" s="74"/>
      <c r="B825" s="75"/>
      <c r="C825" s="100" t="s">
        <v>1892</v>
      </c>
      <c r="D825" s="77"/>
      <c r="E825" s="141">
        <v>1</v>
      </c>
      <c r="F825" s="345"/>
      <c r="G825" s="76"/>
      <c r="H825" s="76"/>
      <c r="I825" s="76"/>
      <c r="J825" s="76"/>
      <c r="K825" s="67"/>
      <c r="L825" s="67"/>
      <c r="M825" s="67"/>
      <c r="N825" s="67"/>
      <c r="O825" s="67"/>
      <c r="P825" s="67"/>
      <c r="Q825" s="67"/>
      <c r="R825" s="67"/>
      <c r="S825" s="67"/>
    </row>
    <row r="826" spans="1:19" outlineLevel="1" x14ac:dyDescent="0.25">
      <c r="A826" s="74"/>
      <c r="B826" s="75"/>
      <c r="C826" s="100" t="s">
        <v>1893</v>
      </c>
      <c r="D826" s="77"/>
      <c r="E826" s="141">
        <v>1</v>
      </c>
      <c r="F826" s="345"/>
      <c r="G826" s="76"/>
      <c r="H826" s="76"/>
      <c r="I826" s="76"/>
      <c r="J826" s="76"/>
      <c r="K826" s="67"/>
      <c r="L826" s="67"/>
      <c r="M826" s="67"/>
      <c r="N826" s="67"/>
      <c r="O826" s="67"/>
      <c r="P826" s="67"/>
      <c r="Q826" s="67"/>
      <c r="R826" s="67"/>
      <c r="S826" s="67"/>
    </row>
    <row r="827" spans="1:19" outlineLevel="1" x14ac:dyDescent="0.25">
      <c r="A827" s="74"/>
      <c r="B827" s="75"/>
      <c r="C827" s="100" t="s">
        <v>1894</v>
      </c>
      <c r="D827" s="77"/>
      <c r="E827" s="141">
        <v>1</v>
      </c>
      <c r="F827" s="345"/>
      <c r="G827" s="76"/>
      <c r="H827" s="76"/>
      <c r="I827" s="76"/>
      <c r="J827" s="76"/>
      <c r="K827" s="67"/>
      <c r="L827" s="67"/>
      <c r="M827" s="67"/>
      <c r="N827" s="67"/>
      <c r="O827" s="67"/>
      <c r="P827" s="67"/>
      <c r="Q827" s="67"/>
      <c r="R827" s="67"/>
      <c r="S827" s="67"/>
    </row>
    <row r="828" spans="1:19" outlineLevel="1" x14ac:dyDescent="0.25">
      <c r="A828" s="74"/>
      <c r="B828" s="75"/>
      <c r="C828" s="100" t="s">
        <v>1895</v>
      </c>
      <c r="D828" s="77"/>
      <c r="E828" s="141">
        <v>1</v>
      </c>
      <c r="F828" s="345"/>
      <c r="G828" s="76"/>
      <c r="H828" s="76"/>
      <c r="I828" s="76"/>
      <c r="J828" s="76"/>
      <c r="K828" s="67"/>
      <c r="L828" s="67"/>
      <c r="M828" s="67"/>
      <c r="N828" s="67"/>
      <c r="O828" s="67"/>
      <c r="P828" s="67"/>
      <c r="Q828" s="67"/>
      <c r="R828" s="67"/>
      <c r="S828" s="67"/>
    </row>
    <row r="829" spans="1:19" outlineLevel="1" x14ac:dyDescent="0.25">
      <c r="A829" s="74"/>
      <c r="B829" s="75"/>
      <c r="C829" s="100" t="s">
        <v>1896</v>
      </c>
      <c r="D829" s="77"/>
      <c r="E829" s="141">
        <v>1</v>
      </c>
      <c r="F829" s="345"/>
      <c r="G829" s="76"/>
      <c r="H829" s="76"/>
      <c r="I829" s="76"/>
      <c r="J829" s="76"/>
      <c r="K829" s="67"/>
      <c r="L829" s="67"/>
      <c r="M829" s="67"/>
      <c r="N829" s="67"/>
      <c r="O829" s="67"/>
      <c r="P829" s="67"/>
      <c r="Q829" s="67"/>
      <c r="R829" s="67"/>
      <c r="S829" s="67"/>
    </row>
    <row r="830" spans="1:19" outlineLevel="1" x14ac:dyDescent="0.25">
      <c r="A830" s="74"/>
      <c r="B830" s="75"/>
      <c r="C830" s="100" t="s">
        <v>1897</v>
      </c>
      <c r="D830" s="77"/>
      <c r="E830" s="141">
        <v>1</v>
      </c>
      <c r="F830" s="345"/>
      <c r="G830" s="76"/>
      <c r="H830" s="76"/>
      <c r="I830" s="76"/>
      <c r="J830" s="76"/>
      <c r="K830" s="67"/>
      <c r="L830" s="67"/>
      <c r="M830" s="67"/>
      <c r="N830" s="67"/>
      <c r="O830" s="67"/>
      <c r="P830" s="67"/>
      <c r="Q830" s="67"/>
      <c r="R830" s="67"/>
      <c r="S830" s="67"/>
    </row>
    <row r="831" spans="1:19" outlineLevel="1" x14ac:dyDescent="0.25">
      <c r="A831" s="74"/>
      <c r="B831" s="75"/>
      <c r="C831" s="102" t="s">
        <v>286</v>
      </c>
      <c r="D831" s="78"/>
      <c r="E831" s="144">
        <v>34</v>
      </c>
      <c r="F831" s="345"/>
      <c r="G831" s="76"/>
      <c r="H831" s="76"/>
      <c r="I831" s="76"/>
      <c r="J831" s="76"/>
      <c r="K831" s="67"/>
      <c r="L831" s="67"/>
      <c r="M831" s="67"/>
      <c r="N831" s="67"/>
      <c r="O831" s="67"/>
      <c r="P831" s="67"/>
      <c r="Q831" s="67"/>
      <c r="R831" s="67"/>
      <c r="S831" s="67"/>
    </row>
    <row r="832" spans="1:19" outlineLevel="1" x14ac:dyDescent="0.25">
      <c r="A832" s="74"/>
      <c r="B832" s="75"/>
      <c r="C832" s="100" t="s">
        <v>1162</v>
      </c>
      <c r="D832" s="77"/>
      <c r="E832" s="141"/>
      <c r="F832" s="345"/>
      <c r="G832" s="76"/>
      <c r="H832" s="76"/>
      <c r="I832" s="76"/>
      <c r="J832" s="76"/>
      <c r="K832" s="67"/>
      <c r="L832" s="67"/>
      <c r="M832" s="67"/>
      <c r="N832" s="67"/>
      <c r="O832" s="67"/>
      <c r="P832" s="67"/>
      <c r="Q832" s="67"/>
      <c r="R832" s="67"/>
      <c r="S832" s="67"/>
    </row>
    <row r="833" spans="1:19" outlineLevel="1" x14ac:dyDescent="0.25">
      <c r="A833" s="74"/>
      <c r="B833" s="75"/>
      <c r="C833" s="100" t="s">
        <v>1898</v>
      </c>
      <c r="D833" s="77"/>
      <c r="E833" s="141">
        <v>1</v>
      </c>
      <c r="F833" s="345"/>
      <c r="G833" s="76"/>
      <c r="H833" s="76"/>
      <c r="I833" s="76"/>
      <c r="J833" s="76"/>
      <c r="K833" s="67"/>
      <c r="L833" s="67"/>
      <c r="M833" s="67"/>
      <c r="N833" s="67"/>
      <c r="O833" s="67"/>
      <c r="P833" s="67"/>
      <c r="Q833" s="67"/>
      <c r="R833" s="67"/>
      <c r="S833" s="67"/>
    </row>
    <row r="834" spans="1:19" outlineLevel="1" x14ac:dyDescent="0.25">
      <c r="A834" s="74"/>
      <c r="B834" s="75"/>
      <c r="C834" s="102" t="s">
        <v>286</v>
      </c>
      <c r="D834" s="78"/>
      <c r="E834" s="144">
        <v>1</v>
      </c>
      <c r="F834" s="345"/>
      <c r="G834" s="76"/>
      <c r="H834" s="76"/>
      <c r="I834" s="76"/>
      <c r="J834" s="76"/>
      <c r="K834" s="67"/>
      <c r="L834" s="67"/>
      <c r="M834" s="67"/>
      <c r="N834" s="67"/>
      <c r="O834" s="67"/>
      <c r="P834" s="67"/>
      <c r="Q834" s="67"/>
      <c r="R834" s="67"/>
      <c r="S834" s="67"/>
    </row>
    <row r="835" spans="1:19" outlineLevel="1" x14ac:dyDescent="0.25">
      <c r="A835" s="74"/>
      <c r="B835" s="75"/>
      <c r="C835" s="100" t="s">
        <v>232</v>
      </c>
      <c r="D835" s="77"/>
      <c r="E835" s="141"/>
      <c r="F835" s="345"/>
      <c r="G835" s="76"/>
      <c r="H835" s="76"/>
      <c r="I835" s="76"/>
      <c r="J835" s="76"/>
      <c r="K835" s="67"/>
      <c r="L835" s="67"/>
      <c r="M835" s="67"/>
      <c r="N835" s="67"/>
      <c r="O835" s="67"/>
      <c r="P835" s="67"/>
      <c r="Q835" s="67"/>
      <c r="R835" s="67"/>
      <c r="S835" s="67"/>
    </row>
    <row r="836" spans="1:19" outlineLevel="1" x14ac:dyDescent="0.25">
      <c r="A836" s="74"/>
      <c r="B836" s="75"/>
      <c r="C836" s="100" t="s">
        <v>1899</v>
      </c>
      <c r="D836" s="77"/>
      <c r="E836" s="141">
        <v>1</v>
      </c>
      <c r="F836" s="345"/>
      <c r="G836" s="76"/>
      <c r="H836" s="76"/>
      <c r="I836" s="76"/>
      <c r="J836" s="76"/>
      <c r="K836" s="67"/>
      <c r="L836" s="67"/>
      <c r="M836" s="67"/>
      <c r="N836" s="67"/>
      <c r="O836" s="67"/>
      <c r="P836" s="67"/>
      <c r="Q836" s="67"/>
      <c r="R836" s="67"/>
      <c r="S836" s="67"/>
    </row>
    <row r="837" spans="1:19" outlineLevel="1" x14ac:dyDescent="0.25">
      <c r="A837" s="74"/>
      <c r="B837" s="75"/>
      <c r="C837" s="100" t="s">
        <v>1900</v>
      </c>
      <c r="D837" s="77"/>
      <c r="E837" s="141">
        <v>1</v>
      </c>
      <c r="F837" s="345"/>
      <c r="G837" s="76"/>
      <c r="H837" s="76"/>
      <c r="I837" s="76"/>
      <c r="J837" s="76"/>
      <c r="K837" s="67"/>
      <c r="L837" s="67"/>
      <c r="M837" s="67"/>
      <c r="N837" s="67"/>
      <c r="O837" s="67"/>
      <c r="P837" s="67"/>
      <c r="Q837" s="67"/>
      <c r="R837" s="67"/>
      <c r="S837" s="67"/>
    </row>
    <row r="838" spans="1:19" outlineLevel="1" x14ac:dyDescent="0.25">
      <c r="A838" s="74"/>
      <c r="B838" s="75"/>
      <c r="C838" s="100" t="s">
        <v>1901</v>
      </c>
      <c r="D838" s="77"/>
      <c r="E838" s="141">
        <v>1</v>
      </c>
      <c r="F838" s="345"/>
      <c r="G838" s="76"/>
      <c r="H838" s="76"/>
      <c r="I838" s="76"/>
      <c r="J838" s="76"/>
      <c r="K838" s="67"/>
      <c r="L838" s="67"/>
      <c r="M838" s="67"/>
      <c r="N838" s="67"/>
      <c r="O838" s="67"/>
      <c r="P838" s="67"/>
      <c r="Q838" s="67"/>
      <c r="R838" s="67"/>
      <c r="S838" s="67"/>
    </row>
    <row r="839" spans="1:19" outlineLevel="1" x14ac:dyDescent="0.25">
      <c r="A839" s="74"/>
      <c r="B839" s="75"/>
      <c r="C839" s="100" t="s">
        <v>1902</v>
      </c>
      <c r="D839" s="77"/>
      <c r="E839" s="141">
        <v>1</v>
      </c>
      <c r="F839" s="345"/>
      <c r="G839" s="76"/>
      <c r="H839" s="76"/>
      <c r="I839" s="76"/>
      <c r="J839" s="76"/>
      <c r="K839" s="67"/>
      <c r="L839" s="67"/>
      <c r="M839" s="67"/>
      <c r="N839" s="67"/>
      <c r="O839" s="67"/>
      <c r="P839" s="67"/>
      <c r="Q839" s="67"/>
      <c r="R839" s="67"/>
      <c r="S839" s="67"/>
    </row>
    <row r="840" spans="1:19" outlineLevel="1" x14ac:dyDescent="0.25">
      <c r="A840" s="74"/>
      <c r="B840" s="75"/>
      <c r="C840" s="100" t="s">
        <v>1903</v>
      </c>
      <c r="D840" s="77"/>
      <c r="E840" s="141">
        <v>1</v>
      </c>
      <c r="F840" s="345"/>
      <c r="G840" s="76"/>
      <c r="H840" s="76"/>
      <c r="I840" s="76"/>
      <c r="J840" s="76"/>
      <c r="K840" s="67"/>
      <c r="L840" s="67"/>
      <c r="M840" s="67"/>
      <c r="N840" s="67"/>
      <c r="O840" s="67"/>
      <c r="P840" s="67"/>
      <c r="Q840" s="67"/>
      <c r="R840" s="67"/>
      <c r="S840" s="67"/>
    </row>
    <row r="841" spans="1:19" outlineLevel="1" x14ac:dyDescent="0.25">
      <c r="A841" s="74"/>
      <c r="B841" s="75"/>
      <c r="C841" s="102" t="s">
        <v>286</v>
      </c>
      <c r="D841" s="78"/>
      <c r="E841" s="144">
        <v>5</v>
      </c>
      <c r="F841" s="345"/>
      <c r="G841" s="76"/>
      <c r="H841" s="76"/>
      <c r="I841" s="76"/>
      <c r="J841" s="76"/>
      <c r="K841" s="67"/>
      <c r="L841" s="67"/>
      <c r="M841" s="67"/>
      <c r="N841" s="67"/>
      <c r="O841" s="67"/>
      <c r="P841" s="67"/>
      <c r="Q841" s="67"/>
      <c r="R841" s="67"/>
      <c r="S841" s="67"/>
    </row>
    <row r="842" spans="1:19" outlineLevel="1" x14ac:dyDescent="0.25">
      <c r="A842" s="74"/>
      <c r="B842" s="75"/>
      <c r="C842" s="100" t="s">
        <v>235</v>
      </c>
      <c r="D842" s="77"/>
      <c r="E842" s="141"/>
      <c r="F842" s="345"/>
      <c r="G842" s="76"/>
      <c r="H842" s="76"/>
      <c r="I842" s="76"/>
      <c r="J842" s="76"/>
      <c r="K842" s="67"/>
      <c r="L842" s="67"/>
      <c r="M842" s="67"/>
      <c r="N842" s="67"/>
      <c r="O842" s="67"/>
      <c r="P842" s="67"/>
      <c r="Q842" s="67"/>
      <c r="R842" s="67"/>
      <c r="S842" s="67"/>
    </row>
    <row r="843" spans="1:19" outlineLevel="1" x14ac:dyDescent="0.25">
      <c r="A843" s="74"/>
      <c r="B843" s="75"/>
      <c r="C843" s="100" t="s">
        <v>1904</v>
      </c>
      <c r="D843" s="77"/>
      <c r="E843" s="141">
        <v>1</v>
      </c>
      <c r="F843" s="345"/>
      <c r="G843" s="76"/>
      <c r="H843" s="76"/>
      <c r="I843" s="76"/>
      <c r="J843" s="76"/>
      <c r="K843" s="67"/>
      <c r="L843" s="67"/>
      <c r="M843" s="67"/>
      <c r="N843" s="67"/>
      <c r="O843" s="67"/>
      <c r="P843" s="67"/>
      <c r="Q843" s="67"/>
      <c r="R843" s="67"/>
      <c r="S843" s="67"/>
    </row>
    <row r="844" spans="1:19" outlineLevel="1" x14ac:dyDescent="0.25">
      <c r="A844" s="74"/>
      <c r="B844" s="75"/>
      <c r="C844" s="102" t="s">
        <v>286</v>
      </c>
      <c r="D844" s="78"/>
      <c r="E844" s="144">
        <v>1</v>
      </c>
      <c r="F844" s="345"/>
      <c r="G844" s="76"/>
      <c r="H844" s="76"/>
      <c r="I844" s="76"/>
      <c r="J844" s="76"/>
      <c r="K844" s="67"/>
      <c r="L844" s="67"/>
      <c r="M844" s="67"/>
      <c r="N844" s="67"/>
      <c r="O844" s="67"/>
      <c r="P844" s="67"/>
      <c r="Q844" s="67"/>
      <c r="R844" s="67"/>
      <c r="S844" s="67"/>
    </row>
    <row r="845" spans="1:19" outlineLevel="1" x14ac:dyDescent="0.25">
      <c r="A845" s="74"/>
      <c r="B845" s="75"/>
      <c r="C845" s="100" t="s">
        <v>236</v>
      </c>
      <c r="D845" s="77"/>
      <c r="E845" s="141"/>
      <c r="F845" s="345"/>
      <c r="G845" s="76"/>
      <c r="H845" s="76"/>
      <c r="I845" s="76"/>
      <c r="J845" s="76"/>
      <c r="K845" s="67"/>
      <c r="L845" s="67"/>
      <c r="M845" s="67"/>
      <c r="N845" s="67"/>
      <c r="O845" s="67"/>
      <c r="P845" s="67"/>
      <c r="Q845" s="67"/>
      <c r="R845" s="67"/>
      <c r="S845" s="67"/>
    </row>
    <row r="846" spans="1:19" outlineLevel="1" x14ac:dyDescent="0.25">
      <c r="A846" s="74"/>
      <c r="B846" s="75"/>
      <c r="C846" s="100" t="s">
        <v>1905</v>
      </c>
      <c r="D846" s="77"/>
      <c r="E846" s="141">
        <v>1</v>
      </c>
      <c r="F846" s="345"/>
      <c r="G846" s="76"/>
      <c r="H846" s="76"/>
      <c r="I846" s="76"/>
      <c r="J846" s="76"/>
      <c r="K846" s="67"/>
      <c r="L846" s="67"/>
      <c r="M846" s="67"/>
      <c r="N846" s="67"/>
      <c r="O846" s="67"/>
      <c r="P846" s="67"/>
      <c r="Q846" s="67"/>
      <c r="R846" s="67"/>
      <c r="S846" s="67"/>
    </row>
    <row r="847" spans="1:19" outlineLevel="1" x14ac:dyDescent="0.25">
      <c r="A847" s="74"/>
      <c r="B847" s="75"/>
      <c r="C847" s="100" t="s">
        <v>1906</v>
      </c>
      <c r="D847" s="77"/>
      <c r="E847" s="141">
        <v>1</v>
      </c>
      <c r="F847" s="345"/>
      <c r="G847" s="76"/>
      <c r="H847" s="76"/>
      <c r="I847" s="76"/>
      <c r="J847" s="76"/>
      <c r="K847" s="67"/>
      <c r="L847" s="67"/>
      <c r="M847" s="67"/>
      <c r="N847" s="67"/>
      <c r="O847" s="67"/>
      <c r="P847" s="67"/>
      <c r="Q847" s="67"/>
      <c r="R847" s="67"/>
      <c r="S847" s="67"/>
    </row>
    <row r="848" spans="1:19" outlineLevel="1" x14ac:dyDescent="0.25">
      <c r="A848" s="74"/>
      <c r="B848" s="75"/>
      <c r="C848" s="100" t="s">
        <v>1907</v>
      </c>
      <c r="D848" s="77"/>
      <c r="E848" s="141">
        <v>1</v>
      </c>
      <c r="F848" s="345"/>
      <c r="G848" s="76"/>
      <c r="H848" s="76"/>
      <c r="I848" s="76"/>
      <c r="J848" s="76"/>
      <c r="K848" s="67"/>
      <c r="L848" s="67"/>
      <c r="M848" s="67"/>
      <c r="N848" s="67"/>
      <c r="O848" s="67"/>
      <c r="P848" s="67"/>
      <c r="Q848" s="67"/>
      <c r="R848" s="67"/>
      <c r="S848" s="67"/>
    </row>
    <row r="849" spans="1:19" outlineLevel="1" x14ac:dyDescent="0.25">
      <c r="A849" s="74"/>
      <c r="B849" s="75"/>
      <c r="C849" s="100" t="s">
        <v>1908</v>
      </c>
      <c r="D849" s="77"/>
      <c r="E849" s="141">
        <v>1</v>
      </c>
      <c r="F849" s="345"/>
      <c r="G849" s="76"/>
      <c r="H849" s="76"/>
      <c r="I849" s="76"/>
      <c r="J849" s="76"/>
      <c r="K849" s="67"/>
      <c r="L849" s="67"/>
      <c r="M849" s="67"/>
      <c r="N849" s="67"/>
      <c r="O849" s="67"/>
      <c r="P849" s="67"/>
      <c r="Q849" s="67"/>
      <c r="R849" s="67"/>
      <c r="S849" s="67"/>
    </row>
    <row r="850" spans="1:19" outlineLevel="1" x14ac:dyDescent="0.25">
      <c r="A850" s="74"/>
      <c r="B850" s="75"/>
      <c r="C850" s="102" t="s">
        <v>286</v>
      </c>
      <c r="D850" s="78"/>
      <c r="E850" s="144">
        <v>4</v>
      </c>
      <c r="F850" s="345"/>
      <c r="G850" s="76"/>
      <c r="H850" s="76"/>
      <c r="I850" s="76"/>
      <c r="J850" s="76"/>
      <c r="K850" s="67"/>
      <c r="L850" s="67"/>
      <c r="M850" s="67"/>
      <c r="N850" s="67"/>
      <c r="O850" s="67"/>
      <c r="P850" s="67"/>
      <c r="Q850" s="67"/>
      <c r="R850" s="67"/>
      <c r="S850" s="67"/>
    </row>
    <row r="851" spans="1:19" outlineLevel="1" x14ac:dyDescent="0.25">
      <c r="A851" s="74"/>
      <c r="B851" s="75"/>
      <c r="C851" s="100" t="s">
        <v>239</v>
      </c>
      <c r="D851" s="77"/>
      <c r="E851" s="141"/>
      <c r="F851" s="345"/>
      <c r="G851" s="76"/>
      <c r="H851" s="76"/>
      <c r="I851" s="76"/>
      <c r="J851" s="76"/>
      <c r="K851" s="67"/>
      <c r="L851" s="67"/>
      <c r="M851" s="67"/>
      <c r="N851" s="67"/>
      <c r="O851" s="67"/>
      <c r="P851" s="67"/>
      <c r="Q851" s="67"/>
      <c r="R851" s="67"/>
      <c r="S851" s="67"/>
    </row>
    <row r="852" spans="1:19" outlineLevel="1" x14ac:dyDescent="0.25">
      <c r="A852" s="74"/>
      <c r="B852" s="75"/>
      <c r="C852" s="100" t="s">
        <v>1909</v>
      </c>
      <c r="D852" s="77"/>
      <c r="E852" s="141">
        <v>1</v>
      </c>
      <c r="F852" s="345"/>
      <c r="G852" s="76"/>
      <c r="H852" s="76"/>
      <c r="I852" s="76"/>
      <c r="J852" s="76"/>
      <c r="K852" s="67"/>
      <c r="L852" s="67"/>
      <c r="M852" s="67"/>
      <c r="N852" s="67"/>
      <c r="O852" s="67"/>
      <c r="P852" s="67"/>
      <c r="Q852" s="67"/>
      <c r="R852" s="67"/>
      <c r="S852" s="67"/>
    </row>
    <row r="853" spans="1:19" outlineLevel="1" x14ac:dyDescent="0.25">
      <c r="A853" s="74"/>
      <c r="B853" s="75"/>
      <c r="C853" s="100" t="s">
        <v>1910</v>
      </c>
      <c r="D853" s="77"/>
      <c r="E853" s="141">
        <v>1</v>
      </c>
      <c r="F853" s="345"/>
      <c r="G853" s="76"/>
      <c r="H853" s="76"/>
      <c r="I853" s="76"/>
      <c r="J853" s="76"/>
      <c r="K853" s="67"/>
      <c r="L853" s="67"/>
      <c r="M853" s="67"/>
      <c r="N853" s="67"/>
      <c r="O853" s="67"/>
      <c r="P853" s="67"/>
      <c r="Q853" s="67"/>
      <c r="R853" s="67"/>
      <c r="S853" s="67"/>
    </row>
    <row r="854" spans="1:19" outlineLevel="1" x14ac:dyDescent="0.25">
      <c r="A854" s="74"/>
      <c r="B854" s="75"/>
      <c r="C854" s="100" t="s">
        <v>1911</v>
      </c>
      <c r="D854" s="77"/>
      <c r="E854" s="141">
        <v>1</v>
      </c>
      <c r="F854" s="345"/>
      <c r="G854" s="76"/>
      <c r="H854" s="76"/>
      <c r="I854" s="76"/>
      <c r="J854" s="76"/>
      <c r="K854" s="67"/>
      <c r="L854" s="67"/>
      <c r="M854" s="67"/>
      <c r="N854" s="67"/>
      <c r="O854" s="67"/>
      <c r="P854" s="67"/>
      <c r="Q854" s="67"/>
      <c r="R854" s="67"/>
      <c r="S854" s="67"/>
    </row>
    <row r="855" spans="1:19" outlineLevel="1" x14ac:dyDescent="0.25">
      <c r="A855" s="74"/>
      <c r="B855" s="75"/>
      <c r="C855" s="100" t="s">
        <v>1912</v>
      </c>
      <c r="D855" s="77"/>
      <c r="E855" s="141">
        <v>1</v>
      </c>
      <c r="F855" s="345"/>
      <c r="G855" s="76"/>
      <c r="H855" s="76"/>
      <c r="I855" s="76"/>
      <c r="J855" s="76"/>
      <c r="K855" s="67"/>
      <c r="L855" s="67"/>
      <c r="M855" s="67"/>
      <c r="N855" s="67"/>
      <c r="O855" s="67"/>
      <c r="P855" s="67"/>
      <c r="Q855" s="67"/>
      <c r="R855" s="67"/>
      <c r="S855" s="67"/>
    </row>
    <row r="856" spans="1:19" outlineLevel="1" x14ac:dyDescent="0.25">
      <c r="A856" s="74"/>
      <c r="B856" s="75"/>
      <c r="C856" s="100" t="s">
        <v>1913</v>
      </c>
      <c r="D856" s="77"/>
      <c r="E856" s="141">
        <v>1</v>
      </c>
      <c r="F856" s="345"/>
      <c r="G856" s="76"/>
      <c r="H856" s="76"/>
      <c r="I856" s="76"/>
      <c r="J856" s="76"/>
      <c r="K856" s="67"/>
      <c r="L856" s="67"/>
      <c r="M856" s="67"/>
      <c r="N856" s="67"/>
      <c r="O856" s="67"/>
      <c r="P856" s="67"/>
      <c r="Q856" s="67"/>
      <c r="R856" s="67"/>
      <c r="S856" s="67"/>
    </row>
    <row r="857" spans="1:19" outlineLevel="1" x14ac:dyDescent="0.25">
      <c r="A857" s="74"/>
      <c r="B857" s="75"/>
      <c r="C857" s="102" t="s">
        <v>286</v>
      </c>
      <c r="D857" s="78"/>
      <c r="E857" s="144">
        <v>5</v>
      </c>
      <c r="F857" s="345"/>
      <c r="G857" s="76"/>
      <c r="H857" s="76"/>
      <c r="I857" s="76"/>
      <c r="J857" s="76"/>
      <c r="K857" s="67"/>
      <c r="L857" s="67"/>
      <c r="M857" s="67"/>
      <c r="N857" s="67"/>
      <c r="O857" s="67"/>
      <c r="P857" s="67"/>
      <c r="Q857" s="67"/>
      <c r="R857" s="67"/>
      <c r="S857" s="67"/>
    </row>
    <row r="858" spans="1:19" outlineLevel="1" x14ac:dyDescent="0.25">
      <c r="A858" s="74"/>
      <c r="B858" s="75"/>
      <c r="C858" s="100" t="s">
        <v>241</v>
      </c>
      <c r="D858" s="77"/>
      <c r="E858" s="141"/>
      <c r="F858" s="345"/>
      <c r="G858" s="76"/>
      <c r="H858" s="76"/>
      <c r="I858" s="76"/>
      <c r="J858" s="76"/>
      <c r="K858" s="67"/>
      <c r="L858" s="67"/>
      <c r="M858" s="67"/>
      <c r="N858" s="67"/>
      <c r="O858" s="67"/>
      <c r="P858" s="67"/>
      <c r="Q858" s="67"/>
      <c r="R858" s="67"/>
      <c r="S858" s="67"/>
    </row>
    <row r="859" spans="1:19" outlineLevel="1" x14ac:dyDescent="0.25">
      <c r="A859" s="74"/>
      <c r="B859" s="75"/>
      <c r="C859" s="100" t="s">
        <v>1914</v>
      </c>
      <c r="D859" s="77"/>
      <c r="E859" s="141">
        <v>1</v>
      </c>
      <c r="F859" s="345"/>
      <c r="G859" s="76"/>
      <c r="H859" s="76"/>
      <c r="I859" s="76"/>
      <c r="J859" s="76"/>
      <c r="K859" s="67"/>
      <c r="L859" s="67"/>
      <c r="M859" s="67"/>
      <c r="N859" s="67"/>
      <c r="O859" s="67"/>
      <c r="P859" s="67"/>
      <c r="Q859" s="67"/>
      <c r="R859" s="67"/>
      <c r="S859" s="67"/>
    </row>
    <row r="860" spans="1:19" outlineLevel="1" x14ac:dyDescent="0.25">
      <c r="A860" s="74"/>
      <c r="B860" s="75"/>
      <c r="C860" s="102" t="s">
        <v>286</v>
      </c>
      <c r="D860" s="78"/>
      <c r="E860" s="144">
        <v>1</v>
      </c>
      <c r="F860" s="345"/>
      <c r="G860" s="76"/>
      <c r="H860" s="76"/>
      <c r="I860" s="76"/>
      <c r="J860" s="76"/>
      <c r="K860" s="67"/>
      <c r="L860" s="67"/>
      <c r="M860" s="67"/>
      <c r="N860" s="67"/>
      <c r="O860" s="67"/>
      <c r="P860" s="67"/>
      <c r="Q860" s="67"/>
      <c r="R860" s="67"/>
      <c r="S860" s="67"/>
    </row>
    <row r="861" spans="1:19" outlineLevel="1" x14ac:dyDescent="0.25">
      <c r="A861" s="74"/>
      <c r="B861" s="75"/>
      <c r="C861" s="100" t="s">
        <v>242</v>
      </c>
      <c r="D861" s="77"/>
      <c r="E861" s="141"/>
      <c r="F861" s="345"/>
      <c r="G861" s="76"/>
      <c r="H861" s="76"/>
      <c r="I861" s="76"/>
      <c r="J861" s="76"/>
      <c r="K861" s="67"/>
      <c r="L861" s="67"/>
      <c r="M861" s="67"/>
      <c r="N861" s="67"/>
      <c r="O861" s="67"/>
      <c r="P861" s="67"/>
      <c r="Q861" s="67"/>
      <c r="R861" s="67"/>
      <c r="S861" s="67"/>
    </row>
    <row r="862" spans="1:19" outlineLevel="1" x14ac:dyDescent="0.25">
      <c r="A862" s="74"/>
      <c r="B862" s="75"/>
      <c r="C862" s="100" t="s">
        <v>1915</v>
      </c>
      <c r="D862" s="77"/>
      <c r="E862" s="141">
        <v>1</v>
      </c>
      <c r="F862" s="345"/>
      <c r="G862" s="76"/>
      <c r="H862" s="76"/>
      <c r="I862" s="76"/>
      <c r="J862" s="76"/>
      <c r="K862" s="67"/>
      <c r="L862" s="67"/>
      <c r="M862" s="67"/>
      <c r="N862" s="67"/>
      <c r="O862" s="67"/>
      <c r="P862" s="67"/>
      <c r="Q862" s="67"/>
      <c r="R862" s="67"/>
      <c r="S862" s="67"/>
    </row>
    <row r="863" spans="1:19" outlineLevel="1" x14ac:dyDescent="0.25">
      <c r="A863" s="74"/>
      <c r="B863" s="75"/>
      <c r="C863" s="100" t="s">
        <v>1916</v>
      </c>
      <c r="D863" s="77"/>
      <c r="E863" s="141">
        <v>1</v>
      </c>
      <c r="F863" s="345"/>
      <c r="G863" s="76"/>
      <c r="H863" s="76"/>
      <c r="I863" s="76"/>
      <c r="J863" s="76"/>
      <c r="K863" s="67"/>
      <c r="L863" s="67"/>
      <c r="M863" s="67"/>
      <c r="N863" s="67"/>
      <c r="O863" s="67"/>
      <c r="P863" s="67"/>
      <c r="Q863" s="67"/>
      <c r="R863" s="67"/>
      <c r="S863" s="67"/>
    </row>
    <row r="864" spans="1:19" outlineLevel="1" x14ac:dyDescent="0.25">
      <c r="A864" s="74"/>
      <c r="B864" s="75"/>
      <c r="C864" s="100" t="s">
        <v>1917</v>
      </c>
      <c r="D864" s="77"/>
      <c r="E864" s="141">
        <v>1</v>
      </c>
      <c r="F864" s="345"/>
      <c r="G864" s="76"/>
      <c r="H864" s="76"/>
      <c r="I864" s="76"/>
      <c r="J864" s="76"/>
      <c r="K864" s="67"/>
      <c r="L864" s="67"/>
      <c r="M864" s="67"/>
      <c r="N864" s="67"/>
      <c r="O864" s="67"/>
      <c r="P864" s="67"/>
      <c r="Q864" s="67"/>
      <c r="R864" s="67"/>
      <c r="S864" s="67"/>
    </row>
    <row r="865" spans="1:19" outlineLevel="1" x14ac:dyDescent="0.25">
      <c r="A865" s="74"/>
      <c r="B865" s="75"/>
      <c r="C865" s="100" t="s">
        <v>1918</v>
      </c>
      <c r="D865" s="77"/>
      <c r="E865" s="141">
        <v>1</v>
      </c>
      <c r="F865" s="345"/>
      <c r="G865" s="76"/>
      <c r="H865" s="76"/>
      <c r="I865" s="76"/>
      <c r="J865" s="76"/>
      <c r="K865" s="67"/>
      <c r="L865" s="67"/>
      <c r="M865" s="67"/>
      <c r="N865" s="67"/>
      <c r="O865" s="67"/>
      <c r="P865" s="67"/>
      <c r="Q865" s="67"/>
      <c r="R865" s="67"/>
      <c r="S865" s="67"/>
    </row>
    <row r="866" spans="1:19" outlineLevel="1" x14ac:dyDescent="0.25">
      <c r="A866" s="74"/>
      <c r="B866" s="75"/>
      <c r="C866" s="100" t="s">
        <v>1919</v>
      </c>
      <c r="D866" s="77"/>
      <c r="E866" s="141">
        <v>1</v>
      </c>
      <c r="F866" s="345"/>
      <c r="G866" s="76"/>
      <c r="H866" s="76"/>
      <c r="I866" s="76"/>
      <c r="J866" s="76"/>
      <c r="K866" s="67"/>
      <c r="L866" s="67"/>
      <c r="M866" s="67"/>
      <c r="N866" s="67"/>
      <c r="O866" s="67"/>
      <c r="P866" s="67"/>
      <c r="Q866" s="67"/>
      <c r="R866" s="67"/>
      <c r="S866" s="67"/>
    </row>
    <row r="867" spans="1:19" outlineLevel="1" x14ac:dyDescent="0.25">
      <c r="A867" s="74"/>
      <c r="B867" s="75"/>
      <c r="C867" s="100" t="s">
        <v>1920</v>
      </c>
      <c r="D867" s="77"/>
      <c r="E867" s="141">
        <v>1</v>
      </c>
      <c r="F867" s="345"/>
      <c r="G867" s="76"/>
      <c r="H867" s="76"/>
      <c r="I867" s="76"/>
      <c r="J867" s="76"/>
      <c r="K867" s="67"/>
      <c r="L867" s="67"/>
      <c r="M867" s="67"/>
      <c r="N867" s="67"/>
      <c r="O867" s="67"/>
      <c r="P867" s="67"/>
      <c r="Q867" s="67"/>
      <c r="R867" s="67"/>
      <c r="S867" s="67"/>
    </row>
    <row r="868" spans="1:19" outlineLevel="1" x14ac:dyDescent="0.25">
      <c r="A868" s="74"/>
      <c r="B868" s="75"/>
      <c r="C868" s="100" t="s">
        <v>1921</v>
      </c>
      <c r="D868" s="77"/>
      <c r="E868" s="141">
        <v>1</v>
      </c>
      <c r="F868" s="345"/>
      <c r="G868" s="76"/>
      <c r="H868" s="76"/>
      <c r="I868" s="76"/>
      <c r="J868" s="76"/>
      <c r="K868" s="67"/>
      <c r="L868" s="67"/>
      <c r="M868" s="67"/>
      <c r="N868" s="67"/>
      <c r="O868" s="67"/>
      <c r="P868" s="67"/>
      <c r="Q868" s="67"/>
      <c r="R868" s="67"/>
      <c r="S868" s="67"/>
    </row>
    <row r="869" spans="1:19" outlineLevel="1" x14ac:dyDescent="0.25">
      <c r="A869" s="74"/>
      <c r="B869" s="75"/>
      <c r="C869" s="102" t="s">
        <v>286</v>
      </c>
      <c r="D869" s="78"/>
      <c r="E869" s="144">
        <v>7</v>
      </c>
      <c r="F869" s="345"/>
      <c r="G869" s="76"/>
      <c r="H869" s="76"/>
      <c r="I869" s="76"/>
      <c r="J869" s="76"/>
      <c r="K869" s="67"/>
      <c r="L869" s="67"/>
      <c r="M869" s="67"/>
      <c r="N869" s="67"/>
      <c r="O869" s="67"/>
      <c r="P869" s="67"/>
      <c r="Q869" s="67"/>
      <c r="R869" s="67"/>
      <c r="S869" s="67"/>
    </row>
    <row r="870" spans="1:19" outlineLevel="1" x14ac:dyDescent="0.25">
      <c r="A870" s="74"/>
      <c r="B870" s="75"/>
      <c r="C870" s="100" t="s">
        <v>245</v>
      </c>
      <c r="D870" s="77"/>
      <c r="E870" s="141"/>
      <c r="F870" s="345"/>
      <c r="G870" s="76"/>
      <c r="H870" s="76"/>
      <c r="I870" s="76"/>
      <c r="J870" s="76"/>
      <c r="K870" s="67"/>
      <c r="L870" s="67"/>
      <c r="M870" s="67"/>
      <c r="N870" s="67"/>
      <c r="O870" s="67"/>
      <c r="P870" s="67"/>
      <c r="Q870" s="67"/>
      <c r="R870" s="67"/>
      <c r="S870" s="67"/>
    </row>
    <row r="871" spans="1:19" outlineLevel="1" x14ac:dyDescent="0.25">
      <c r="A871" s="74"/>
      <c r="B871" s="75"/>
      <c r="C871" s="100" t="s">
        <v>1922</v>
      </c>
      <c r="D871" s="77"/>
      <c r="E871" s="141">
        <v>1</v>
      </c>
      <c r="F871" s="345"/>
      <c r="G871" s="76"/>
      <c r="H871" s="76"/>
      <c r="I871" s="76"/>
      <c r="J871" s="76"/>
      <c r="K871" s="67"/>
      <c r="L871" s="67"/>
      <c r="M871" s="67"/>
      <c r="N871" s="67"/>
      <c r="O871" s="67"/>
      <c r="P871" s="67"/>
      <c r="Q871" s="67"/>
      <c r="R871" s="67"/>
      <c r="S871" s="67"/>
    </row>
    <row r="872" spans="1:19" outlineLevel="1" x14ac:dyDescent="0.25">
      <c r="A872" s="74"/>
      <c r="B872" s="75"/>
      <c r="C872" s="100" t="s">
        <v>1923</v>
      </c>
      <c r="D872" s="77"/>
      <c r="E872" s="141">
        <v>1</v>
      </c>
      <c r="F872" s="345"/>
      <c r="G872" s="76"/>
      <c r="H872" s="76"/>
      <c r="I872" s="76"/>
      <c r="J872" s="76"/>
      <c r="K872" s="67"/>
      <c r="L872" s="67"/>
      <c r="M872" s="67"/>
      <c r="N872" s="67"/>
      <c r="O872" s="67"/>
      <c r="P872" s="67"/>
      <c r="Q872" s="67"/>
      <c r="R872" s="67"/>
      <c r="S872" s="67"/>
    </row>
    <row r="873" spans="1:19" outlineLevel="1" x14ac:dyDescent="0.25">
      <c r="A873" s="74"/>
      <c r="B873" s="75"/>
      <c r="C873" s="102" t="s">
        <v>286</v>
      </c>
      <c r="D873" s="78"/>
      <c r="E873" s="144">
        <v>2</v>
      </c>
      <c r="F873" s="345"/>
      <c r="G873" s="76"/>
      <c r="H873" s="76"/>
      <c r="I873" s="76"/>
      <c r="J873" s="76"/>
      <c r="K873" s="67"/>
      <c r="L873" s="67"/>
      <c r="M873" s="67"/>
      <c r="N873" s="67"/>
      <c r="O873" s="67"/>
      <c r="P873" s="67"/>
      <c r="Q873" s="67"/>
      <c r="R873" s="67"/>
      <c r="S873" s="67"/>
    </row>
    <row r="874" spans="1:19" outlineLevel="1" x14ac:dyDescent="0.25">
      <c r="A874" s="74"/>
      <c r="B874" s="75"/>
      <c r="C874" s="100" t="s">
        <v>249</v>
      </c>
      <c r="D874" s="77"/>
      <c r="E874" s="141"/>
      <c r="F874" s="345"/>
      <c r="G874" s="76"/>
      <c r="H874" s="76"/>
      <c r="I874" s="76"/>
      <c r="J874" s="76"/>
      <c r="K874" s="67"/>
      <c r="L874" s="67"/>
      <c r="M874" s="67"/>
      <c r="N874" s="67"/>
      <c r="O874" s="67"/>
      <c r="P874" s="67"/>
      <c r="Q874" s="67"/>
      <c r="R874" s="67"/>
      <c r="S874" s="67"/>
    </row>
    <row r="875" spans="1:19" outlineLevel="1" x14ac:dyDescent="0.25">
      <c r="A875" s="74"/>
      <c r="B875" s="75"/>
      <c r="C875" s="100" t="s">
        <v>1924</v>
      </c>
      <c r="D875" s="77"/>
      <c r="E875" s="141">
        <v>1</v>
      </c>
      <c r="F875" s="345"/>
      <c r="G875" s="76"/>
      <c r="H875" s="76"/>
      <c r="I875" s="76"/>
      <c r="J875" s="76"/>
      <c r="K875" s="67"/>
      <c r="L875" s="67"/>
      <c r="M875" s="67"/>
      <c r="N875" s="67"/>
      <c r="O875" s="67"/>
      <c r="P875" s="67"/>
      <c r="Q875" s="67"/>
      <c r="R875" s="67"/>
      <c r="S875" s="67"/>
    </row>
    <row r="876" spans="1:19" outlineLevel="1" x14ac:dyDescent="0.25">
      <c r="A876" s="74"/>
      <c r="B876" s="75"/>
      <c r="C876" s="100" t="s">
        <v>1925</v>
      </c>
      <c r="D876" s="77"/>
      <c r="E876" s="141">
        <v>1</v>
      </c>
      <c r="F876" s="345"/>
      <c r="G876" s="76"/>
      <c r="H876" s="76"/>
      <c r="I876" s="76"/>
      <c r="J876" s="76"/>
      <c r="K876" s="67"/>
      <c r="L876" s="67"/>
      <c r="M876" s="67"/>
      <c r="N876" s="67"/>
      <c r="O876" s="67"/>
      <c r="P876" s="67"/>
      <c r="Q876" s="67"/>
      <c r="R876" s="67"/>
      <c r="S876" s="67"/>
    </row>
    <row r="877" spans="1:19" outlineLevel="1" x14ac:dyDescent="0.25">
      <c r="A877" s="74"/>
      <c r="B877" s="75"/>
      <c r="C877" s="100" t="s">
        <v>1926</v>
      </c>
      <c r="D877" s="77"/>
      <c r="E877" s="141">
        <v>1</v>
      </c>
      <c r="F877" s="345"/>
      <c r="G877" s="76"/>
      <c r="H877" s="76"/>
      <c r="I877" s="76"/>
      <c r="J877" s="76"/>
      <c r="K877" s="67"/>
      <c r="L877" s="67"/>
      <c r="M877" s="67"/>
      <c r="N877" s="67"/>
      <c r="O877" s="67"/>
      <c r="P877" s="67"/>
      <c r="Q877" s="67"/>
      <c r="R877" s="67"/>
      <c r="S877" s="67"/>
    </row>
    <row r="878" spans="1:19" outlineLevel="1" x14ac:dyDescent="0.25">
      <c r="A878" s="74"/>
      <c r="B878" s="75"/>
      <c r="C878" s="102" t="s">
        <v>286</v>
      </c>
      <c r="D878" s="78"/>
      <c r="E878" s="144">
        <v>3</v>
      </c>
      <c r="F878" s="345"/>
      <c r="G878" s="76"/>
      <c r="H878" s="76"/>
      <c r="I878" s="76"/>
      <c r="J878" s="76"/>
      <c r="K878" s="67"/>
      <c r="L878" s="67"/>
      <c r="M878" s="67"/>
      <c r="N878" s="67"/>
      <c r="O878" s="67"/>
      <c r="P878" s="67"/>
      <c r="Q878" s="67"/>
      <c r="R878" s="67"/>
      <c r="S878" s="67"/>
    </row>
    <row r="879" spans="1:19" outlineLevel="1" x14ac:dyDescent="0.25">
      <c r="A879" s="74"/>
      <c r="B879" s="75"/>
      <c r="C879" s="100" t="s">
        <v>250</v>
      </c>
      <c r="D879" s="77"/>
      <c r="E879" s="141"/>
      <c r="F879" s="345"/>
      <c r="G879" s="76"/>
      <c r="H879" s="76"/>
      <c r="I879" s="76"/>
      <c r="J879" s="76"/>
      <c r="K879" s="67"/>
      <c r="L879" s="67"/>
      <c r="M879" s="67"/>
      <c r="N879" s="67"/>
      <c r="O879" s="67"/>
      <c r="P879" s="67"/>
      <c r="Q879" s="67"/>
      <c r="R879" s="67"/>
      <c r="S879" s="67"/>
    </row>
    <row r="880" spans="1:19" outlineLevel="1" x14ac:dyDescent="0.25">
      <c r="A880" s="74"/>
      <c r="B880" s="75"/>
      <c r="C880" s="100" t="s">
        <v>1927</v>
      </c>
      <c r="D880" s="77"/>
      <c r="E880" s="141">
        <v>1</v>
      </c>
      <c r="F880" s="345"/>
      <c r="G880" s="76"/>
      <c r="H880" s="76"/>
      <c r="I880" s="76"/>
      <c r="J880" s="76"/>
      <c r="K880" s="67"/>
      <c r="L880" s="67"/>
      <c r="M880" s="67"/>
      <c r="N880" s="67"/>
      <c r="O880" s="67"/>
      <c r="P880" s="67"/>
      <c r="Q880" s="67"/>
      <c r="R880" s="67"/>
      <c r="S880" s="67"/>
    </row>
    <row r="881" spans="1:19" outlineLevel="1" x14ac:dyDescent="0.25">
      <c r="A881" s="74"/>
      <c r="B881" s="75"/>
      <c r="C881" s="102" t="s">
        <v>286</v>
      </c>
      <c r="D881" s="78"/>
      <c r="E881" s="144">
        <v>1</v>
      </c>
      <c r="F881" s="345"/>
      <c r="G881" s="76"/>
      <c r="H881" s="76"/>
      <c r="I881" s="76"/>
      <c r="J881" s="76"/>
      <c r="K881" s="67"/>
      <c r="L881" s="67"/>
      <c r="M881" s="67"/>
      <c r="N881" s="67"/>
      <c r="O881" s="67"/>
      <c r="P881" s="67"/>
      <c r="Q881" s="67"/>
      <c r="R881" s="67"/>
      <c r="S881" s="67"/>
    </row>
    <row r="882" spans="1:19" outlineLevel="1" x14ac:dyDescent="0.25">
      <c r="A882" s="74"/>
      <c r="B882" s="75"/>
      <c r="C882" s="100" t="s">
        <v>251</v>
      </c>
      <c r="D882" s="77"/>
      <c r="E882" s="141"/>
      <c r="F882" s="345"/>
      <c r="G882" s="76"/>
      <c r="H882" s="76"/>
      <c r="I882" s="76"/>
      <c r="J882" s="76"/>
      <c r="K882" s="67"/>
      <c r="L882" s="67"/>
      <c r="M882" s="67"/>
      <c r="N882" s="67"/>
      <c r="O882" s="67"/>
      <c r="P882" s="67"/>
      <c r="Q882" s="67"/>
      <c r="R882" s="67"/>
      <c r="S882" s="67"/>
    </row>
    <row r="883" spans="1:19" outlineLevel="1" x14ac:dyDescent="0.25">
      <c r="A883" s="74"/>
      <c r="B883" s="75"/>
      <c r="C883" s="100" t="s">
        <v>1928</v>
      </c>
      <c r="D883" s="77"/>
      <c r="E883" s="141">
        <v>1</v>
      </c>
      <c r="F883" s="345"/>
      <c r="G883" s="76"/>
      <c r="H883" s="76"/>
      <c r="I883" s="76"/>
      <c r="J883" s="76"/>
      <c r="K883" s="67"/>
      <c r="L883" s="67"/>
      <c r="M883" s="67"/>
      <c r="N883" s="67"/>
      <c r="O883" s="67"/>
      <c r="P883" s="67"/>
      <c r="Q883" s="67"/>
      <c r="R883" s="67"/>
      <c r="S883" s="67"/>
    </row>
    <row r="884" spans="1:19" outlineLevel="1" x14ac:dyDescent="0.25">
      <c r="A884" s="74"/>
      <c r="B884" s="75"/>
      <c r="C884" s="102" t="s">
        <v>286</v>
      </c>
      <c r="D884" s="78"/>
      <c r="E884" s="144">
        <v>1</v>
      </c>
      <c r="F884" s="345"/>
      <c r="G884" s="76"/>
      <c r="H884" s="76"/>
      <c r="I884" s="76"/>
      <c r="J884" s="76"/>
      <c r="K884" s="67"/>
      <c r="L884" s="67"/>
      <c r="M884" s="67"/>
      <c r="N884" s="67"/>
      <c r="O884" s="67"/>
      <c r="P884" s="67"/>
      <c r="Q884" s="67"/>
      <c r="R884" s="67"/>
      <c r="S884" s="67"/>
    </row>
    <row r="885" spans="1:19" outlineLevel="1" x14ac:dyDescent="0.25">
      <c r="A885" s="74"/>
      <c r="B885" s="75"/>
      <c r="C885" s="100" t="s">
        <v>254</v>
      </c>
      <c r="D885" s="77"/>
      <c r="E885" s="141"/>
      <c r="F885" s="345"/>
      <c r="G885" s="76"/>
      <c r="H885" s="76"/>
      <c r="I885" s="76"/>
      <c r="J885" s="76"/>
      <c r="K885" s="67"/>
      <c r="L885" s="67"/>
      <c r="M885" s="67"/>
      <c r="N885" s="67"/>
      <c r="O885" s="67"/>
      <c r="P885" s="67"/>
      <c r="Q885" s="67"/>
      <c r="R885" s="67"/>
      <c r="S885" s="67"/>
    </row>
    <row r="886" spans="1:19" outlineLevel="1" x14ac:dyDescent="0.25">
      <c r="A886" s="74"/>
      <c r="B886" s="75"/>
      <c r="C886" s="100" t="s">
        <v>1929</v>
      </c>
      <c r="D886" s="77"/>
      <c r="E886" s="141">
        <v>1</v>
      </c>
      <c r="F886" s="345"/>
      <c r="G886" s="76"/>
      <c r="H886" s="76"/>
      <c r="I886" s="76"/>
      <c r="J886" s="76"/>
      <c r="K886" s="67"/>
      <c r="L886" s="67"/>
      <c r="M886" s="67"/>
      <c r="N886" s="67"/>
      <c r="O886" s="67"/>
      <c r="P886" s="67"/>
      <c r="Q886" s="67"/>
      <c r="R886" s="67"/>
      <c r="S886" s="67"/>
    </row>
    <row r="887" spans="1:19" outlineLevel="1" x14ac:dyDescent="0.25">
      <c r="A887" s="74"/>
      <c r="B887" s="75"/>
      <c r="C887" s="100" t="s">
        <v>1930</v>
      </c>
      <c r="D887" s="77"/>
      <c r="E887" s="141">
        <v>1</v>
      </c>
      <c r="F887" s="345"/>
      <c r="G887" s="76"/>
      <c r="H887" s="76"/>
      <c r="I887" s="76"/>
      <c r="J887" s="76"/>
      <c r="K887" s="67"/>
      <c r="L887" s="67"/>
      <c r="M887" s="67"/>
      <c r="N887" s="67"/>
      <c r="O887" s="67"/>
      <c r="P887" s="67"/>
      <c r="Q887" s="67"/>
      <c r="R887" s="67"/>
      <c r="S887" s="67"/>
    </row>
    <row r="888" spans="1:19" outlineLevel="1" x14ac:dyDescent="0.25">
      <c r="A888" s="74"/>
      <c r="B888" s="75"/>
      <c r="C888" s="100" t="s">
        <v>1931</v>
      </c>
      <c r="D888" s="77"/>
      <c r="E888" s="141">
        <v>1</v>
      </c>
      <c r="F888" s="345"/>
      <c r="G888" s="76"/>
      <c r="H888" s="76"/>
      <c r="I888" s="76"/>
      <c r="J888" s="76"/>
      <c r="K888" s="67"/>
      <c r="L888" s="67"/>
      <c r="M888" s="67"/>
      <c r="N888" s="67"/>
      <c r="O888" s="67"/>
      <c r="P888" s="67"/>
      <c r="Q888" s="67"/>
      <c r="R888" s="67"/>
      <c r="S888" s="67"/>
    </row>
    <row r="889" spans="1:19" outlineLevel="1" x14ac:dyDescent="0.25">
      <c r="A889" s="74"/>
      <c r="B889" s="75"/>
      <c r="C889" s="100" t="s">
        <v>1932</v>
      </c>
      <c r="D889" s="77"/>
      <c r="E889" s="141">
        <v>1</v>
      </c>
      <c r="F889" s="345"/>
      <c r="G889" s="76"/>
      <c r="H889" s="76"/>
      <c r="I889" s="76"/>
      <c r="J889" s="76"/>
      <c r="K889" s="67"/>
      <c r="L889" s="67"/>
      <c r="M889" s="67"/>
      <c r="N889" s="67"/>
      <c r="O889" s="67"/>
      <c r="P889" s="67"/>
      <c r="Q889" s="67"/>
      <c r="R889" s="67"/>
      <c r="S889" s="67"/>
    </row>
    <row r="890" spans="1:19" outlineLevel="1" x14ac:dyDescent="0.25">
      <c r="A890" s="74"/>
      <c r="B890" s="75"/>
      <c r="C890" s="100" t="s">
        <v>1933</v>
      </c>
      <c r="D890" s="77"/>
      <c r="E890" s="141">
        <v>1</v>
      </c>
      <c r="F890" s="345"/>
      <c r="G890" s="76"/>
      <c r="H890" s="76"/>
      <c r="I890" s="76"/>
      <c r="J890" s="76"/>
      <c r="K890" s="67"/>
      <c r="L890" s="67"/>
      <c r="M890" s="67"/>
      <c r="N890" s="67"/>
      <c r="O890" s="67"/>
      <c r="P890" s="67"/>
      <c r="Q890" s="67"/>
      <c r="R890" s="67"/>
      <c r="S890" s="67"/>
    </row>
    <row r="891" spans="1:19" outlineLevel="1" x14ac:dyDescent="0.25">
      <c r="A891" s="74"/>
      <c r="B891" s="75"/>
      <c r="C891" s="102" t="s">
        <v>286</v>
      </c>
      <c r="D891" s="78"/>
      <c r="E891" s="144">
        <v>5</v>
      </c>
      <c r="F891" s="345"/>
      <c r="G891" s="76"/>
      <c r="H891" s="76"/>
      <c r="I891" s="76"/>
      <c r="J891" s="76"/>
      <c r="K891" s="67"/>
      <c r="L891" s="67"/>
      <c r="M891" s="67"/>
      <c r="N891" s="67"/>
      <c r="O891" s="67"/>
      <c r="P891" s="67"/>
      <c r="Q891" s="67"/>
      <c r="R891" s="67"/>
      <c r="S891" s="67"/>
    </row>
    <row r="892" spans="1:19" outlineLevel="1" x14ac:dyDescent="0.25">
      <c r="A892" s="74"/>
      <c r="B892" s="75"/>
      <c r="C892" s="100" t="s">
        <v>276</v>
      </c>
      <c r="D892" s="77"/>
      <c r="E892" s="141"/>
      <c r="F892" s="345"/>
      <c r="G892" s="76"/>
      <c r="H892" s="76"/>
      <c r="I892" s="76"/>
      <c r="J892" s="76"/>
      <c r="K892" s="67"/>
      <c r="L892" s="67"/>
      <c r="M892" s="67"/>
      <c r="N892" s="67"/>
      <c r="O892" s="67"/>
      <c r="P892" s="67"/>
      <c r="Q892" s="67"/>
      <c r="R892" s="67"/>
      <c r="S892" s="67"/>
    </row>
    <row r="893" spans="1:19" outlineLevel="1" x14ac:dyDescent="0.25">
      <c r="A893" s="74"/>
      <c r="B893" s="75"/>
      <c r="C893" s="100" t="s">
        <v>1934</v>
      </c>
      <c r="D893" s="77"/>
      <c r="E893" s="141">
        <v>1</v>
      </c>
      <c r="F893" s="345"/>
      <c r="G893" s="76"/>
      <c r="H893" s="76"/>
      <c r="I893" s="76"/>
      <c r="J893" s="76"/>
      <c r="K893" s="67"/>
      <c r="L893" s="67"/>
      <c r="M893" s="67"/>
      <c r="N893" s="67"/>
      <c r="O893" s="67"/>
      <c r="P893" s="67"/>
      <c r="Q893" s="67"/>
      <c r="R893" s="67"/>
      <c r="S893" s="67"/>
    </row>
    <row r="894" spans="1:19" outlineLevel="1" x14ac:dyDescent="0.25">
      <c r="A894" s="74"/>
      <c r="B894" s="75"/>
      <c r="C894" s="100" t="s">
        <v>1935</v>
      </c>
      <c r="D894" s="77"/>
      <c r="E894" s="141">
        <v>1</v>
      </c>
      <c r="F894" s="345"/>
      <c r="G894" s="76"/>
      <c r="H894" s="76"/>
      <c r="I894" s="76"/>
      <c r="J894" s="76"/>
      <c r="K894" s="67"/>
      <c r="L894" s="67"/>
      <c r="M894" s="67"/>
      <c r="N894" s="67"/>
      <c r="O894" s="67"/>
      <c r="P894" s="67"/>
      <c r="Q894" s="67"/>
      <c r="R894" s="67"/>
      <c r="S894" s="67"/>
    </row>
    <row r="895" spans="1:19" outlineLevel="1" x14ac:dyDescent="0.25">
      <c r="A895" s="74"/>
      <c r="B895" s="75"/>
      <c r="C895" s="100" t="s">
        <v>1936</v>
      </c>
      <c r="D895" s="77"/>
      <c r="E895" s="141">
        <v>1</v>
      </c>
      <c r="F895" s="345"/>
      <c r="G895" s="76"/>
      <c r="H895" s="76"/>
      <c r="I895" s="76"/>
      <c r="J895" s="76"/>
      <c r="K895" s="67"/>
      <c r="L895" s="67"/>
      <c r="M895" s="67"/>
      <c r="N895" s="67"/>
      <c r="O895" s="67"/>
      <c r="P895" s="67"/>
      <c r="Q895" s="67"/>
      <c r="R895" s="67"/>
      <c r="S895" s="67"/>
    </row>
    <row r="896" spans="1:19" outlineLevel="1" x14ac:dyDescent="0.25">
      <c r="A896" s="74"/>
      <c r="B896" s="75"/>
      <c r="C896" s="100" t="s">
        <v>1937</v>
      </c>
      <c r="D896" s="77"/>
      <c r="E896" s="141">
        <v>1</v>
      </c>
      <c r="F896" s="345"/>
      <c r="G896" s="76"/>
      <c r="H896" s="76"/>
      <c r="I896" s="76"/>
      <c r="J896" s="76"/>
      <c r="K896" s="67"/>
      <c r="L896" s="67"/>
      <c r="M896" s="67"/>
      <c r="N896" s="67"/>
      <c r="O896" s="67"/>
      <c r="P896" s="67"/>
      <c r="Q896" s="67"/>
      <c r="R896" s="67"/>
      <c r="S896" s="67"/>
    </row>
    <row r="897" spans="1:19" outlineLevel="1" x14ac:dyDescent="0.25">
      <c r="A897" s="74"/>
      <c r="B897" s="75"/>
      <c r="C897" s="102" t="s">
        <v>286</v>
      </c>
      <c r="D897" s="78"/>
      <c r="E897" s="144">
        <v>4</v>
      </c>
      <c r="F897" s="345"/>
      <c r="G897" s="76"/>
      <c r="H897" s="76"/>
      <c r="I897" s="76"/>
      <c r="J897" s="76"/>
      <c r="K897" s="67"/>
      <c r="L897" s="67"/>
      <c r="M897" s="67"/>
      <c r="N897" s="67"/>
      <c r="O897" s="67"/>
      <c r="P897" s="67"/>
      <c r="Q897" s="67"/>
      <c r="R897" s="67"/>
      <c r="S897" s="67"/>
    </row>
    <row r="898" spans="1:19" outlineLevel="1" x14ac:dyDescent="0.25">
      <c r="A898" s="74"/>
      <c r="B898" s="75"/>
      <c r="C898" s="100" t="s">
        <v>257</v>
      </c>
      <c r="D898" s="77"/>
      <c r="E898" s="141"/>
      <c r="F898" s="345"/>
      <c r="G898" s="76"/>
      <c r="H898" s="76"/>
      <c r="I898" s="76"/>
      <c r="J898" s="76"/>
      <c r="K898" s="67"/>
      <c r="L898" s="67"/>
      <c r="M898" s="67"/>
      <c r="N898" s="67"/>
      <c r="O898" s="67"/>
      <c r="P898" s="67"/>
      <c r="Q898" s="67"/>
      <c r="R898" s="67"/>
      <c r="S898" s="67"/>
    </row>
    <row r="899" spans="1:19" outlineLevel="1" x14ac:dyDescent="0.25">
      <c r="A899" s="74"/>
      <c r="B899" s="75"/>
      <c r="C899" s="100" t="s">
        <v>1938</v>
      </c>
      <c r="D899" s="77"/>
      <c r="E899" s="141">
        <v>1</v>
      </c>
      <c r="F899" s="345"/>
      <c r="G899" s="76"/>
      <c r="H899" s="76"/>
      <c r="I899" s="76"/>
      <c r="J899" s="76"/>
      <c r="K899" s="67"/>
      <c r="L899" s="67"/>
      <c r="M899" s="67"/>
      <c r="N899" s="67"/>
      <c r="O899" s="67"/>
      <c r="P899" s="67"/>
      <c r="Q899" s="67"/>
      <c r="R899" s="67"/>
      <c r="S899" s="67"/>
    </row>
    <row r="900" spans="1:19" outlineLevel="1" x14ac:dyDescent="0.25">
      <c r="A900" s="74"/>
      <c r="B900" s="75"/>
      <c r="C900" s="100" t="s">
        <v>1939</v>
      </c>
      <c r="D900" s="77"/>
      <c r="E900" s="141">
        <v>1</v>
      </c>
      <c r="F900" s="345"/>
      <c r="G900" s="76"/>
      <c r="H900" s="76"/>
      <c r="I900" s="76"/>
      <c r="J900" s="76"/>
      <c r="K900" s="67"/>
      <c r="L900" s="67"/>
      <c r="M900" s="67"/>
      <c r="N900" s="67"/>
      <c r="O900" s="67"/>
      <c r="P900" s="67"/>
      <c r="Q900" s="67"/>
      <c r="R900" s="67"/>
      <c r="S900" s="67"/>
    </row>
    <row r="901" spans="1:19" outlineLevel="1" x14ac:dyDescent="0.25">
      <c r="A901" s="74"/>
      <c r="B901" s="75"/>
      <c r="C901" s="100" t="s">
        <v>1940</v>
      </c>
      <c r="D901" s="77"/>
      <c r="E901" s="141">
        <v>1</v>
      </c>
      <c r="F901" s="345"/>
      <c r="G901" s="76"/>
      <c r="H901" s="76"/>
      <c r="I901" s="76"/>
      <c r="J901" s="76"/>
      <c r="K901" s="67"/>
      <c r="L901" s="67"/>
      <c r="M901" s="67"/>
      <c r="N901" s="67"/>
      <c r="O901" s="67"/>
      <c r="P901" s="67"/>
      <c r="Q901" s="67"/>
      <c r="R901" s="67"/>
      <c r="S901" s="67"/>
    </row>
    <row r="902" spans="1:19" outlineLevel="1" x14ac:dyDescent="0.25">
      <c r="A902" s="74"/>
      <c r="B902" s="75"/>
      <c r="C902" s="100" t="s">
        <v>1941</v>
      </c>
      <c r="D902" s="77"/>
      <c r="E902" s="141">
        <v>1</v>
      </c>
      <c r="F902" s="345"/>
      <c r="G902" s="76"/>
      <c r="H902" s="76"/>
      <c r="I902" s="76"/>
      <c r="J902" s="76"/>
      <c r="K902" s="67"/>
      <c r="L902" s="67"/>
      <c r="M902" s="67"/>
      <c r="N902" s="67"/>
      <c r="O902" s="67"/>
      <c r="P902" s="67"/>
      <c r="Q902" s="67"/>
      <c r="R902" s="67"/>
      <c r="S902" s="67"/>
    </row>
    <row r="903" spans="1:19" outlineLevel="1" x14ac:dyDescent="0.25">
      <c r="A903" s="74"/>
      <c r="B903" s="75"/>
      <c r="C903" s="100" t="s">
        <v>1942</v>
      </c>
      <c r="D903" s="77"/>
      <c r="E903" s="141">
        <v>1</v>
      </c>
      <c r="F903" s="345"/>
      <c r="G903" s="76"/>
      <c r="H903" s="76"/>
      <c r="I903" s="76"/>
      <c r="J903" s="76"/>
      <c r="K903" s="67"/>
      <c r="L903" s="67"/>
      <c r="M903" s="67"/>
      <c r="N903" s="67"/>
      <c r="O903" s="67"/>
      <c r="P903" s="67"/>
      <c r="Q903" s="67"/>
      <c r="R903" s="67"/>
      <c r="S903" s="67"/>
    </row>
    <row r="904" spans="1:19" outlineLevel="1" x14ac:dyDescent="0.25">
      <c r="A904" s="74"/>
      <c r="B904" s="75"/>
      <c r="C904" s="102" t="s">
        <v>286</v>
      </c>
      <c r="D904" s="78"/>
      <c r="E904" s="144">
        <v>5</v>
      </c>
      <c r="F904" s="345"/>
      <c r="G904" s="76"/>
      <c r="H904" s="76"/>
      <c r="I904" s="76"/>
      <c r="J904" s="76"/>
      <c r="K904" s="67"/>
      <c r="L904" s="67"/>
      <c r="M904" s="67"/>
      <c r="N904" s="67"/>
      <c r="O904" s="67"/>
      <c r="P904" s="67"/>
      <c r="Q904" s="67"/>
      <c r="R904" s="67"/>
      <c r="S904" s="67"/>
    </row>
    <row r="905" spans="1:19" outlineLevel="1" x14ac:dyDescent="0.25">
      <c r="A905" s="74"/>
      <c r="B905" s="75"/>
      <c r="C905" s="100" t="s">
        <v>269</v>
      </c>
      <c r="D905" s="77"/>
      <c r="E905" s="141"/>
      <c r="F905" s="345"/>
      <c r="G905" s="76"/>
      <c r="H905" s="76"/>
      <c r="I905" s="76"/>
      <c r="J905" s="76"/>
      <c r="K905" s="67"/>
      <c r="L905" s="67"/>
      <c r="M905" s="67"/>
      <c r="N905" s="67"/>
      <c r="O905" s="67"/>
      <c r="P905" s="67"/>
      <c r="Q905" s="67"/>
      <c r="R905" s="67"/>
      <c r="S905" s="67"/>
    </row>
    <row r="906" spans="1:19" outlineLevel="1" x14ac:dyDescent="0.25">
      <c r="A906" s="74"/>
      <c r="B906" s="75"/>
      <c r="C906" s="100" t="s">
        <v>1943</v>
      </c>
      <c r="D906" s="77"/>
      <c r="E906" s="141">
        <v>1</v>
      </c>
      <c r="F906" s="345"/>
      <c r="G906" s="76"/>
      <c r="H906" s="76"/>
      <c r="I906" s="76"/>
      <c r="J906" s="76"/>
      <c r="K906" s="67"/>
      <c r="L906" s="67"/>
      <c r="M906" s="67"/>
      <c r="N906" s="67"/>
      <c r="O906" s="67"/>
      <c r="P906" s="67"/>
      <c r="Q906" s="67"/>
      <c r="R906" s="67"/>
      <c r="S906" s="67"/>
    </row>
    <row r="907" spans="1:19" outlineLevel="1" x14ac:dyDescent="0.25">
      <c r="A907" s="74"/>
      <c r="B907" s="75"/>
      <c r="C907" s="102" t="s">
        <v>286</v>
      </c>
      <c r="D907" s="78"/>
      <c r="E907" s="144">
        <v>1</v>
      </c>
      <c r="F907" s="345"/>
      <c r="G907" s="76"/>
      <c r="H907" s="76"/>
      <c r="I907" s="76"/>
      <c r="J907" s="76"/>
      <c r="K907" s="67"/>
      <c r="L907" s="67"/>
      <c r="M907" s="67"/>
      <c r="N907" s="67"/>
      <c r="O907" s="67"/>
      <c r="P907" s="67"/>
      <c r="Q907" s="67"/>
      <c r="R907" s="67"/>
      <c r="S907" s="67"/>
    </row>
    <row r="908" spans="1:19" outlineLevel="1" x14ac:dyDescent="0.25">
      <c r="A908" s="74"/>
      <c r="B908" s="75"/>
      <c r="C908" s="100" t="s">
        <v>258</v>
      </c>
      <c r="D908" s="77"/>
      <c r="E908" s="141"/>
      <c r="F908" s="345"/>
      <c r="G908" s="76"/>
      <c r="H908" s="76"/>
      <c r="I908" s="76"/>
      <c r="J908" s="76"/>
      <c r="K908" s="67"/>
      <c r="L908" s="67"/>
      <c r="M908" s="67"/>
      <c r="N908" s="67"/>
      <c r="O908" s="67"/>
      <c r="P908" s="67"/>
      <c r="Q908" s="67"/>
      <c r="R908" s="67"/>
      <c r="S908" s="67"/>
    </row>
    <row r="909" spans="1:19" outlineLevel="1" x14ac:dyDescent="0.25">
      <c r="A909" s="74"/>
      <c r="B909" s="75"/>
      <c r="C909" s="100" t="s">
        <v>1904</v>
      </c>
      <c r="D909" s="77"/>
      <c r="E909" s="141">
        <v>1</v>
      </c>
      <c r="F909" s="345"/>
      <c r="G909" s="76"/>
      <c r="H909" s="76"/>
      <c r="I909" s="76"/>
      <c r="J909" s="76"/>
      <c r="K909" s="67"/>
      <c r="L909" s="67"/>
      <c r="M909" s="67"/>
      <c r="N909" s="67"/>
      <c r="O909" s="67"/>
      <c r="P909" s="67"/>
      <c r="Q909" s="67"/>
      <c r="R909" s="67"/>
      <c r="S909" s="67"/>
    </row>
    <row r="910" spans="1:19" outlineLevel="1" x14ac:dyDescent="0.25">
      <c r="A910" s="74"/>
      <c r="B910" s="75"/>
      <c r="C910" s="102" t="s">
        <v>286</v>
      </c>
      <c r="D910" s="78"/>
      <c r="E910" s="144">
        <v>1</v>
      </c>
      <c r="F910" s="345"/>
      <c r="G910" s="76"/>
      <c r="H910" s="76"/>
      <c r="I910" s="76"/>
      <c r="J910" s="76"/>
      <c r="K910" s="67"/>
      <c r="L910" s="67"/>
      <c r="M910" s="67"/>
      <c r="N910" s="67"/>
      <c r="O910" s="67"/>
      <c r="P910" s="67"/>
      <c r="Q910" s="67"/>
      <c r="R910" s="67"/>
      <c r="S910" s="67"/>
    </row>
    <row r="911" spans="1:19" outlineLevel="1" x14ac:dyDescent="0.25">
      <c r="A911" s="88">
        <v>74</v>
      </c>
      <c r="B911" s="89" t="s">
        <v>1944</v>
      </c>
      <c r="C911" s="99" t="s">
        <v>1945</v>
      </c>
      <c r="D911" s="90" t="s">
        <v>165</v>
      </c>
      <c r="E911" s="142">
        <v>7</v>
      </c>
      <c r="F911" s="91"/>
      <c r="G911" s="92">
        <f>ROUND(E911*F911,2)</f>
        <v>0</v>
      </c>
      <c r="H911" s="76" t="s">
        <v>615</v>
      </c>
      <c r="I911" s="76" t="s">
        <v>166</v>
      </c>
      <c r="J911" s="76" t="s">
        <v>166</v>
      </c>
      <c r="K911" s="67"/>
      <c r="L911" s="67"/>
      <c r="M911" s="67"/>
      <c r="N911" s="67"/>
      <c r="O911" s="67"/>
      <c r="P911" s="67"/>
      <c r="Q911" s="67"/>
      <c r="R911" s="67"/>
      <c r="S911" s="67"/>
    </row>
    <row r="912" spans="1:19" outlineLevel="1" x14ac:dyDescent="0.25">
      <c r="A912" s="74"/>
      <c r="B912" s="75"/>
      <c r="C912" s="100" t="s">
        <v>229</v>
      </c>
      <c r="D912" s="77"/>
      <c r="E912" s="141"/>
      <c r="F912" s="345"/>
      <c r="G912" s="76"/>
      <c r="H912" s="76"/>
      <c r="I912" s="76"/>
      <c r="J912" s="76"/>
      <c r="K912" s="67"/>
      <c r="L912" s="67"/>
      <c r="M912" s="67"/>
      <c r="N912" s="67"/>
      <c r="O912" s="67"/>
      <c r="P912" s="67"/>
      <c r="Q912" s="67"/>
      <c r="R912" s="67"/>
      <c r="S912" s="67"/>
    </row>
    <row r="913" spans="1:19" outlineLevel="1" x14ac:dyDescent="0.25">
      <c r="A913" s="74"/>
      <c r="B913" s="75"/>
      <c r="C913" s="100" t="s">
        <v>1946</v>
      </c>
      <c r="D913" s="77"/>
      <c r="E913" s="141">
        <v>1</v>
      </c>
      <c r="F913" s="345"/>
      <c r="G913" s="76"/>
      <c r="H913" s="76"/>
      <c r="I913" s="76"/>
      <c r="J913" s="76"/>
      <c r="K913" s="67"/>
      <c r="L913" s="67"/>
      <c r="M913" s="67"/>
      <c r="N913" s="67"/>
      <c r="O913" s="67"/>
      <c r="P913" s="67"/>
      <c r="Q913" s="67"/>
      <c r="R913" s="67"/>
      <c r="S913" s="67"/>
    </row>
    <row r="914" spans="1:19" outlineLevel="1" x14ac:dyDescent="0.25">
      <c r="A914" s="74"/>
      <c r="B914" s="75"/>
      <c r="C914" s="102" t="s">
        <v>286</v>
      </c>
      <c r="D914" s="78"/>
      <c r="E914" s="144">
        <v>1</v>
      </c>
      <c r="F914" s="345"/>
      <c r="G914" s="76"/>
      <c r="H914" s="76"/>
      <c r="I914" s="76"/>
      <c r="J914" s="76"/>
      <c r="K914" s="67"/>
      <c r="L914" s="67"/>
      <c r="M914" s="67"/>
      <c r="N914" s="67"/>
      <c r="O914" s="67"/>
      <c r="P914" s="67"/>
      <c r="Q914" s="67"/>
      <c r="R914" s="67"/>
      <c r="S914" s="67"/>
    </row>
    <row r="915" spans="1:19" outlineLevel="1" x14ac:dyDescent="0.25">
      <c r="A915" s="74"/>
      <c r="B915" s="75"/>
      <c r="C915" s="100" t="s">
        <v>235</v>
      </c>
      <c r="D915" s="77"/>
      <c r="E915" s="141"/>
      <c r="F915" s="345"/>
      <c r="G915" s="76"/>
      <c r="H915" s="76"/>
      <c r="I915" s="76"/>
      <c r="J915" s="76"/>
      <c r="K915" s="67"/>
      <c r="L915" s="67"/>
      <c r="M915" s="67"/>
      <c r="N915" s="67"/>
      <c r="O915" s="67"/>
      <c r="P915" s="67"/>
      <c r="Q915" s="67"/>
      <c r="R915" s="67"/>
      <c r="S915" s="67"/>
    </row>
    <row r="916" spans="1:19" outlineLevel="1" x14ac:dyDescent="0.25">
      <c r="A916" s="74"/>
      <c r="B916" s="75"/>
      <c r="C916" s="100" t="s">
        <v>1947</v>
      </c>
      <c r="D916" s="77"/>
      <c r="E916" s="141">
        <v>1</v>
      </c>
      <c r="F916" s="345"/>
      <c r="G916" s="76"/>
      <c r="H916" s="76"/>
      <c r="I916" s="76"/>
      <c r="J916" s="76"/>
      <c r="K916" s="67"/>
      <c r="L916" s="67"/>
      <c r="M916" s="67"/>
      <c r="N916" s="67"/>
      <c r="O916" s="67"/>
      <c r="P916" s="67"/>
      <c r="Q916" s="67"/>
      <c r="R916" s="67"/>
      <c r="S916" s="67"/>
    </row>
    <row r="917" spans="1:19" outlineLevel="1" x14ac:dyDescent="0.25">
      <c r="A917" s="74"/>
      <c r="B917" s="75"/>
      <c r="C917" s="102" t="s">
        <v>286</v>
      </c>
      <c r="D917" s="78"/>
      <c r="E917" s="144">
        <v>1</v>
      </c>
      <c r="F917" s="345"/>
      <c r="G917" s="76"/>
      <c r="H917" s="76"/>
      <c r="I917" s="76"/>
      <c r="J917" s="76"/>
      <c r="K917" s="67"/>
      <c r="L917" s="67"/>
      <c r="M917" s="67"/>
      <c r="N917" s="67"/>
      <c r="O917" s="67"/>
      <c r="P917" s="67"/>
      <c r="Q917" s="67"/>
      <c r="R917" s="67"/>
      <c r="S917" s="67"/>
    </row>
    <row r="918" spans="1:19" outlineLevel="1" x14ac:dyDescent="0.25">
      <c r="A918" s="74"/>
      <c r="B918" s="75"/>
      <c r="C918" s="102" t="s">
        <v>286</v>
      </c>
      <c r="D918" s="78"/>
      <c r="E918" s="144"/>
      <c r="F918" s="345"/>
      <c r="G918" s="76"/>
      <c r="H918" s="76"/>
      <c r="I918" s="76"/>
      <c r="J918" s="76"/>
      <c r="K918" s="67"/>
      <c r="L918" s="67"/>
      <c r="M918" s="67"/>
      <c r="N918" s="67"/>
      <c r="O918" s="67"/>
      <c r="P918" s="67"/>
      <c r="Q918" s="67"/>
      <c r="R918" s="67"/>
      <c r="S918" s="67"/>
    </row>
    <row r="919" spans="1:19" outlineLevel="1" x14ac:dyDescent="0.25">
      <c r="A919" s="74"/>
      <c r="B919" s="75"/>
      <c r="C919" s="100" t="s">
        <v>254</v>
      </c>
      <c r="D919" s="77"/>
      <c r="E919" s="141"/>
      <c r="F919" s="345"/>
      <c r="G919" s="76"/>
      <c r="H919" s="76"/>
      <c r="I919" s="76"/>
      <c r="J919" s="76"/>
      <c r="K919" s="67"/>
      <c r="L919" s="67"/>
      <c r="M919" s="67"/>
      <c r="N919" s="67"/>
      <c r="O919" s="67"/>
      <c r="P919" s="67"/>
      <c r="Q919" s="67"/>
      <c r="R919" s="67"/>
      <c r="S919" s="67"/>
    </row>
    <row r="920" spans="1:19" outlineLevel="1" x14ac:dyDescent="0.25">
      <c r="A920" s="74"/>
      <c r="B920" s="75"/>
      <c r="C920" s="100" t="s">
        <v>1948</v>
      </c>
      <c r="D920" s="77"/>
      <c r="E920" s="141">
        <v>1</v>
      </c>
      <c r="F920" s="345"/>
      <c r="G920" s="76"/>
      <c r="H920" s="76"/>
      <c r="I920" s="76"/>
      <c r="J920" s="76"/>
      <c r="K920" s="67"/>
      <c r="L920" s="67"/>
      <c r="M920" s="67"/>
      <c r="N920" s="67"/>
      <c r="O920" s="67"/>
      <c r="P920" s="67"/>
      <c r="Q920" s="67"/>
      <c r="R920" s="67"/>
      <c r="S920" s="67"/>
    </row>
    <row r="921" spans="1:19" outlineLevel="1" x14ac:dyDescent="0.25">
      <c r="A921" s="74"/>
      <c r="B921" s="75"/>
      <c r="C921" s="100" t="s">
        <v>1949</v>
      </c>
      <c r="D921" s="77"/>
      <c r="E921" s="141">
        <v>1</v>
      </c>
      <c r="F921" s="345"/>
      <c r="G921" s="76"/>
      <c r="H921" s="76"/>
      <c r="I921" s="76"/>
      <c r="J921" s="76"/>
      <c r="K921" s="67"/>
      <c r="L921" s="67"/>
      <c r="M921" s="67"/>
      <c r="N921" s="67"/>
      <c r="O921" s="67"/>
      <c r="P921" s="67"/>
      <c r="Q921" s="67"/>
      <c r="R921" s="67"/>
      <c r="S921" s="67"/>
    </row>
    <row r="922" spans="1:19" outlineLevel="1" x14ac:dyDescent="0.25">
      <c r="A922" s="74"/>
      <c r="B922" s="75"/>
      <c r="C922" s="100" t="s">
        <v>1950</v>
      </c>
      <c r="D922" s="77"/>
      <c r="E922" s="141">
        <v>1</v>
      </c>
      <c r="F922" s="345"/>
      <c r="G922" s="76"/>
      <c r="H922" s="76"/>
      <c r="I922" s="76"/>
      <c r="J922" s="76"/>
      <c r="K922" s="67"/>
      <c r="L922" s="67"/>
      <c r="M922" s="67"/>
      <c r="N922" s="67"/>
      <c r="O922" s="67"/>
      <c r="P922" s="67"/>
      <c r="Q922" s="67"/>
      <c r="R922" s="67"/>
      <c r="S922" s="67"/>
    </row>
    <row r="923" spans="1:19" outlineLevel="1" x14ac:dyDescent="0.25">
      <c r="A923" s="74"/>
      <c r="B923" s="75"/>
      <c r="C923" s="102" t="s">
        <v>286</v>
      </c>
      <c r="D923" s="78"/>
      <c r="E923" s="144">
        <v>3</v>
      </c>
      <c r="F923" s="345"/>
      <c r="G923" s="76"/>
      <c r="H923" s="76"/>
      <c r="I923" s="76"/>
      <c r="J923" s="76"/>
      <c r="K923" s="67"/>
      <c r="L923" s="67"/>
      <c r="M923" s="67"/>
      <c r="N923" s="67"/>
      <c r="O923" s="67"/>
      <c r="P923" s="67"/>
      <c r="Q923" s="67"/>
      <c r="R923" s="67"/>
      <c r="S923" s="67"/>
    </row>
    <row r="924" spans="1:19" outlineLevel="1" x14ac:dyDescent="0.25">
      <c r="A924" s="74"/>
      <c r="B924" s="75"/>
      <c r="C924" s="100" t="s">
        <v>269</v>
      </c>
      <c r="D924" s="77"/>
      <c r="E924" s="141"/>
      <c r="F924" s="345"/>
      <c r="G924" s="76"/>
      <c r="H924" s="76"/>
      <c r="I924" s="76"/>
      <c r="J924" s="76"/>
      <c r="K924" s="67"/>
      <c r="L924" s="67"/>
      <c r="M924" s="67"/>
      <c r="N924" s="67"/>
      <c r="O924" s="67"/>
      <c r="P924" s="67"/>
      <c r="Q924" s="67"/>
      <c r="R924" s="67"/>
      <c r="S924" s="67"/>
    </row>
    <row r="925" spans="1:19" outlineLevel="1" x14ac:dyDescent="0.25">
      <c r="A925" s="74"/>
      <c r="B925" s="75"/>
      <c r="C925" s="100" t="s">
        <v>1951</v>
      </c>
      <c r="D925" s="77"/>
      <c r="E925" s="141">
        <v>1</v>
      </c>
      <c r="F925" s="345"/>
      <c r="G925" s="76"/>
      <c r="H925" s="76"/>
      <c r="I925" s="76"/>
      <c r="J925" s="76"/>
      <c r="K925" s="67"/>
      <c r="L925" s="67"/>
      <c r="M925" s="67"/>
      <c r="N925" s="67"/>
      <c r="O925" s="67"/>
      <c r="P925" s="67"/>
      <c r="Q925" s="67"/>
      <c r="R925" s="67"/>
      <c r="S925" s="67"/>
    </row>
    <row r="926" spans="1:19" outlineLevel="1" x14ac:dyDescent="0.25">
      <c r="A926" s="74"/>
      <c r="B926" s="75"/>
      <c r="C926" s="102" t="s">
        <v>286</v>
      </c>
      <c r="D926" s="78"/>
      <c r="E926" s="144">
        <v>1</v>
      </c>
      <c r="F926" s="345"/>
      <c r="G926" s="76"/>
      <c r="H926" s="76"/>
      <c r="I926" s="76"/>
      <c r="J926" s="76"/>
      <c r="K926" s="67"/>
      <c r="L926" s="67"/>
      <c r="M926" s="67"/>
      <c r="N926" s="67"/>
      <c r="O926" s="67"/>
      <c r="P926" s="67"/>
      <c r="Q926" s="67"/>
      <c r="R926" s="67"/>
      <c r="S926" s="67"/>
    </row>
    <row r="927" spans="1:19" outlineLevel="1" x14ac:dyDescent="0.25">
      <c r="A927" s="74"/>
      <c r="B927" s="75"/>
      <c r="C927" s="100" t="s">
        <v>258</v>
      </c>
      <c r="D927" s="77"/>
      <c r="E927" s="141"/>
      <c r="F927" s="345"/>
      <c r="G927" s="76"/>
      <c r="H927" s="76"/>
      <c r="I927" s="76"/>
      <c r="J927" s="76"/>
      <c r="K927" s="67"/>
      <c r="L927" s="67"/>
      <c r="M927" s="67"/>
      <c r="N927" s="67"/>
      <c r="O927" s="67"/>
      <c r="P927" s="67"/>
      <c r="Q927" s="67"/>
      <c r="R927" s="67"/>
      <c r="S927" s="67"/>
    </row>
    <row r="928" spans="1:19" outlineLevel="1" x14ac:dyDescent="0.25">
      <c r="A928" s="74"/>
      <c r="B928" s="75"/>
      <c r="C928" s="100" t="s">
        <v>1947</v>
      </c>
      <c r="D928" s="77"/>
      <c r="E928" s="141">
        <v>1</v>
      </c>
      <c r="F928" s="345"/>
      <c r="G928" s="76"/>
      <c r="H928" s="76"/>
      <c r="I928" s="76"/>
      <c r="J928" s="76"/>
      <c r="K928" s="67"/>
      <c r="L928" s="67"/>
      <c r="M928" s="67"/>
      <c r="N928" s="67"/>
      <c r="O928" s="67"/>
      <c r="P928" s="67"/>
      <c r="Q928" s="67"/>
      <c r="R928" s="67"/>
      <c r="S928" s="67"/>
    </row>
    <row r="929" spans="1:19" outlineLevel="1" x14ac:dyDescent="0.25">
      <c r="A929" s="74"/>
      <c r="B929" s="75"/>
      <c r="C929" s="102" t="s">
        <v>286</v>
      </c>
      <c r="D929" s="78"/>
      <c r="E929" s="144">
        <v>1</v>
      </c>
      <c r="F929" s="345"/>
      <c r="G929" s="76"/>
      <c r="H929" s="76"/>
      <c r="I929" s="76"/>
      <c r="J929" s="76"/>
      <c r="K929" s="67"/>
      <c r="L929" s="67"/>
      <c r="M929" s="67"/>
      <c r="N929" s="67"/>
      <c r="O929" s="67"/>
      <c r="P929" s="67"/>
      <c r="Q929" s="67"/>
      <c r="R929" s="67"/>
      <c r="S929" s="67"/>
    </row>
    <row r="930" spans="1:19" outlineLevel="1" x14ac:dyDescent="0.25">
      <c r="A930" s="88">
        <v>75</v>
      </c>
      <c r="B930" s="89" t="s">
        <v>1952</v>
      </c>
      <c r="C930" s="99" t="s">
        <v>1953</v>
      </c>
      <c r="D930" s="90" t="s">
        <v>165</v>
      </c>
      <c r="E930" s="142">
        <v>15</v>
      </c>
      <c r="F930" s="91"/>
      <c r="G930" s="92">
        <f>ROUND(E930*F930,2)</f>
        <v>0</v>
      </c>
      <c r="H930" s="76" t="s">
        <v>615</v>
      </c>
      <c r="I930" s="76" t="s">
        <v>166</v>
      </c>
      <c r="J930" s="76" t="s">
        <v>166</v>
      </c>
      <c r="K930" s="67"/>
      <c r="L930" s="67"/>
      <c r="M930" s="67"/>
      <c r="N930" s="67"/>
      <c r="O930" s="67"/>
      <c r="P930" s="67"/>
      <c r="Q930" s="67"/>
      <c r="R930" s="67"/>
      <c r="S930" s="67"/>
    </row>
    <row r="931" spans="1:19" outlineLevel="1" x14ac:dyDescent="0.25">
      <c r="A931" s="74"/>
      <c r="B931" s="75"/>
      <c r="C931" s="100" t="s">
        <v>229</v>
      </c>
      <c r="D931" s="77"/>
      <c r="E931" s="141"/>
      <c r="F931" s="345"/>
      <c r="G931" s="76"/>
      <c r="H931" s="76"/>
      <c r="I931" s="76"/>
      <c r="J931" s="76"/>
      <c r="K931" s="67"/>
      <c r="L931" s="67"/>
      <c r="M931" s="67"/>
      <c r="N931" s="67"/>
      <c r="O931" s="67"/>
      <c r="P931" s="67"/>
      <c r="Q931" s="67"/>
      <c r="R931" s="67"/>
      <c r="S931" s="67"/>
    </row>
    <row r="932" spans="1:19" outlineLevel="1" x14ac:dyDescent="0.25">
      <c r="A932" s="74"/>
      <c r="B932" s="75"/>
      <c r="C932" s="100" t="s">
        <v>1954</v>
      </c>
      <c r="D932" s="77"/>
      <c r="E932" s="141">
        <v>1</v>
      </c>
      <c r="F932" s="345"/>
      <c r="G932" s="76"/>
      <c r="H932" s="76"/>
      <c r="I932" s="76"/>
      <c r="J932" s="76"/>
      <c r="K932" s="67"/>
      <c r="L932" s="67"/>
      <c r="M932" s="67"/>
      <c r="N932" s="67"/>
      <c r="O932" s="67"/>
      <c r="P932" s="67"/>
      <c r="Q932" s="67"/>
      <c r="R932" s="67"/>
      <c r="S932" s="67"/>
    </row>
    <row r="933" spans="1:19" outlineLevel="1" x14ac:dyDescent="0.25">
      <c r="A933" s="74"/>
      <c r="B933" s="75"/>
      <c r="C933" s="100" t="s">
        <v>1955</v>
      </c>
      <c r="D933" s="77"/>
      <c r="E933" s="141">
        <v>1</v>
      </c>
      <c r="F933" s="345"/>
      <c r="G933" s="76"/>
      <c r="H933" s="76"/>
      <c r="I933" s="76"/>
      <c r="J933" s="76"/>
      <c r="K933" s="67"/>
      <c r="L933" s="67"/>
      <c r="M933" s="67"/>
      <c r="N933" s="67"/>
      <c r="O933" s="67"/>
      <c r="P933" s="67"/>
      <c r="Q933" s="67"/>
      <c r="R933" s="67"/>
      <c r="S933" s="67"/>
    </row>
    <row r="934" spans="1:19" outlineLevel="1" x14ac:dyDescent="0.25">
      <c r="A934" s="74"/>
      <c r="B934" s="75"/>
      <c r="C934" s="100" t="s">
        <v>1956</v>
      </c>
      <c r="D934" s="77"/>
      <c r="E934" s="141">
        <v>1</v>
      </c>
      <c r="F934" s="345"/>
      <c r="G934" s="76"/>
      <c r="H934" s="76"/>
      <c r="I934" s="76"/>
      <c r="J934" s="76"/>
      <c r="K934" s="67"/>
      <c r="L934" s="67"/>
      <c r="M934" s="67"/>
      <c r="N934" s="67"/>
      <c r="O934" s="67"/>
      <c r="P934" s="67"/>
      <c r="Q934" s="67"/>
      <c r="R934" s="67"/>
      <c r="S934" s="67"/>
    </row>
    <row r="935" spans="1:19" outlineLevel="1" x14ac:dyDescent="0.25">
      <c r="A935" s="74"/>
      <c r="B935" s="75"/>
      <c r="C935" s="100" t="s">
        <v>1957</v>
      </c>
      <c r="D935" s="77"/>
      <c r="E935" s="141">
        <v>1</v>
      </c>
      <c r="F935" s="345"/>
      <c r="G935" s="76"/>
      <c r="H935" s="76"/>
      <c r="I935" s="76"/>
      <c r="J935" s="76"/>
      <c r="K935" s="67"/>
      <c r="L935" s="67"/>
      <c r="M935" s="67"/>
      <c r="N935" s="67"/>
      <c r="O935" s="67"/>
      <c r="P935" s="67"/>
      <c r="Q935" s="67"/>
      <c r="R935" s="67"/>
      <c r="S935" s="67"/>
    </row>
    <row r="936" spans="1:19" outlineLevel="1" x14ac:dyDescent="0.25">
      <c r="A936" s="74"/>
      <c r="B936" s="75"/>
      <c r="C936" s="102" t="s">
        <v>286</v>
      </c>
      <c r="D936" s="78"/>
      <c r="E936" s="144">
        <v>4</v>
      </c>
      <c r="F936" s="345"/>
      <c r="G936" s="76"/>
      <c r="H936" s="76"/>
      <c r="I936" s="76"/>
      <c r="J936" s="76"/>
      <c r="K936" s="67"/>
      <c r="L936" s="67"/>
      <c r="M936" s="67"/>
      <c r="N936" s="67"/>
      <c r="O936" s="67"/>
      <c r="P936" s="67"/>
      <c r="Q936" s="67"/>
      <c r="R936" s="67"/>
      <c r="S936" s="67"/>
    </row>
    <row r="937" spans="1:19" outlineLevel="1" x14ac:dyDescent="0.25">
      <c r="A937" s="74"/>
      <c r="B937" s="75"/>
      <c r="C937" s="100" t="s">
        <v>1162</v>
      </c>
      <c r="D937" s="77"/>
      <c r="E937" s="141"/>
      <c r="F937" s="345"/>
      <c r="G937" s="76"/>
      <c r="H937" s="76"/>
      <c r="I937" s="76"/>
      <c r="J937" s="76"/>
      <c r="K937" s="67"/>
      <c r="L937" s="67"/>
      <c r="M937" s="67"/>
      <c r="N937" s="67"/>
      <c r="O937" s="67"/>
      <c r="P937" s="67"/>
      <c r="Q937" s="67"/>
      <c r="R937" s="67"/>
      <c r="S937" s="67"/>
    </row>
    <row r="938" spans="1:19" outlineLevel="1" x14ac:dyDescent="0.25">
      <c r="A938" s="74"/>
      <c r="B938" s="75"/>
      <c r="C938" s="100" t="s">
        <v>1958</v>
      </c>
      <c r="D938" s="77"/>
      <c r="E938" s="141">
        <v>1</v>
      </c>
      <c r="F938" s="345"/>
      <c r="G938" s="76"/>
      <c r="H938" s="76"/>
      <c r="I938" s="76"/>
      <c r="J938" s="76"/>
      <c r="K938" s="67"/>
      <c r="L938" s="67"/>
      <c r="M938" s="67"/>
      <c r="N938" s="67"/>
      <c r="O938" s="67"/>
      <c r="P938" s="67"/>
      <c r="Q938" s="67"/>
      <c r="R938" s="67"/>
      <c r="S938" s="67"/>
    </row>
    <row r="939" spans="1:19" outlineLevel="1" x14ac:dyDescent="0.25">
      <c r="A939" s="74"/>
      <c r="B939" s="75"/>
      <c r="C939" s="102" t="s">
        <v>286</v>
      </c>
      <c r="D939" s="78"/>
      <c r="E939" s="144">
        <v>1</v>
      </c>
      <c r="F939" s="345"/>
      <c r="G939" s="76"/>
      <c r="H939" s="76"/>
      <c r="I939" s="76"/>
      <c r="J939" s="76"/>
      <c r="K939" s="67"/>
      <c r="L939" s="67"/>
      <c r="M939" s="67"/>
      <c r="N939" s="67"/>
      <c r="O939" s="67"/>
      <c r="P939" s="67"/>
      <c r="Q939" s="67"/>
      <c r="R939" s="67"/>
      <c r="S939" s="67"/>
    </row>
    <row r="940" spans="1:19" outlineLevel="1" x14ac:dyDescent="0.25">
      <c r="A940" s="74"/>
      <c r="B940" s="75"/>
      <c r="C940" s="100" t="s">
        <v>242</v>
      </c>
      <c r="D940" s="77"/>
      <c r="E940" s="141"/>
      <c r="F940" s="345"/>
      <c r="G940" s="76"/>
      <c r="H940" s="76"/>
      <c r="I940" s="76"/>
      <c r="J940" s="76"/>
      <c r="K940" s="67"/>
      <c r="L940" s="67"/>
      <c r="M940" s="67"/>
      <c r="N940" s="67"/>
      <c r="O940" s="67"/>
      <c r="P940" s="67"/>
      <c r="Q940" s="67"/>
      <c r="R940" s="67"/>
      <c r="S940" s="67"/>
    </row>
    <row r="941" spans="1:19" outlineLevel="1" x14ac:dyDescent="0.25">
      <c r="A941" s="74"/>
      <c r="B941" s="75"/>
      <c r="C941" s="100" t="s">
        <v>1959</v>
      </c>
      <c r="D941" s="77"/>
      <c r="E941" s="141">
        <v>1</v>
      </c>
      <c r="F941" s="345"/>
      <c r="G941" s="76"/>
      <c r="H941" s="76"/>
      <c r="I941" s="76"/>
      <c r="J941" s="76"/>
      <c r="K941" s="67"/>
      <c r="L941" s="67"/>
      <c r="M941" s="67"/>
      <c r="N941" s="67"/>
      <c r="O941" s="67"/>
      <c r="P941" s="67"/>
      <c r="Q941" s="67"/>
      <c r="R941" s="67"/>
      <c r="S941" s="67"/>
    </row>
    <row r="942" spans="1:19" outlineLevel="1" x14ac:dyDescent="0.25">
      <c r="A942" s="74"/>
      <c r="B942" s="75"/>
      <c r="C942" s="102" t="s">
        <v>286</v>
      </c>
      <c r="D942" s="78"/>
      <c r="E942" s="144">
        <v>1</v>
      </c>
      <c r="F942" s="345"/>
      <c r="G942" s="76"/>
      <c r="H942" s="76"/>
      <c r="I942" s="76"/>
      <c r="J942" s="76"/>
      <c r="K942" s="67"/>
      <c r="L942" s="67"/>
      <c r="M942" s="67"/>
      <c r="N942" s="67"/>
      <c r="O942" s="67"/>
      <c r="P942" s="67"/>
      <c r="Q942" s="67"/>
      <c r="R942" s="67"/>
      <c r="S942" s="67"/>
    </row>
    <row r="943" spans="1:19" outlineLevel="1" x14ac:dyDescent="0.25">
      <c r="A943" s="74"/>
      <c r="B943" s="75"/>
      <c r="C943" s="100" t="s">
        <v>250</v>
      </c>
      <c r="D943" s="77"/>
      <c r="E943" s="141"/>
      <c r="F943" s="345"/>
      <c r="G943" s="76"/>
      <c r="H943" s="76"/>
      <c r="I943" s="76"/>
      <c r="J943" s="76"/>
      <c r="K943" s="67"/>
      <c r="L943" s="67"/>
      <c r="M943" s="67"/>
      <c r="N943" s="67"/>
      <c r="O943" s="67"/>
      <c r="P943" s="67"/>
      <c r="Q943" s="67"/>
      <c r="R943" s="67"/>
      <c r="S943" s="67"/>
    </row>
    <row r="944" spans="1:19" outlineLevel="1" x14ac:dyDescent="0.25">
      <c r="A944" s="74"/>
      <c r="B944" s="75"/>
      <c r="C944" s="100" t="s">
        <v>1960</v>
      </c>
      <c r="D944" s="77"/>
      <c r="E944" s="141">
        <v>1</v>
      </c>
      <c r="F944" s="345"/>
      <c r="G944" s="76"/>
      <c r="H944" s="76"/>
      <c r="I944" s="76"/>
      <c r="J944" s="76"/>
      <c r="K944" s="67"/>
      <c r="L944" s="67"/>
      <c r="M944" s="67"/>
      <c r="N944" s="67"/>
      <c r="O944" s="67"/>
      <c r="P944" s="67"/>
      <c r="Q944" s="67"/>
      <c r="R944" s="67"/>
      <c r="S944" s="67"/>
    </row>
    <row r="945" spans="1:19" outlineLevel="1" x14ac:dyDescent="0.25">
      <c r="A945" s="74"/>
      <c r="B945" s="75"/>
      <c r="C945" s="100" t="s">
        <v>1961</v>
      </c>
      <c r="D945" s="77"/>
      <c r="E945" s="141">
        <v>1</v>
      </c>
      <c r="F945" s="345"/>
      <c r="G945" s="76"/>
      <c r="H945" s="76"/>
      <c r="I945" s="76"/>
      <c r="J945" s="76"/>
      <c r="K945" s="67"/>
      <c r="L945" s="67"/>
      <c r="M945" s="67"/>
      <c r="N945" s="67"/>
      <c r="O945" s="67"/>
      <c r="P945" s="67"/>
      <c r="Q945" s="67"/>
      <c r="R945" s="67"/>
      <c r="S945" s="67"/>
    </row>
    <row r="946" spans="1:19" outlineLevel="1" x14ac:dyDescent="0.25">
      <c r="A946" s="74"/>
      <c r="B946" s="75"/>
      <c r="C946" s="100" t="s">
        <v>1962</v>
      </c>
      <c r="D946" s="77"/>
      <c r="E946" s="141">
        <v>1</v>
      </c>
      <c r="F946" s="345"/>
      <c r="G946" s="76"/>
      <c r="H946" s="76"/>
      <c r="I946" s="76"/>
      <c r="J946" s="76"/>
      <c r="K946" s="67"/>
      <c r="L946" s="67"/>
      <c r="M946" s="67"/>
      <c r="N946" s="67"/>
      <c r="O946" s="67"/>
      <c r="P946" s="67"/>
      <c r="Q946" s="67"/>
      <c r="R946" s="67"/>
      <c r="S946" s="67"/>
    </row>
    <row r="947" spans="1:19" outlineLevel="1" x14ac:dyDescent="0.25">
      <c r="A947" s="74"/>
      <c r="B947" s="75"/>
      <c r="C947" s="102" t="s">
        <v>286</v>
      </c>
      <c r="D947" s="78"/>
      <c r="E947" s="144">
        <v>3</v>
      </c>
      <c r="F947" s="345"/>
      <c r="G947" s="76"/>
      <c r="H947" s="76"/>
      <c r="I947" s="76"/>
      <c r="J947" s="76"/>
      <c r="K947" s="67"/>
      <c r="L947" s="67"/>
      <c r="M947" s="67"/>
      <c r="N947" s="67"/>
      <c r="O947" s="67"/>
      <c r="P947" s="67"/>
      <c r="Q947" s="67"/>
      <c r="R947" s="67"/>
      <c r="S947" s="67"/>
    </row>
    <row r="948" spans="1:19" outlineLevel="1" x14ac:dyDescent="0.25">
      <c r="A948" s="74"/>
      <c r="B948" s="75"/>
      <c r="C948" s="100" t="s">
        <v>251</v>
      </c>
      <c r="D948" s="77"/>
      <c r="E948" s="141"/>
      <c r="F948" s="345"/>
      <c r="G948" s="76"/>
      <c r="H948" s="76"/>
      <c r="I948" s="76"/>
      <c r="J948" s="76"/>
      <c r="K948" s="67"/>
      <c r="L948" s="67"/>
      <c r="M948" s="67"/>
      <c r="N948" s="67"/>
      <c r="O948" s="67"/>
      <c r="P948" s="67"/>
      <c r="Q948" s="67"/>
      <c r="R948" s="67"/>
      <c r="S948" s="67"/>
    </row>
    <row r="949" spans="1:19" outlineLevel="1" x14ac:dyDescent="0.25">
      <c r="A949" s="74"/>
      <c r="B949" s="75"/>
      <c r="C949" s="100" t="s">
        <v>1963</v>
      </c>
      <c r="D949" s="77"/>
      <c r="E949" s="141">
        <v>1</v>
      </c>
      <c r="F949" s="345"/>
      <c r="G949" s="76"/>
      <c r="H949" s="76"/>
      <c r="I949" s="76"/>
      <c r="J949" s="76"/>
      <c r="K949" s="67"/>
      <c r="L949" s="67"/>
      <c r="M949" s="67"/>
      <c r="N949" s="67"/>
      <c r="O949" s="67"/>
      <c r="P949" s="67"/>
      <c r="Q949" s="67"/>
      <c r="R949" s="67"/>
      <c r="S949" s="67"/>
    </row>
    <row r="950" spans="1:19" outlineLevel="1" x14ac:dyDescent="0.25">
      <c r="A950" s="74"/>
      <c r="B950" s="75"/>
      <c r="C950" s="102" t="s">
        <v>286</v>
      </c>
      <c r="D950" s="78"/>
      <c r="E950" s="144">
        <v>1</v>
      </c>
      <c r="F950" s="345"/>
      <c r="G950" s="76"/>
      <c r="H950" s="76"/>
      <c r="I950" s="76"/>
      <c r="J950" s="76"/>
      <c r="K950" s="67"/>
      <c r="L950" s="67"/>
      <c r="M950" s="67"/>
      <c r="N950" s="67"/>
      <c r="O950" s="67"/>
      <c r="P950" s="67"/>
      <c r="Q950" s="67"/>
      <c r="R950" s="67"/>
      <c r="S950" s="67"/>
    </row>
    <row r="951" spans="1:19" outlineLevel="1" x14ac:dyDescent="0.25">
      <c r="A951" s="74"/>
      <c r="B951" s="75"/>
      <c r="C951" s="100" t="s">
        <v>254</v>
      </c>
      <c r="D951" s="77"/>
      <c r="E951" s="141"/>
      <c r="F951" s="345"/>
      <c r="G951" s="76"/>
      <c r="H951" s="76"/>
      <c r="I951" s="76"/>
      <c r="J951" s="76"/>
      <c r="K951" s="67"/>
      <c r="L951" s="67"/>
      <c r="M951" s="67"/>
      <c r="N951" s="67"/>
      <c r="O951" s="67"/>
      <c r="P951" s="67"/>
      <c r="Q951" s="67"/>
      <c r="R951" s="67"/>
      <c r="S951" s="67"/>
    </row>
    <row r="952" spans="1:19" outlineLevel="1" x14ac:dyDescent="0.25">
      <c r="A952" s="74"/>
      <c r="B952" s="75"/>
      <c r="C952" s="100" t="s">
        <v>1964</v>
      </c>
      <c r="D952" s="77"/>
      <c r="E952" s="141">
        <v>1</v>
      </c>
      <c r="F952" s="345"/>
      <c r="G952" s="76"/>
      <c r="H952" s="76"/>
      <c r="I952" s="76"/>
      <c r="J952" s="76"/>
      <c r="K952" s="67"/>
      <c r="L952" s="67"/>
      <c r="M952" s="67"/>
      <c r="N952" s="67"/>
      <c r="O952" s="67"/>
      <c r="P952" s="67"/>
      <c r="Q952" s="67"/>
      <c r="R952" s="67"/>
      <c r="S952" s="67"/>
    </row>
    <row r="953" spans="1:19" outlineLevel="1" x14ac:dyDescent="0.25">
      <c r="A953" s="74"/>
      <c r="B953" s="75"/>
      <c r="C953" s="100" t="s">
        <v>1965</v>
      </c>
      <c r="D953" s="77"/>
      <c r="E953" s="141">
        <v>1</v>
      </c>
      <c r="F953" s="345"/>
      <c r="G953" s="76"/>
      <c r="H953" s="76"/>
      <c r="I953" s="76"/>
      <c r="J953" s="76"/>
      <c r="K953" s="67"/>
      <c r="L953" s="67"/>
      <c r="M953" s="67"/>
      <c r="N953" s="67"/>
      <c r="O953" s="67"/>
      <c r="P953" s="67"/>
      <c r="Q953" s="67"/>
      <c r="R953" s="67"/>
      <c r="S953" s="67"/>
    </row>
    <row r="954" spans="1:19" outlineLevel="1" x14ac:dyDescent="0.25">
      <c r="A954" s="74"/>
      <c r="B954" s="75"/>
      <c r="C954" s="100" t="s">
        <v>1966</v>
      </c>
      <c r="D954" s="77"/>
      <c r="E954" s="141">
        <v>1</v>
      </c>
      <c r="F954" s="345"/>
      <c r="G954" s="76"/>
      <c r="H954" s="76"/>
      <c r="I954" s="76"/>
      <c r="J954" s="76"/>
      <c r="K954" s="67"/>
      <c r="L954" s="67"/>
      <c r="M954" s="67"/>
      <c r="N954" s="67"/>
      <c r="O954" s="67"/>
      <c r="P954" s="67"/>
      <c r="Q954" s="67"/>
      <c r="R954" s="67"/>
      <c r="S954" s="67"/>
    </row>
    <row r="955" spans="1:19" outlineLevel="1" x14ac:dyDescent="0.25">
      <c r="A955" s="74"/>
      <c r="B955" s="75"/>
      <c r="C955" s="100" t="s">
        <v>1967</v>
      </c>
      <c r="D955" s="77"/>
      <c r="E955" s="141">
        <v>1</v>
      </c>
      <c r="F955" s="345"/>
      <c r="G955" s="76"/>
      <c r="H955" s="76"/>
      <c r="I955" s="76"/>
      <c r="J955" s="76"/>
      <c r="K955" s="67"/>
      <c r="L955" s="67"/>
      <c r="M955" s="67"/>
      <c r="N955" s="67"/>
      <c r="O955" s="67"/>
      <c r="P955" s="67"/>
      <c r="Q955" s="67"/>
      <c r="R955" s="67"/>
      <c r="S955" s="67"/>
    </row>
    <row r="956" spans="1:19" outlineLevel="1" x14ac:dyDescent="0.25">
      <c r="A956" s="74"/>
      <c r="B956" s="75"/>
      <c r="C956" s="102" t="s">
        <v>286</v>
      </c>
      <c r="D956" s="78"/>
      <c r="E956" s="144">
        <v>4</v>
      </c>
      <c r="F956" s="345"/>
      <c r="G956" s="76"/>
      <c r="H956" s="76"/>
      <c r="I956" s="76"/>
      <c r="J956" s="76"/>
      <c r="K956" s="67"/>
      <c r="L956" s="67"/>
      <c r="M956" s="67"/>
      <c r="N956" s="67"/>
      <c r="O956" s="67"/>
      <c r="P956" s="67"/>
      <c r="Q956" s="67"/>
      <c r="R956" s="67"/>
      <c r="S956" s="67"/>
    </row>
    <row r="957" spans="1:19" outlineLevel="1" x14ac:dyDescent="0.25">
      <c r="A957" s="74"/>
      <c r="B957" s="75"/>
      <c r="C957" s="100" t="s">
        <v>257</v>
      </c>
      <c r="D957" s="77"/>
      <c r="E957" s="141"/>
      <c r="F957" s="345"/>
      <c r="G957" s="76"/>
      <c r="H957" s="76"/>
      <c r="I957" s="76"/>
      <c r="J957" s="76"/>
      <c r="K957" s="67"/>
      <c r="L957" s="67"/>
      <c r="M957" s="67"/>
      <c r="N957" s="67"/>
      <c r="O957" s="67"/>
      <c r="P957" s="67"/>
      <c r="Q957" s="67"/>
      <c r="R957" s="67"/>
      <c r="S957" s="67"/>
    </row>
    <row r="958" spans="1:19" outlineLevel="1" x14ac:dyDescent="0.25">
      <c r="A958" s="74"/>
      <c r="B958" s="75"/>
      <c r="C958" s="100" t="s">
        <v>1968</v>
      </c>
      <c r="D958" s="77"/>
      <c r="E958" s="141">
        <v>1</v>
      </c>
      <c r="F958" s="345"/>
      <c r="G958" s="76"/>
      <c r="H958" s="76"/>
      <c r="I958" s="76"/>
      <c r="J958" s="76"/>
      <c r="K958" s="67"/>
      <c r="L958" s="67"/>
      <c r="M958" s="67"/>
      <c r="N958" s="67"/>
      <c r="O958" s="67"/>
      <c r="P958" s="67"/>
      <c r="Q958" s="67"/>
      <c r="R958" s="67"/>
      <c r="S958" s="67"/>
    </row>
    <row r="959" spans="1:19" outlineLevel="1" x14ac:dyDescent="0.25">
      <c r="A959" s="74"/>
      <c r="B959" s="75"/>
      <c r="C959" s="102" t="s">
        <v>286</v>
      </c>
      <c r="D959" s="78"/>
      <c r="E959" s="144">
        <v>1</v>
      </c>
      <c r="F959" s="345"/>
      <c r="G959" s="76"/>
      <c r="H959" s="76"/>
      <c r="I959" s="76"/>
      <c r="J959" s="76"/>
      <c r="K959" s="67"/>
      <c r="L959" s="67"/>
      <c r="M959" s="67"/>
      <c r="N959" s="67"/>
      <c r="O959" s="67"/>
      <c r="P959" s="67"/>
      <c r="Q959" s="67"/>
      <c r="R959" s="67"/>
      <c r="S959" s="67"/>
    </row>
    <row r="960" spans="1:19" outlineLevel="1" x14ac:dyDescent="0.25">
      <c r="A960" s="93">
        <v>76</v>
      </c>
      <c r="B960" s="94" t="s">
        <v>1969</v>
      </c>
      <c r="C960" s="101" t="s">
        <v>1970</v>
      </c>
      <c r="D960" s="95" t="s">
        <v>165</v>
      </c>
      <c r="E960" s="143">
        <v>103</v>
      </c>
      <c r="F960" s="91"/>
      <c r="G960" s="96">
        <f>ROUND(E960*F960,2)</f>
        <v>0</v>
      </c>
      <c r="H960" s="76" t="s">
        <v>615</v>
      </c>
      <c r="I960" s="76" t="s">
        <v>166</v>
      </c>
      <c r="J960" s="76" t="s">
        <v>166</v>
      </c>
      <c r="K960" s="67"/>
      <c r="L960" s="67"/>
      <c r="M960" s="67"/>
      <c r="N960" s="67"/>
      <c r="O960" s="67"/>
      <c r="P960" s="67"/>
      <c r="Q960" s="67"/>
      <c r="R960" s="67"/>
      <c r="S960" s="67"/>
    </row>
    <row r="961" spans="1:19" outlineLevel="1" x14ac:dyDescent="0.25">
      <c r="A961" s="88">
        <v>77</v>
      </c>
      <c r="B961" s="89" t="s">
        <v>1971</v>
      </c>
      <c r="C961" s="99" t="s">
        <v>1972</v>
      </c>
      <c r="D961" s="90" t="s">
        <v>165</v>
      </c>
      <c r="E961" s="142">
        <v>103</v>
      </c>
      <c r="F961" s="91"/>
      <c r="G961" s="92">
        <f>ROUND(E961*F961,2)</f>
        <v>0</v>
      </c>
      <c r="H961" s="76" t="s">
        <v>615</v>
      </c>
      <c r="I961" s="76" t="s">
        <v>166</v>
      </c>
      <c r="J961" s="76" t="s">
        <v>166</v>
      </c>
      <c r="K961" s="67"/>
      <c r="L961" s="67"/>
      <c r="M961" s="67"/>
      <c r="N961" s="67"/>
      <c r="O961" s="67"/>
      <c r="P961" s="67"/>
      <c r="Q961" s="67"/>
      <c r="R961" s="67"/>
      <c r="S961" s="67"/>
    </row>
    <row r="962" spans="1:19" outlineLevel="1" x14ac:dyDescent="0.25">
      <c r="A962" s="74"/>
      <c r="B962" s="75"/>
      <c r="C962" s="100" t="s">
        <v>1973</v>
      </c>
      <c r="D962" s="77"/>
      <c r="E962" s="141">
        <v>103</v>
      </c>
      <c r="F962" s="345"/>
      <c r="G962" s="76"/>
      <c r="H962" s="76"/>
      <c r="I962" s="76"/>
      <c r="J962" s="76"/>
      <c r="K962" s="67"/>
      <c r="L962" s="67"/>
      <c r="M962" s="67"/>
      <c r="N962" s="67"/>
      <c r="O962" s="67"/>
      <c r="P962" s="67"/>
      <c r="Q962" s="67"/>
      <c r="R962" s="67"/>
      <c r="S962" s="67"/>
    </row>
    <row r="963" spans="1:19" outlineLevel="1" x14ac:dyDescent="0.25">
      <c r="A963" s="88">
        <v>78</v>
      </c>
      <c r="B963" s="89" t="s">
        <v>1974</v>
      </c>
      <c r="C963" s="99" t="s">
        <v>1975</v>
      </c>
      <c r="D963" s="90" t="s">
        <v>165</v>
      </c>
      <c r="E963" s="142">
        <v>103</v>
      </c>
      <c r="F963" s="91"/>
      <c r="G963" s="92">
        <f>ROUND(E963*F963,2)</f>
        <v>0</v>
      </c>
      <c r="H963" s="76" t="s">
        <v>615</v>
      </c>
      <c r="I963" s="76" t="s">
        <v>166</v>
      </c>
      <c r="J963" s="76" t="s">
        <v>166</v>
      </c>
      <c r="K963" s="67"/>
      <c r="L963" s="67"/>
      <c r="M963" s="67"/>
      <c r="N963" s="67"/>
      <c r="O963" s="67"/>
      <c r="P963" s="67"/>
      <c r="Q963" s="67"/>
      <c r="R963" s="67"/>
      <c r="S963" s="67"/>
    </row>
    <row r="964" spans="1:19" outlineLevel="1" x14ac:dyDescent="0.25">
      <c r="A964" s="74"/>
      <c r="B964" s="75"/>
      <c r="C964" s="100" t="s">
        <v>1830</v>
      </c>
      <c r="D964" s="77"/>
      <c r="E964" s="141">
        <v>39</v>
      </c>
      <c r="F964" s="345"/>
      <c r="G964" s="76"/>
      <c r="H964" s="76"/>
      <c r="I964" s="76"/>
      <c r="J964" s="76"/>
      <c r="K964" s="67"/>
      <c r="L964" s="67"/>
      <c r="M964" s="67"/>
      <c r="N964" s="67"/>
      <c r="O964" s="67"/>
      <c r="P964" s="67"/>
      <c r="Q964" s="67"/>
      <c r="R964" s="67"/>
      <c r="S964" s="67"/>
    </row>
    <row r="965" spans="1:19" outlineLevel="1" x14ac:dyDescent="0.25">
      <c r="A965" s="74"/>
      <c r="B965" s="75"/>
      <c r="C965" s="100" t="s">
        <v>1831</v>
      </c>
      <c r="D965" s="77"/>
      <c r="E965" s="141">
        <v>2</v>
      </c>
      <c r="F965" s="345"/>
      <c r="G965" s="76"/>
      <c r="H965" s="76"/>
      <c r="I965" s="76"/>
      <c r="J965" s="76"/>
      <c r="K965" s="67"/>
      <c r="L965" s="67"/>
      <c r="M965" s="67"/>
      <c r="N965" s="67"/>
      <c r="O965" s="67"/>
      <c r="P965" s="67"/>
      <c r="Q965" s="67"/>
      <c r="R965" s="67"/>
      <c r="S965" s="67"/>
    </row>
    <row r="966" spans="1:19" outlineLevel="1" x14ac:dyDescent="0.25">
      <c r="A966" s="74"/>
      <c r="B966" s="75"/>
      <c r="C966" s="100" t="s">
        <v>1025</v>
      </c>
      <c r="D966" s="77"/>
      <c r="E966" s="141">
        <v>5</v>
      </c>
      <c r="F966" s="345"/>
      <c r="G966" s="76"/>
      <c r="H966" s="76"/>
      <c r="I966" s="76"/>
      <c r="J966" s="76"/>
      <c r="K966" s="67"/>
      <c r="L966" s="67"/>
      <c r="M966" s="67"/>
      <c r="N966" s="67"/>
      <c r="O966" s="67"/>
      <c r="P966" s="67"/>
      <c r="Q966" s="67"/>
      <c r="R966" s="67"/>
      <c r="S966" s="67"/>
    </row>
    <row r="967" spans="1:19" outlineLevel="1" x14ac:dyDescent="0.25">
      <c r="A967" s="74"/>
      <c r="B967" s="75"/>
      <c r="C967" s="100" t="s">
        <v>170</v>
      </c>
      <c r="D967" s="77"/>
      <c r="E967" s="141">
        <v>2</v>
      </c>
      <c r="F967" s="345"/>
      <c r="G967" s="76"/>
      <c r="H967" s="76"/>
      <c r="I967" s="76"/>
      <c r="J967" s="76"/>
      <c r="K967" s="67"/>
      <c r="L967" s="67"/>
      <c r="M967" s="67"/>
      <c r="N967" s="67"/>
      <c r="O967" s="67"/>
      <c r="P967" s="67"/>
      <c r="Q967" s="67"/>
      <c r="R967" s="67"/>
      <c r="S967" s="67"/>
    </row>
    <row r="968" spans="1:19" outlineLevel="1" x14ac:dyDescent="0.25">
      <c r="A968" s="74"/>
      <c r="B968" s="75"/>
      <c r="C968" s="100" t="s">
        <v>965</v>
      </c>
      <c r="D968" s="77"/>
      <c r="E968" s="141">
        <v>4</v>
      </c>
      <c r="F968" s="345"/>
      <c r="G968" s="76"/>
      <c r="H968" s="76"/>
      <c r="I968" s="76"/>
      <c r="J968" s="76"/>
      <c r="K968" s="67"/>
      <c r="L968" s="67"/>
      <c r="M968" s="67"/>
      <c r="N968" s="67"/>
      <c r="O968" s="67"/>
      <c r="P968" s="67"/>
      <c r="Q968" s="67"/>
      <c r="R968" s="67"/>
      <c r="S968" s="67"/>
    </row>
    <row r="969" spans="1:19" outlineLevel="1" x14ac:dyDescent="0.25">
      <c r="A969" s="74"/>
      <c r="B969" s="75"/>
      <c r="C969" s="100" t="s">
        <v>832</v>
      </c>
      <c r="D969" s="77"/>
      <c r="E969" s="141">
        <v>5</v>
      </c>
      <c r="F969" s="345"/>
      <c r="G969" s="76"/>
      <c r="H969" s="76"/>
      <c r="I969" s="76"/>
      <c r="J969" s="76"/>
      <c r="K969" s="67"/>
      <c r="L969" s="67"/>
      <c r="M969" s="67"/>
      <c r="N969" s="67"/>
      <c r="O969" s="67"/>
      <c r="P969" s="67"/>
      <c r="Q969" s="67"/>
      <c r="R969" s="67"/>
      <c r="S969" s="67"/>
    </row>
    <row r="970" spans="1:19" outlineLevel="1" x14ac:dyDescent="0.25">
      <c r="A970" s="74"/>
      <c r="B970" s="75"/>
      <c r="C970" s="100" t="s">
        <v>183</v>
      </c>
      <c r="D970" s="77"/>
      <c r="E970" s="141">
        <v>1</v>
      </c>
      <c r="F970" s="345"/>
      <c r="G970" s="76"/>
      <c r="H970" s="76"/>
      <c r="I970" s="76"/>
      <c r="J970" s="76"/>
      <c r="K970" s="67"/>
      <c r="L970" s="67"/>
      <c r="M970" s="67"/>
      <c r="N970" s="67"/>
      <c r="O970" s="67"/>
      <c r="P970" s="67"/>
      <c r="Q970" s="67"/>
      <c r="R970" s="67"/>
      <c r="S970" s="67"/>
    </row>
    <row r="971" spans="1:19" outlineLevel="1" x14ac:dyDescent="0.25">
      <c r="A971" s="74"/>
      <c r="B971" s="75"/>
      <c r="C971" s="100" t="s">
        <v>1832</v>
      </c>
      <c r="D971" s="77"/>
      <c r="E971" s="141">
        <v>8</v>
      </c>
      <c r="F971" s="345"/>
      <c r="G971" s="76"/>
      <c r="H971" s="76"/>
      <c r="I971" s="76"/>
      <c r="J971" s="76"/>
      <c r="K971" s="67"/>
      <c r="L971" s="67"/>
      <c r="M971" s="67"/>
      <c r="N971" s="67"/>
      <c r="O971" s="67"/>
      <c r="P971" s="67"/>
      <c r="Q971" s="67"/>
      <c r="R971" s="67"/>
      <c r="S971" s="67"/>
    </row>
    <row r="972" spans="1:19" outlineLevel="1" x14ac:dyDescent="0.25">
      <c r="A972" s="74"/>
      <c r="B972" s="75"/>
      <c r="C972" s="100" t="s">
        <v>173</v>
      </c>
      <c r="D972" s="77"/>
      <c r="E972" s="141">
        <v>2</v>
      </c>
      <c r="F972" s="345"/>
      <c r="G972" s="76"/>
      <c r="H972" s="76"/>
      <c r="I972" s="76"/>
      <c r="J972" s="76"/>
      <c r="K972" s="67"/>
      <c r="L972" s="67"/>
      <c r="M972" s="67"/>
      <c r="N972" s="67"/>
      <c r="O972" s="67"/>
      <c r="P972" s="67"/>
      <c r="Q972" s="67"/>
      <c r="R972" s="67"/>
      <c r="S972" s="67"/>
    </row>
    <row r="973" spans="1:19" outlineLevel="1" x14ac:dyDescent="0.25">
      <c r="A973" s="74"/>
      <c r="B973" s="75"/>
      <c r="C973" s="100" t="s">
        <v>932</v>
      </c>
      <c r="D973" s="77"/>
      <c r="E973" s="141">
        <v>3</v>
      </c>
      <c r="F973" s="345"/>
      <c r="G973" s="76"/>
      <c r="H973" s="76"/>
      <c r="I973" s="76"/>
      <c r="J973" s="76"/>
      <c r="K973" s="67"/>
      <c r="L973" s="67"/>
      <c r="M973" s="67"/>
      <c r="N973" s="67"/>
      <c r="O973" s="67"/>
      <c r="P973" s="67"/>
      <c r="Q973" s="67"/>
      <c r="R973" s="67"/>
      <c r="S973" s="67"/>
    </row>
    <row r="974" spans="1:19" outlineLevel="1" x14ac:dyDescent="0.25">
      <c r="A974" s="74"/>
      <c r="B974" s="75"/>
      <c r="C974" s="100" t="s">
        <v>1833</v>
      </c>
      <c r="D974" s="77"/>
      <c r="E974" s="141">
        <v>4</v>
      </c>
      <c r="F974" s="345"/>
      <c r="G974" s="76"/>
      <c r="H974" s="76"/>
      <c r="I974" s="76"/>
      <c r="J974" s="76"/>
      <c r="K974" s="67"/>
      <c r="L974" s="67"/>
      <c r="M974" s="67"/>
      <c r="N974" s="67"/>
      <c r="O974" s="67"/>
      <c r="P974" s="67"/>
      <c r="Q974" s="67"/>
      <c r="R974" s="67"/>
      <c r="S974" s="67"/>
    </row>
    <row r="975" spans="1:19" outlineLevel="1" x14ac:dyDescent="0.25">
      <c r="A975" s="74"/>
      <c r="B975" s="75"/>
      <c r="C975" s="100" t="s">
        <v>836</v>
      </c>
      <c r="D975" s="77"/>
      <c r="E975" s="141">
        <v>2</v>
      </c>
      <c r="F975" s="345"/>
      <c r="G975" s="76"/>
      <c r="H975" s="76"/>
      <c r="I975" s="76"/>
      <c r="J975" s="76"/>
      <c r="K975" s="67"/>
      <c r="L975" s="67"/>
      <c r="M975" s="67"/>
      <c r="N975" s="67"/>
      <c r="O975" s="67"/>
      <c r="P975" s="67"/>
      <c r="Q975" s="67"/>
      <c r="R975" s="67"/>
      <c r="S975" s="67"/>
    </row>
    <row r="976" spans="1:19" outlineLevel="1" x14ac:dyDescent="0.25">
      <c r="A976" s="74"/>
      <c r="B976" s="75"/>
      <c r="C976" s="100" t="s">
        <v>894</v>
      </c>
      <c r="D976" s="77"/>
      <c r="E976" s="141">
        <v>12</v>
      </c>
      <c r="F976" s="345"/>
      <c r="G976" s="76"/>
      <c r="H976" s="76"/>
      <c r="I976" s="76"/>
      <c r="J976" s="76"/>
      <c r="K976" s="67"/>
      <c r="L976" s="67"/>
      <c r="M976" s="67"/>
      <c r="N976" s="67"/>
      <c r="O976" s="67"/>
      <c r="P976" s="67"/>
      <c r="Q976" s="67"/>
      <c r="R976" s="67"/>
      <c r="S976" s="67"/>
    </row>
    <row r="977" spans="1:19" outlineLevel="1" x14ac:dyDescent="0.25">
      <c r="A977" s="74"/>
      <c r="B977" s="75"/>
      <c r="C977" s="100" t="s">
        <v>1834</v>
      </c>
      <c r="D977" s="77"/>
      <c r="E977" s="141">
        <v>4</v>
      </c>
      <c r="F977" s="345"/>
      <c r="G977" s="76"/>
      <c r="H977" s="76"/>
      <c r="I977" s="76"/>
      <c r="J977" s="76"/>
      <c r="K977" s="67"/>
      <c r="L977" s="67"/>
      <c r="M977" s="67"/>
      <c r="N977" s="67"/>
      <c r="O977" s="67"/>
      <c r="P977" s="67"/>
      <c r="Q977" s="67"/>
      <c r="R977" s="67"/>
      <c r="S977" s="67"/>
    </row>
    <row r="978" spans="1:19" outlineLevel="1" x14ac:dyDescent="0.25">
      <c r="A978" s="74"/>
      <c r="B978" s="75"/>
      <c r="C978" s="100" t="s">
        <v>979</v>
      </c>
      <c r="D978" s="77"/>
      <c r="E978" s="141">
        <v>6</v>
      </c>
      <c r="F978" s="345"/>
      <c r="G978" s="76"/>
      <c r="H978" s="76"/>
      <c r="I978" s="76"/>
      <c r="J978" s="76"/>
      <c r="K978" s="67"/>
      <c r="L978" s="67"/>
      <c r="M978" s="67"/>
      <c r="N978" s="67"/>
      <c r="O978" s="67"/>
      <c r="P978" s="67"/>
      <c r="Q978" s="67"/>
      <c r="R978" s="67"/>
      <c r="S978" s="67"/>
    </row>
    <row r="979" spans="1:19" outlineLevel="1" x14ac:dyDescent="0.25">
      <c r="A979" s="74"/>
      <c r="B979" s="75"/>
      <c r="C979" s="100" t="s">
        <v>1835</v>
      </c>
      <c r="D979" s="77"/>
      <c r="E979" s="141">
        <v>2</v>
      </c>
      <c r="F979" s="345"/>
      <c r="G979" s="76"/>
      <c r="H979" s="76"/>
      <c r="I979" s="76"/>
      <c r="J979" s="76"/>
      <c r="K979" s="67"/>
      <c r="L979" s="67"/>
      <c r="M979" s="67"/>
      <c r="N979" s="67"/>
      <c r="O979" s="67"/>
      <c r="P979" s="67"/>
      <c r="Q979" s="67"/>
      <c r="R979" s="67"/>
      <c r="S979" s="67"/>
    </row>
    <row r="980" spans="1:19" outlineLevel="1" x14ac:dyDescent="0.25">
      <c r="A980" s="74"/>
      <c r="B980" s="75"/>
      <c r="C980" s="100" t="s">
        <v>1836</v>
      </c>
      <c r="D980" s="77"/>
      <c r="E980" s="141">
        <v>2</v>
      </c>
      <c r="F980" s="345"/>
      <c r="G980" s="76"/>
      <c r="H980" s="76"/>
      <c r="I980" s="76"/>
      <c r="J980" s="76"/>
      <c r="K980" s="67"/>
      <c r="L980" s="67"/>
      <c r="M980" s="67"/>
      <c r="N980" s="67"/>
      <c r="O980" s="67"/>
      <c r="P980" s="67"/>
      <c r="Q980" s="67"/>
      <c r="R980" s="67"/>
      <c r="S980" s="67"/>
    </row>
    <row r="981" spans="1:19" outlineLevel="1" x14ac:dyDescent="0.25">
      <c r="A981" s="93">
        <v>79</v>
      </c>
      <c r="B981" s="94" t="s">
        <v>1976</v>
      </c>
      <c r="C981" s="101" t="s">
        <v>1977</v>
      </c>
      <c r="D981" s="95" t="s">
        <v>165</v>
      </c>
      <c r="E981" s="143">
        <v>7</v>
      </c>
      <c r="F981" s="91"/>
      <c r="G981" s="96">
        <f>ROUND(E981*F981,2)</f>
        <v>0</v>
      </c>
      <c r="H981" s="76" t="s">
        <v>615</v>
      </c>
      <c r="I981" s="76" t="s">
        <v>166</v>
      </c>
      <c r="J981" s="76" t="s">
        <v>166</v>
      </c>
      <c r="K981" s="67"/>
      <c r="L981" s="67"/>
      <c r="M981" s="67"/>
      <c r="N981" s="67"/>
      <c r="O981" s="67"/>
      <c r="P981" s="67"/>
      <c r="Q981" s="67"/>
      <c r="R981" s="67"/>
      <c r="S981" s="67"/>
    </row>
    <row r="982" spans="1:19" outlineLevel="1" x14ac:dyDescent="0.25">
      <c r="A982" s="93">
        <v>80</v>
      </c>
      <c r="B982" s="94" t="s">
        <v>1978</v>
      </c>
      <c r="C982" s="101" t="s">
        <v>1979</v>
      </c>
      <c r="D982" s="95" t="s">
        <v>165</v>
      </c>
      <c r="E982" s="143">
        <v>103</v>
      </c>
      <c r="F982" s="91"/>
      <c r="G982" s="96">
        <f>ROUND(E982*F982,2)</f>
        <v>0</v>
      </c>
      <c r="H982" s="76" t="s">
        <v>615</v>
      </c>
      <c r="I982" s="76" t="s">
        <v>166</v>
      </c>
      <c r="J982" s="76" t="s">
        <v>166</v>
      </c>
      <c r="K982" s="67"/>
      <c r="L982" s="67"/>
      <c r="M982" s="67"/>
      <c r="N982" s="67"/>
      <c r="O982" s="67"/>
      <c r="P982" s="67"/>
      <c r="Q982" s="67"/>
      <c r="R982" s="67"/>
      <c r="S982" s="67"/>
    </row>
    <row r="983" spans="1:19" outlineLevel="1" x14ac:dyDescent="0.25">
      <c r="A983" s="88">
        <v>81</v>
      </c>
      <c r="B983" s="89" t="s">
        <v>1980</v>
      </c>
      <c r="C983" s="99" t="s">
        <v>1981</v>
      </c>
      <c r="D983" s="90" t="s">
        <v>228</v>
      </c>
      <c r="E983" s="142">
        <v>409.42</v>
      </c>
      <c r="F983" s="91"/>
      <c r="G983" s="92">
        <f>ROUND(E983*F983,2)</f>
        <v>0</v>
      </c>
      <c r="H983" s="76"/>
      <c r="I983" s="76" t="s">
        <v>178</v>
      </c>
      <c r="J983" s="76" t="s">
        <v>179</v>
      </c>
      <c r="K983" s="67"/>
      <c r="L983" s="67"/>
      <c r="M983" s="67"/>
      <c r="N983" s="67"/>
      <c r="O983" s="67"/>
      <c r="P983" s="67"/>
      <c r="Q983" s="67"/>
      <c r="R983" s="67"/>
      <c r="S983" s="67"/>
    </row>
    <row r="984" spans="1:19" outlineLevel="1" x14ac:dyDescent="0.25">
      <c r="A984" s="74"/>
      <c r="B984" s="75"/>
      <c r="C984" s="100" t="s">
        <v>1982</v>
      </c>
      <c r="D984" s="77"/>
      <c r="E984" s="141">
        <v>409.42</v>
      </c>
      <c r="F984" s="345"/>
      <c r="G984" s="76"/>
      <c r="H984" s="76"/>
      <c r="I984" s="76"/>
      <c r="J984" s="76"/>
      <c r="K984" s="67"/>
      <c r="L984" s="67"/>
      <c r="M984" s="67"/>
      <c r="N984" s="67"/>
      <c r="O984" s="67"/>
      <c r="P984" s="67"/>
      <c r="Q984" s="67"/>
      <c r="R984" s="67"/>
      <c r="S984" s="67"/>
    </row>
    <row r="985" spans="1:19" outlineLevel="1" x14ac:dyDescent="0.25">
      <c r="A985" s="88">
        <v>82</v>
      </c>
      <c r="B985" s="89" t="s">
        <v>794</v>
      </c>
      <c r="C985" s="99" t="s">
        <v>795</v>
      </c>
      <c r="D985" s="90" t="s">
        <v>228</v>
      </c>
      <c r="E985" s="142">
        <v>372.57150000000001</v>
      </c>
      <c r="F985" s="91"/>
      <c r="G985" s="92">
        <f>ROUND(E985*F985,2)</f>
        <v>0</v>
      </c>
      <c r="H985" s="76"/>
      <c r="I985" s="76" t="s">
        <v>178</v>
      </c>
      <c r="J985" s="76" t="s">
        <v>179</v>
      </c>
      <c r="K985" s="67"/>
      <c r="L985" s="67"/>
      <c r="M985" s="67"/>
      <c r="N985" s="67"/>
      <c r="O985" s="67"/>
      <c r="P985" s="67"/>
      <c r="Q985" s="67"/>
      <c r="R985" s="67"/>
      <c r="S985" s="67"/>
    </row>
    <row r="986" spans="1:19" outlineLevel="1" x14ac:dyDescent="0.25">
      <c r="A986" s="74"/>
      <c r="B986" s="75"/>
      <c r="C986" s="100" t="s">
        <v>1983</v>
      </c>
      <c r="D986" s="77"/>
      <c r="E986" s="141">
        <v>372.57150000000001</v>
      </c>
      <c r="F986" s="345"/>
      <c r="G986" s="76"/>
      <c r="H986" s="76"/>
      <c r="I986" s="76"/>
      <c r="J986" s="76"/>
      <c r="K986" s="67"/>
      <c r="L986" s="67"/>
      <c r="M986" s="67"/>
      <c r="N986" s="67"/>
      <c r="O986" s="67"/>
      <c r="P986" s="67"/>
      <c r="Q986" s="67"/>
      <c r="R986" s="67"/>
      <c r="S986" s="67"/>
    </row>
    <row r="987" spans="1:19" outlineLevel="1" x14ac:dyDescent="0.25">
      <c r="A987" s="88">
        <v>83</v>
      </c>
      <c r="B987" s="89" t="s">
        <v>1984</v>
      </c>
      <c r="C987" s="99" t="s">
        <v>1985</v>
      </c>
      <c r="D987" s="90" t="s">
        <v>165</v>
      </c>
      <c r="E987" s="142">
        <v>103</v>
      </c>
      <c r="F987" s="91"/>
      <c r="G987" s="92">
        <f>ROUND(E987*F987,2)</f>
        <v>0</v>
      </c>
      <c r="H987" s="76"/>
      <c r="I987" s="76" t="s">
        <v>178</v>
      </c>
      <c r="J987" s="76" t="s">
        <v>179</v>
      </c>
      <c r="K987" s="67"/>
      <c r="L987" s="67"/>
      <c r="M987" s="67"/>
      <c r="N987" s="67"/>
      <c r="O987" s="67"/>
      <c r="P987" s="67"/>
      <c r="Q987" s="67"/>
      <c r="R987" s="67"/>
      <c r="S987" s="67"/>
    </row>
    <row r="988" spans="1:19" outlineLevel="1" x14ac:dyDescent="0.25">
      <c r="A988" s="74"/>
      <c r="B988" s="75"/>
      <c r="C988" s="100" t="s">
        <v>1830</v>
      </c>
      <c r="D988" s="77"/>
      <c r="E988" s="141">
        <v>39</v>
      </c>
      <c r="F988" s="345"/>
      <c r="G988" s="76"/>
      <c r="H988" s="76"/>
      <c r="I988" s="76"/>
      <c r="J988" s="76"/>
      <c r="K988" s="67"/>
      <c r="L988" s="67"/>
      <c r="M988" s="67"/>
      <c r="N988" s="67"/>
      <c r="O988" s="67"/>
      <c r="P988" s="67"/>
      <c r="Q988" s="67"/>
      <c r="R988" s="67"/>
      <c r="S988" s="67"/>
    </row>
    <row r="989" spans="1:19" outlineLevel="1" x14ac:dyDescent="0.25">
      <c r="A989" s="74"/>
      <c r="B989" s="75"/>
      <c r="C989" s="100" t="s">
        <v>1831</v>
      </c>
      <c r="D989" s="77"/>
      <c r="E989" s="141">
        <v>2</v>
      </c>
      <c r="F989" s="345"/>
      <c r="G989" s="76"/>
      <c r="H989" s="76"/>
      <c r="I989" s="76"/>
      <c r="J989" s="76"/>
      <c r="K989" s="67"/>
      <c r="L989" s="67"/>
      <c r="M989" s="67"/>
      <c r="N989" s="67"/>
      <c r="O989" s="67"/>
      <c r="P989" s="67"/>
      <c r="Q989" s="67"/>
      <c r="R989" s="67"/>
      <c r="S989" s="67"/>
    </row>
    <row r="990" spans="1:19" outlineLevel="1" x14ac:dyDescent="0.25">
      <c r="A990" s="74"/>
      <c r="B990" s="75"/>
      <c r="C990" s="100" t="s">
        <v>1025</v>
      </c>
      <c r="D990" s="77"/>
      <c r="E990" s="141">
        <v>5</v>
      </c>
      <c r="F990" s="345"/>
      <c r="G990" s="76"/>
      <c r="H990" s="76"/>
      <c r="I990" s="76"/>
      <c r="J990" s="76"/>
      <c r="K990" s="67"/>
      <c r="L990" s="67"/>
      <c r="M990" s="67"/>
      <c r="N990" s="67"/>
      <c r="O990" s="67"/>
      <c r="P990" s="67"/>
      <c r="Q990" s="67"/>
      <c r="R990" s="67"/>
      <c r="S990" s="67"/>
    </row>
    <row r="991" spans="1:19" outlineLevel="1" x14ac:dyDescent="0.25">
      <c r="A991" s="74"/>
      <c r="B991" s="75"/>
      <c r="C991" s="100" t="s">
        <v>170</v>
      </c>
      <c r="D991" s="77"/>
      <c r="E991" s="141">
        <v>2</v>
      </c>
      <c r="F991" s="345"/>
      <c r="G991" s="76"/>
      <c r="H991" s="76"/>
      <c r="I991" s="76"/>
      <c r="J991" s="76"/>
      <c r="K991" s="67"/>
      <c r="L991" s="67"/>
      <c r="M991" s="67"/>
      <c r="N991" s="67"/>
      <c r="O991" s="67"/>
      <c r="P991" s="67"/>
      <c r="Q991" s="67"/>
      <c r="R991" s="67"/>
      <c r="S991" s="67"/>
    </row>
    <row r="992" spans="1:19" outlineLevel="1" x14ac:dyDescent="0.25">
      <c r="A992" s="74"/>
      <c r="B992" s="75"/>
      <c r="C992" s="100" t="s">
        <v>965</v>
      </c>
      <c r="D992" s="77"/>
      <c r="E992" s="141">
        <v>4</v>
      </c>
      <c r="F992" s="345"/>
      <c r="G992" s="76"/>
      <c r="H992" s="76"/>
      <c r="I992" s="76"/>
      <c r="J992" s="76"/>
      <c r="K992" s="67"/>
      <c r="L992" s="67"/>
      <c r="M992" s="67"/>
      <c r="N992" s="67"/>
      <c r="O992" s="67"/>
      <c r="P992" s="67"/>
      <c r="Q992" s="67"/>
      <c r="R992" s="67"/>
      <c r="S992" s="67"/>
    </row>
    <row r="993" spans="1:19" outlineLevel="1" x14ac:dyDescent="0.25">
      <c r="A993" s="74"/>
      <c r="B993" s="75"/>
      <c r="C993" s="100" t="s">
        <v>832</v>
      </c>
      <c r="D993" s="77"/>
      <c r="E993" s="141">
        <v>5</v>
      </c>
      <c r="F993" s="345"/>
      <c r="G993" s="76"/>
      <c r="H993" s="76"/>
      <c r="I993" s="76"/>
      <c r="J993" s="76"/>
      <c r="K993" s="67"/>
      <c r="L993" s="67"/>
      <c r="M993" s="67"/>
      <c r="N993" s="67"/>
      <c r="O993" s="67"/>
      <c r="P993" s="67"/>
      <c r="Q993" s="67"/>
      <c r="R993" s="67"/>
      <c r="S993" s="67"/>
    </row>
    <row r="994" spans="1:19" outlineLevel="1" x14ac:dyDescent="0.25">
      <c r="A994" s="74"/>
      <c r="B994" s="75"/>
      <c r="C994" s="100" t="s">
        <v>183</v>
      </c>
      <c r="D994" s="77"/>
      <c r="E994" s="141">
        <v>1</v>
      </c>
      <c r="F994" s="345"/>
      <c r="G994" s="76"/>
      <c r="H994" s="76"/>
      <c r="I994" s="76"/>
      <c r="J994" s="76"/>
      <c r="K994" s="67"/>
      <c r="L994" s="67"/>
      <c r="M994" s="67"/>
      <c r="N994" s="67"/>
      <c r="O994" s="67"/>
      <c r="P994" s="67"/>
      <c r="Q994" s="67"/>
      <c r="R994" s="67"/>
      <c r="S994" s="67"/>
    </row>
    <row r="995" spans="1:19" outlineLevel="1" x14ac:dyDescent="0.25">
      <c r="A995" s="74"/>
      <c r="B995" s="75"/>
      <c r="C995" s="100" t="s">
        <v>1832</v>
      </c>
      <c r="D995" s="77"/>
      <c r="E995" s="141">
        <v>8</v>
      </c>
      <c r="F995" s="345"/>
      <c r="G995" s="76"/>
      <c r="H995" s="76"/>
      <c r="I995" s="76"/>
      <c r="J995" s="76"/>
      <c r="K995" s="67"/>
      <c r="L995" s="67"/>
      <c r="M995" s="67"/>
      <c r="N995" s="67"/>
      <c r="O995" s="67"/>
      <c r="P995" s="67"/>
      <c r="Q995" s="67"/>
      <c r="R995" s="67"/>
      <c r="S995" s="67"/>
    </row>
    <row r="996" spans="1:19" outlineLevel="1" x14ac:dyDescent="0.25">
      <c r="A996" s="74"/>
      <c r="B996" s="75"/>
      <c r="C996" s="100" t="s">
        <v>173</v>
      </c>
      <c r="D996" s="77"/>
      <c r="E996" s="141">
        <v>2</v>
      </c>
      <c r="F996" s="345"/>
      <c r="G996" s="76"/>
      <c r="H996" s="76"/>
      <c r="I996" s="76"/>
      <c r="J996" s="76"/>
      <c r="K996" s="67"/>
      <c r="L996" s="67"/>
      <c r="M996" s="67"/>
      <c r="N996" s="67"/>
      <c r="O996" s="67"/>
      <c r="P996" s="67"/>
      <c r="Q996" s="67"/>
      <c r="R996" s="67"/>
      <c r="S996" s="67"/>
    </row>
    <row r="997" spans="1:19" outlineLevel="1" x14ac:dyDescent="0.25">
      <c r="A997" s="74"/>
      <c r="B997" s="75"/>
      <c r="C997" s="100" t="s">
        <v>932</v>
      </c>
      <c r="D997" s="77"/>
      <c r="E997" s="141">
        <v>3</v>
      </c>
      <c r="F997" s="345"/>
      <c r="G997" s="76"/>
      <c r="H997" s="76"/>
      <c r="I997" s="76"/>
      <c r="J997" s="76"/>
      <c r="K997" s="67"/>
      <c r="L997" s="67"/>
      <c r="M997" s="67"/>
      <c r="N997" s="67"/>
      <c r="O997" s="67"/>
      <c r="P997" s="67"/>
      <c r="Q997" s="67"/>
      <c r="R997" s="67"/>
      <c r="S997" s="67"/>
    </row>
    <row r="998" spans="1:19" outlineLevel="1" x14ac:dyDescent="0.25">
      <c r="A998" s="74"/>
      <c r="B998" s="75"/>
      <c r="C998" s="100" t="s">
        <v>1833</v>
      </c>
      <c r="D998" s="77"/>
      <c r="E998" s="141">
        <v>4</v>
      </c>
      <c r="F998" s="345"/>
      <c r="G998" s="76"/>
      <c r="H998" s="76"/>
      <c r="I998" s="76"/>
      <c r="J998" s="76"/>
      <c r="K998" s="67"/>
      <c r="L998" s="67"/>
      <c r="M998" s="67"/>
      <c r="N998" s="67"/>
      <c r="O998" s="67"/>
      <c r="P998" s="67"/>
      <c r="Q998" s="67"/>
      <c r="R998" s="67"/>
      <c r="S998" s="67"/>
    </row>
    <row r="999" spans="1:19" outlineLevel="1" x14ac:dyDescent="0.25">
      <c r="A999" s="74"/>
      <c r="B999" s="75"/>
      <c r="C999" s="100" t="s">
        <v>836</v>
      </c>
      <c r="D999" s="77"/>
      <c r="E999" s="141">
        <v>2</v>
      </c>
      <c r="F999" s="345"/>
      <c r="G999" s="76"/>
      <c r="H999" s="76"/>
      <c r="I999" s="76"/>
      <c r="J999" s="76"/>
      <c r="K999" s="67"/>
      <c r="L999" s="67"/>
      <c r="M999" s="67"/>
      <c r="N999" s="67"/>
      <c r="O999" s="67"/>
      <c r="P999" s="67"/>
      <c r="Q999" s="67"/>
      <c r="R999" s="67"/>
      <c r="S999" s="67"/>
    </row>
    <row r="1000" spans="1:19" outlineLevel="1" x14ac:dyDescent="0.25">
      <c r="A1000" s="74"/>
      <c r="B1000" s="75"/>
      <c r="C1000" s="100" t="s">
        <v>894</v>
      </c>
      <c r="D1000" s="77"/>
      <c r="E1000" s="141">
        <v>12</v>
      </c>
      <c r="F1000" s="345"/>
      <c r="G1000" s="76"/>
      <c r="H1000" s="76"/>
      <c r="I1000" s="76"/>
      <c r="J1000" s="76"/>
      <c r="K1000" s="67"/>
      <c r="L1000" s="67"/>
      <c r="M1000" s="67"/>
      <c r="N1000" s="67"/>
      <c r="O1000" s="67"/>
      <c r="P1000" s="67"/>
      <c r="Q1000" s="67"/>
      <c r="R1000" s="67"/>
      <c r="S1000" s="67"/>
    </row>
    <row r="1001" spans="1:19" outlineLevel="1" x14ac:dyDescent="0.25">
      <c r="A1001" s="74"/>
      <c r="B1001" s="75"/>
      <c r="C1001" s="100" t="s">
        <v>1834</v>
      </c>
      <c r="D1001" s="77"/>
      <c r="E1001" s="141">
        <v>4</v>
      </c>
      <c r="F1001" s="345"/>
      <c r="G1001" s="76"/>
      <c r="H1001" s="76"/>
      <c r="I1001" s="76"/>
      <c r="J1001" s="76"/>
      <c r="K1001" s="67"/>
      <c r="L1001" s="67"/>
      <c r="M1001" s="67"/>
      <c r="N1001" s="67"/>
      <c r="O1001" s="67"/>
      <c r="P1001" s="67"/>
      <c r="Q1001" s="67"/>
      <c r="R1001" s="67"/>
      <c r="S1001" s="67"/>
    </row>
    <row r="1002" spans="1:19" outlineLevel="1" x14ac:dyDescent="0.25">
      <c r="A1002" s="74"/>
      <c r="B1002" s="75"/>
      <c r="C1002" s="100" t="s">
        <v>979</v>
      </c>
      <c r="D1002" s="77"/>
      <c r="E1002" s="141">
        <v>6</v>
      </c>
      <c r="F1002" s="345"/>
      <c r="G1002" s="76"/>
      <c r="H1002" s="76"/>
      <c r="I1002" s="76"/>
      <c r="J1002" s="76"/>
      <c r="K1002" s="67"/>
      <c r="L1002" s="67"/>
      <c r="M1002" s="67"/>
      <c r="N1002" s="67"/>
      <c r="O1002" s="67"/>
      <c r="P1002" s="67"/>
      <c r="Q1002" s="67"/>
      <c r="R1002" s="67"/>
      <c r="S1002" s="67"/>
    </row>
    <row r="1003" spans="1:19" outlineLevel="1" x14ac:dyDescent="0.25">
      <c r="A1003" s="74"/>
      <c r="B1003" s="75"/>
      <c r="C1003" s="100" t="s">
        <v>1835</v>
      </c>
      <c r="D1003" s="77"/>
      <c r="E1003" s="141">
        <v>2</v>
      </c>
      <c r="F1003" s="345"/>
      <c r="G1003" s="76"/>
      <c r="H1003" s="76"/>
      <c r="I1003" s="76"/>
      <c r="J1003" s="76"/>
      <c r="K1003" s="67"/>
      <c r="L1003" s="67"/>
      <c r="M1003" s="67"/>
      <c r="N1003" s="67"/>
      <c r="O1003" s="67"/>
      <c r="P1003" s="67"/>
      <c r="Q1003" s="67"/>
      <c r="R1003" s="67"/>
      <c r="S1003" s="67"/>
    </row>
    <row r="1004" spans="1:19" outlineLevel="1" x14ac:dyDescent="0.25">
      <c r="A1004" s="74"/>
      <c r="B1004" s="75"/>
      <c r="C1004" s="100" t="s">
        <v>1836</v>
      </c>
      <c r="D1004" s="77"/>
      <c r="E1004" s="141">
        <v>2</v>
      </c>
      <c r="F1004" s="345"/>
      <c r="G1004" s="76"/>
      <c r="H1004" s="76"/>
      <c r="I1004" s="76"/>
      <c r="J1004" s="76"/>
      <c r="K1004" s="67"/>
      <c r="L1004" s="67"/>
      <c r="M1004" s="67"/>
      <c r="N1004" s="67"/>
      <c r="O1004" s="67"/>
      <c r="P1004" s="67"/>
      <c r="Q1004" s="67"/>
      <c r="R1004" s="67"/>
      <c r="S1004" s="67"/>
    </row>
    <row r="1005" spans="1:19" outlineLevel="1" x14ac:dyDescent="0.25">
      <c r="A1005" s="88">
        <v>84</v>
      </c>
      <c r="B1005" s="89" t="s">
        <v>1986</v>
      </c>
      <c r="C1005" s="99" t="s">
        <v>1987</v>
      </c>
      <c r="D1005" s="90" t="s">
        <v>165</v>
      </c>
      <c r="E1005" s="142">
        <v>61</v>
      </c>
      <c r="F1005" s="91"/>
      <c r="G1005" s="92">
        <f>ROUND(E1005*F1005,2)</f>
        <v>0</v>
      </c>
      <c r="H1005" s="76"/>
      <c r="I1005" s="76" t="s">
        <v>178</v>
      </c>
      <c r="J1005" s="76" t="s">
        <v>179</v>
      </c>
      <c r="K1005" s="67"/>
      <c r="L1005" s="67"/>
      <c r="M1005" s="67"/>
      <c r="N1005" s="67"/>
      <c r="O1005" s="67"/>
      <c r="P1005" s="67"/>
      <c r="Q1005" s="67"/>
      <c r="R1005" s="67"/>
      <c r="S1005" s="67"/>
    </row>
    <row r="1006" spans="1:19" outlineLevel="1" x14ac:dyDescent="0.25">
      <c r="A1006" s="74"/>
      <c r="B1006" s="75"/>
      <c r="C1006" s="100" t="s">
        <v>1988</v>
      </c>
      <c r="D1006" s="77"/>
      <c r="E1006" s="141">
        <v>22</v>
      </c>
      <c r="F1006" s="345"/>
      <c r="G1006" s="76"/>
      <c r="H1006" s="76"/>
      <c r="I1006" s="76"/>
      <c r="J1006" s="76"/>
      <c r="K1006" s="67"/>
      <c r="L1006" s="67"/>
      <c r="M1006" s="67"/>
      <c r="N1006" s="67"/>
      <c r="O1006" s="67"/>
      <c r="P1006" s="67"/>
      <c r="Q1006" s="67"/>
      <c r="R1006" s="67"/>
      <c r="S1006" s="67"/>
    </row>
    <row r="1007" spans="1:19" outlineLevel="1" x14ac:dyDescent="0.25">
      <c r="A1007" s="74"/>
      <c r="B1007" s="75"/>
      <c r="C1007" s="100" t="s">
        <v>193</v>
      </c>
      <c r="D1007" s="77"/>
      <c r="E1007" s="141">
        <v>1</v>
      </c>
      <c r="F1007" s="345"/>
      <c r="G1007" s="76"/>
      <c r="H1007" s="76"/>
      <c r="I1007" s="76"/>
      <c r="J1007" s="76"/>
      <c r="K1007" s="67"/>
      <c r="L1007" s="67"/>
      <c r="M1007" s="67"/>
      <c r="N1007" s="67"/>
      <c r="O1007" s="67"/>
      <c r="P1007" s="67"/>
      <c r="Q1007" s="67"/>
      <c r="R1007" s="67"/>
      <c r="S1007" s="67"/>
    </row>
    <row r="1008" spans="1:19" outlineLevel="1" x14ac:dyDescent="0.25">
      <c r="A1008" s="74"/>
      <c r="B1008" s="75"/>
      <c r="C1008" s="100" t="s">
        <v>1989</v>
      </c>
      <c r="D1008" s="77"/>
      <c r="E1008" s="141">
        <v>8</v>
      </c>
      <c r="F1008" s="345"/>
      <c r="G1008" s="76"/>
      <c r="H1008" s="76"/>
      <c r="I1008" s="76"/>
      <c r="J1008" s="76"/>
      <c r="K1008" s="67"/>
      <c r="L1008" s="67"/>
      <c r="M1008" s="67"/>
      <c r="N1008" s="67"/>
      <c r="O1008" s="67"/>
      <c r="P1008" s="67"/>
      <c r="Q1008" s="67"/>
      <c r="R1008" s="67"/>
      <c r="S1008" s="67"/>
    </row>
    <row r="1009" spans="1:19" outlineLevel="1" x14ac:dyDescent="0.25">
      <c r="A1009" s="74"/>
      <c r="B1009" s="75"/>
      <c r="C1009" s="100" t="s">
        <v>1990</v>
      </c>
      <c r="D1009" s="77"/>
      <c r="E1009" s="141">
        <v>1</v>
      </c>
      <c r="F1009" s="345"/>
      <c r="G1009" s="76"/>
      <c r="H1009" s="76"/>
      <c r="I1009" s="76"/>
      <c r="J1009" s="76"/>
      <c r="K1009" s="67"/>
      <c r="L1009" s="67"/>
      <c r="M1009" s="67"/>
      <c r="N1009" s="67"/>
      <c r="O1009" s="67"/>
      <c r="P1009" s="67"/>
      <c r="Q1009" s="67"/>
      <c r="R1009" s="67"/>
      <c r="S1009" s="67"/>
    </row>
    <row r="1010" spans="1:19" outlineLevel="1" x14ac:dyDescent="0.25">
      <c r="A1010" s="74"/>
      <c r="B1010" s="75"/>
      <c r="C1010" s="100" t="s">
        <v>171</v>
      </c>
      <c r="D1010" s="77"/>
      <c r="E1010" s="141">
        <v>2</v>
      </c>
      <c r="F1010" s="345"/>
      <c r="G1010" s="76"/>
      <c r="H1010" s="76"/>
      <c r="I1010" s="76"/>
      <c r="J1010" s="76"/>
      <c r="K1010" s="67"/>
      <c r="L1010" s="67"/>
      <c r="M1010" s="67"/>
      <c r="N1010" s="67"/>
      <c r="O1010" s="67"/>
      <c r="P1010" s="67"/>
      <c r="Q1010" s="67"/>
      <c r="R1010" s="67"/>
      <c r="S1010" s="67"/>
    </row>
    <row r="1011" spans="1:19" outlineLevel="1" x14ac:dyDescent="0.25">
      <c r="A1011" s="74"/>
      <c r="B1011" s="75"/>
      <c r="C1011" s="100" t="s">
        <v>182</v>
      </c>
      <c r="D1011" s="77"/>
      <c r="E1011" s="141">
        <v>1</v>
      </c>
      <c r="F1011" s="345"/>
      <c r="G1011" s="76"/>
      <c r="H1011" s="76"/>
      <c r="I1011" s="76"/>
      <c r="J1011" s="76"/>
      <c r="K1011" s="67"/>
      <c r="L1011" s="67"/>
      <c r="M1011" s="67"/>
      <c r="N1011" s="67"/>
      <c r="O1011" s="67"/>
      <c r="P1011" s="67"/>
      <c r="Q1011" s="67"/>
      <c r="R1011" s="67"/>
      <c r="S1011" s="67"/>
    </row>
    <row r="1012" spans="1:19" outlineLevel="1" x14ac:dyDescent="0.25">
      <c r="A1012" s="74"/>
      <c r="B1012" s="75"/>
      <c r="C1012" s="100" t="s">
        <v>1991</v>
      </c>
      <c r="D1012" s="77"/>
      <c r="E1012" s="141">
        <v>8</v>
      </c>
      <c r="F1012" s="345"/>
      <c r="G1012" s="76"/>
      <c r="H1012" s="76"/>
      <c r="I1012" s="76"/>
      <c r="J1012" s="76"/>
      <c r="K1012" s="67"/>
      <c r="L1012" s="67"/>
      <c r="M1012" s="67"/>
      <c r="N1012" s="67"/>
      <c r="O1012" s="67"/>
      <c r="P1012" s="67"/>
      <c r="Q1012" s="67"/>
      <c r="R1012" s="67"/>
      <c r="S1012" s="67"/>
    </row>
    <row r="1013" spans="1:19" outlineLevel="1" x14ac:dyDescent="0.25">
      <c r="A1013" s="74"/>
      <c r="B1013" s="75"/>
      <c r="C1013" s="100" t="s">
        <v>1992</v>
      </c>
      <c r="D1013" s="77"/>
      <c r="E1013" s="141">
        <v>1</v>
      </c>
      <c r="F1013" s="345"/>
      <c r="G1013" s="76"/>
      <c r="H1013" s="76"/>
      <c r="I1013" s="76"/>
      <c r="J1013" s="76"/>
      <c r="K1013" s="67"/>
      <c r="L1013" s="67"/>
      <c r="M1013" s="67"/>
      <c r="N1013" s="67"/>
      <c r="O1013" s="67"/>
      <c r="P1013" s="67"/>
      <c r="Q1013" s="67"/>
      <c r="R1013" s="67"/>
      <c r="S1013" s="67"/>
    </row>
    <row r="1014" spans="1:19" outlineLevel="1" x14ac:dyDescent="0.25">
      <c r="A1014" s="74"/>
      <c r="B1014" s="75"/>
      <c r="C1014" s="100" t="s">
        <v>771</v>
      </c>
      <c r="D1014" s="77"/>
      <c r="E1014" s="141">
        <v>1</v>
      </c>
      <c r="F1014" s="345"/>
      <c r="G1014" s="76"/>
      <c r="H1014" s="76"/>
      <c r="I1014" s="76"/>
      <c r="J1014" s="76"/>
      <c r="K1014" s="67"/>
      <c r="L1014" s="67"/>
      <c r="M1014" s="67"/>
      <c r="N1014" s="67"/>
      <c r="O1014" s="67"/>
      <c r="P1014" s="67"/>
      <c r="Q1014" s="67"/>
      <c r="R1014" s="67"/>
      <c r="S1014" s="67"/>
    </row>
    <row r="1015" spans="1:19" outlineLevel="1" x14ac:dyDescent="0.25">
      <c r="A1015" s="74"/>
      <c r="B1015" s="75"/>
      <c r="C1015" s="100" t="s">
        <v>940</v>
      </c>
      <c r="D1015" s="77"/>
      <c r="E1015" s="141">
        <v>1</v>
      </c>
      <c r="F1015" s="345"/>
      <c r="G1015" s="76"/>
      <c r="H1015" s="76"/>
      <c r="I1015" s="76"/>
      <c r="J1015" s="76"/>
      <c r="K1015" s="67"/>
      <c r="L1015" s="67"/>
      <c r="M1015" s="67"/>
      <c r="N1015" s="67"/>
      <c r="O1015" s="67"/>
      <c r="P1015" s="67"/>
      <c r="Q1015" s="67"/>
      <c r="R1015" s="67"/>
      <c r="S1015" s="67"/>
    </row>
    <row r="1016" spans="1:19" outlineLevel="1" x14ac:dyDescent="0.25">
      <c r="A1016" s="74"/>
      <c r="B1016" s="75"/>
      <c r="C1016" s="100" t="s">
        <v>1993</v>
      </c>
      <c r="D1016" s="77"/>
      <c r="E1016" s="141">
        <v>9</v>
      </c>
      <c r="F1016" s="345"/>
      <c r="G1016" s="76"/>
      <c r="H1016" s="76"/>
      <c r="I1016" s="76"/>
      <c r="J1016" s="76"/>
      <c r="K1016" s="67"/>
      <c r="L1016" s="67"/>
      <c r="M1016" s="67"/>
      <c r="N1016" s="67"/>
      <c r="O1016" s="67"/>
      <c r="P1016" s="67"/>
      <c r="Q1016" s="67"/>
      <c r="R1016" s="67"/>
      <c r="S1016" s="67"/>
    </row>
    <row r="1017" spans="1:19" outlineLevel="1" x14ac:dyDescent="0.25">
      <c r="A1017" s="74"/>
      <c r="B1017" s="75"/>
      <c r="C1017" s="100" t="s">
        <v>219</v>
      </c>
      <c r="D1017" s="77"/>
      <c r="E1017" s="141">
        <v>1</v>
      </c>
      <c r="F1017" s="345"/>
      <c r="G1017" s="76"/>
      <c r="H1017" s="76"/>
      <c r="I1017" s="76"/>
      <c r="J1017" s="76"/>
      <c r="K1017" s="67"/>
      <c r="L1017" s="67"/>
      <c r="M1017" s="67"/>
      <c r="N1017" s="67"/>
      <c r="O1017" s="67"/>
      <c r="P1017" s="67"/>
      <c r="Q1017" s="67"/>
      <c r="R1017" s="67"/>
      <c r="S1017" s="67"/>
    </row>
    <row r="1018" spans="1:19" outlineLevel="1" x14ac:dyDescent="0.25">
      <c r="A1018" s="74"/>
      <c r="B1018" s="75"/>
      <c r="C1018" s="100" t="s">
        <v>185</v>
      </c>
      <c r="D1018" s="77"/>
      <c r="E1018" s="141">
        <v>1</v>
      </c>
      <c r="F1018" s="345"/>
      <c r="G1018" s="76"/>
      <c r="H1018" s="76"/>
      <c r="I1018" s="76"/>
      <c r="J1018" s="76"/>
      <c r="K1018" s="67"/>
      <c r="L1018" s="67"/>
      <c r="M1018" s="67"/>
      <c r="N1018" s="67"/>
      <c r="O1018" s="67"/>
      <c r="P1018" s="67"/>
      <c r="Q1018" s="67"/>
      <c r="R1018" s="67"/>
      <c r="S1018" s="67"/>
    </row>
    <row r="1019" spans="1:19" outlineLevel="1" x14ac:dyDescent="0.25">
      <c r="A1019" s="74"/>
      <c r="B1019" s="75"/>
      <c r="C1019" s="100" t="s">
        <v>925</v>
      </c>
      <c r="D1019" s="77"/>
      <c r="E1019" s="141">
        <v>1</v>
      </c>
      <c r="F1019" s="345"/>
      <c r="G1019" s="76"/>
      <c r="H1019" s="76"/>
      <c r="I1019" s="76"/>
      <c r="J1019" s="76"/>
      <c r="K1019" s="67"/>
      <c r="L1019" s="67"/>
      <c r="M1019" s="67"/>
      <c r="N1019" s="67"/>
      <c r="O1019" s="67"/>
      <c r="P1019" s="67"/>
      <c r="Q1019" s="67"/>
      <c r="R1019" s="67"/>
      <c r="S1019" s="67"/>
    </row>
    <row r="1020" spans="1:19" outlineLevel="1" x14ac:dyDescent="0.25">
      <c r="A1020" s="74"/>
      <c r="B1020" s="75"/>
      <c r="C1020" s="100" t="s">
        <v>186</v>
      </c>
      <c r="D1020" s="77"/>
      <c r="E1020" s="141">
        <v>1</v>
      </c>
      <c r="F1020" s="345"/>
      <c r="G1020" s="76"/>
      <c r="H1020" s="76"/>
      <c r="I1020" s="76"/>
      <c r="J1020" s="76"/>
      <c r="K1020" s="67"/>
      <c r="L1020" s="67"/>
      <c r="M1020" s="67"/>
      <c r="N1020" s="67"/>
      <c r="O1020" s="67"/>
      <c r="P1020" s="67"/>
      <c r="Q1020" s="67"/>
      <c r="R1020" s="67"/>
      <c r="S1020" s="67"/>
    </row>
    <row r="1021" spans="1:19" outlineLevel="1" x14ac:dyDescent="0.25">
      <c r="A1021" s="74"/>
      <c r="B1021" s="75"/>
      <c r="C1021" s="100" t="s">
        <v>1994</v>
      </c>
      <c r="D1021" s="77"/>
      <c r="E1021" s="141">
        <v>1</v>
      </c>
      <c r="F1021" s="345"/>
      <c r="G1021" s="76"/>
      <c r="H1021" s="76"/>
      <c r="I1021" s="76"/>
      <c r="J1021" s="76"/>
      <c r="K1021" s="67"/>
      <c r="L1021" s="67"/>
      <c r="M1021" s="67"/>
      <c r="N1021" s="67"/>
      <c r="O1021" s="67"/>
      <c r="P1021" s="67"/>
      <c r="Q1021" s="67"/>
      <c r="R1021" s="67"/>
      <c r="S1021" s="67"/>
    </row>
    <row r="1022" spans="1:19" outlineLevel="1" x14ac:dyDescent="0.25">
      <c r="A1022" s="74"/>
      <c r="B1022" s="75"/>
      <c r="C1022" s="100" t="s">
        <v>1995</v>
      </c>
      <c r="D1022" s="77"/>
      <c r="E1022" s="141">
        <v>1</v>
      </c>
      <c r="F1022" s="345"/>
      <c r="G1022" s="76"/>
      <c r="H1022" s="76"/>
      <c r="I1022" s="76"/>
      <c r="J1022" s="76"/>
      <c r="K1022" s="67"/>
      <c r="L1022" s="67"/>
      <c r="M1022" s="67"/>
      <c r="N1022" s="67"/>
      <c r="O1022" s="67"/>
      <c r="P1022" s="67"/>
      <c r="Q1022" s="67"/>
      <c r="R1022" s="67"/>
      <c r="S1022" s="67"/>
    </row>
    <row r="1023" spans="1:19" outlineLevel="1" x14ac:dyDescent="0.25">
      <c r="A1023" s="88">
        <v>85</v>
      </c>
      <c r="B1023" s="89" t="s">
        <v>1996</v>
      </c>
      <c r="C1023" s="99" t="s">
        <v>1997</v>
      </c>
      <c r="D1023" s="90" t="s">
        <v>165</v>
      </c>
      <c r="E1023" s="142">
        <v>46</v>
      </c>
      <c r="F1023" s="91"/>
      <c r="G1023" s="92">
        <f>ROUND(E1023*F1023,2)</f>
        <v>0</v>
      </c>
      <c r="H1023" s="76"/>
      <c r="I1023" s="76" t="s">
        <v>178</v>
      </c>
      <c r="J1023" s="76" t="s">
        <v>179</v>
      </c>
      <c r="K1023" s="67"/>
      <c r="L1023" s="67"/>
      <c r="M1023" s="67"/>
      <c r="N1023" s="67"/>
      <c r="O1023" s="67"/>
      <c r="P1023" s="67"/>
      <c r="Q1023" s="67"/>
      <c r="R1023" s="67"/>
      <c r="S1023" s="67"/>
    </row>
    <row r="1024" spans="1:19" outlineLevel="1" x14ac:dyDescent="0.25">
      <c r="A1024" s="74"/>
      <c r="B1024" s="75"/>
      <c r="C1024" s="100" t="s">
        <v>1998</v>
      </c>
      <c r="D1024" s="77"/>
      <c r="E1024" s="141">
        <v>18</v>
      </c>
      <c r="F1024" s="345"/>
      <c r="G1024" s="76"/>
      <c r="H1024" s="76"/>
      <c r="I1024" s="76"/>
      <c r="J1024" s="76"/>
      <c r="K1024" s="67"/>
      <c r="L1024" s="67"/>
      <c r="M1024" s="67"/>
      <c r="N1024" s="67"/>
      <c r="O1024" s="67"/>
      <c r="P1024" s="67"/>
      <c r="Q1024" s="67"/>
      <c r="R1024" s="67"/>
      <c r="S1024" s="67"/>
    </row>
    <row r="1025" spans="1:19" outlineLevel="1" x14ac:dyDescent="0.25">
      <c r="A1025" s="74"/>
      <c r="B1025" s="75"/>
      <c r="C1025" s="100" t="s">
        <v>193</v>
      </c>
      <c r="D1025" s="77"/>
      <c r="E1025" s="141">
        <v>1</v>
      </c>
      <c r="F1025" s="345"/>
      <c r="G1025" s="76"/>
      <c r="H1025" s="76"/>
      <c r="I1025" s="76"/>
      <c r="J1025" s="76"/>
      <c r="K1025" s="67"/>
      <c r="L1025" s="67"/>
      <c r="M1025" s="67"/>
      <c r="N1025" s="67"/>
      <c r="O1025" s="67"/>
      <c r="P1025" s="67"/>
      <c r="Q1025" s="67"/>
      <c r="R1025" s="67"/>
      <c r="S1025" s="67"/>
    </row>
    <row r="1026" spans="1:19" outlineLevel="1" x14ac:dyDescent="0.25">
      <c r="A1026" s="74"/>
      <c r="B1026" s="75"/>
      <c r="C1026" s="100" t="s">
        <v>1025</v>
      </c>
      <c r="D1026" s="77"/>
      <c r="E1026" s="141">
        <v>5</v>
      </c>
      <c r="F1026" s="345"/>
      <c r="G1026" s="76"/>
      <c r="H1026" s="76"/>
      <c r="I1026" s="76"/>
      <c r="J1026" s="76"/>
      <c r="K1026" s="67"/>
      <c r="L1026" s="67"/>
      <c r="M1026" s="67"/>
      <c r="N1026" s="67"/>
      <c r="O1026" s="67"/>
      <c r="P1026" s="67"/>
      <c r="Q1026" s="67"/>
      <c r="R1026" s="67"/>
      <c r="S1026" s="67"/>
    </row>
    <row r="1027" spans="1:19" outlineLevel="1" x14ac:dyDescent="0.25">
      <c r="A1027" s="74"/>
      <c r="B1027" s="75"/>
      <c r="C1027" s="100" t="s">
        <v>1990</v>
      </c>
      <c r="D1027" s="77"/>
      <c r="E1027" s="141">
        <v>1</v>
      </c>
      <c r="F1027" s="345"/>
      <c r="G1027" s="76"/>
      <c r="H1027" s="76"/>
      <c r="I1027" s="76"/>
      <c r="J1027" s="76"/>
      <c r="K1027" s="67"/>
      <c r="L1027" s="67"/>
      <c r="M1027" s="67"/>
      <c r="N1027" s="67"/>
      <c r="O1027" s="67"/>
      <c r="P1027" s="67"/>
      <c r="Q1027" s="67"/>
      <c r="R1027" s="67"/>
      <c r="S1027" s="67"/>
    </row>
    <row r="1028" spans="1:19" outlineLevel="1" x14ac:dyDescent="0.25">
      <c r="A1028" s="74"/>
      <c r="B1028" s="75"/>
      <c r="C1028" s="100" t="s">
        <v>892</v>
      </c>
      <c r="D1028" s="77"/>
      <c r="E1028" s="141">
        <v>1</v>
      </c>
      <c r="F1028" s="345"/>
      <c r="G1028" s="76"/>
      <c r="H1028" s="76"/>
      <c r="I1028" s="76"/>
      <c r="J1028" s="76"/>
      <c r="K1028" s="67"/>
      <c r="L1028" s="67"/>
      <c r="M1028" s="67"/>
      <c r="N1028" s="67"/>
      <c r="O1028" s="67"/>
      <c r="P1028" s="67"/>
      <c r="Q1028" s="67"/>
      <c r="R1028" s="67"/>
      <c r="S1028" s="67"/>
    </row>
    <row r="1029" spans="1:19" outlineLevel="1" x14ac:dyDescent="0.25">
      <c r="A1029" s="74"/>
      <c r="B1029" s="75"/>
      <c r="C1029" s="100" t="s">
        <v>182</v>
      </c>
      <c r="D1029" s="77"/>
      <c r="E1029" s="141">
        <v>1</v>
      </c>
      <c r="F1029" s="345"/>
      <c r="G1029" s="76"/>
      <c r="H1029" s="76"/>
      <c r="I1029" s="76"/>
      <c r="J1029" s="76"/>
      <c r="K1029" s="67"/>
      <c r="L1029" s="67"/>
      <c r="M1029" s="67"/>
      <c r="N1029" s="67"/>
      <c r="O1029" s="67"/>
      <c r="P1029" s="67"/>
      <c r="Q1029" s="67"/>
      <c r="R1029" s="67"/>
      <c r="S1029" s="67"/>
    </row>
    <row r="1030" spans="1:19" outlineLevel="1" x14ac:dyDescent="0.25">
      <c r="A1030" s="74"/>
      <c r="B1030" s="75"/>
      <c r="C1030" s="100" t="s">
        <v>1999</v>
      </c>
      <c r="D1030" s="77"/>
      <c r="E1030" s="141">
        <v>5</v>
      </c>
      <c r="F1030" s="345"/>
      <c r="G1030" s="76"/>
      <c r="H1030" s="76"/>
      <c r="I1030" s="76"/>
      <c r="J1030" s="76"/>
      <c r="K1030" s="67"/>
      <c r="L1030" s="67"/>
      <c r="M1030" s="67"/>
      <c r="N1030" s="67"/>
      <c r="O1030" s="67"/>
      <c r="P1030" s="67"/>
      <c r="Q1030" s="67"/>
      <c r="R1030" s="67"/>
      <c r="S1030" s="67"/>
    </row>
    <row r="1031" spans="1:19" outlineLevel="1" x14ac:dyDescent="0.25">
      <c r="A1031" s="74"/>
      <c r="B1031" s="75"/>
      <c r="C1031" s="100" t="s">
        <v>1992</v>
      </c>
      <c r="D1031" s="77"/>
      <c r="E1031" s="141">
        <v>1</v>
      </c>
      <c r="F1031" s="345"/>
      <c r="G1031" s="76"/>
      <c r="H1031" s="76"/>
      <c r="I1031" s="76"/>
      <c r="J1031" s="76"/>
      <c r="K1031" s="67"/>
      <c r="L1031" s="67"/>
      <c r="M1031" s="67"/>
      <c r="N1031" s="67"/>
      <c r="O1031" s="67"/>
      <c r="P1031" s="67"/>
      <c r="Q1031" s="67"/>
      <c r="R1031" s="67"/>
      <c r="S1031" s="67"/>
    </row>
    <row r="1032" spans="1:19" outlineLevel="1" x14ac:dyDescent="0.25">
      <c r="A1032" s="74"/>
      <c r="B1032" s="75"/>
      <c r="C1032" s="100" t="s">
        <v>771</v>
      </c>
      <c r="D1032" s="77"/>
      <c r="E1032" s="141">
        <v>1</v>
      </c>
      <c r="F1032" s="345"/>
      <c r="G1032" s="76"/>
      <c r="H1032" s="76"/>
      <c r="I1032" s="76"/>
      <c r="J1032" s="76"/>
      <c r="K1032" s="67"/>
      <c r="L1032" s="67"/>
      <c r="M1032" s="67"/>
      <c r="N1032" s="67"/>
      <c r="O1032" s="67"/>
      <c r="P1032" s="67"/>
      <c r="Q1032" s="67"/>
      <c r="R1032" s="67"/>
      <c r="S1032" s="67"/>
    </row>
    <row r="1033" spans="1:19" outlineLevel="1" x14ac:dyDescent="0.25">
      <c r="A1033" s="74"/>
      <c r="B1033" s="75"/>
      <c r="C1033" s="100" t="s">
        <v>940</v>
      </c>
      <c r="D1033" s="77"/>
      <c r="E1033" s="141">
        <v>1</v>
      </c>
      <c r="F1033" s="345"/>
      <c r="G1033" s="76"/>
      <c r="H1033" s="76"/>
      <c r="I1033" s="76"/>
      <c r="J1033" s="76"/>
      <c r="K1033" s="67"/>
      <c r="L1033" s="67"/>
      <c r="M1033" s="67"/>
      <c r="N1033" s="67"/>
      <c r="O1033" s="67"/>
      <c r="P1033" s="67"/>
      <c r="Q1033" s="67"/>
      <c r="R1033" s="67"/>
      <c r="S1033" s="67"/>
    </row>
    <row r="1034" spans="1:19" outlineLevel="1" x14ac:dyDescent="0.25">
      <c r="A1034" s="74"/>
      <c r="B1034" s="75"/>
      <c r="C1034" s="100" t="s">
        <v>923</v>
      </c>
      <c r="D1034" s="77"/>
      <c r="E1034" s="141">
        <v>5</v>
      </c>
      <c r="F1034" s="345"/>
      <c r="G1034" s="76"/>
      <c r="H1034" s="76"/>
      <c r="I1034" s="76"/>
      <c r="J1034" s="76"/>
      <c r="K1034" s="67"/>
      <c r="L1034" s="67"/>
      <c r="M1034" s="67"/>
      <c r="N1034" s="67"/>
      <c r="O1034" s="67"/>
      <c r="P1034" s="67"/>
      <c r="Q1034" s="67"/>
      <c r="R1034" s="67"/>
      <c r="S1034" s="67"/>
    </row>
    <row r="1035" spans="1:19" outlineLevel="1" x14ac:dyDescent="0.25">
      <c r="A1035" s="74"/>
      <c r="B1035" s="75"/>
      <c r="C1035" s="100" t="s">
        <v>219</v>
      </c>
      <c r="D1035" s="77"/>
      <c r="E1035" s="141">
        <v>1</v>
      </c>
      <c r="F1035" s="345"/>
      <c r="G1035" s="76"/>
      <c r="H1035" s="76"/>
      <c r="I1035" s="76"/>
      <c r="J1035" s="76"/>
      <c r="K1035" s="67"/>
      <c r="L1035" s="67"/>
      <c r="M1035" s="67"/>
      <c r="N1035" s="67"/>
      <c r="O1035" s="67"/>
      <c r="P1035" s="67"/>
      <c r="Q1035" s="67"/>
      <c r="R1035" s="67"/>
      <c r="S1035" s="67"/>
    </row>
    <row r="1036" spans="1:19" outlineLevel="1" x14ac:dyDescent="0.25">
      <c r="A1036" s="74"/>
      <c r="B1036" s="75"/>
      <c r="C1036" s="100" t="s">
        <v>185</v>
      </c>
      <c r="D1036" s="77"/>
      <c r="E1036" s="141">
        <v>1</v>
      </c>
      <c r="F1036" s="345"/>
      <c r="G1036" s="76"/>
      <c r="H1036" s="76"/>
      <c r="I1036" s="76"/>
      <c r="J1036" s="76"/>
      <c r="K1036" s="67"/>
      <c r="L1036" s="67"/>
      <c r="M1036" s="67"/>
      <c r="N1036" s="67"/>
      <c r="O1036" s="67"/>
      <c r="P1036" s="67"/>
      <c r="Q1036" s="67"/>
      <c r="R1036" s="67"/>
      <c r="S1036" s="67"/>
    </row>
    <row r="1037" spans="1:19" outlineLevel="1" x14ac:dyDescent="0.25">
      <c r="A1037" s="74"/>
      <c r="B1037" s="75"/>
      <c r="C1037" s="100" t="s">
        <v>925</v>
      </c>
      <c r="D1037" s="77"/>
      <c r="E1037" s="141">
        <v>1</v>
      </c>
      <c r="F1037" s="345"/>
      <c r="G1037" s="76"/>
      <c r="H1037" s="76"/>
      <c r="I1037" s="76"/>
      <c r="J1037" s="76"/>
      <c r="K1037" s="67"/>
      <c r="L1037" s="67"/>
      <c r="M1037" s="67"/>
      <c r="N1037" s="67"/>
      <c r="O1037" s="67"/>
      <c r="P1037" s="67"/>
      <c r="Q1037" s="67"/>
      <c r="R1037" s="67"/>
      <c r="S1037" s="67"/>
    </row>
    <row r="1038" spans="1:19" outlineLevel="1" x14ac:dyDescent="0.25">
      <c r="A1038" s="74"/>
      <c r="B1038" s="75"/>
      <c r="C1038" s="100" t="s">
        <v>186</v>
      </c>
      <c r="D1038" s="77"/>
      <c r="E1038" s="141">
        <v>1</v>
      </c>
      <c r="F1038" s="345"/>
      <c r="G1038" s="76"/>
      <c r="H1038" s="76"/>
      <c r="I1038" s="76"/>
      <c r="J1038" s="76"/>
      <c r="K1038" s="67"/>
      <c r="L1038" s="67"/>
      <c r="M1038" s="67"/>
      <c r="N1038" s="67"/>
      <c r="O1038" s="67"/>
      <c r="P1038" s="67"/>
      <c r="Q1038" s="67"/>
      <c r="R1038" s="67"/>
      <c r="S1038" s="67"/>
    </row>
    <row r="1039" spans="1:19" outlineLevel="1" x14ac:dyDescent="0.25">
      <c r="A1039" s="74"/>
      <c r="B1039" s="75"/>
      <c r="C1039" s="100" t="s">
        <v>1994</v>
      </c>
      <c r="D1039" s="77"/>
      <c r="E1039" s="141">
        <v>1</v>
      </c>
      <c r="F1039" s="345"/>
      <c r="G1039" s="76"/>
      <c r="H1039" s="76"/>
      <c r="I1039" s="76"/>
      <c r="J1039" s="76"/>
      <c r="K1039" s="67"/>
      <c r="L1039" s="67"/>
      <c r="M1039" s="67"/>
      <c r="N1039" s="67"/>
      <c r="O1039" s="67"/>
      <c r="P1039" s="67"/>
      <c r="Q1039" s="67"/>
      <c r="R1039" s="67"/>
      <c r="S1039" s="67"/>
    </row>
    <row r="1040" spans="1:19" outlineLevel="1" x14ac:dyDescent="0.25">
      <c r="A1040" s="74"/>
      <c r="B1040" s="75"/>
      <c r="C1040" s="100" t="s">
        <v>1995</v>
      </c>
      <c r="D1040" s="77"/>
      <c r="E1040" s="141">
        <v>1</v>
      </c>
      <c r="F1040" s="345"/>
      <c r="G1040" s="76"/>
      <c r="H1040" s="76"/>
      <c r="I1040" s="76"/>
      <c r="J1040" s="76"/>
      <c r="K1040" s="67"/>
      <c r="L1040" s="67"/>
      <c r="M1040" s="67"/>
      <c r="N1040" s="67"/>
      <c r="O1040" s="67"/>
      <c r="P1040" s="67"/>
      <c r="Q1040" s="67"/>
      <c r="R1040" s="67"/>
      <c r="S1040" s="67"/>
    </row>
    <row r="1041" spans="1:19" outlineLevel="1" x14ac:dyDescent="0.25">
      <c r="A1041" s="88">
        <v>86</v>
      </c>
      <c r="B1041" s="89" t="s">
        <v>798</v>
      </c>
      <c r="C1041" s="99" t="s">
        <v>799</v>
      </c>
      <c r="D1041" s="90" t="s">
        <v>165</v>
      </c>
      <c r="E1041" s="142">
        <v>129</v>
      </c>
      <c r="F1041" s="91"/>
      <c r="G1041" s="92">
        <f>ROUND(E1041*F1041,2)</f>
        <v>0</v>
      </c>
      <c r="H1041" s="76"/>
      <c r="I1041" s="76" t="s">
        <v>178</v>
      </c>
      <c r="J1041" s="76" t="s">
        <v>179</v>
      </c>
      <c r="K1041" s="67"/>
      <c r="L1041" s="67"/>
      <c r="M1041" s="67"/>
      <c r="N1041" s="67"/>
      <c r="O1041" s="67"/>
      <c r="P1041" s="67"/>
      <c r="Q1041" s="67"/>
      <c r="R1041" s="67"/>
      <c r="S1041" s="67"/>
    </row>
    <row r="1042" spans="1:19" outlineLevel="1" x14ac:dyDescent="0.25">
      <c r="A1042" s="74"/>
      <c r="B1042" s="75"/>
      <c r="C1042" s="100" t="s">
        <v>2000</v>
      </c>
      <c r="D1042" s="77"/>
      <c r="E1042" s="141">
        <v>49</v>
      </c>
      <c r="F1042" s="345"/>
      <c r="G1042" s="76"/>
      <c r="H1042" s="76"/>
      <c r="I1042" s="76"/>
      <c r="J1042" s="76"/>
      <c r="K1042" s="67"/>
      <c r="L1042" s="67"/>
      <c r="M1042" s="67"/>
      <c r="N1042" s="67"/>
      <c r="O1042" s="67"/>
      <c r="P1042" s="67"/>
      <c r="Q1042" s="67"/>
      <c r="R1042" s="67"/>
      <c r="S1042" s="67"/>
    </row>
    <row r="1043" spans="1:19" outlineLevel="1" x14ac:dyDescent="0.25">
      <c r="A1043" s="74"/>
      <c r="B1043" s="75"/>
      <c r="C1043" s="100" t="s">
        <v>193</v>
      </c>
      <c r="D1043" s="77"/>
      <c r="E1043" s="141">
        <v>1</v>
      </c>
      <c r="F1043" s="345"/>
      <c r="G1043" s="76"/>
      <c r="H1043" s="76"/>
      <c r="I1043" s="76"/>
      <c r="J1043" s="76"/>
      <c r="K1043" s="67"/>
      <c r="L1043" s="67"/>
      <c r="M1043" s="67"/>
      <c r="N1043" s="67"/>
      <c r="O1043" s="67"/>
      <c r="P1043" s="67"/>
      <c r="Q1043" s="67"/>
      <c r="R1043" s="67"/>
      <c r="S1043" s="67"/>
    </row>
    <row r="1044" spans="1:19" outlineLevel="1" x14ac:dyDescent="0.25">
      <c r="A1044" s="74"/>
      <c r="B1044" s="75"/>
      <c r="C1044" s="100" t="s">
        <v>1025</v>
      </c>
      <c r="D1044" s="77"/>
      <c r="E1044" s="141">
        <v>5</v>
      </c>
      <c r="F1044" s="345"/>
      <c r="G1044" s="76"/>
      <c r="H1044" s="76"/>
      <c r="I1044" s="76"/>
      <c r="J1044" s="76"/>
      <c r="K1044" s="67"/>
      <c r="L1044" s="67"/>
      <c r="M1044" s="67"/>
      <c r="N1044" s="67"/>
      <c r="O1044" s="67"/>
      <c r="P1044" s="67"/>
      <c r="Q1044" s="67"/>
      <c r="R1044" s="67"/>
      <c r="S1044" s="67"/>
    </row>
    <row r="1045" spans="1:19" outlineLevel="1" x14ac:dyDescent="0.25">
      <c r="A1045" s="74"/>
      <c r="B1045" s="75"/>
      <c r="C1045" s="100" t="s">
        <v>2001</v>
      </c>
      <c r="D1045" s="77"/>
      <c r="E1045" s="141">
        <v>3</v>
      </c>
      <c r="F1045" s="345"/>
      <c r="G1045" s="76"/>
      <c r="H1045" s="76"/>
      <c r="I1045" s="76"/>
      <c r="J1045" s="76"/>
      <c r="K1045" s="67"/>
      <c r="L1045" s="67"/>
      <c r="M1045" s="67"/>
      <c r="N1045" s="67"/>
      <c r="O1045" s="67"/>
      <c r="P1045" s="67"/>
      <c r="Q1045" s="67"/>
      <c r="R1045" s="67"/>
      <c r="S1045" s="67"/>
    </row>
    <row r="1046" spans="1:19" outlineLevel="1" x14ac:dyDescent="0.25">
      <c r="A1046" s="74"/>
      <c r="B1046" s="75"/>
      <c r="C1046" s="100" t="s">
        <v>2002</v>
      </c>
      <c r="D1046" s="77"/>
      <c r="E1046" s="141">
        <v>5</v>
      </c>
      <c r="F1046" s="345"/>
      <c r="G1046" s="76"/>
      <c r="H1046" s="76"/>
      <c r="I1046" s="76"/>
      <c r="J1046" s="76"/>
      <c r="K1046" s="67"/>
      <c r="L1046" s="67"/>
      <c r="M1046" s="67"/>
      <c r="N1046" s="67"/>
      <c r="O1046" s="67"/>
      <c r="P1046" s="67"/>
      <c r="Q1046" s="67"/>
      <c r="R1046" s="67"/>
      <c r="S1046" s="67"/>
    </row>
    <row r="1047" spans="1:19" outlineLevel="1" x14ac:dyDescent="0.25">
      <c r="A1047" s="74"/>
      <c r="B1047" s="75"/>
      <c r="C1047" s="100" t="s">
        <v>2003</v>
      </c>
      <c r="D1047" s="77"/>
      <c r="E1047" s="141">
        <v>6</v>
      </c>
      <c r="F1047" s="345"/>
      <c r="G1047" s="76"/>
      <c r="H1047" s="76"/>
      <c r="I1047" s="76"/>
      <c r="J1047" s="76"/>
      <c r="K1047" s="67"/>
      <c r="L1047" s="67"/>
      <c r="M1047" s="67"/>
      <c r="N1047" s="67"/>
      <c r="O1047" s="67"/>
      <c r="P1047" s="67"/>
      <c r="Q1047" s="67"/>
      <c r="R1047" s="67"/>
      <c r="S1047" s="67"/>
    </row>
    <row r="1048" spans="1:19" outlineLevel="1" x14ac:dyDescent="0.25">
      <c r="A1048" s="74"/>
      <c r="B1048" s="75"/>
      <c r="C1048" s="100" t="s">
        <v>2004</v>
      </c>
      <c r="D1048" s="77"/>
      <c r="E1048" s="141">
        <v>3</v>
      </c>
      <c r="F1048" s="345"/>
      <c r="G1048" s="76"/>
      <c r="H1048" s="76"/>
      <c r="I1048" s="76"/>
      <c r="J1048" s="76"/>
      <c r="K1048" s="67"/>
      <c r="L1048" s="67"/>
      <c r="M1048" s="67"/>
      <c r="N1048" s="67"/>
      <c r="O1048" s="67"/>
      <c r="P1048" s="67"/>
      <c r="Q1048" s="67"/>
      <c r="R1048" s="67"/>
      <c r="S1048" s="67"/>
    </row>
    <row r="1049" spans="1:19" outlineLevel="1" x14ac:dyDescent="0.25">
      <c r="A1049" s="74"/>
      <c r="B1049" s="75"/>
      <c r="C1049" s="100" t="s">
        <v>2005</v>
      </c>
      <c r="D1049" s="77"/>
      <c r="E1049" s="141">
        <v>9</v>
      </c>
      <c r="F1049" s="345"/>
      <c r="G1049" s="76"/>
      <c r="H1049" s="76"/>
      <c r="I1049" s="76"/>
      <c r="J1049" s="76"/>
      <c r="K1049" s="67"/>
      <c r="L1049" s="67"/>
      <c r="M1049" s="67"/>
      <c r="N1049" s="67"/>
      <c r="O1049" s="67"/>
      <c r="P1049" s="67"/>
      <c r="Q1049" s="67"/>
      <c r="R1049" s="67"/>
      <c r="S1049" s="67"/>
    </row>
    <row r="1050" spans="1:19" outlineLevel="1" x14ac:dyDescent="0.25">
      <c r="A1050" s="74"/>
      <c r="B1050" s="75"/>
      <c r="C1050" s="100" t="s">
        <v>2006</v>
      </c>
      <c r="D1050" s="77"/>
      <c r="E1050" s="141">
        <v>3</v>
      </c>
      <c r="F1050" s="345"/>
      <c r="G1050" s="76"/>
      <c r="H1050" s="76"/>
      <c r="I1050" s="76"/>
      <c r="J1050" s="76"/>
      <c r="K1050" s="67"/>
      <c r="L1050" s="67"/>
      <c r="M1050" s="67"/>
      <c r="N1050" s="67"/>
      <c r="O1050" s="67"/>
      <c r="P1050" s="67"/>
      <c r="Q1050" s="67"/>
      <c r="R1050" s="67"/>
      <c r="S1050" s="67"/>
    </row>
    <row r="1051" spans="1:19" outlineLevel="1" x14ac:dyDescent="0.25">
      <c r="A1051" s="74"/>
      <c r="B1051" s="75"/>
      <c r="C1051" s="100" t="s">
        <v>834</v>
      </c>
      <c r="D1051" s="77"/>
      <c r="E1051" s="141">
        <v>4</v>
      </c>
      <c r="F1051" s="345"/>
      <c r="G1051" s="76"/>
      <c r="H1051" s="76"/>
      <c r="I1051" s="76"/>
      <c r="J1051" s="76"/>
      <c r="K1051" s="67"/>
      <c r="L1051" s="67"/>
      <c r="M1051" s="67"/>
      <c r="N1051" s="67"/>
      <c r="O1051" s="67"/>
      <c r="P1051" s="67"/>
      <c r="Q1051" s="67"/>
      <c r="R1051" s="67"/>
      <c r="S1051" s="67"/>
    </row>
    <row r="1052" spans="1:19" outlineLevel="1" x14ac:dyDescent="0.25">
      <c r="A1052" s="74"/>
      <c r="B1052" s="75"/>
      <c r="C1052" s="100" t="s">
        <v>835</v>
      </c>
      <c r="D1052" s="77"/>
      <c r="E1052" s="141">
        <v>7</v>
      </c>
      <c r="F1052" s="345"/>
      <c r="G1052" s="76"/>
      <c r="H1052" s="76"/>
      <c r="I1052" s="76"/>
      <c r="J1052" s="76"/>
      <c r="K1052" s="67"/>
      <c r="L1052" s="67"/>
      <c r="M1052" s="67"/>
      <c r="N1052" s="67"/>
      <c r="O1052" s="67"/>
      <c r="P1052" s="67"/>
      <c r="Q1052" s="67"/>
      <c r="R1052" s="67"/>
      <c r="S1052" s="67"/>
    </row>
    <row r="1053" spans="1:19" outlineLevel="1" x14ac:dyDescent="0.25">
      <c r="A1053" s="74"/>
      <c r="B1053" s="75"/>
      <c r="C1053" s="100" t="s">
        <v>2007</v>
      </c>
      <c r="D1053" s="77"/>
      <c r="E1053" s="141">
        <v>3</v>
      </c>
      <c r="F1053" s="345"/>
      <c r="G1053" s="76"/>
      <c r="H1053" s="76"/>
      <c r="I1053" s="76"/>
      <c r="J1053" s="76"/>
      <c r="K1053" s="67"/>
      <c r="L1053" s="67"/>
      <c r="M1053" s="67"/>
      <c r="N1053" s="67"/>
      <c r="O1053" s="67"/>
      <c r="P1053" s="67"/>
      <c r="Q1053" s="67"/>
      <c r="R1053" s="67"/>
      <c r="S1053" s="67"/>
    </row>
    <row r="1054" spans="1:19" outlineLevel="1" x14ac:dyDescent="0.25">
      <c r="A1054" s="74"/>
      <c r="B1054" s="75"/>
      <c r="C1054" s="100" t="s">
        <v>2008</v>
      </c>
      <c r="D1054" s="77"/>
      <c r="E1054" s="141">
        <v>13</v>
      </c>
      <c r="F1054" s="345"/>
      <c r="G1054" s="76"/>
      <c r="H1054" s="76"/>
      <c r="I1054" s="76"/>
      <c r="J1054" s="76"/>
      <c r="K1054" s="67"/>
      <c r="L1054" s="67"/>
      <c r="M1054" s="67"/>
      <c r="N1054" s="67"/>
      <c r="O1054" s="67"/>
      <c r="P1054" s="67"/>
      <c r="Q1054" s="67"/>
      <c r="R1054" s="67"/>
      <c r="S1054" s="67"/>
    </row>
    <row r="1055" spans="1:19" outlineLevel="1" x14ac:dyDescent="0.25">
      <c r="A1055" s="74"/>
      <c r="B1055" s="75"/>
      <c r="C1055" s="100" t="s">
        <v>2009</v>
      </c>
      <c r="D1055" s="77"/>
      <c r="E1055" s="141">
        <v>5</v>
      </c>
      <c r="F1055" s="345"/>
      <c r="G1055" s="76"/>
      <c r="H1055" s="76"/>
      <c r="I1055" s="76"/>
      <c r="J1055" s="76"/>
      <c r="K1055" s="67"/>
      <c r="L1055" s="67"/>
      <c r="M1055" s="67"/>
      <c r="N1055" s="67"/>
      <c r="O1055" s="67"/>
      <c r="P1055" s="67"/>
      <c r="Q1055" s="67"/>
      <c r="R1055" s="67"/>
      <c r="S1055" s="67"/>
    </row>
    <row r="1056" spans="1:19" outlineLevel="1" x14ac:dyDescent="0.25">
      <c r="A1056" s="74"/>
      <c r="B1056" s="75"/>
      <c r="C1056" s="100" t="s">
        <v>2010</v>
      </c>
      <c r="D1056" s="77"/>
      <c r="E1056" s="141">
        <v>7</v>
      </c>
      <c r="F1056" s="345"/>
      <c r="G1056" s="76"/>
      <c r="H1056" s="76"/>
      <c r="I1056" s="76"/>
      <c r="J1056" s="76"/>
      <c r="K1056" s="67"/>
      <c r="L1056" s="67"/>
      <c r="M1056" s="67"/>
      <c r="N1056" s="67"/>
      <c r="O1056" s="67"/>
      <c r="P1056" s="67"/>
      <c r="Q1056" s="67"/>
      <c r="R1056" s="67"/>
      <c r="S1056" s="67"/>
    </row>
    <row r="1057" spans="1:19" outlineLevel="1" x14ac:dyDescent="0.25">
      <c r="A1057" s="74"/>
      <c r="B1057" s="75"/>
      <c r="C1057" s="100" t="s">
        <v>2011</v>
      </c>
      <c r="D1057" s="77"/>
      <c r="E1057" s="141">
        <v>3</v>
      </c>
      <c r="F1057" s="345"/>
      <c r="G1057" s="76"/>
      <c r="H1057" s="76"/>
      <c r="I1057" s="76"/>
      <c r="J1057" s="76"/>
      <c r="K1057" s="67"/>
      <c r="L1057" s="67"/>
      <c r="M1057" s="67"/>
      <c r="N1057" s="67"/>
      <c r="O1057" s="67"/>
      <c r="P1057" s="67"/>
      <c r="Q1057" s="67"/>
      <c r="R1057" s="67"/>
      <c r="S1057" s="67"/>
    </row>
    <row r="1058" spans="1:19" outlineLevel="1" x14ac:dyDescent="0.25">
      <c r="A1058" s="74"/>
      <c r="B1058" s="75"/>
      <c r="C1058" s="100" t="s">
        <v>841</v>
      </c>
      <c r="D1058" s="77"/>
      <c r="E1058" s="141">
        <v>3</v>
      </c>
      <c r="F1058" s="345"/>
      <c r="G1058" s="76"/>
      <c r="H1058" s="76"/>
      <c r="I1058" s="76"/>
      <c r="J1058" s="76"/>
      <c r="K1058" s="67"/>
      <c r="L1058" s="67"/>
      <c r="M1058" s="67"/>
      <c r="N1058" s="67"/>
      <c r="O1058" s="67"/>
      <c r="P1058" s="67"/>
      <c r="Q1058" s="67"/>
      <c r="R1058" s="67"/>
      <c r="S1058" s="67"/>
    </row>
    <row r="1059" spans="1:19" outlineLevel="1" x14ac:dyDescent="0.25">
      <c r="A1059" s="88">
        <v>87</v>
      </c>
      <c r="B1059" s="89" t="s">
        <v>802</v>
      </c>
      <c r="C1059" s="99" t="s">
        <v>803</v>
      </c>
      <c r="D1059" s="90" t="s">
        <v>165</v>
      </c>
      <c r="E1059" s="142">
        <v>21</v>
      </c>
      <c r="F1059" s="91"/>
      <c r="G1059" s="92">
        <f>ROUND(E1059*F1059,2)</f>
        <v>0</v>
      </c>
      <c r="H1059" s="76"/>
      <c r="I1059" s="76" t="s">
        <v>178</v>
      </c>
      <c r="J1059" s="76" t="s">
        <v>179</v>
      </c>
      <c r="K1059" s="67"/>
      <c r="L1059" s="67"/>
      <c r="M1059" s="67"/>
      <c r="N1059" s="67"/>
      <c r="O1059" s="67"/>
      <c r="P1059" s="67"/>
      <c r="Q1059" s="67"/>
      <c r="R1059" s="67"/>
      <c r="S1059" s="67"/>
    </row>
    <row r="1060" spans="1:19" outlineLevel="1" x14ac:dyDescent="0.25">
      <c r="A1060" s="74"/>
      <c r="B1060" s="75"/>
      <c r="C1060" s="100" t="s">
        <v>2012</v>
      </c>
      <c r="D1060" s="77"/>
      <c r="E1060" s="141">
        <v>5</v>
      </c>
      <c r="F1060" s="345"/>
      <c r="G1060" s="76"/>
      <c r="H1060" s="76"/>
      <c r="I1060" s="76"/>
      <c r="J1060" s="76"/>
      <c r="K1060" s="67"/>
      <c r="L1060" s="67"/>
      <c r="M1060" s="67"/>
      <c r="N1060" s="67"/>
      <c r="O1060" s="67"/>
      <c r="P1060" s="67"/>
      <c r="Q1060" s="67"/>
      <c r="R1060" s="67"/>
      <c r="S1060" s="67"/>
    </row>
    <row r="1061" spans="1:19" outlineLevel="1" x14ac:dyDescent="0.25">
      <c r="A1061" s="74"/>
      <c r="B1061" s="75"/>
      <c r="C1061" s="100" t="s">
        <v>193</v>
      </c>
      <c r="D1061" s="77"/>
      <c r="E1061" s="141">
        <v>1</v>
      </c>
      <c r="F1061" s="345"/>
      <c r="G1061" s="76"/>
      <c r="H1061" s="76"/>
      <c r="I1061" s="76"/>
      <c r="J1061" s="76"/>
      <c r="K1061" s="67"/>
      <c r="L1061" s="67"/>
      <c r="M1061" s="67"/>
      <c r="N1061" s="67"/>
      <c r="O1061" s="67"/>
      <c r="P1061" s="67"/>
      <c r="Q1061" s="67"/>
      <c r="R1061" s="67"/>
      <c r="S1061" s="67"/>
    </row>
    <row r="1062" spans="1:19" outlineLevel="1" x14ac:dyDescent="0.25">
      <c r="A1062" s="74"/>
      <c r="B1062" s="75"/>
      <c r="C1062" s="100" t="s">
        <v>973</v>
      </c>
      <c r="D1062" s="77"/>
      <c r="E1062" s="141">
        <v>1</v>
      </c>
      <c r="F1062" s="345"/>
      <c r="G1062" s="76"/>
      <c r="H1062" s="76"/>
      <c r="I1062" s="76"/>
      <c r="J1062" s="76"/>
      <c r="K1062" s="67"/>
      <c r="L1062" s="67"/>
      <c r="M1062" s="67"/>
      <c r="N1062" s="67"/>
      <c r="O1062" s="67"/>
      <c r="P1062" s="67"/>
      <c r="Q1062" s="67"/>
      <c r="R1062" s="67"/>
      <c r="S1062" s="67"/>
    </row>
    <row r="1063" spans="1:19" outlineLevel="1" x14ac:dyDescent="0.25">
      <c r="A1063" s="74"/>
      <c r="B1063" s="75"/>
      <c r="C1063" s="100" t="s">
        <v>1990</v>
      </c>
      <c r="D1063" s="77"/>
      <c r="E1063" s="141">
        <v>1</v>
      </c>
      <c r="F1063" s="345"/>
      <c r="G1063" s="76"/>
      <c r="H1063" s="76"/>
      <c r="I1063" s="76"/>
      <c r="J1063" s="76"/>
      <c r="K1063" s="67"/>
      <c r="L1063" s="67"/>
      <c r="M1063" s="67"/>
      <c r="N1063" s="67"/>
      <c r="O1063" s="67"/>
      <c r="P1063" s="67"/>
      <c r="Q1063" s="67"/>
      <c r="R1063" s="67"/>
      <c r="S1063" s="67"/>
    </row>
    <row r="1064" spans="1:19" outlineLevel="1" x14ac:dyDescent="0.25">
      <c r="A1064" s="74"/>
      <c r="B1064" s="75"/>
      <c r="C1064" s="100" t="s">
        <v>892</v>
      </c>
      <c r="D1064" s="77"/>
      <c r="E1064" s="141">
        <v>1</v>
      </c>
      <c r="F1064" s="345"/>
      <c r="G1064" s="76"/>
      <c r="H1064" s="76"/>
      <c r="I1064" s="76"/>
      <c r="J1064" s="76"/>
      <c r="K1064" s="67"/>
      <c r="L1064" s="67"/>
      <c r="M1064" s="67"/>
      <c r="N1064" s="67"/>
      <c r="O1064" s="67"/>
      <c r="P1064" s="67"/>
      <c r="Q1064" s="67"/>
      <c r="R1064" s="67"/>
      <c r="S1064" s="67"/>
    </row>
    <row r="1065" spans="1:19" outlineLevel="1" x14ac:dyDescent="0.25">
      <c r="A1065" s="74"/>
      <c r="B1065" s="75"/>
      <c r="C1065" s="100" t="s">
        <v>182</v>
      </c>
      <c r="D1065" s="77"/>
      <c r="E1065" s="141">
        <v>1</v>
      </c>
      <c r="F1065" s="345"/>
      <c r="G1065" s="76"/>
      <c r="H1065" s="76"/>
      <c r="I1065" s="76"/>
      <c r="J1065" s="76"/>
      <c r="K1065" s="67"/>
      <c r="L1065" s="67"/>
      <c r="M1065" s="67"/>
      <c r="N1065" s="67"/>
      <c r="O1065" s="67"/>
      <c r="P1065" s="67"/>
      <c r="Q1065" s="67"/>
      <c r="R1065" s="67"/>
      <c r="S1065" s="67"/>
    </row>
    <row r="1066" spans="1:19" outlineLevel="1" x14ac:dyDescent="0.25">
      <c r="A1066" s="74"/>
      <c r="B1066" s="75"/>
      <c r="C1066" s="100" t="s">
        <v>183</v>
      </c>
      <c r="D1066" s="77"/>
      <c r="E1066" s="141">
        <v>1</v>
      </c>
      <c r="F1066" s="345"/>
      <c r="G1066" s="76"/>
      <c r="H1066" s="76"/>
      <c r="I1066" s="76"/>
      <c r="J1066" s="76"/>
      <c r="K1066" s="67"/>
      <c r="L1066" s="67"/>
      <c r="M1066" s="67"/>
      <c r="N1066" s="67"/>
      <c r="O1066" s="67"/>
      <c r="P1066" s="67"/>
      <c r="Q1066" s="67"/>
      <c r="R1066" s="67"/>
      <c r="S1066" s="67"/>
    </row>
    <row r="1067" spans="1:19" outlineLevel="1" x14ac:dyDescent="0.25">
      <c r="A1067" s="74"/>
      <c r="B1067" s="75"/>
      <c r="C1067" s="100" t="s">
        <v>1992</v>
      </c>
      <c r="D1067" s="77"/>
      <c r="E1067" s="141">
        <v>1</v>
      </c>
      <c r="F1067" s="345"/>
      <c r="G1067" s="76"/>
      <c r="H1067" s="76"/>
      <c r="I1067" s="76"/>
      <c r="J1067" s="76"/>
      <c r="K1067" s="67"/>
      <c r="L1067" s="67"/>
      <c r="M1067" s="67"/>
      <c r="N1067" s="67"/>
      <c r="O1067" s="67"/>
      <c r="P1067" s="67"/>
      <c r="Q1067" s="67"/>
      <c r="R1067" s="67"/>
      <c r="S1067" s="67"/>
    </row>
    <row r="1068" spans="1:19" outlineLevel="1" x14ac:dyDescent="0.25">
      <c r="A1068" s="74"/>
      <c r="B1068" s="75"/>
      <c r="C1068" s="100" t="s">
        <v>771</v>
      </c>
      <c r="D1068" s="77"/>
      <c r="E1068" s="141">
        <v>1</v>
      </c>
      <c r="F1068" s="345"/>
      <c r="G1068" s="76"/>
      <c r="H1068" s="76"/>
      <c r="I1068" s="76"/>
      <c r="J1068" s="76"/>
      <c r="K1068" s="67"/>
      <c r="L1068" s="67"/>
      <c r="M1068" s="67"/>
      <c r="N1068" s="67"/>
      <c r="O1068" s="67"/>
      <c r="P1068" s="67"/>
      <c r="Q1068" s="67"/>
      <c r="R1068" s="67"/>
      <c r="S1068" s="67"/>
    </row>
    <row r="1069" spans="1:19" outlineLevel="1" x14ac:dyDescent="0.25">
      <c r="A1069" s="74"/>
      <c r="B1069" s="75"/>
      <c r="C1069" s="100" t="s">
        <v>940</v>
      </c>
      <c r="D1069" s="77"/>
      <c r="E1069" s="141">
        <v>1</v>
      </c>
      <c r="F1069" s="345"/>
      <c r="G1069" s="76"/>
      <c r="H1069" s="76"/>
      <c r="I1069" s="76"/>
      <c r="J1069" s="76"/>
      <c r="K1069" s="67"/>
      <c r="L1069" s="67"/>
      <c r="M1069" s="67"/>
      <c r="N1069" s="67"/>
      <c r="O1069" s="67"/>
      <c r="P1069" s="67"/>
      <c r="Q1069" s="67"/>
      <c r="R1069" s="67"/>
      <c r="S1069" s="67"/>
    </row>
    <row r="1070" spans="1:19" outlineLevel="1" x14ac:dyDescent="0.25">
      <c r="A1070" s="74"/>
      <c r="B1070" s="75"/>
      <c r="C1070" s="100" t="s">
        <v>208</v>
      </c>
      <c r="D1070" s="77"/>
      <c r="E1070" s="141">
        <v>1</v>
      </c>
      <c r="F1070" s="345"/>
      <c r="G1070" s="76"/>
      <c r="H1070" s="76"/>
      <c r="I1070" s="76"/>
      <c r="J1070" s="76"/>
      <c r="K1070" s="67"/>
      <c r="L1070" s="67"/>
      <c r="M1070" s="67"/>
      <c r="N1070" s="67"/>
      <c r="O1070" s="67"/>
      <c r="P1070" s="67"/>
      <c r="Q1070" s="67"/>
      <c r="R1070" s="67"/>
      <c r="S1070" s="67"/>
    </row>
    <row r="1071" spans="1:19" outlineLevel="1" x14ac:dyDescent="0.25">
      <c r="A1071" s="74"/>
      <c r="B1071" s="75"/>
      <c r="C1071" s="100" t="s">
        <v>219</v>
      </c>
      <c r="D1071" s="77"/>
      <c r="E1071" s="141">
        <v>1</v>
      </c>
      <c r="F1071" s="345"/>
      <c r="G1071" s="76"/>
      <c r="H1071" s="76"/>
      <c r="I1071" s="76"/>
      <c r="J1071" s="76"/>
      <c r="K1071" s="67"/>
      <c r="L1071" s="67"/>
      <c r="M1071" s="67"/>
      <c r="N1071" s="67"/>
      <c r="O1071" s="67"/>
      <c r="P1071" s="67"/>
      <c r="Q1071" s="67"/>
      <c r="R1071" s="67"/>
      <c r="S1071" s="67"/>
    </row>
    <row r="1072" spans="1:19" outlineLevel="1" x14ac:dyDescent="0.25">
      <c r="A1072" s="74"/>
      <c r="B1072" s="75"/>
      <c r="C1072" s="100" t="s">
        <v>185</v>
      </c>
      <c r="D1072" s="77"/>
      <c r="E1072" s="141">
        <v>1</v>
      </c>
      <c r="F1072" s="345"/>
      <c r="G1072" s="76"/>
      <c r="H1072" s="76"/>
      <c r="I1072" s="76"/>
      <c r="J1072" s="76"/>
      <c r="K1072" s="67"/>
      <c r="L1072" s="67"/>
      <c r="M1072" s="67"/>
      <c r="N1072" s="67"/>
      <c r="O1072" s="67"/>
      <c r="P1072" s="67"/>
      <c r="Q1072" s="67"/>
      <c r="R1072" s="67"/>
      <c r="S1072" s="67"/>
    </row>
    <row r="1073" spans="1:19" outlineLevel="1" x14ac:dyDescent="0.25">
      <c r="A1073" s="74"/>
      <c r="B1073" s="75"/>
      <c r="C1073" s="100" t="s">
        <v>925</v>
      </c>
      <c r="D1073" s="77"/>
      <c r="E1073" s="141">
        <v>1</v>
      </c>
      <c r="F1073" s="345"/>
      <c r="G1073" s="76"/>
      <c r="H1073" s="76"/>
      <c r="I1073" s="76"/>
      <c r="J1073" s="76"/>
      <c r="K1073" s="67"/>
      <c r="L1073" s="67"/>
      <c r="M1073" s="67"/>
      <c r="N1073" s="67"/>
      <c r="O1073" s="67"/>
      <c r="P1073" s="67"/>
      <c r="Q1073" s="67"/>
      <c r="R1073" s="67"/>
      <c r="S1073" s="67"/>
    </row>
    <row r="1074" spans="1:19" outlineLevel="1" x14ac:dyDescent="0.25">
      <c r="A1074" s="74"/>
      <c r="B1074" s="75"/>
      <c r="C1074" s="100" t="s">
        <v>186</v>
      </c>
      <c r="D1074" s="77"/>
      <c r="E1074" s="141">
        <v>1</v>
      </c>
      <c r="F1074" s="345"/>
      <c r="G1074" s="76"/>
      <c r="H1074" s="76"/>
      <c r="I1074" s="76"/>
      <c r="J1074" s="76"/>
      <c r="K1074" s="67"/>
      <c r="L1074" s="67"/>
      <c r="M1074" s="67"/>
      <c r="N1074" s="67"/>
      <c r="O1074" s="67"/>
      <c r="P1074" s="67"/>
      <c r="Q1074" s="67"/>
      <c r="R1074" s="67"/>
      <c r="S1074" s="67"/>
    </row>
    <row r="1075" spans="1:19" outlineLevel="1" x14ac:dyDescent="0.25">
      <c r="A1075" s="74"/>
      <c r="B1075" s="75"/>
      <c r="C1075" s="100" t="s">
        <v>1994</v>
      </c>
      <c r="D1075" s="77"/>
      <c r="E1075" s="141">
        <v>1</v>
      </c>
      <c r="F1075" s="345"/>
      <c r="G1075" s="76"/>
      <c r="H1075" s="76"/>
      <c r="I1075" s="76"/>
      <c r="J1075" s="76"/>
      <c r="K1075" s="67"/>
      <c r="L1075" s="67"/>
      <c r="M1075" s="67"/>
      <c r="N1075" s="67"/>
      <c r="O1075" s="67"/>
      <c r="P1075" s="67"/>
      <c r="Q1075" s="67"/>
      <c r="R1075" s="67"/>
      <c r="S1075" s="67"/>
    </row>
    <row r="1076" spans="1:19" outlineLevel="1" x14ac:dyDescent="0.25">
      <c r="A1076" s="74"/>
      <c r="B1076" s="75"/>
      <c r="C1076" s="100" t="s">
        <v>1995</v>
      </c>
      <c r="D1076" s="77"/>
      <c r="E1076" s="141">
        <v>1</v>
      </c>
      <c r="F1076" s="345"/>
      <c r="G1076" s="76"/>
      <c r="H1076" s="76"/>
      <c r="I1076" s="76"/>
      <c r="J1076" s="76"/>
      <c r="K1076" s="67"/>
      <c r="L1076" s="67"/>
      <c r="M1076" s="67"/>
      <c r="N1076" s="67"/>
      <c r="O1076" s="67"/>
      <c r="P1076" s="67"/>
      <c r="Q1076" s="67"/>
      <c r="R1076" s="67"/>
      <c r="S1076" s="67"/>
    </row>
    <row r="1077" spans="1:19" x14ac:dyDescent="0.25">
      <c r="A1077" s="82" t="s">
        <v>162</v>
      </c>
      <c r="B1077" s="83" t="s">
        <v>123</v>
      </c>
      <c r="C1077" s="98" t="s">
        <v>124</v>
      </c>
      <c r="D1077" s="84"/>
      <c r="E1077" s="86"/>
      <c r="F1077" s="86"/>
      <c r="G1077" s="346">
        <f>SUM(G1078:G1078)</f>
        <v>0</v>
      </c>
      <c r="H1077" s="81"/>
      <c r="I1077" s="81"/>
      <c r="J1077" s="81"/>
    </row>
    <row r="1078" spans="1:19" outlineLevel="1" x14ac:dyDescent="0.25">
      <c r="A1078" s="93">
        <v>88</v>
      </c>
      <c r="B1078" s="94" t="s">
        <v>1122</v>
      </c>
      <c r="C1078" s="101" t="s">
        <v>1123</v>
      </c>
      <c r="D1078" s="95" t="s">
        <v>614</v>
      </c>
      <c r="E1078" s="143">
        <v>3025.7195200000001</v>
      </c>
      <c r="F1078" s="91"/>
      <c r="G1078" s="96">
        <f>ROUND(E1078*F1078,2)</f>
        <v>0</v>
      </c>
      <c r="H1078" s="76"/>
      <c r="I1078" s="76" t="s">
        <v>166</v>
      </c>
      <c r="J1078" s="76" t="s">
        <v>166</v>
      </c>
      <c r="K1078" s="67"/>
      <c r="L1078" s="67"/>
      <c r="M1078" s="67"/>
      <c r="N1078" s="67"/>
      <c r="O1078" s="67"/>
      <c r="P1078" s="67"/>
      <c r="Q1078" s="67"/>
      <c r="R1078" s="67"/>
      <c r="S1078" s="67"/>
    </row>
    <row r="1079" spans="1:19" x14ac:dyDescent="0.25">
      <c r="A1079" s="82" t="s">
        <v>162</v>
      </c>
      <c r="B1079" s="83" t="s">
        <v>133</v>
      </c>
      <c r="C1079" s="98" t="s">
        <v>134</v>
      </c>
      <c r="D1079" s="84"/>
      <c r="E1079" s="86"/>
      <c r="F1079" s="86"/>
      <c r="G1079" s="346">
        <f>SUM(G1080:G1096)</f>
        <v>0</v>
      </c>
      <c r="H1079" s="81"/>
      <c r="I1079" s="81"/>
      <c r="J1079" s="81"/>
    </row>
    <row r="1080" spans="1:19" outlineLevel="1" x14ac:dyDescent="0.25">
      <c r="A1080" s="88">
        <v>89</v>
      </c>
      <c r="B1080" s="89" t="s">
        <v>1124</v>
      </c>
      <c r="C1080" s="99" t="s">
        <v>1125</v>
      </c>
      <c r="D1080" s="90" t="s">
        <v>165</v>
      </c>
      <c r="E1080" s="142">
        <v>4</v>
      </c>
      <c r="F1080" s="91"/>
      <c r="G1080" s="92">
        <f>ROUND(E1080*F1080,2)</f>
        <v>0</v>
      </c>
      <c r="H1080" s="76"/>
      <c r="I1080" s="76" t="s">
        <v>166</v>
      </c>
      <c r="J1080" s="76" t="s">
        <v>166</v>
      </c>
      <c r="K1080" s="67"/>
      <c r="L1080" s="67"/>
      <c r="M1080" s="67"/>
      <c r="N1080" s="67"/>
      <c r="O1080" s="67"/>
      <c r="P1080" s="67"/>
      <c r="Q1080" s="67"/>
      <c r="R1080" s="67"/>
      <c r="S1080" s="67"/>
    </row>
    <row r="1081" spans="1:19" outlineLevel="1" x14ac:dyDescent="0.25">
      <c r="A1081" s="74"/>
      <c r="B1081" s="75"/>
      <c r="C1081" s="100" t="s">
        <v>2013</v>
      </c>
      <c r="D1081" s="77"/>
      <c r="E1081" s="141">
        <v>4</v>
      </c>
      <c r="F1081" s="345"/>
      <c r="G1081" s="76"/>
      <c r="H1081" s="76"/>
      <c r="I1081" s="76"/>
      <c r="J1081" s="76"/>
      <c r="K1081" s="67"/>
      <c r="L1081" s="67"/>
      <c r="M1081" s="67"/>
      <c r="N1081" s="67"/>
      <c r="O1081" s="67"/>
      <c r="P1081" s="67"/>
      <c r="Q1081" s="67"/>
      <c r="R1081" s="67"/>
      <c r="S1081" s="67"/>
    </row>
    <row r="1082" spans="1:19" outlineLevel="1" x14ac:dyDescent="0.25">
      <c r="A1082" s="88">
        <v>90</v>
      </c>
      <c r="B1082" s="89" t="s">
        <v>1127</v>
      </c>
      <c r="C1082" s="99" t="s">
        <v>1128</v>
      </c>
      <c r="D1082" s="90" t="s">
        <v>165</v>
      </c>
      <c r="E1082" s="142">
        <v>4</v>
      </c>
      <c r="F1082" s="91"/>
      <c r="G1082" s="92">
        <f>ROUND(E1082*F1082,2)</f>
        <v>0</v>
      </c>
      <c r="H1082" s="76"/>
      <c r="I1082" s="76" t="s">
        <v>166</v>
      </c>
      <c r="J1082" s="76" t="s">
        <v>166</v>
      </c>
      <c r="K1082" s="67"/>
      <c r="L1082" s="67"/>
      <c r="M1082" s="67"/>
      <c r="N1082" s="67"/>
      <c r="O1082" s="67"/>
      <c r="P1082" s="67"/>
      <c r="Q1082" s="67"/>
      <c r="R1082" s="67"/>
      <c r="S1082" s="67"/>
    </row>
    <row r="1083" spans="1:19" outlineLevel="1" x14ac:dyDescent="0.25">
      <c r="A1083" s="74"/>
      <c r="B1083" s="75"/>
      <c r="C1083" s="100" t="s">
        <v>2014</v>
      </c>
      <c r="D1083" s="77"/>
      <c r="E1083" s="141">
        <v>4</v>
      </c>
      <c r="F1083" s="345"/>
      <c r="G1083" s="76"/>
      <c r="H1083" s="76"/>
      <c r="I1083" s="76"/>
      <c r="J1083" s="76"/>
      <c r="K1083" s="67"/>
      <c r="L1083" s="67"/>
      <c r="M1083" s="67"/>
      <c r="N1083" s="67"/>
      <c r="O1083" s="67"/>
      <c r="P1083" s="67"/>
      <c r="Q1083" s="67"/>
      <c r="R1083" s="67"/>
      <c r="S1083" s="67"/>
    </row>
    <row r="1084" spans="1:19" ht="20.399999999999999" outlineLevel="1" x14ac:dyDescent="0.25">
      <c r="A1084" s="88">
        <v>91</v>
      </c>
      <c r="B1084" s="89" t="s">
        <v>1130</v>
      </c>
      <c r="C1084" s="99" t="s">
        <v>1131</v>
      </c>
      <c r="D1084" s="90" t="s">
        <v>228</v>
      </c>
      <c r="E1084" s="142">
        <v>5</v>
      </c>
      <c r="F1084" s="91"/>
      <c r="G1084" s="92">
        <f>ROUND(E1084*F1084,2)</f>
        <v>0</v>
      </c>
      <c r="H1084" s="76"/>
      <c r="I1084" s="76" t="s">
        <v>166</v>
      </c>
      <c r="J1084" s="76" t="s">
        <v>166</v>
      </c>
      <c r="K1084" s="67"/>
      <c r="L1084" s="67"/>
      <c r="M1084" s="67"/>
      <c r="N1084" s="67"/>
      <c r="O1084" s="67"/>
      <c r="P1084" s="67"/>
      <c r="Q1084" s="67"/>
      <c r="R1084" s="67"/>
      <c r="S1084" s="67"/>
    </row>
    <row r="1085" spans="1:19" outlineLevel="1" x14ac:dyDescent="0.25">
      <c r="A1085" s="74"/>
      <c r="B1085" s="75"/>
      <c r="C1085" s="100" t="s">
        <v>2015</v>
      </c>
      <c r="D1085" s="77"/>
      <c r="E1085" s="141">
        <v>5</v>
      </c>
      <c r="F1085" s="345"/>
      <c r="G1085" s="76"/>
      <c r="H1085" s="76"/>
      <c r="I1085" s="76"/>
      <c r="J1085" s="76"/>
      <c r="K1085" s="67"/>
      <c r="L1085" s="67"/>
      <c r="M1085" s="67"/>
      <c r="N1085" s="67"/>
      <c r="O1085" s="67"/>
      <c r="P1085" s="67"/>
      <c r="Q1085" s="67"/>
      <c r="R1085" s="67"/>
      <c r="S1085" s="67"/>
    </row>
    <row r="1086" spans="1:19" outlineLevel="1" x14ac:dyDescent="0.25">
      <c r="A1086" s="88">
        <v>92</v>
      </c>
      <c r="B1086" s="89" t="s">
        <v>1138</v>
      </c>
      <c r="C1086" s="99" t="s">
        <v>2016</v>
      </c>
      <c r="D1086" s="90" t="s">
        <v>228</v>
      </c>
      <c r="E1086" s="142">
        <v>10.5</v>
      </c>
      <c r="F1086" s="91"/>
      <c r="G1086" s="92">
        <f>ROUND(E1086*F1086,2)</f>
        <v>0</v>
      </c>
      <c r="H1086" s="76"/>
      <c r="I1086" s="76" t="s">
        <v>178</v>
      </c>
      <c r="J1086" s="76" t="s">
        <v>179</v>
      </c>
      <c r="K1086" s="67"/>
      <c r="L1086" s="67"/>
      <c r="M1086" s="67"/>
      <c r="N1086" s="67"/>
      <c r="O1086" s="67"/>
      <c r="P1086" s="67"/>
      <c r="Q1086" s="67"/>
      <c r="R1086" s="67"/>
      <c r="S1086" s="67"/>
    </row>
    <row r="1087" spans="1:19" outlineLevel="1" x14ac:dyDescent="0.25">
      <c r="A1087" s="74"/>
      <c r="B1087" s="75"/>
      <c r="C1087" s="100" t="s">
        <v>2017</v>
      </c>
      <c r="D1087" s="77"/>
      <c r="E1087" s="141">
        <v>10.5</v>
      </c>
      <c r="F1087" s="345"/>
      <c r="G1087" s="76"/>
      <c r="H1087" s="76"/>
      <c r="I1087" s="76"/>
      <c r="J1087" s="76"/>
      <c r="K1087" s="67"/>
      <c r="L1087" s="67"/>
      <c r="M1087" s="67"/>
      <c r="N1087" s="67"/>
      <c r="O1087" s="67"/>
      <c r="P1087" s="67"/>
      <c r="Q1087" s="67"/>
      <c r="R1087" s="67"/>
      <c r="S1087" s="67"/>
    </row>
    <row r="1088" spans="1:19" outlineLevel="1" x14ac:dyDescent="0.25">
      <c r="A1088" s="88">
        <v>93</v>
      </c>
      <c r="B1088" s="89" t="s">
        <v>2018</v>
      </c>
      <c r="C1088" s="99" t="s">
        <v>2019</v>
      </c>
      <c r="D1088" s="90" t="s">
        <v>228</v>
      </c>
      <c r="E1088" s="142">
        <v>7</v>
      </c>
      <c r="F1088" s="91"/>
      <c r="G1088" s="92">
        <f>ROUND(E1088*F1088,2)</f>
        <v>0</v>
      </c>
      <c r="H1088" s="76"/>
      <c r="I1088" s="76" t="s">
        <v>178</v>
      </c>
      <c r="J1088" s="76" t="s">
        <v>179</v>
      </c>
      <c r="K1088" s="67"/>
      <c r="L1088" s="67"/>
      <c r="M1088" s="67"/>
      <c r="N1088" s="67"/>
      <c r="O1088" s="67"/>
      <c r="P1088" s="67"/>
      <c r="Q1088" s="67"/>
      <c r="R1088" s="67"/>
      <c r="S1088" s="67"/>
    </row>
    <row r="1089" spans="1:19" outlineLevel="1" x14ac:dyDescent="0.25">
      <c r="A1089" s="74"/>
      <c r="B1089" s="75"/>
      <c r="C1089" s="100" t="s">
        <v>2020</v>
      </c>
      <c r="D1089" s="77"/>
      <c r="E1089" s="141">
        <v>3.5</v>
      </c>
      <c r="F1089" s="345"/>
      <c r="G1089" s="76"/>
      <c r="H1089" s="76"/>
      <c r="I1089" s="76"/>
      <c r="J1089" s="76"/>
      <c r="K1089" s="67"/>
      <c r="L1089" s="67"/>
      <c r="M1089" s="67"/>
      <c r="N1089" s="67"/>
      <c r="O1089" s="67"/>
      <c r="P1089" s="67"/>
      <c r="Q1089" s="67"/>
      <c r="R1089" s="67"/>
      <c r="S1089" s="67"/>
    </row>
    <row r="1090" spans="1:19" outlineLevel="1" x14ac:dyDescent="0.25">
      <c r="A1090" s="74"/>
      <c r="B1090" s="75"/>
      <c r="C1090" s="100" t="s">
        <v>2021</v>
      </c>
      <c r="D1090" s="77"/>
      <c r="E1090" s="141">
        <v>3.5</v>
      </c>
      <c r="F1090" s="345"/>
      <c r="G1090" s="76"/>
      <c r="H1090" s="76"/>
      <c r="I1090" s="76"/>
      <c r="J1090" s="76"/>
      <c r="K1090" s="67"/>
      <c r="L1090" s="67"/>
      <c r="M1090" s="67"/>
      <c r="N1090" s="67"/>
      <c r="O1090" s="67"/>
      <c r="P1090" s="67"/>
      <c r="Q1090" s="67"/>
      <c r="R1090" s="67"/>
      <c r="S1090" s="67"/>
    </row>
    <row r="1091" spans="1:19" outlineLevel="1" x14ac:dyDescent="0.25">
      <c r="A1091" s="88">
        <v>94</v>
      </c>
      <c r="B1091" s="89" t="s">
        <v>2022</v>
      </c>
      <c r="C1091" s="99" t="s">
        <v>2023</v>
      </c>
      <c r="D1091" s="90" t="s">
        <v>228</v>
      </c>
      <c r="E1091" s="142">
        <v>3.5</v>
      </c>
      <c r="F1091" s="91"/>
      <c r="G1091" s="92">
        <f>ROUND(E1091*F1091,2)</f>
        <v>0</v>
      </c>
      <c r="H1091" s="76"/>
      <c r="I1091" s="76" t="s">
        <v>178</v>
      </c>
      <c r="J1091" s="76" t="s">
        <v>179</v>
      </c>
      <c r="K1091" s="67"/>
      <c r="L1091" s="67"/>
      <c r="M1091" s="67"/>
      <c r="N1091" s="67"/>
      <c r="O1091" s="67"/>
      <c r="P1091" s="67"/>
      <c r="Q1091" s="67"/>
      <c r="R1091" s="67"/>
      <c r="S1091" s="67"/>
    </row>
    <row r="1092" spans="1:19" outlineLevel="1" x14ac:dyDescent="0.25">
      <c r="A1092" s="74"/>
      <c r="B1092" s="75"/>
      <c r="C1092" s="100" t="s">
        <v>2021</v>
      </c>
      <c r="D1092" s="77"/>
      <c r="E1092" s="141">
        <v>3.5</v>
      </c>
      <c r="F1092" s="345"/>
      <c r="G1092" s="76"/>
      <c r="H1092" s="76"/>
      <c r="I1092" s="76"/>
      <c r="J1092" s="76"/>
      <c r="K1092" s="67"/>
      <c r="L1092" s="67"/>
      <c r="M1092" s="67"/>
      <c r="N1092" s="67"/>
      <c r="O1092" s="67"/>
      <c r="P1092" s="67"/>
      <c r="Q1092" s="67"/>
      <c r="R1092" s="67"/>
      <c r="S1092" s="67"/>
    </row>
    <row r="1093" spans="1:19" outlineLevel="1" x14ac:dyDescent="0.25">
      <c r="A1093" s="88">
        <v>95</v>
      </c>
      <c r="B1093" s="89" t="s">
        <v>1141</v>
      </c>
      <c r="C1093" s="99" t="s">
        <v>1142</v>
      </c>
      <c r="D1093" s="90" t="s">
        <v>228</v>
      </c>
      <c r="E1093" s="142">
        <v>8</v>
      </c>
      <c r="F1093" s="91"/>
      <c r="G1093" s="92">
        <f>ROUND(E1093*F1093,2)</f>
        <v>0</v>
      </c>
      <c r="H1093" s="76" t="s">
        <v>615</v>
      </c>
      <c r="I1093" s="76" t="s">
        <v>166</v>
      </c>
      <c r="J1093" s="76" t="s">
        <v>166</v>
      </c>
      <c r="K1093" s="67"/>
      <c r="L1093" s="67"/>
      <c r="M1093" s="67"/>
      <c r="N1093" s="67"/>
      <c r="O1093" s="67"/>
      <c r="P1093" s="67"/>
      <c r="Q1093" s="67"/>
      <c r="R1093" s="67"/>
      <c r="S1093" s="67"/>
    </row>
    <row r="1094" spans="1:19" outlineLevel="1" x14ac:dyDescent="0.25">
      <c r="A1094" s="74"/>
      <c r="B1094" s="75"/>
      <c r="C1094" s="100" t="s">
        <v>2024</v>
      </c>
      <c r="D1094" s="77"/>
      <c r="E1094" s="141">
        <v>8</v>
      </c>
      <c r="F1094" s="345"/>
      <c r="G1094" s="76"/>
      <c r="H1094" s="76"/>
      <c r="I1094" s="76"/>
      <c r="J1094" s="76"/>
      <c r="K1094" s="67"/>
      <c r="L1094" s="67"/>
      <c r="M1094" s="67"/>
      <c r="N1094" s="67"/>
      <c r="O1094" s="67"/>
      <c r="P1094" s="67"/>
      <c r="Q1094" s="67"/>
      <c r="R1094" s="67"/>
      <c r="S1094" s="67"/>
    </row>
    <row r="1095" spans="1:19" outlineLevel="1" x14ac:dyDescent="0.25">
      <c r="A1095" s="88">
        <v>96</v>
      </c>
      <c r="B1095" s="89" t="s">
        <v>1144</v>
      </c>
      <c r="C1095" s="99" t="s">
        <v>1145</v>
      </c>
      <c r="D1095" s="90" t="s">
        <v>165</v>
      </c>
      <c r="E1095" s="142">
        <v>4</v>
      </c>
      <c r="F1095" s="91"/>
      <c r="G1095" s="92">
        <f>ROUND(E1095*F1095,2)</f>
        <v>0</v>
      </c>
      <c r="H1095" s="76" t="s">
        <v>615</v>
      </c>
      <c r="I1095" s="76" t="s">
        <v>166</v>
      </c>
      <c r="J1095" s="76" t="s">
        <v>166</v>
      </c>
      <c r="K1095" s="67"/>
      <c r="L1095" s="67"/>
      <c r="M1095" s="67"/>
      <c r="N1095" s="67"/>
      <c r="O1095" s="67"/>
      <c r="P1095" s="67"/>
      <c r="Q1095" s="67"/>
      <c r="R1095" s="67"/>
      <c r="S1095" s="67"/>
    </row>
    <row r="1096" spans="1:19" outlineLevel="1" x14ac:dyDescent="0.25">
      <c r="A1096" s="74"/>
      <c r="B1096" s="75"/>
      <c r="C1096" s="100" t="s">
        <v>2013</v>
      </c>
      <c r="D1096" s="77"/>
      <c r="E1096" s="141">
        <v>4</v>
      </c>
      <c r="F1096" s="345"/>
      <c r="G1096" s="76"/>
      <c r="H1096" s="76"/>
      <c r="I1096" s="76"/>
      <c r="J1096" s="76"/>
      <c r="K1096" s="67"/>
      <c r="L1096" s="67"/>
      <c r="M1096" s="67"/>
      <c r="N1096" s="67"/>
      <c r="O1096" s="67"/>
      <c r="P1096" s="67"/>
      <c r="Q1096" s="67"/>
      <c r="R1096" s="67"/>
      <c r="S1096" s="67"/>
    </row>
    <row r="1097" spans="1:19" x14ac:dyDescent="0.25">
      <c r="A1097" s="2"/>
      <c r="B1097" s="3"/>
      <c r="C1097" s="106"/>
      <c r="D1097" s="5"/>
      <c r="E1097" s="2"/>
      <c r="F1097" s="2"/>
      <c r="G1097" s="2"/>
      <c r="H1097" s="2"/>
      <c r="I1097" s="2"/>
      <c r="J1097" s="2"/>
    </row>
    <row r="1098" spans="1:19" x14ac:dyDescent="0.25">
      <c r="A1098" s="70"/>
      <c r="B1098" s="71" t="s">
        <v>27</v>
      </c>
      <c r="C1098" s="107"/>
      <c r="D1098" s="72"/>
      <c r="E1098" s="73"/>
      <c r="F1098" s="73"/>
      <c r="G1098" s="349">
        <f>G8+G12+G25+G324+G398+G613+G692+G697+G735+G757+G1077+G1079</f>
        <v>0</v>
      </c>
      <c r="H1098" s="2"/>
      <c r="I1098" s="2"/>
      <c r="J1098" s="2"/>
    </row>
    <row r="1099" spans="1:19" x14ac:dyDescent="0.25">
      <c r="A1099" s="2"/>
      <c r="B1099" s="3"/>
      <c r="C1099" s="106"/>
      <c r="D1099" s="5"/>
      <c r="E1099" s="2"/>
      <c r="F1099" s="2"/>
      <c r="G1099" s="2"/>
      <c r="H1099" s="2"/>
      <c r="I1099" s="2"/>
      <c r="J1099" s="2"/>
    </row>
    <row r="1100" spans="1:19" x14ac:dyDescent="0.25">
      <c r="A1100" s="2"/>
      <c r="B1100" s="3"/>
      <c r="C1100" s="106"/>
      <c r="D1100" s="5"/>
      <c r="E1100" s="2"/>
      <c r="F1100" s="2"/>
      <c r="G1100" s="2"/>
      <c r="H1100" s="2"/>
      <c r="I1100" s="2"/>
      <c r="J1100" s="2"/>
    </row>
    <row r="1101" spans="1:19" x14ac:dyDescent="0.25">
      <c r="A1101" s="417" t="s">
        <v>1163</v>
      </c>
      <c r="B1101" s="417"/>
      <c r="C1101" s="418"/>
      <c r="D1101" s="5"/>
      <c r="E1101" s="2"/>
      <c r="F1101" s="2"/>
      <c r="G1101" s="2"/>
      <c r="H1101" s="2"/>
      <c r="I1101" s="2"/>
      <c r="J1101" s="2"/>
    </row>
    <row r="1102" spans="1:19" x14ac:dyDescent="0.25">
      <c r="A1102" s="398"/>
      <c r="B1102" s="399"/>
      <c r="C1102" s="400"/>
      <c r="D1102" s="399"/>
      <c r="E1102" s="399"/>
      <c r="F1102" s="399"/>
      <c r="G1102" s="401"/>
      <c r="H1102" s="2"/>
      <c r="I1102" s="2"/>
      <c r="J1102" s="2"/>
    </row>
    <row r="1103" spans="1:19" x14ac:dyDescent="0.25">
      <c r="A1103" s="402"/>
      <c r="B1103" s="403"/>
      <c r="C1103" s="404"/>
      <c r="D1103" s="403"/>
      <c r="E1103" s="403"/>
      <c r="F1103" s="403"/>
      <c r="G1103" s="405"/>
      <c r="H1103" s="2"/>
      <c r="I1103" s="2"/>
      <c r="J1103" s="2"/>
    </row>
    <row r="1104" spans="1:19" x14ac:dyDescent="0.25">
      <c r="A1104" s="402"/>
      <c r="B1104" s="403"/>
      <c r="C1104" s="404"/>
      <c r="D1104" s="403"/>
      <c r="E1104" s="403"/>
      <c r="F1104" s="403"/>
      <c r="G1104" s="405"/>
      <c r="H1104" s="2"/>
      <c r="I1104" s="2"/>
      <c r="J1104" s="2"/>
    </row>
    <row r="1105" spans="1:10" x14ac:dyDescent="0.25">
      <c r="A1105" s="402"/>
      <c r="B1105" s="403"/>
      <c r="C1105" s="404"/>
      <c r="D1105" s="403"/>
      <c r="E1105" s="403"/>
      <c r="F1105" s="403"/>
      <c r="G1105" s="405"/>
      <c r="H1105" s="2"/>
      <c r="I1105" s="2"/>
      <c r="J1105" s="2"/>
    </row>
    <row r="1106" spans="1:10" x14ac:dyDescent="0.25">
      <c r="A1106" s="406"/>
      <c r="B1106" s="407"/>
      <c r="C1106" s="408"/>
      <c r="D1106" s="407"/>
      <c r="E1106" s="407"/>
      <c r="F1106" s="407"/>
      <c r="G1106" s="409"/>
      <c r="H1106" s="2"/>
      <c r="I1106" s="2"/>
      <c r="J1106" s="2"/>
    </row>
    <row r="1107" spans="1:10" x14ac:dyDescent="0.25">
      <c r="A1107" s="2"/>
      <c r="B1107" s="3"/>
      <c r="C1107" s="106"/>
      <c r="D1107" s="5"/>
      <c r="E1107" s="2"/>
      <c r="F1107" s="2"/>
      <c r="G1107" s="2"/>
      <c r="H1107" s="2"/>
      <c r="I1107" s="2"/>
      <c r="J1107" s="2"/>
    </row>
    <row r="1108" spans="1:10" x14ac:dyDescent="0.25">
      <c r="C1108" s="108"/>
      <c r="D1108" s="7"/>
    </row>
    <row r="1109" spans="1:10" x14ac:dyDescent="0.25">
      <c r="D1109" s="7"/>
    </row>
    <row r="1110" spans="1:10" x14ac:dyDescent="0.25">
      <c r="D1110" s="7"/>
    </row>
    <row r="1111" spans="1:10" x14ac:dyDescent="0.25">
      <c r="D1111" s="7"/>
    </row>
    <row r="1112" spans="1:10" x14ac:dyDescent="0.25">
      <c r="D1112" s="7"/>
    </row>
    <row r="1113" spans="1:10" x14ac:dyDescent="0.25">
      <c r="D1113" s="7"/>
    </row>
    <row r="1114" spans="1:10" x14ac:dyDescent="0.25">
      <c r="D1114" s="7"/>
    </row>
    <row r="1115" spans="1:10" x14ac:dyDescent="0.25">
      <c r="D1115" s="7"/>
    </row>
    <row r="1116" spans="1:10" x14ac:dyDescent="0.25">
      <c r="D1116" s="7"/>
    </row>
    <row r="1117" spans="1:10" x14ac:dyDescent="0.25">
      <c r="D1117" s="7"/>
    </row>
    <row r="1118" spans="1:10" x14ac:dyDescent="0.25">
      <c r="D1118" s="7"/>
    </row>
    <row r="1119" spans="1:10" x14ac:dyDescent="0.25">
      <c r="D1119" s="7"/>
    </row>
    <row r="1120" spans="1:10" x14ac:dyDescent="0.25">
      <c r="D1120" s="7"/>
    </row>
    <row r="1121" spans="4:4" x14ac:dyDescent="0.25">
      <c r="D1121" s="7"/>
    </row>
    <row r="1122" spans="4:4" x14ac:dyDescent="0.25">
      <c r="D1122" s="7"/>
    </row>
    <row r="1123" spans="4:4" x14ac:dyDescent="0.25">
      <c r="D1123" s="7"/>
    </row>
    <row r="1124" spans="4:4" x14ac:dyDescent="0.25">
      <c r="D1124" s="7"/>
    </row>
    <row r="1125" spans="4:4" x14ac:dyDescent="0.25">
      <c r="D1125" s="7"/>
    </row>
    <row r="1126" spans="4:4" x14ac:dyDescent="0.25">
      <c r="D1126" s="7"/>
    </row>
    <row r="1127" spans="4:4" x14ac:dyDescent="0.25">
      <c r="D1127" s="7"/>
    </row>
    <row r="1128" spans="4:4" x14ac:dyDescent="0.25">
      <c r="D1128" s="7"/>
    </row>
    <row r="1129" spans="4:4" x14ac:dyDescent="0.25">
      <c r="D1129" s="7"/>
    </row>
    <row r="1130" spans="4:4" x14ac:dyDescent="0.25">
      <c r="D1130" s="7"/>
    </row>
    <row r="1131" spans="4:4" x14ac:dyDescent="0.25">
      <c r="D1131" s="7"/>
    </row>
    <row r="1132" spans="4:4" x14ac:dyDescent="0.25">
      <c r="D1132" s="7"/>
    </row>
    <row r="1133" spans="4:4" x14ac:dyDescent="0.25">
      <c r="D1133" s="7"/>
    </row>
    <row r="1134" spans="4:4" x14ac:dyDescent="0.25">
      <c r="D1134" s="7"/>
    </row>
    <row r="1135" spans="4:4" x14ac:dyDescent="0.25">
      <c r="D1135" s="7"/>
    </row>
    <row r="1136" spans="4:4" x14ac:dyDescent="0.25">
      <c r="D1136" s="7"/>
    </row>
    <row r="1137" spans="4:4" x14ac:dyDescent="0.25">
      <c r="D1137" s="7"/>
    </row>
    <row r="1138" spans="4:4" x14ac:dyDescent="0.25">
      <c r="D1138" s="7"/>
    </row>
    <row r="1139" spans="4:4" x14ac:dyDescent="0.25">
      <c r="D1139" s="7"/>
    </row>
    <row r="1140" spans="4:4" x14ac:dyDescent="0.25">
      <c r="D1140" s="7"/>
    </row>
    <row r="1141" spans="4:4" x14ac:dyDescent="0.25">
      <c r="D1141" s="7"/>
    </row>
    <row r="1142" spans="4:4" x14ac:dyDescent="0.25">
      <c r="D1142" s="7"/>
    </row>
    <row r="1143" spans="4:4" x14ac:dyDescent="0.25">
      <c r="D1143" s="7"/>
    </row>
    <row r="1144" spans="4:4" x14ac:dyDescent="0.25">
      <c r="D1144" s="7"/>
    </row>
    <row r="1145" spans="4:4" x14ac:dyDescent="0.25">
      <c r="D1145" s="7"/>
    </row>
    <row r="1146" spans="4:4" x14ac:dyDescent="0.25">
      <c r="D1146" s="7"/>
    </row>
    <row r="1147" spans="4:4" x14ac:dyDescent="0.25">
      <c r="D1147" s="7"/>
    </row>
    <row r="1148" spans="4:4" x14ac:dyDescent="0.25">
      <c r="D1148" s="7"/>
    </row>
    <row r="1149" spans="4:4" x14ac:dyDescent="0.25">
      <c r="D1149" s="7"/>
    </row>
    <row r="1150" spans="4:4" x14ac:dyDescent="0.25">
      <c r="D1150" s="7"/>
    </row>
    <row r="1151" spans="4:4" x14ac:dyDescent="0.25">
      <c r="D1151" s="7"/>
    </row>
    <row r="1152" spans="4:4" x14ac:dyDescent="0.25">
      <c r="D1152" s="7"/>
    </row>
    <row r="1153" spans="4:4" x14ac:dyDescent="0.25">
      <c r="D1153" s="7"/>
    </row>
    <row r="1154" spans="4:4" x14ac:dyDescent="0.25">
      <c r="D1154" s="7"/>
    </row>
    <row r="1155" spans="4:4" x14ac:dyDescent="0.25">
      <c r="D1155" s="7"/>
    </row>
    <row r="1156" spans="4:4" x14ac:dyDescent="0.25">
      <c r="D1156" s="7"/>
    </row>
    <row r="1157" spans="4:4" x14ac:dyDescent="0.25">
      <c r="D1157" s="7"/>
    </row>
    <row r="1158" spans="4:4" x14ac:dyDescent="0.25">
      <c r="D1158" s="7"/>
    </row>
    <row r="1159" spans="4:4" x14ac:dyDescent="0.25">
      <c r="D1159" s="7"/>
    </row>
    <row r="1160" spans="4:4" x14ac:dyDescent="0.25">
      <c r="D1160" s="7"/>
    </row>
    <row r="1161" spans="4:4" x14ac:dyDescent="0.25">
      <c r="D1161" s="7"/>
    </row>
    <row r="1162" spans="4:4" x14ac:dyDescent="0.25">
      <c r="D1162" s="7"/>
    </row>
    <row r="1163" spans="4:4" x14ac:dyDescent="0.25">
      <c r="D1163" s="7"/>
    </row>
    <row r="1164" spans="4:4" x14ac:dyDescent="0.25">
      <c r="D1164" s="7"/>
    </row>
    <row r="1165" spans="4:4" x14ac:dyDescent="0.25">
      <c r="D1165" s="7"/>
    </row>
    <row r="1166" spans="4:4" x14ac:dyDescent="0.25">
      <c r="D1166" s="7"/>
    </row>
    <row r="1167" spans="4:4" x14ac:dyDescent="0.25">
      <c r="D1167" s="7"/>
    </row>
    <row r="1168" spans="4:4" x14ac:dyDescent="0.25">
      <c r="D1168" s="7"/>
    </row>
    <row r="1169" spans="4:4" x14ac:dyDescent="0.25">
      <c r="D1169" s="7"/>
    </row>
    <row r="1170" spans="4:4" x14ac:dyDescent="0.25">
      <c r="D1170" s="7"/>
    </row>
    <row r="1171" spans="4:4" x14ac:dyDescent="0.25">
      <c r="D1171" s="7"/>
    </row>
    <row r="1172" spans="4:4" x14ac:dyDescent="0.25">
      <c r="D1172" s="7"/>
    </row>
    <row r="1173" spans="4:4" x14ac:dyDescent="0.25">
      <c r="D1173" s="7"/>
    </row>
    <row r="1174" spans="4:4" x14ac:dyDescent="0.25">
      <c r="D1174" s="7"/>
    </row>
    <row r="1175" spans="4:4" x14ac:dyDescent="0.25">
      <c r="D1175" s="7"/>
    </row>
    <row r="1176" spans="4:4" x14ac:dyDescent="0.25">
      <c r="D1176" s="7"/>
    </row>
    <row r="1177" spans="4:4" x14ac:dyDescent="0.25">
      <c r="D1177" s="7"/>
    </row>
    <row r="1178" spans="4:4" x14ac:dyDescent="0.25">
      <c r="D1178" s="7"/>
    </row>
    <row r="1179" spans="4:4" x14ac:dyDescent="0.25">
      <c r="D1179" s="7"/>
    </row>
    <row r="1180" spans="4:4" x14ac:dyDescent="0.25">
      <c r="D1180" s="7"/>
    </row>
    <row r="1181" spans="4:4" x14ac:dyDescent="0.25">
      <c r="D1181" s="7"/>
    </row>
    <row r="1182" spans="4:4" x14ac:dyDescent="0.25">
      <c r="D1182" s="7"/>
    </row>
    <row r="1183" spans="4:4" x14ac:dyDescent="0.25">
      <c r="D1183" s="7"/>
    </row>
    <row r="1184" spans="4:4" x14ac:dyDescent="0.25">
      <c r="D1184" s="7"/>
    </row>
    <row r="1185" spans="4:4" x14ac:dyDescent="0.25">
      <c r="D1185" s="7"/>
    </row>
    <row r="1186" spans="4:4" x14ac:dyDescent="0.25">
      <c r="D1186" s="7"/>
    </row>
    <row r="1187" spans="4:4" x14ac:dyDescent="0.25">
      <c r="D1187" s="7"/>
    </row>
    <row r="1188" spans="4:4" x14ac:dyDescent="0.25">
      <c r="D1188" s="7"/>
    </row>
    <row r="1189" spans="4:4" x14ac:dyDescent="0.25">
      <c r="D1189" s="7"/>
    </row>
    <row r="1190" spans="4:4" x14ac:dyDescent="0.25">
      <c r="D1190" s="7"/>
    </row>
    <row r="1191" spans="4:4" x14ac:dyDescent="0.25">
      <c r="D1191" s="7"/>
    </row>
    <row r="1192" spans="4:4" x14ac:dyDescent="0.25">
      <c r="D1192" s="7"/>
    </row>
    <row r="1193" spans="4:4" x14ac:dyDescent="0.25">
      <c r="D1193" s="7"/>
    </row>
    <row r="1194" spans="4:4" x14ac:dyDescent="0.25">
      <c r="D1194" s="7"/>
    </row>
    <row r="1195" spans="4:4" x14ac:dyDescent="0.25">
      <c r="D1195" s="7"/>
    </row>
    <row r="1196" spans="4:4" x14ac:dyDescent="0.25">
      <c r="D1196" s="7"/>
    </row>
    <row r="1197" spans="4:4" x14ac:dyDescent="0.25">
      <c r="D1197" s="7"/>
    </row>
    <row r="1198" spans="4:4" x14ac:dyDescent="0.25">
      <c r="D1198" s="7"/>
    </row>
    <row r="1199" spans="4:4" x14ac:dyDescent="0.25">
      <c r="D1199" s="7"/>
    </row>
    <row r="1200" spans="4:4" x14ac:dyDescent="0.25">
      <c r="D1200" s="7"/>
    </row>
    <row r="1201" spans="4:4" x14ac:dyDescent="0.25">
      <c r="D1201" s="7"/>
    </row>
    <row r="1202" spans="4:4" x14ac:dyDescent="0.25">
      <c r="D1202" s="7"/>
    </row>
    <row r="1203" spans="4:4" x14ac:dyDescent="0.25">
      <c r="D1203" s="7"/>
    </row>
    <row r="1204" spans="4:4" x14ac:dyDescent="0.25">
      <c r="D1204" s="7"/>
    </row>
    <row r="1205" spans="4:4" x14ac:dyDescent="0.25">
      <c r="D1205" s="7"/>
    </row>
    <row r="1206" spans="4:4" x14ac:dyDescent="0.25">
      <c r="D1206" s="7"/>
    </row>
    <row r="1207" spans="4:4" x14ac:dyDescent="0.25">
      <c r="D1207" s="7"/>
    </row>
    <row r="1208" spans="4:4" x14ac:dyDescent="0.25">
      <c r="D1208" s="7"/>
    </row>
    <row r="1209" spans="4:4" x14ac:dyDescent="0.25">
      <c r="D1209" s="7"/>
    </row>
    <row r="1210" spans="4:4" x14ac:dyDescent="0.25">
      <c r="D1210" s="7"/>
    </row>
    <row r="1211" spans="4:4" x14ac:dyDescent="0.25">
      <c r="D1211" s="7"/>
    </row>
    <row r="1212" spans="4:4" x14ac:dyDescent="0.25">
      <c r="D1212" s="7"/>
    </row>
    <row r="1213" spans="4:4" x14ac:dyDescent="0.25">
      <c r="D1213" s="7"/>
    </row>
    <row r="1214" spans="4:4" x14ac:dyDescent="0.25">
      <c r="D1214" s="7"/>
    </row>
    <row r="1215" spans="4:4" x14ac:dyDescent="0.25">
      <c r="D1215" s="7"/>
    </row>
    <row r="1216" spans="4:4" x14ac:dyDescent="0.25">
      <c r="D1216" s="7"/>
    </row>
    <row r="1217" spans="4:4" x14ac:dyDescent="0.25">
      <c r="D1217" s="7"/>
    </row>
    <row r="1218" spans="4:4" x14ac:dyDescent="0.25">
      <c r="D1218" s="7"/>
    </row>
    <row r="1219" spans="4:4" x14ac:dyDescent="0.25">
      <c r="D1219" s="7"/>
    </row>
    <row r="1220" spans="4:4" x14ac:dyDescent="0.25">
      <c r="D1220" s="7"/>
    </row>
    <row r="1221" spans="4:4" x14ac:dyDescent="0.25">
      <c r="D1221" s="7"/>
    </row>
    <row r="1222" spans="4:4" x14ac:dyDescent="0.25">
      <c r="D1222" s="7"/>
    </row>
    <row r="1223" spans="4:4" x14ac:dyDescent="0.25">
      <c r="D1223" s="7"/>
    </row>
    <row r="1224" spans="4:4" x14ac:dyDescent="0.25">
      <c r="D1224" s="7"/>
    </row>
    <row r="1225" spans="4:4" x14ac:dyDescent="0.25">
      <c r="D1225" s="7"/>
    </row>
    <row r="1226" spans="4:4" x14ac:dyDescent="0.25">
      <c r="D1226" s="7"/>
    </row>
    <row r="1227" spans="4:4" x14ac:dyDescent="0.25">
      <c r="D1227" s="7"/>
    </row>
    <row r="1228" spans="4:4" x14ac:dyDescent="0.25">
      <c r="D1228" s="7"/>
    </row>
    <row r="1229" spans="4:4" x14ac:dyDescent="0.25">
      <c r="D1229" s="7"/>
    </row>
    <row r="1230" spans="4:4" x14ac:dyDescent="0.25">
      <c r="D1230" s="7"/>
    </row>
    <row r="1231" spans="4:4" x14ac:dyDescent="0.25">
      <c r="D1231" s="7"/>
    </row>
    <row r="1232" spans="4:4" x14ac:dyDescent="0.25">
      <c r="D1232" s="7"/>
    </row>
    <row r="1233" spans="4:4" x14ac:dyDescent="0.25">
      <c r="D1233" s="7"/>
    </row>
    <row r="1234" spans="4:4" x14ac:dyDescent="0.25">
      <c r="D1234" s="7"/>
    </row>
    <row r="1235" spans="4:4" x14ac:dyDescent="0.25">
      <c r="D1235" s="7"/>
    </row>
    <row r="1236" spans="4:4" x14ac:dyDescent="0.25">
      <c r="D1236" s="7"/>
    </row>
    <row r="1237" spans="4:4" x14ac:dyDescent="0.25">
      <c r="D1237" s="7"/>
    </row>
    <row r="1238" spans="4:4" x14ac:dyDescent="0.25">
      <c r="D1238" s="7"/>
    </row>
    <row r="1239" spans="4:4" x14ac:dyDescent="0.25">
      <c r="D1239" s="7"/>
    </row>
    <row r="1240" spans="4:4" x14ac:dyDescent="0.25">
      <c r="D1240" s="7"/>
    </row>
    <row r="1241" spans="4:4" x14ac:dyDescent="0.25">
      <c r="D1241" s="7"/>
    </row>
    <row r="1242" spans="4:4" x14ac:dyDescent="0.25">
      <c r="D1242" s="7"/>
    </row>
    <row r="1243" spans="4:4" x14ac:dyDescent="0.25">
      <c r="D1243" s="7"/>
    </row>
    <row r="1244" spans="4:4" x14ac:dyDescent="0.25">
      <c r="D1244" s="7"/>
    </row>
    <row r="1245" spans="4:4" x14ac:dyDescent="0.25">
      <c r="D1245" s="7"/>
    </row>
    <row r="1246" spans="4:4" x14ac:dyDescent="0.25">
      <c r="D1246" s="7"/>
    </row>
    <row r="1247" spans="4:4" x14ac:dyDescent="0.25">
      <c r="D1247" s="7"/>
    </row>
    <row r="1248" spans="4:4" x14ac:dyDescent="0.25">
      <c r="D1248" s="7"/>
    </row>
    <row r="1249" spans="4:4" x14ac:dyDescent="0.25">
      <c r="D1249" s="7"/>
    </row>
    <row r="1250" spans="4:4" x14ac:dyDescent="0.25">
      <c r="D1250" s="7"/>
    </row>
    <row r="1251" spans="4:4" x14ac:dyDescent="0.25">
      <c r="D1251" s="7"/>
    </row>
    <row r="1252" spans="4:4" x14ac:dyDescent="0.25">
      <c r="D1252" s="7"/>
    </row>
    <row r="1253" spans="4:4" x14ac:dyDescent="0.25">
      <c r="D1253" s="7"/>
    </row>
    <row r="1254" spans="4:4" x14ac:dyDescent="0.25">
      <c r="D1254" s="7"/>
    </row>
    <row r="1255" spans="4:4" x14ac:dyDescent="0.25">
      <c r="D1255" s="7"/>
    </row>
    <row r="1256" spans="4:4" x14ac:dyDescent="0.25">
      <c r="D1256" s="7"/>
    </row>
    <row r="1257" spans="4:4" x14ac:dyDescent="0.25">
      <c r="D1257" s="7"/>
    </row>
    <row r="1258" spans="4:4" x14ac:dyDescent="0.25">
      <c r="D1258" s="7"/>
    </row>
    <row r="1259" spans="4:4" x14ac:dyDescent="0.25">
      <c r="D1259" s="7"/>
    </row>
    <row r="1260" spans="4:4" x14ac:dyDescent="0.25">
      <c r="D1260" s="7"/>
    </row>
    <row r="1261" spans="4:4" x14ac:dyDescent="0.25">
      <c r="D1261" s="7"/>
    </row>
    <row r="1262" spans="4:4" x14ac:dyDescent="0.25">
      <c r="D1262" s="7"/>
    </row>
    <row r="1263" spans="4:4" x14ac:dyDescent="0.25">
      <c r="D1263" s="7"/>
    </row>
    <row r="1264" spans="4:4" x14ac:dyDescent="0.25">
      <c r="D1264" s="7"/>
    </row>
    <row r="1265" spans="4:4" x14ac:dyDescent="0.25">
      <c r="D1265" s="7"/>
    </row>
    <row r="1266" spans="4:4" x14ac:dyDescent="0.25">
      <c r="D1266" s="7"/>
    </row>
    <row r="1267" spans="4:4" x14ac:dyDescent="0.25">
      <c r="D1267" s="7"/>
    </row>
    <row r="1268" spans="4:4" x14ac:dyDescent="0.25">
      <c r="D1268" s="7"/>
    </row>
    <row r="1269" spans="4:4" x14ac:dyDescent="0.25">
      <c r="D1269" s="7"/>
    </row>
    <row r="1270" spans="4:4" x14ac:dyDescent="0.25">
      <c r="D1270" s="7"/>
    </row>
    <row r="1271" spans="4:4" x14ac:dyDescent="0.25">
      <c r="D1271" s="7"/>
    </row>
    <row r="1272" spans="4:4" x14ac:dyDescent="0.25">
      <c r="D1272" s="7"/>
    </row>
    <row r="1273" spans="4:4" x14ac:dyDescent="0.25">
      <c r="D1273" s="7"/>
    </row>
    <row r="1274" spans="4:4" x14ac:dyDescent="0.25">
      <c r="D1274" s="7"/>
    </row>
    <row r="1275" spans="4:4" x14ac:dyDescent="0.25">
      <c r="D1275" s="7"/>
    </row>
    <row r="1276" spans="4:4" x14ac:dyDescent="0.25">
      <c r="D1276" s="7"/>
    </row>
    <row r="1277" spans="4:4" x14ac:dyDescent="0.25">
      <c r="D1277" s="7"/>
    </row>
    <row r="1278" spans="4:4" x14ac:dyDescent="0.25">
      <c r="D1278" s="7"/>
    </row>
    <row r="1279" spans="4:4" x14ac:dyDescent="0.25">
      <c r="D1279" s="7"/>
    </row>
    <row r="1280" spans="4:4" x14ac:dyDescent="0.25">
      <c r="D1280" s="7"/>
    </row>
    <row r="1281" spans="4:4" x14ac:dyDescent="0.25">
      <c r="D1281" s="7"/>
    </row>
    <row r="1282" spans="4:4" x14ac:dyDescent="0.25">
      <c r="D1282" s="7"/>
    </row>
    <row r="1283" spans="4:4" x14ac:dyDescent="0.25">
      <c r="D1283" s="7"/>
    </row>
    <row r="1284" spans="4:4" x14ac:dyDescent="0.25">
      <c r="D1284" s="7"/>
    </row>
    <row r="1285" spans="4:4" x14ac:dyDescent="0.25">
      <c r="D1285" s="7"/>
    </row>
    <row r="1286" spans="4:4" x14ac:dyDescent="0.25">
      <c r="D1286" s="7"/>
    </row>
    <row r="1287" spans="4:4" x14ac:dyDescent="0.25">
      <c r="D1287" s="7"/>
    </row>
    <row r="1288" spans="4:4" x14ac:dyDescent="0.25">
      <c r="D1288" s="7"/>
    </row>
    <row r="1289" spans="4:4" x14ac:dyDescent="0.25">
      <c r="D1289" s="7"/>
    </row>
    <row r="1290" spans="4:4" x14ac:dyDescent="0.25">
      <c r="D1290" s="7"/>
    </row>
    <row r="1291" spans="4:4" x14ac:dyDescent="0.25">
      <c r="D1291" s="7"/>
    </row>
    <row r="1292" spans="4:4" x14ac:dyDescent="0.25">
      <c r="D1292" s="7"/>
    </row>
    <row r="1293" spans="4:4" x14ac:dyDescent="0.25">
      <c r="D1293" s="7"/>
    </row>
    <row r="1294" spans="4:4" x14ac:dyDescent="0.25">
      <c r="D1294" s="7"/>
    </row>
    <row r="1295" spans="4:4" x14ac:dyDescent="0.25">
      <c r="D1295" s="7"/>
    </row>
    <row r="1296" spans="4:4" x14ac:dyDescent="0.25">
      <c r="D1296" s="7"/>
    </row>
    <row r="1297" spans="4:4" x14ac:dyDescent="0.25">
      <c r="D1297" s="7"/>
    </row>
    <row r="1298" spans="4:4" x14ac:dyDescent="0.25">
      <c r="D1298" s="7"/>
    </row>
    <row r="1299" spans="4:4" x14ac:dyDescent="0.25">
      <c r="D1299" s="7"/>
    </row>
    <row r="1300" spans="4:4" x14ac:dyDescent="0.25">
      <c r="D1300" s="7"/>
    </row>
    <row r="1301" spans="4:4" x14ac:dyDescent="0.25">
      <c r="D1301" s="7"/>
    </row>
    <row r="1302" spans="4:4" x14ac:dyDescent="0.25">
      <c r="D1302" s="7"/>
    </row>
    <row r="1303" spans="4:4" x14ac:dyDescent="0.25">
      <c r="D1303" s="7"/>
    </row>
    <row r="1304" spans="4:4" x14ac:dyDescent="0.25">
      <c r="D1304" s="7"/>
    </row>
    <row r="1305" spans="4:4" x14ac:dyDescent="0.25">
      <c r="D1305" s="7"/>
    </row>
    <row r="1306" spans="4:4" x14ac:dyDescent="0.25">
      <c r="D1306" s="7"/>
    </row>
    <row r="1307" spans="4:4" x14ac:dyDescent="0.25">
      <c r="D1307" s="7"/>
    </row>
    <row r="1308" spans="4:4" x14ac:dyDescent="0.25">
      <c r="D1308" s="7"/>
    </row>
    <row r="1309" spans="4:4" x14ac:dyDescent="0.25">
      <c r="D1309" s="7"/>
    </row>
    <row r="1310" spans="4:4" x14ac:dyDescent="0.25">
      <c r="D1310" s="7"/>
    </row>
    <row r="1311" spans="4:4" x14ac:dyDescent="0.25">
      <c r="D1311" s="7"/>
    </row>
    <row r="1312" spans="4:4" x14ac:dyDescent="0.25">
      <c r="D1312" s="7"/>
    </row>
    <row r="1313" spans="4:4" x14ac:dyDescent="0.25">
      <c r="D1313" s="7"/>
    </row>
    <row r="1314" spans="4:4" x14ac:dyDescent="0.25">
      <c r="D1314" s="7"/>
    </row>
    <row r="1315" spans="4:4" x14ac:dyDescent="0.25">
      <c r="D1315" s="7"/>
    </row>
    <row r="1316" spans="4:4" x14ac:dyDescent="0.25">
      <c r="D1316" s="7"/>
    </row>
    <row r="1317" spans="4:4" x14ac:dyDescent="0.25">
      <c r="D1317" s="7"/>
    </row>
    <row r="1318" spans="4:4" x14ac:dyDescent="0.25">
      <c r="D1318" s="7"/>
    </row>
    <row r="1319" spans="4:4" x14ac:dyDescent="0.25">
      <c r="D1319" s="7"/>
    </row>
    <row r="1320" spans="4:4" x14ac:dyDescent="0.25">
      <c r="D1320" s="7"/>
    </row>
    <row r="1321" spans="4:4" x14ac:dyDescent="0.25">
      <c r="D1321" s="7"/>
    </row>
    <row r="1322" spans="4:4" x14ac:dyDescent="0.25">
      <c r="D1322" s="7"/>
    </row>
    <row r="1323" spans="4:4" x14ac:dyDescent="0.25">
      <c r="D1323" s="7"/>
    </row>
    <row r="1324" spans="4:4" x14ac:dyDescent="0.25">
      <c r="D1324" s="7"/>
    </row>
    <row r="1325" spans="4:4" x14ac:dyDescent="0.25">
      <c r="D1325" s="7"/>
    </row>
    <row r="1326" spans="4:4" x14ac:dyDescent="0.25">
      <c r="D1326" s="7"/>
    </row>
    <row r="1327" spans="4:4" x14ac:dyDescent="0.25">
      <c r="D1327" s="7"/>
    </row>
    <row r="1328" spans="4:4" x14ac:dyDescent="0.25">
      <c r="D1328" s="7"/>
    </row>
    <row r="1329" spans="4:4" x14ac:dyDescent="0.25">
      <c r="D1329" s="7"/>
    </row>
    <row r="1330" spans="4:4" x14ac:dyDescent="0.25">
      <c r="D1330" s="7"/>
    </row>
    <row r="1331" spans="4:4" x14ac:dyDescent="0.25">
      <c r="D1331" s="7"/>
    </row>
    <row r="1332" spans="4:4" x14ac:dyDescent="0.25">
      <c r="D1332" s="7"/>
    </row>
    <row r="1333" spans="4:4" x14ac:dyDescent="0.25">
      <c r="D1333" s="7"/>
    </row>
    <row r="1334" spans="4:4" x14ac:dyDescent="0.25">
      <c r="D1334" s="7"/>
    </row>
    <row r="1335" spans="4:4" x14ac:dyDescent="0.25">
      <c r="D1335" s="7"/>
    </row>
    <row r="1336" spans="4:4" x14ac:dyDescent="0.25">
      <c r="D1336" s="7"/>
    </row>
    <row r="1337" spans="4:4" x14ac:dyDescent="0.25">
      <c r="D1337" s="7"/>
    </row>
    <row r="1338" spans="4:4" x14ac:dyDescent="0.25">
      <c r="D1338" s="7"/>
    </row>
    <row r="1339" spans="4:4" x14ac:dyDescent="0.25">
      <c r="D1339" s="7"/>
    </row>
    <row r="1340" spans="4:4" x14ac:dyDescent="0.25">
      <c r="D1340" s="7"/>
    </row>
    <row r="1341" spans="4:4" x14ac:dyDescent="0.25">
      <c r="D1341" s="7"/>
    </row>
    <row r="1342" spans="4:4" x14ac:dyDescent="0.25">
      <c r="D1342" s="7"/>
    </row>
    <row r="1343" spans="4:4" x14ac:dyDescent="0.25">
      <c r="D1343" s="7"/>
    </row>
    <row r="1344" spans="4:4" x14ac:dyDescent="0.25">
      <c r="D1344" s="7"/>
    </row>
    <row r="1345" spans="4:4" x14ac:dyDescent="0.25">
      <c r="D1345" s="7"/>
    </row>
    <row r="1346" spans="4:4" x14ac:dyDescent="0.25">
      <c r="D1346" s="7"/>
    </row>
    <row r="1347" spans="4:4" x14ac:dyDescent="0.25">
      <c r="D1347" s="7"/>
    </row>
    <row r="1348" spans="4:4" x14ac:dyDescent="0.25">
      <c r="D1348" s="7"/>
    </row>
    <row r="1349" spans="4:4" x14ac:dyDescent="0.25">
      <c r="D1349" s="7"/>
    </row>
    <row r="1350" spans="4:4" x14ac:dyDescent="0.25">
      <c r="D1350" s="7"/>
    </row>
    <row r="1351" spans="4:4" x14ac:dyDescent="0.25">
      <c r="D1351" s="7"/>
    </row>
    <row r="1352" spans="4:4" x14ac:dyDescent="0.25">
      <c r="D1352" s="7"/>
    </row>
    <row r="1353" spans="4:4" x14ac:dyDescent="0.25">
      <c r="D1353" s="7"/>
    </row>
    <row r="1354" spans="4:4" x14ac:dyDescent="0.25">
      <c r="D1354" s="7"/>
    </row>
    <row r="1355" spans="4:4" x14ac:dyDescent="0.25">
      <c r="D1355" s="7"/>
    </row>
    <row r="1356" spans="4:4" x14ac:dyDescent="0.25">
      <c r="D1356" s="7"/>
    </row>
    <row r="1357" spans="4:4" x14ac:dyDescent="0.25">
      <c r="D1357" s="7"/>
    </row>
    <row r="1358" spans="4:4" x14ac:dyDescent="0.25">
      <c r="D1358" s="7"/>
    </row>
    <row r="1359" spans="4:4" x14ac:dyDescent="0.25">
      <c r="D1359" s="7"/>
    </row>
    <row r="1360" spans="4:4" x14ac:dyDescent="0.25">
      <c r="D1360" s="7"/>
    </row>
    <row r="1361" spans="4:4" x14ac:dyDescent="0.25">
      <c r="D1361" s="7"/>
    </row>
    <row r="1362" spans="4:4" x14ac:dyDescent="0.25">
      <c r="D1362" s="7"/>
    </row>
    <row r="1363" spans="4:4" x14ac:dyDescent="0.25">
      <c r="D1363" s="7"/>
    </row>
    <row r="1364" spans="4:4" x14ac:dyDescent="0.25">
      <c r="D1364" s="7"/>
    </row>
    <row r="1365" spans="4:4" x14ac:dyDescent="0.25">
      <c r="D1365" s="7"/>
    </row>
    <row r="1366" spans="4:4" x14ac:dyDescent="0.25">
      <c r="D1366" s="7"/>
    </row>
    <row r="1367" spans="4:4" x14ac:dyDescent="0.25">
      <c r="D1367" s="7"/>
    </row>
    <row r="1368" spans="4:4" x14ac:dyDescent="0.25">
      <c r="D1368" s="7"/>
    </row>
    <row r="1369" spans="4:4" x14ac:dyDescent="0.25">
      <c r="D1369" s="7"/>
    </row>
    <row r="1370" spans="4:4" x14ac:dyDescent="0.25">
      <c r="D1370" s="7"/>
    </row>
    <row r="1371" spans="4:4" x14ac:dyDescent="0.25">
      <c r="D1371" s="7"/>
    </row>
    <row r="1372" spans="4:4" x14ac:dyDescent="0.25">
      <c r="D1372" s="7"/>
    </row>
    <row r="1373" spans="4:4" x14ac:dyDescent="0.25">
      <c r="D1373" s="7"/>
    </row>
    <row r="1374" spans="4:4" x14ac:dyDescent="0.25">
      <c r="D1374" s="7"/>
    </row>
    <row r="1375" spans="4:4" x14ac:dyDescent="0.25">
      <c r="D1375" s="7"/>
    </row>
    <row r="1376" spans="4:4" x14ac:dyDescent="0.25">
      <c r="D1376" s="7"/>
    </row>
    <row r="1377" spans="4:4" x14ac:dyDescent="0.25">
      <c r="D1377" s="7"/>
    </row>
    <row r="1378" spans="4:4" x14ac:dyDescent="0.25">
      <c r="D1378" s="7"/>
    </row>
    <row r="1379" spans="4:4" x14ac:dyDescent="0.25">
      <c r="D1379" s="7"/>
    </row>
    <row r="1380" spans="4:4" x14ac:dyDescent="0.25">
      <c r="D1380" s="7"/>
    </row>
    <row r="1381" spans="4:4" x14ac:dyDescent="0.25">
      <c r="D1381" s="7"/>
    </row>
    <row r="1382" spans="4:4" x14ac:dyDescent="0.25">
      <c r="D1382" s="7"/>
    </row>
    <row r="1383" spans="4:4" x14ac:dyDescent="0.25">
      <c r="D1383" s="7"/>
    </row>
    <row r="1384" spans="4:4" x14ac:dyDescent="0.25">
      <c r="D1384" s="7"/>
    </row>
    <row r="1385" spans="4:4" x14ac:dyDescent="0.25">
      <c r="D1385" s="7"/>
    </row>
    <row r="1386" spans="4:4" x14ac:dyDescent="0.25">
      <c r="D1386" s="7"/>
    </row>
    <row r="1387" spans="4:4" x14ac:dyDescent="0.25">
      <c r="D1387" s="7"/>
    </row>
    <row r="1388" spans="4:4" x14ac:dyDescent="0.25">
      <c r="D1388" s="7"/>
    </row>
    <row r="1389" spans="4:4" x14ac:dyDescent="0.25">
      <c r="D1389" s="7"/>
    </row>
    <row r="1390" spans="4:4" x14ac:dyDescent="0.25">
      <c r="D1390" s="7"/>
    </row>
    <row r="1391" spans="4:4" x14ac:dyDescent="0.25">
      <c r="D1391" s="7"/>
    </row>
    <row r="1392" spans="4:4" x14ac:dyDescent="0.25">
      <c r="D1392" s="7"/>
    </row>
    <row r="1393" spans="4:4" x14ac:dyDescent="0.25">
      <c r="D1393" s="7"/>
    </row>
    <row r="1394" spans="4:4" x14ac:dyDescent="0.25">
      <c r="D1394" s="7"/>
    </row>
    <row r="1395" spans="4:4" x14ac:dyDescent="0.25">
      <c r="D1395" s="7"/>
    </row>
    <row r="1396" spans="4:4" x14ac:dyDescent="0.25">
      <c r="D1396" s="7"/>
    </row>
    <row r="1397" spans="4:4" x14ac:dyDescent="0.25">
      <c r="D1397" s="7"/>
    </row>
    <row r="1398" spans="4:4" x14ac:dyDescent="0.25">
      <c r="D1398" s="7"/>
    </row>
    <row r="1399" spans="4:4" x14ac:dyDescent="0.25">
      <c r="D1399" s="7"/>
    </row>
    <row r="1400" spans="4:4" x14ac:dyDescent="0.25">
      <c r="D1400" s="7"/>
    </row>
    <row r="1401" spans="4:4" x14ac:dyDescent="0.25">
      <c r="D1401" s="7"/>
    </row>
    <row r="1402" spans="4:4" x14ac:dyDescent="0.25">
      <c r="D1402" s="7"/>
    </row>
    <row r="1403" spans="4:4" x14ac:dyDescent="0.25">
      <c r="D1403" s="7"/>
    </row>
    <row r="1404" spans="4:4" x14ac:dyDescent="0.25">
      <c r="D1404" s="7"/>
    </row>
    <row r="1405" spans="4:4" x14ac:dyDescent="0.25">
      <c r="D1405" s="7"/>
    </row>
    <row r="1406" spans="4:4" x14ac:dyDescent="0.25">
      <c r="D1406" s="7"/>
    </row>
    <row r="1407" spans="4:4" x14ac:dyDescent="0.25">
      <c r="D1407" s="7"/>
    </row>
    <row r="1408" spans="4:4" x14ac:dyDescent="0.25">
      <c r="D1408" s="7"/>
    </row>
    <row r="1409" spans="4:4" x14ac:dyDescent="0.25">
      <c r="D1409" s="7"/>
    </row>
    <row r="1410" spans="4:4" x14ac:dyDescent="0.25">
      <c r="D1410" s="7"/>
    </row>
    <row r="1411" spans="4:4" x14ac:dyDescent="0.25">
      <c r="D1411" s="7"/>
    </row>
    <row r="1412" spans="4:4" x14ac:dyDescent="0.25">
      <c r="D1412" s="7"/>
    </row>
    <row r="1413" spans="4:4" x14ac:dyDescent="0.25">
      <c r="D1413" s="7"/>
    </row>
    <row r="1414" spans="4:4" x14ac:dyDescent="0.25">
      <c r="D1414" s="7"/>
    </row>
    <row r="1415" spans="4:4" x14ac:dyDescent="0.25">
      <c r="D1415" s="7"/>
    </row>
    <row r="1416" spans="4:4" x14ac:dyDescent="0.25">
      <c r="D1416" s="7"/>
    </row>
    <row r="1417" spans="4:4" x14ac:dyDescent="0.25">
      <c r="D1417" s="7"/>
    </row>
    <row r="1418" spans="4:4" x14ac:dyDescent="0.25">
      <c r="D1418" s="7"/>
    </row>
    <row r="1419" spans="4:4" x14ac:dyDescent="0.25">
      <c r="D1419" s="7"/>
    </row>
    <row r="1420" spans="4:4" x14ac:dyDescent="0.25">
      <c r="D1420" s="7"/>
    </row>
    <row r="1421" spans="4:4" x14ac:dyDescent="0.25">
      <c r="D1421" s="7"/>
    </row>
    <row r="1422" spans="4:4" x14ac:dyDescent="0.25">
      <c r="D1422" s="7"/>
    </row>
    <row r="1423" spans="4:4" x14ac:dyDescent="0.25">
      <c r="D1423" s="7"/>
    </row>
    <row r="1424" spans="4:4" x14ac:dyDescent="0.25">
      <c r="D1424" s="7"/>
    </row>
    <row r="1425" spans="4:4" x14ac:dyDescent="0.25">
      <c r="D1425" s="7"/>
    </row>
    <row r="1426" spans="4:4" x14ac:dyDescent="0.25">
      <c r="D1426" s="7"/>
    </row>
    <row r="1427" spans="4:4" x14ac:dyDescent="0.25">
      <c r="D1427" s="7"/>
    </row>
    <row r="1428" spans="4:4" x14ac:dyDescent="0.25">
      <c r="D1428" s="7"/>
    </row>
    <row r="1429" spans="4:4" x14ac:dyDescent="0.25">
      <c r="D1429" s="7"/>
    </row>
    <row r="1430" spans="4:4" x14ac:dyDescent="0.25">
      <c r="D1430" s="7"/>
    </row>
    <row r="1431" spans="4:4" x14ac:dyDescent="0.25">
      <c r="D1431" s="7"/>
    </row>
    <row r="1432" spans="4:4" x14ac:dyDescent="0.25">
      <c r="D1432" s="7"/>
    </row>
    <row r="1433" spans="4:4" x14ac:dyDescent="0.25">
      <c r="D1433" s="7"/>
    </row>
    <row r="1434" spans="4:4" x14ac:dyDescent="0.25">
      <c r="D1434" s="7"/>
    </row>
    <row r="1435" spans="4:4" x14ac:dyDescent="0.25">
      <c r="D1435" s="7"/>
    </row>
    <row r="1436" spans="4:4" x14ac:dyDescent="0.25">
      <c r="D1436" s="7"/>
    </row>
    <row r="1437" spans="4:4" x14ac:dyDescent="0.25">
      <c r="D1437" s="7"/>
    </row>
    <row r="1438" spans="4:4" x14ac:dyDescent="0.25">
      <c r="D1438" s="7"/>
    </row>
    <row r="1439" spans="4:4" x14ac:dyDescent="0.25">
      <c r="D1439" s="7"/>
    </row>
    <row r="1440" spans="4:4" x14ac:dyDescent="0.25">
      <c r="D1440" s="7"/>
    </row>
    <row r="1441" spans="4:4" x14ac:dyDescent="0.25">
      <c r="D1441" s="7"/>
    </row>
    <row r="1442" spans="4:4" x14ac:dyDescent="0.25">
      <c r="D1442" s="7"/>
    </row>
    <row r="1443" spans="4:4" x14ac:dyDescent="0.25">
      <c r="D1443" s="7"/>
    </row>
    <row r="1444" spans="4:4" x14ac:dyDescent="0.25">
      <c r="D1444" s="7"/>
    </row>
    <row r="1445" spans="4:4" x14ac:dyDescent="0.25">
      <c r="D1445" s="7"/>
    </row>
    <row r="1446" spans="4:4" x14ac:dyDescent="0.25">
      <c r="D1446" s="7"/>
    </row>
    <row r="1447" spans="4:4" x14ac:dyDescent="0.25">
      <c r="D1447" s="7"/>
    </row>
    <row r="1448" spans="4:4" x14ac:dyDescent="0.25">
      <c r="D1448" s="7"/>
    </row>
    <row r="1449" spans="4:4" x14ac:dyDescent="0.25">
      <c r="D1449" s="7"/>
    </row>
    <row r="1450" spans="4:4" x14ac:dyDescent="0.25">
      <c r="D1450" s="7"/>
    </row>
    <row r="1451" spans="4:4" x14ac:dyDescent="0.25">
      <c r="D1451" s="7"/>
    </row>
    <row r="1452" spans="4:4" x14ac:dyDescent="0.25">
      <c r="D1452" s="7"/>
    </row>
    <row r="1453" spans="4:4" x14ac:dyDescent="0.25">
      <c r="D1453" s="7"/>
    </row>
    <row r="1454" spans="4:4" x14ac:dyDescent="0.25">
      <c r="D1454" s="7"/>
    </row>
    <row r="1455" spans="4:4" x14ac:dyDescent="0.25">
      <c r="D1455" s="7"/>
    </row>
    <row r="1456" spans="4:4" x14ac:dyDescent="0.25">
      <c r="D1456" s="7"/>
    </row>
    <row r="1457" spans="4:4" x14ac:dyDescent="0.25">
      <c r="D1457" s="7"/>
    </row>
    <row r="1458" spans="4:4" x14ac:dyDescent="0.25">
      <c r="D1458" s="7"/>
    </row>
    <row r="1459" spans="4:4" x14ac:dyDescent="0.25">
      <c r="D1459" s="7"/>
    </row>
    <row r="1460" spans="4:4" x14ac:dyDescent="0.25">
      <c r="D1460" s="7"/>
    </row>
    <row r="1461" spans="4:4" x14ac:dyDescent="0.25">
      <c r="D1461" s="7"/>
    </row>
    <row r="1462" spans="4:4" x14ac:dyDescent="0.25">
      <c r="D1462" s="7"/>
    </row>
    <row r="1463" spans="4:4" x14ac:dyDescent="0.25">
      <c r="D1463" s="7"/>
    </row>
    <row r="1464" spans="4:4" x14ac:dyDescent="0.25">
      <c r="D1464" s="7"/>
    </row>
    <row r="1465" spans="4:4" x14ac:dyDescent="0.25">
      <c r="D1465" s="7"/>
    </row>
    <row r="1466" spans="4:4" x14ac:dyDescent="0.25">
      <c r="D1466" s="7"/>
    </row>
    <row r="1467" spans="4:4" x14ac:dyDescent="0.25">
      <c r="D1467" s="7"/>
    </row>
    <row r="1468" spans="4:4" x14ac:dyDescent="0.25">
      <c r="D1468" s="7"/>
    </row>
    <row r="1469" spans="4:4" x14ac:dyDescent="0.25">
      <c r="D1469" s="7"/>
    </row>
    <row r="1470" spans="4:4" x14ac:dyDescent="0.25">
      <c r="D1470" s="7"/>
    </row>
    <row r="1471" spans="4:4" x14ac:dyDescent="0.25">
      <c r="D1471" s="7"/>
    </row>
    <row r="1472" spans="4:4" x14ac:dyDescent="0.25">
      <c r="D1472" s="7"/>
    </row>
    <row r="1473" spans="4:4" x14ac:dyDescent="0.25">
      <c r="D1473" s="7"/>
    </row>
    <row r="1474" spans="4:4" x14ac:dyDescent="0.25">
      <c r="D1474" s="7"/>
    </row>
    <row r="1475" spans="4:4" x14ac:dyDescent="0.25">
      <c r="D1475" s="7"/>
    </row>
    <row r="1476" spans="4:4" x14ac:dyDescent="0.25">
      <c r="D1476" s="7"/>
    </row>
    <row r="1477" spans="4:4" x14ac:dyDescent="0.25">
      <c r="D1477" s="7"/>
    </row>
    <row r="1478" spans="4:4" x14ac:dyDescent="0.25">
      <c r="D1478" s="7"/>
    </row>
    <row r="1479" spans="4:4" x14ac:dyDescent="0.25">
      <c r="D1479" s="7"/>
    </row>
    <row r="1480" spans="4:4" x14ac:dyDescent="0.25">
      <c r="D1480" s="7"/>
    </row>
    <row r="1481" spans="4:4" x14ac:dyDescent="0.25">
      <c r="D1481" s="7"/>
    </row>
    <row r="1482" spans="4:4" x14ac:dyDescent="0.25">
      <c r="D1482" s="7"/>
    </row>
    <row r="1483" spans="4:4" x14ac:dyDescent="0.25">
      <c r="D1483" s="7"/>
    </row>
    <row r="1484" spans="4:4" x14ac:dyDescent="0.25">
      <c r="D1484" s="7"/>
    </row>
    <row r="1485" spans="4:4" x14ac:dyDescent="0.25">
      <c r="D1485" s="7"/>
    </row>
    <row r="1486" spans="4:4" x14ac:dyDescent="0.25">
      <c r="D1486" s="7"/>
    </row>
    <row r="1487" spans="4:4" x14ac:dyDescent="0.25">
      <c r="D1487" s="7"/>
    </row>
    <row r="1488" spans="4:4" x14ac:dyDescent="0.25">
      <c r="D1488" s="7"/>
    </row>
    <row r="1489" spans="4:4" x14ac:dyDescent="0.25">
      <c r="D1489" s="7"/>
    </row>
    <row r="1490" spans="4:4" x14ac:dyDescent="0.25">
      <c r="D1490" s="7"/>
    </row>
    <row r="1491" spans="4:4" x14ac:dyDescent="0.25">
      <c r="D1491" s="7"/>
    </row>
    <row r="1492" spans="4:4" x14ac:dyDescent="0.25">
      <c r="D1492" s="7"/>
    </row>
    <row r="1493" spans="4:4" x14ac:dyDescent="0.25">
      <c r="D1493" s="7"/>
    </row>
    <row r="1494" spans="4:4" x14ac:dyDescent="0.25">
      <c r="D1494" s="7"/>
    </row>
    <row r="1495" spans="4:4" x14ac:dyDescent="0.25">
      <c r="D1495" s="7"/>
    </row>
    <row r="1496" spans="4:4" x14ac:dyDescent="0.25">
      <c r="D1496" s="7"/>
    </row>
    <row r="1497" spans="4:4" x14ac:dyDescent="0.25">
      <c r="D1497" s="7"/>
    </row>
    <row r="1498" spans="4:4" x14ac:dyDescent="0.25">
      <c r="D1498" s="7"/>
    </row>
    <row r="1499" spans="4:4" x14ac:dyDescent="0.25">
      <c r="D1499" s="7"/>
    </row>
    <row r="1500" spans="4:4" x14ac:dyDescent="0.25">
      <c r="D1500" s="7"/>
    </row>
    <row r="1501" spans="4:4" x14ac:dyDescent="0.25">
      <c r="D1501" s="7"/>
    </row>
    <row r="1502" spans="4:4" x14ac:dyDescent="0.25">
      <c r="D1502" s="7"/>
    </row>
    <row r="1503" spans="4:4" x14ac:dyDescent="0.25">
      <c r="D1503" s="7"/>
    </row>
    <row r="1504" spans="4:4" x14ac:dyDescent="0.25">
      <c r="D1504" s="7"/>
    </row>
    <row r="1505" spans="4:4" x14ac:dyDescent="0.25">
      <c r="D1505" s="7"/>
    </row>
    <row r="1506" spans="4:4" x14ac:dyDescent="0.25">
      <c r="D1506" s="7"/>
    </row>
    <row r="1507" spans="4:4" x14ac:dyDescent="0.25">
      <c r="D1507" s="7"/>
    </row>
    <row r="1508" spans="4:4" x14ac:dyDescent="0.25">
      <c r="D1508" s="7"/>
    </row>
    <row r="1509" spans="4:4" x14ac:dyDescent="0.25">
      <c r="D1509" s="7"/>
    </row>
    <row r="1510" spans="4:4" x14ac:dyDescent="0.25">
      <c r="D1510" s="7"/>
    </row>
    <row r="1511" spans="4:4" x14ac:dyDescent="0.25">
      <c r="D1511" s="7"/>
    </row>
    <row r="1512" spans="4:4" x14ac:dyDescent="0.25">
      <c r="D1512" s="7"/>
    </row>
    <row r="1513" spans="4:4" x14ac:dyDescent="0.25">
      <c r="D1513" s="7"/>
    </row>
    <row r="1514" spans="4:4" x14ac:dyDescent="0.25">
      <c r="D1514" s="7"/>
    </row>
    <row r="1515" spans="4:4" x14ac:dyDescent="0.25">
      <c r="D1515" s="7"/>
    </row>
    <row r="1516" spans="4:4" x14ac:dyDescent="0.25">
      <c r="D1516" s="7"/>
    </row>
    <row r="1517" spans="4:4" x14ac:dyDescent="0.25">
      <c r="D1517" s="7"/>
    </row>
    <row r="1518" spans="4:4" x14ac:dyDescent="0.25">
      <c r="D1518" s="7"/>
    </row>
    <row r="1519" spans="4:4" x14ac:dyDescent="0.25">
      <c r="D1519" s="7"/>
    </row>
    <row r="1520" spans="4:4" x14ac:dyDescent="0.25">
      <c r="D1520" s="7"/>
    </row>
    <row r="1521" spans="4:4" x14ac:dyDescent="0.25">
      <c r="D1521" s="7"/>
    </row>
    <row r="1522" spans="4:4" x14ac:dyDescent="0.25">
      <c r="D1522" s="7"/>
    </row>
    <row r="1523" spans="4:4" x14ac:dyDescent="0.25">
      <c r="D1523" s="7"/>
    </row>
    <row r="1524" spans="4:4" x14ac:dyDescent="0.25">
      <c r="D1524" s="7"/>
    </row>
    <row r="1525" spans="4:4" x14ac:dyDescent="0.25">
      <c r="D1525" s="7"/>
    </row>
    <row r="1526" spans="4:4" x14ac:dyDescent="0.25">
      <c r="D1526" s="7"/>
    </row>
    <row r="1527" spans="4:4" x14ac:dyDescent="0.25">
      <c r="D1527" s="7"/>
    </row>
    <row r="1528" spans="4:4" x14ac:dyDescent="0.25">
      <c r="D1528" s="7"/>
    </row>
    <row r="1529" spans="4:4" x14ac:dyDescent="0.25">
      <c r="D1529" s="7"/>
    </row>
    <row r="1530" spans="4:4" x14ac:dyDescent="0.25">
      <c r="D1530" s="7"/>
    </row>
    <row r="1531" spans="4:4" x14ac:dyDescent="0.25">
      <c r="D1531" s="7"/>
    </row>
    <row r="1532" spans="4:4" x14ac:dyDescent="0.25">
      <c r="D1532" s="7"/>
    </row>
    <row r="1533" spans="4:4" x14ac:dyDescent="0.25">
      <c r="D1533" s="7"/>
    </row>
    <row r="1534" spans="4:4" x14ac:dyDescent="0.25">
      <c r="D1534" s="7"/>
    </row>
    <row r="1535" spans="4:4" x14ac:dyDescent="0.25">
      <c r="D1535" s="7"/>
    </row>
    <row r="1536" spans="4:4" x14ac:dyDescent="0.25">
      <c r="D1536" s="7"/>
    </row>
    <row r="1537" spans="4:4" x14ac:dyDescent="0.25">
      <c r="D1537" s="7"/>
    </row>
    <row r="1538" spans="4:4" x14ac:dyDescent="0.25">
      <c r="D1538" s="7"/>
    </row>
    <row r="1539" spans="4:4" x14ac:dyDescent="0.25">
      <c r="D1539" s="7"/>
    </row>
    <row r="1540" spans="4:4" x14ac:dyDescent="0.25">
      <c r="D1540" s="7"/>
    </row>
    <row r="1541" spans="4:4" x14ac:dyDescent="0.25">
      <c r="D1541" s="7"/>
    </row>
    <row r="1542" spans="4:4" x14ac:dyDescent="0.25">
      <c r="D1542" s="7"/>
    </row>
    <row r="1543" spans="4:4" x14ac:dyDescent="0.25">
      <c r="D1543" s="7"/>
    </row>
    <row r="1544" spans="4:4" x14ac:dyDescent="0.25">
      <c r="D1544" s="7"/>
    </row>
    <row r="1545" spans="4:4" x14ac:dyDescent="0.25">
      <c r="D1545" s="7"/>
    </row>
    <row r="1546" spans="4:4" x14ac:dyDescent="0.25">
      <c r="D1546" s="7"/>
    </row>
    <row r="1547" spans="4:4" x14ac:dyDescent="0.25">
      <c r="D1547" s="7"/>
    </row>
    <row r="1548" spans="4:4" x14ac:dyDescent="0.25">
      <c r="D1548" s="7"/>
    </row>
    <row r="1549" spans="4:4" x14ac:dyDescent="0.25">
      <c r="D1549" s="7"/>
    </row>
    <row r="1550" spans="4:4" x14ac:dyDescent="0.25">
      <c r="D1550" s="7"/>
    </row>
    <row r="1551" spans="4:4" x14ac:dyDescent="0.25">
      <c r="D1551" s="7"/>
    </row>
    <row r="1552" spans="4:4" x14ac:dyDescent="0.25">
      <c r="D1552" s="7"/>
    </row>
    <row r="1553" spans="4:4" x14ac:dyDescent="0.25">
      <c r="D1553" s="7"/>
    </row>
    <row r="1554" spans="4:4" x14ac:dyDescent="0.25">
      <c r="D1554" s="7"/>
    </row>
    <row r="1555" spans="4:4" x14ac:dyDescent="0.25">
      <c r="D1555" s="7"/>
    </row>
    <row r="1556" spans="4:4" x14ac:dyDescent="0.25">
      <c r="D1556" s="7"/>
    </row>
    <row r="1557" spans="4:4" x14ac:dyDescent="0.25">
      <c r="D1557" s="7"/>
    </row>
    <row r="1558" spans="4:4" x14ac:dyDescent="0.25">
      <c r="D1558" s="7"/>
    </row>
    <row r="1559" spans="4:4" x14ac:dyDescent="0.25">
      <c r="D1559" s="7"/>
    </row>
    <row r="1560" spans="4:4" x14ac:dyDescent="0.25">
      <c r="D1560" s="7"/>
    </row>
    <row r="1561" spans="4:4" x14ac:dyDescent="0.25">
      <c r="D1561" s="7"/>
    </row>
    <row r="1562" spans="4:4" x14ac:dyDescent="0.25">
      <c r="D1562" s="7"/>
    </row>
    <row r="1563" spans="4:4" x14ac:dyDescent="0.25">
      <c r="D1563" s="7"/>
    </row>
    <row r="1564" spans="4:4" x14ac:dyDescent="0.25">
      <c r="D1564" s="7"/>
    </row>
    <row r="1565" spans="4:4" x14ac:dyDescent="0.25">
      <c r="D1565" s="7"/>
    </row>
    <row r="1566" spans="4:4" x14ac:dyDescent="0.25">
      <c r="D1566" s="7"/>
    </row>
    <row r="1567" spans="4:4" x14ac:dyDescent="0.25">
      <c r="D1567" s="7"/>
    </row>
    <row r="1568" spans="4:4" x14ac:dyDescent="0.25">
      <c r="D1568" s="7"/>
    </row>
    <row r="1569" spans="4:4" x14ac:dyDescent="0.25">
      <c r="D1569" s="7"/>
    </row>
    <row r="1570" spans="4:4" x14ac:dyDescent="0.25">
      <c r="D1570" s="7"/>
    </row>
    <row r="1571" spans="4:4" x14ac:dyDescent="0.25">
      <c r="D1571" s="7"/>
    </row>
    <row r="1572" spans="4:4" x14ac:dyDescent="0.25">
      <c r="D1572" s="7"/>
    </row>
    <row r="1573" spans="4:4" x14ac:dyDescent="0.25">
      <c r="D1573" s="7"/>
    </row>
    <row r="1574" spans="4:4" x14ac:dyDescent="0.25">
      <c r="D1574" s="7"/>
    </row>
    <row r="1575" spans="4:4" x14ac:dyDescent="0.25">
      <c r="D1575" s="7"/>
    </row>
    <row r="1576" spans="4:4" x14ac:dyDescent="0.25">
      <c r="D1576" s="7"/>
    </row>
    <row r="1577" spans="4:4" x14ac:dyDescent="0.25">
      <c r="D1577" s="7"/>
    </row>
    <row r="1578" spans="4:4" x14ac:dyDescent="0.25">
      <c r="D1578" s="7"/>
    </row>
    <row r="1579" spans="4:4" x14ac:dyDescent="0.25">
      <c r="D1579" s="7"/>
    </row>
    <row r="1580" spans="4:4" x14ac:dyDescent="0.25">
      <c r="D1580" s="7"/>
    </row>
    <row r="1581" spans="4:4" x14ac:dyDescent="0.25">
      <c r="D1581" s="7"/>
    </row>
    <row r="1582" spans="4:4" x14ac:dyDescent="0.25">
      <c r="D1582" s="7"/>
    </row>
    <row r="1583" spans="4:4" x14ac:dyDescent="0.25">
      <c r="D1583" s="7"/>
    </row>
    <row r="1584" spans="4:4" x14ac:dyDescent="0.25">
      <c r="D1584" s="7"/>
    </row>
    <row r="1585" spans="4:4" x14ac:dyDescent="0.25">
      <c r="D1585" s="7"/>
    </row>
    <row r="1586" spans="4:4" x14ac:dyDescent="0.25">
      <c r="D1586" s="7"/>
    </row>
    <row r="1587" spans="4:4" x14ac:dyDescent="0.25">
      <c r="D1587" s="7"/>
    </row>
    <row r="1588" spans="4:4" x14ac:dyDescent="0.25">
      <c r="D1588" s="7"/>
    </row>
    <row r="1589" spans="4:4" x14ac:dyDescent="0.25">
      <c r="D1589" s="7"/>
    </row>
    <row r="1590" spans="4:4" x14ac:dyDescent="0.25">
      <c r="D1590" s="7"/>
    </row>
    <row r="1591" spans="4:4" x14ac:dyDescent="0.25">
      <c r="D1591" s="7"/>
    </row>
    <row r="1592" spans="4:4" x14ac:dyDescent="0.25">
      <c r="D1592" s="7"/>
    </row>
    <row r="1593" spans="4:4" x14ac:dyDescent="0.25">
      <c r="D1593" s="7"/>
    </row>
    <row r="1594" spans="4:4" x14ac:dyDescent="0.25">
      <c r="D1594" s="7"/>
    </row>
    <row r="1595" spans="4:4" x14ac:dyDescent="0.25">
      <c r="D1595" s="7"/>
    </row>
    <row r="1596" spans="4:4" x14ac:dyDescent="0.25">
      <c r="D1596" s="7"/>
    </row>
    <row r="1597" spans="4:4" x14ac:dyDescent="0.25">
      <c r="D1597" s="7"/>
    </row>
    <row r="1598" spans="4:4" x14ac:dyDescent="0.25">
      <c r="D1598" s="7"/>
    </row>
    <row r="1599" spans="4:4" x14ac:dyDescent="0.25">
      <c r="D1599" s="7"/>
    </row>
    <row r="1600" spans="4:4" x14ac:dyDescent="0.25">
      <c r="D1600" s="7"/>
    </row>
    <row r="1601" spans="4:4" x14ac:dyDescent="0.25">
      <c r="D1601" s="7"/>
    </row>
    <row r="1602" spans="4:4" x14ac:dyDescent="0.25">
      <c r="D1602" s="7"/>
    </row>
    <row r="1603" spans="4:4" x14ac:dyDescent="0.25">
      <c r="D1603" s="7"/>
    </row>
    <row r="1604" spans="4:4" x14ac:dyDescent="0.25">
      <c r="D1604" s="7"/>
    </row>
    <row r="1605" spans="4:4" x14ac:dyDescent="0.25">
      <c r="D1605" s="7"/>
    </row>
    <row r="1606" spans="4:4" x14ac:dyDescent="0.25">
      <c r="D1606" s="7"/>
    </row>
    <row r="1607" spans="4:4" x14ac:dyDescent="0.25">
      <c r="D1607" s="7"/>
    </row>
    <row r="1608" spans="4:4" x14ac:dyDescent="0.25">
      <c r="D1608" s="7"/>
    </row>
    <row r="1609" spans="4:4" x14ac:dyDescent="0.25">
      <c r="D1609" s="7"/>
    </row>
    <row r="1610" spans="4:4" x14ac:dyDescent="0.25">
      <c r="D1610" s="7"/>
    </row>
    <row r="1611" spans="4:4" x14ac:dyDescent="0.25">
      <c r="D1611" s="7"/>
    </row>
    <row r="1612" spans="4:4" x14ac:dyDescent="0.25">
      <c r="D1612" s="7"/>
    </row>
    <row r="1613" spans="4:4" x14ac:dyDescent="0.25">
      <c r="D1613" s="7"/>
    </row>
    <row r="1614" spans="4:4" x14ac:dyDescent="0.25">
      <c r="D1614" s="7"/>
    </row>
    <row r="1615" spans="4:4" x14ac:dyDescent="0.25">
      <c r="D1615" s="7"/>
    </row>
    <row r="1616" spans="4:4" x14ac:dyDescent="0.25">
      <c r="D1616" s="7"/>
    </row>
    <row r="1617" spans="4:4" x14ac:dyDescent="0.25">
      <c r="D1617" s="7"/>
    </row>
    <row r="1618" spans="4:4" x14ac:dyDescent="0.25">
      <c r="D1618" s="7"/>
    </row>
    <row r="1619" spans="4:4" x14ac:dyDescent="0.25">
      <c r="D1619" s="7"/>
    </row>
    <row r="1620" spans="4:4" x14ac:dyDescent="0.25">
      <c r="D1620" s="7"/>
    </row>
    <row r="1621" spans="4:4" x14ac:dyDescent="0.25">
      <c r="D1621" s="7"/>
    </row>
    <row r="1622" spans="4:4" x14ac:dyDescent="0.25">
      <c r="D1622" s="7"/>
    </row>
    <row r="1623" spans="4:4" x14ac:dyDescent="0.25">
      <c r="D1623" s="7"/>
    </row>
    <row r="1624" spans="4:4" x14ac:dyDescent="0.25">
      <c r="D1624" s="7"/>
    </row>
    <row r="1625" spans="4:4" x14ac:dyDescent="0.25">
      <c r="D1625" s="7"/>
    </row>
    <row r="1626" spans="4:4" x14ac:dyDescent="0.25">
      <c r="D1626" s="7"/>
    </row>
    <row r="1627" spans="4:4" x14ac:dyDescent="0.25">
      <c r="D1627" s="7"/>
    </row>
    <row r="1628" spans="4:4" x14ac:dyDescent="0.25">
      <c r="D1628" s="7"/>
    </row>
    <row r="1629" spans="4:4" x14ac:dyDescent="0.25">
      <c r="D1629" s="7"/>
    </row>
    <row r="1630" spans="4:4" x14ac:dyDescent="0.25">
      <c r="D1630" s="7"/>
    </row>
    <row r="1631" spans="4:4" x14ac:dyDescent="0.25">
      <c r="D1631" s="7"/>
    </row>
    <row r="1632" spans="4:4" x14ac:dyDescent="0.25">
      <c r="D1632" s="7"/>
    </row>
    <row r="1633" spans="4:4" x14ac:dyDescent="0.25">
      <c r="D1633" s="7"/>
    </row>
    <row r="1634" spans="4:4" x14ac:dyDescent="0.25">
      <c r="D1634" s="7"/>
    </row>
    <row r="1635" spans="4:4" x14ac:dyDescent="0.25">
      <c r="D1635" s="7"/>
    </row>
    <row r="1636" spans="4:4" x14ac:dyDescent="0.25">
      <c r="D1636" s="7"/>
    </row>
    <row r="1637" spans="4:4" x14ac:dyDescent="0.25">
      <c r="D1637" s="7"/>
    </row>
    <row r="1638" spans="4:4" x14ac:dyDescent="0.25">
      <c r="D1638" s="7"/>
    </row>
    <row r="1639" spans="4:4" x14ac:dyDescent="0.25">
      <c r="D1639" s="7"/>
    </row>
    <row r="1640" spans="4:4" x14ac:dyDescent="0.25">
      <c r="D1640" s="7"/>
    </row>
    <row r="1641" spans="4:4" x14ac:dyDescent="0.25">
      <c r="D1641" s="7"/>
    </row>
    <row r="1642" spans="4:4" x14ac:dyDescent="0.25">
      <c r="D1642" s="7"/>
    </row>
    <row r="1643" spans="4:4" x14ac:dyDescent="0.25">
      <c r="D1643" s="7"/>
    </row>
    <row r="1644" spans="4:4" x14ac:dyDescent="0.25">
      <c r="D1644" s="7"/>
    </row>
    <row r="1645" spans="4:4" x14ac:dyDescent="0.25">
      <c r="D1645" s="7"/>
    </row>
    <row r="1646" spans="4:4" x14ac:dyDescent="0.25">
      <c r="D1646" s="7"/>
    </row>
    <row r="1647" spans="4:4" x14ac:dyDescent="0.25">
      <c r="D1647" s="7"/>
    </row>
    <row r="1648" spans="4:4" x14ac:dyDescent="0.25">
      <c r="D1648" s="7"/>
    </row>
    <row r="1649" spans="4:4" x14ac:dyDescent="0.25">
      <c r="D1649" s="7"/>
    </row>
    <row r="1650" spans="4:4" x14ac:dyDescent="0.25">
      <c r="D1650" s="7"/>
    </row>
    <row r="1651" spans="4:4" x14ac:dyDescent="0.25">
      <c r="D1651" s="7"/>
    </row>
    <row r="1652" spans="4:4" x14ac:dyDescent="0.25">
      <c r="D1652" s="7"/>
    </row>
    <row r="1653" spans="4:4" x14ac:dyDescent="0.25">
      <c r="D1653" s="7"/>
    </row>
    <row r="1654" spans="4:4" x14ac:dyDescent="0.25">
      <c r="D1654" s="7"/>
    </row>
    <row r="1655" spans="4:4" x14ac:dyDescent="0.25">
      <c r="D1655" s="7"/>
    </row>
    <row r="1656" spans="4:4" x14ac:dyDescent="0.25">
      <c r="D1656" s="7"/>
    </row>
    <row r="1657" spans="4:4" x14ac:dyDescent="0.25">
      <c r="D1657" s="7"/>
    </row>
    <row r="1658" spans="4:4" x14ac:dyDescent="0.25">
      <c r="D1658" s="7"/>
    </row>
    <row r="1659" spans="4:4" x14ac:dyDescent="0.25">
      <c r="D1659" s="7"/>
    </row>
    <row r="1660" spans="4:4" x14ac:dyDescent="0.25">
      <c r="D1660" s="7"/>
    </row>
    <row r="1661" spans="4:4" x14ac:dyDescent="0.25">
      <c r="D1661" s="7"/>
    </row>
    <row r="1662" spans="4:4" x14ac:dyDescent="0.25">
      <c r="D1662" s="7"/>
    </row>
    <row r="1663" spans="4:4" x14ac:dyDescent="0.25">
      <c r="D1663" s="7"/>
    </row>
    <row r="1664" spans="4:4" x14ac:dyDescent="0.25">
      <c r="D1664" s="7"/>
    </row>
    <row r="1665" spans="4:4" x14ac:dyDescent="0.25">
      <c r="D1665" s="7"/>
    </row>
    <row r="1666" spans="4:4" x14ac:dyDescent="0.25">
      <c r="D1666" s="7"/>
    </row>
    <row r="1667" spans="4:4" x14ac:dyDescent="0.25">
      <c r="D1667" s="7"/>
    </row>
    <row r="1668" spans="4:4" x14ac:dyDescent="0.25">
      <c r="D1668" s="7"/>
    </row>
    <row r="1669" spans="4:4" x14ac:dyDescent="0.25">
      <c r="D1669" s="7"/>
    </row>
    <row r="1670" spans="4:4" x14ac:dyDescent="0.25">
      <c r="D1670" s="7"/>
    </row>
    <row r="1671" spans="4:4" x14ac:dyDescent="0.25">
      <c r="D1671" s="7"/>
    </row>
    <row r="1672" spans="4:4" x14ac:dyDescent="0.25">
      <c r="D1672" s="7"/>
    </row>
    <row r="1673" spans="4:4" x14ac:dyDescent="0.25">
      <c r="D1673" s="7"/>
    </row>
    <row r="1674" spans="4:4" x14ac:dyDescent="0.25">
      <c r="D1674" s="7"/>
    </row>
    <row r="1675" spans="4:4" x14ac:dyDescent="0.25">
      <c r="D1675" s="7"/>
    </row>
    <row r="1676" spans="4:4" x14ac:dyDescent="0.25">
      <c r="D1676" s="7"/>
    </row>
    <row r="1677" spans="4:4" x14ac:dyDescent="0.25">
      <c r="D1677" s="7"/>
    </row>
    <row r="1678" spans="4:4" x14ac:dyDescent="0.25">
      <c r="D1678" s="7"/>
    </row>
    <row r="1679" spans="4:4" x14ac:dyDescent="0.25">
      <c r="D1679" s="7"/>
    </row>
    <row r="1680" spans="4:4" x14ac:dyDescent="0.25">
      <c r="D1680" s="7"/>
    </row>
    <row r="1681" spans="4:4" x14ac:dyDescent="0.25">
      <c r="D1681" s="7"/>
    </row>
    <row r="1682" spans="4:4" x14ac:dyDescent="0.25">
      <c r="D1682" s="7"/>
    </row>
    <row r="1683" spans="4:4" x14ac:dyDescent="0.25">
      <c r="D1683" s="7"/>
    </row>
    <row r="1684" spans="4:4" x14ac:dyDescent="0.25">
      <c r="D1684" s="7"/>
    </row>
    <row r="1685" spans="4:4" x14ac:dyDescent="0.25">
      <c r="D1685" s="7"/>
    </row>
    <row r="1686" spans="4:4" x14ac:dyDescent="0.25">
      <c r="D1686" s="7"/>
    </row>
    <row r="1687" spans="4:4" x14ac:dyDescent="0.25">
      <c r="D1687" s="7"/>
    </row>
    <row r="1688" spans="4:4" x14ac:dyDescent="0.25">
      <c r="D1688" s="7"/>
    </row>
    <row r="1689" spans="4:4" x14ac:dyDescent="0.25">
      <c r="D1689" s="7"/>
    </row>
    <row r="1690" spans="4:4" x14ac:dyDescent="0.25">
      <c r="D1690" s="7"/>
    </row>
    <row r="1691" spans="4:4" x14ac:dyDescent="0.25">
      <c r="D1691" s="7"/>
    </row>
    <row r="1692" spans="4:4" x14ac:dyDescent="0.25">
      <c r="D1692" s="7"/>
    </row>
    <row r="1693" spans="4:4" x14ac:dyDescent="0.25">
      <c r="D1693" s="7"/>
    </row>
    <row r="1694" spans="4:4" x14ac:dyDescent="0.25">
      <c r="D1694" s="7"/>
    </row>
    <row r="1695" spans="4:4" x14ac:dyDescent="0.25">
      <c r="D1695" s="7"/>
    </row>
    <row r="1696" spans="4:4" x14ac:dyDescent="0.25">
      <c r="D1696" s="7"/>
    </row>
    <row r="1697" spans="4:4" x14ac:dyDescent="0.25">
      <c r="D1697" s="7"/>
    </row>
    <row r="1698" spans="4:4" x14ac:dyDescent="0.25">
      <c r="D1698" s="7"/>
    </row>
    <row r="1699" spans="4:4" x14ac:dyDescent="0.25">
      <c r="D1699" s="7"/>
    </row>
    <row r="1700" spans="4:4" x14ac:dyDescent="0.25">
      <c r="D1700" s="7"/>
    </row>
    <row r="1701" spans="4:4" x14ac:dyDescent="0.25">
      <c r="D1701" s="7"/>
    </row>
    <row r="1702" spans="4:4" x14ac:dyDescent="0.25">
      <c r="D1702" s="7"/>
    </row>
    <row r="1703" spans="4:4" x14ac:dyDescent="0.25">
      <c r="D1703" s="7"/>
    </row>
    <row r="1704" spans="4:4" x14ac:dyDescent="0.25">
      <c r="D1704" s="7"/>
    </row>
    <row r="1705" spans="4:4" x14ac:dyDescent="0.25">
      <c r="D1705" s="7"/>
    </row>
    <row r="1706" spans="4:4" x14ac:dyDescent="0.25">
      <c r="D1706" s="7"/>
    </row>
    <row r="1707" spans="4:4" x14ac:dyDescent="0.25">
      <c r="D1707" s="7"/>
    </row>
    <row r="1708" spans="4:4" x14ac:dyDescent="0.25">
      <c r="D1708" s="7"/>
    </row>
    <row r="1709" spans="4:4" x14ac:dyDescent="0.25">
      <c r="D1709" s="7"/>
    </row>
    <row r="1710" spans="4:4" x14ac:dyDescent="0.25">
      <c r="D1710" s="7"/>
    </row>
    <row r="1711" spans="4:4" x14ac:dyDescent="0.25">
      <c r="D1711" s="7"/>
    </row>
    <row r="1712" spans="4:4" x14ac:dyDescent="0.25">
      <c r="D1712" s="7"/>
    </row>
    <row r="1713" spans="4:4" x14ac:dyDescent="0.25">
      <c r="D1713" s="7"/>
    </row>
    <row r="1714" spans="4:4" x14ac:dyDescent="0.25">
      <c r="D1714" s="7"/>
    </row>
    <row r="1715" spans="4:4" x14ac:dyDescent="0.25">
      <c r="D1715" s="7"/>
    </row>
    <row r="1716" spans="4:4" x14ac:dyDescent="0.25">
      <c r="D1716" s="7"/>
    </row>
    <row r="1717" spans="4:4" x14ac:dyDescent="0.25">
      <c r="D1717" s="7"/>
    </row>
    <row r="1718" spans="4:4" x14ac:dyDescent="0.25">
      <c r="D1718" s="7"/>
    </row>
    <row r="1719" spans="4:4" x14ac:dyDescent="0.25">
      <c r="D1719" s="7"/>
    </row>
    <row r="1720" spans="4:4" x14ac:dyDescent="0.25">
      <c r="D1720" s="7"/>
    </row>
    <row r="1721" spans="4:4" x14ac:dyDescent="0.25">
      <c r="D1721" s="7"/>
    </row>
    <row r="1722" spans="4:4" x14ac:dyDescent="0.25">
      <c r="D1722" s="7"/>
    </row>
    <row r="1723" spans="4:4" x14ac:dyDescent="0.25">
      <c r="D1723" s="7"/>
    </row>
    <row r="1724" spans="4:4" x14ac:dyDescent="0.25">
      <c r="D1724" s="7"/>
    </row>
    <row r="1725" spans="4:4" x14ac:dyDescent="0.25">
      <c r="D1725" s="7"/>
    </row>
    <row r="1726" spans="4:4" x14ac:dyDescent="0.25">
      <c r="D1726" s="7"/>
    </row>
    <row r="1727" spans="4:4" x14ac:dyDescent="0.25">
      <c r="D1727" s="7"/>
    </row>
    <row r="1728" spans="4:4" x14ac:dyDescent="0.25">
      <c r="D1728" s="7"/>
    </row>
    <row r="1729" spans="4:4" x14ac:dyDescent="0.25">
      <c r="D1729" s="7"/>
    </row>
    <row r="1730" spans="4:4" x14ac:dyDescent="0.25">
      <c r="D1730" s="7"/>
    </row>
    <row r="1731" spans="4:4" x14ac:dyDescent="0.25">
      <c r="D1731" s="7"/>
    </row>
    <row r="1732" spans="4:4" x14ac:dyDescent="0.25">
      <c r="D1732" s="7"/>
    </row>
    <row r="1733" spans="4:4" x14ac:dyDescent="0.25">
      <c r="D1733" s="7"/>
    </row>
    <row r="1734" spans="4:4" x14ac:dyDescent="0.25">
      <c r="D1734" s="7"/>
    </row>
    <row r="1735" spans="4:4" x14ac:dyDescent="0.25">
      <c r="D1735" s="7"/>
    </row>
    <row r="1736" spans="4:4" x14ac:dyDescent="0.25">
      <c r="D1736" s="7"/>
    </row>
    <row r="1737" spans="4:4" x14ac:dyDescent="0.25">
      <c r="D1737" s="7"/>
    </row>
    <row r="1738" spans="4:4" x14ac:dyDescent="0.25">
      <c r="D1738" s="7"/>
    </row>
    <row r="1739" spans="4:4" x14ac:dyDescent="0.25">
      <c r="D1739" s="7"/>
    </row>
    <row r="1740" spans="4:4" x14ac:dyDescent="0.25">
      <c r="D1740" s="7"/>
    </row>
    <row r="1741" spans="4:4" x14ac:dyDescent="0.25">
      <c r="D1741" s="7"/>
    </row>
    <row r="1742" spans="4:4" x14ac:dyDescent="0.25">
      <c r="D1742" s="7"/>
    </row>
    <row r="1743" spans="4:4" x14ac:dyDescent="0.25">
      <c r="D1743" s="7"/>
    </row>
    <row r="1744" spans="4:4" x14ac:dyDescent="0.25">
      <c r="D1744" s="7"/>
    </row>
    <row r="1745" spans="4:4" x14ac:dyDescent="0.25">
      <c r="D1745" s="7"/>
    </row>
    <row r="1746" spans="4:4" x14ac:dyDescent="0.25">
      <c r="D1746" s="7"/>
    </row>
    <row r="1747" spans="4:4" x14ac:dyDescent="0.25">
      <c r="D1747" s="7"/>
    </row>
    <row r="1748" spans="4:4" x14ac:dyDescent="0.25">
      <c r="D1748" s="7"/>
    </row>
    <row r="1749" spans="4:4" x14ac:dyDescent="0.25">
      <c r="D1749" s="7"/>
    </row>
    <row r="1750" spans="4:4" x14ac:dyDescent="0.25">
      <c r="D1750" s="7"/>
    </row>
    <row r="1751" spans="4:4" x14ac:dyDescent="0.25">
      <c r="D1751" s="7"/>
    </row>
    <row r="1752" spans="4:4" x14ac:dyDescent="0.25">
      <c r="D1752" s="7"/>
    </row>
    <row r="1753" spans="4:4" x14ac:dyDescent="0.25">
      <c r="D1753" s="7"/>
    </row>
    <row r="1754" spans="4:4" x14ac:dyDescent="0.25">
      <c r="D1754" s="7"/>
    </row>
    <row r="1755" spans="4:4" x14ac:dyDescent="0.25">
      <c r="D1755" s="7"/>
    </row>
    <row r="1756" spans="4:4" x14ac:dyDescent="0.25">
      <c r="D1756" s="7"/>
    </row>
    <row r="1757" spans="4:4" x14ac:dyDescent="0.25">
      <c r="D1757" s="7"/>
    </row>
    <row r="1758" spans="4:4" x14ac:dyDescent="0.25">
      <c r="D1758" s="7"/>
    </row>
    <row r="1759" spans="4:4" x14ac:dyDescent="0.25">
      <c r="D1759" s="7"/>
    </row>
    <row r="1760" spans="4:4" x14ac:dyDescent="0.25">
      <c r="D1760" s="7"/>
    </row>
    <row r="1761" spans="4:4" x14ac:dyDescent="0.25">
      <c r="D1761" s="7"/>
    </row>
    <row r="1762" spans="4:4" x14ac:dyDescent="0.25">
      <c r="D1762" s="7"/>
    </row>
    <row r="1763" spans="4:4" x14ac:dyDescent="0.25">
      <c r="D1763" s="7"/>
    </row>
    <row r="1764" spans="4:4" x14ac:dyDescent="0.25">
      <c r="D1764" s="7"/>
    </row>
    <row r="1765" spans="4:4" x14ac:dyDescent="0.25">
      <c r="D1765" s="7"/>
    </row>
    <row r="1766" spans="4:4" x14ac:dyDescent="0.25">
      <c r="D1766" s="7"/>
    </row>
    <row r="1767" spans="4:4" x14ac:dyDescent="0.25">
      <c r="D1767" s="7"/>
    </row>
    <row r="1768" spans="4:4" x14ac:dyDescent="0.25">
      <c r="D1768" s="7"/>
    </row>
    <row r="1769" spans="4:4" x14ac:dyDescent="0.25">
      <c r="D1769" s="7"/>
    </row>
    <row r="1770" spans="4:4" x14ac:dyDescent="0.25">
      <c r="D1770" s="7"/>
    </row>
    <row r="1771" spans="4:4" x14ac:dyDescent="0.25">
      <c r="D1771" s="7"/>
    </row>
    <row r="1772" spans="4:4" x14ac:dyDescent="0.25">
      <c r="D1772" s="7"/>
    </row>
    <row r="1773" spans="4:4" x14ac:dyDescent="0.25">
      <c r="D1773" s="7"/>
    </row>
    <row r="1774" spans="4:4" x14ac:dyDescent="0.25">
      <c r="D1774" s="7"/>
    </row>
    <row r="1775" spans="4:4" x14ac:dyDescent="0.25">
      <c r="D1775" s="7"/>
    </row>
    <row r="1776" spans="4:4" x14ac:dyDescent="0.25">
      <c r="D1776" s="7"/>
    </row>
    <row r="1777" spans="4:4" x14ac:dyDescent="0.25">
      <c r="D1777" s="7"/>
    </row>
    <row r="1778" spans="4:4" x14ac:dyDescent="0.25">
      <c r="D1778" s="7"/>
    </row>
    <row r="1779" spans="4:4" x14ac:dyDescent="0.25">
      <c r="D1779" s="7"/>
    </row>
    <row r="1780" spans="4:4" x14ac:dyDescent="0.25">
      <c r="D1780" s="7"/>
    </row>
    <row r="1781" spans="4:4" x14ac:dyDescent="0.25">
      <c r="D1781" s="7"/>
    </row>
    <row r="1782" spans="4:4" x14ac:dyDescent="0.25">
      <c r="D1782" s="7"/>
    </row>
    <row r="1783" spans="4:4" x14ac:dyDescent="0.25">
      <c r="D1783" s="7"/>
    </row>
    <row r="1784" spans="4:4" x14ac:dyDescent="0.25">
      <c r="D1784" s="7"/>
    </row>
    <row r="1785" spans="4:4" x14ac:dyDescent="0.25">
      <c r="D1785" s="7"/>
    </row>
    <row r="1786" spans="4:4" x14ac:dyDescent="0.25">
      <c r="D1786" s="7"/>
    </row>
    <row r="1787" spans="4:4" x14ac:dyDescent="0.25">
      <c r="D1787" s="7"/>
    </row>
    <row r="1788" spans="4:4" x14ac:dyDescent="0.25">
      <c r="D1788" s="7"/>
    </row>
    <row r="1789" spans="4:4" x14ac:dyDescent="0.25">
      <c r="D1789" s="7"/>
    </row>
    <row r="1790" spans="4:4" x14ac:dyDescent="0.25">
      <c r="D1790" s="7"/>
    </row>
    <row r="1791" spans="4:4" x14ac:dyDescent="0.25">
      <c r="D1791" s="7"/>
    </row>
    <row r="1792" spans="4:4" x14ac:dyDescent="0.25">
      <c r="D1792" s="7"/>
    </row>
    <row r="1793" spans="4:4" x14ac:dyDescent="0.25">
      <c r="D1793" s="7"/>
    </row>
    <row r="1794" spans="4:4" x14ac:dyDescent="0.25">
      <c r="D1794" s="7"/>
    </row>
    <row r="1795" spans="4:4" x14ac:dyDescent="0.25">
      <c r="D1795" s="7"/>
    </row>
    <row r="1796" spans="4:4" x14ac:dyDescent="0.25">
      <c r="D1796" s="7"/>
    </row>
    <row r="1797" spans="4:4" x14ac:dyDescent="0.25">
      <c r="D1797" s="7"/>
    </row>
    <row r="1798" spans="4:4" x14ac:dyDescent="0.25">
      <c r="D1798" s="7"/>
    </row>
    <row r="1799" spans="4:4" x14ac:dyDescent="0.25">
      <c r="D1799" s="7"/>
    </row>
    <row r="1800" spans="4:4" x14ac:dyDescent="0.25">
      <c r="D1800" s="7"/>
    </row>
    <row r="1801" spans="4:4" x14ac:dyDescent="0.25">
      <c r="D1801" s="7"/>
    </row>
    <row r="1802" spans="4:4" x14ac:dyDescent="0.25">
      <c r="D1802" s="7"/>
    </row>
    <row r="1803" spans="4:4" x14ac:dyDescent="0.25">
      <c r="D1803" s="7"/>
    </row>
    <row r="1804" spans="4:4" x14ac:dyDescent="0.25">
      <c r="D1804" s="7"/>
    </row>
    <row r="1805" spans="4:4" x14ac:dyDescent="0.25">
      <c r="D1805" s="7"/>
    </row>
    <row r="1806" spans="4:4" x14ac:dyDescent="0.25">
      <c r="D1806" s="7"/>
    </row>
    <row r="1807" spans="4:4" x14ac:dyDescent="0.25">
      <c r="D1807" s="7"/>
    </row>
    <row r="1808" spans="4:4" x14ac:dyDescent="0.25">
      <c r="D1808" s="7"/>
    </row>
    <row r="1809" spans="4:4" x14ac:dyDescent="0.25">
      <c r="D1809" s="7"/>
    </row>
    <row r="1810" spans="4:4" x14ac:dyDescent="0.25">
      <c r="D1810" s="7"/>
    </row>
    <row r="1811" spans="4:4" x14ac:dyDescent="0.25">
      <c r="D1811" s="7"/>
    </row>
    <row r="1812" spans="4:4" x14ac:dyDescent="0.25">
      <c r="D1812" s="7"/>
    </row>
    <row r="1813" spans="4:4" x14ac:dyDescent="0.25">
      <c r="D1813" s="7"/>
    </row>
    <row r="1814" spans="4:4" x14ac:dyDescent="0.25">
      <c r="D1814" s="7"/>
    </row>
    <row r="1815" spans="4:4" x14ac:dyDescent="0.25">
      <c r="D1815" s="7"/>
    </row>
    <row r="1816" spans="4:4" x14ac:dyDescent="0.25">
      <c r="D1816" s="7"/>
    </row>
    <row r="1817" spans="4:4" x14ac:dyDescent="0.25">
      <c r="D1817" s="7"/>
    </row>
    <row r="1818" spans="4:4" x14ac:dyDescent="0.25">
      <c r="D1818" s="7"/>
    </row>
    <row r="1819" spans="4:4" x14ac:dyDescent="0.25">
      <c r="D1819" s="7"/>
    </row>
    <row r="1820" spans="4:4" x14ac:dyDescent="0.25">
      <c r="D1820" s="7"/>
    </row>
    <row r="1821" spans="4:4" x14ac:dyDescent="0.25">
      <c r="D1821" s="7"/>
    </row>
    <row r="1822" spans="4:4" x14ac:dyDescent="0.25">
      <c r="D1822" s="7"/>
    </row>
    <row r="1823" spans="4:4" x14ac:dyDescent="0.25">
      <c r="D1823" s="7"/>
    </row>
    <row r="1824" spans="4:4" x14ac:dyDescent="0.25">
      <c r="D1824" s="7"/>
    </row>
    <row r="1825" spans="4:4" x14ac:dyDescent="0.25">
      <c r="D1825" s="7"/>
    </row>
    <row r="1826" spans="4:4" x14ac:dyDescent="0.25">
      <c r="D1826" s="7"/>
    </row>
    <row r="1827" spans="4:4" x14ac:dyDescent="0.25">
      <c r="D1827" s="7"/>
    </row>
    <row r="1828" spans="4:4" x14ac:dyDescent="0.25">
      <c r="D1828" s="7"/>
    </row>
    <row r="1829" spans="4:4" x14ac:dyDescent="0.25">
      <c r="D1829" s="7"/>
    </row>
    <row r="1830" spans="4:4" x14ac:dyDescent="0.25">
      <c r="D1830" s="7"/>
    </row>
    <row r="1831" spans="4:4" x14ac:dyDescent="0.25">
      <c r="D1831" s="7"/>
    </row>
    <row r="1832" spans="4:4" x14ac:dyDescent="0.25">
      <c r="D1832" s="7"/>
    </row>
    <row r="1833" spans="4:4" x14ac:dyDescent="0.25">
      <c r="D1833" s="7"/>
    </row>
    <row r="1834" spans="4:4" x14ac:dyDescent="0.25">
      <c r="D1834" s="7"/>
    </row>
    <row r="1835" spans="4:4" x14ac:dyDescent="0.25">
      <c r="D1835" s="7"/>
    </row>
    <row r="1836" spans="4:4" x14ac:dyDescent="0.25">
      <c r="D1836" s="7"/>
    </row>
    <row r="1837" spans="4:4" x14ac:dyDescent="0.25">
      <c r="D1837" s="7"/>
    </row>
    <row r="1838" spans="4:4" x14ac:dyDescent="0.25">
      <c r="D1838" s="7"/>
    </row>
    <row r="1839" spans="4:4" x14ac:dyDescent="0.25">
      <c r="D1839" s="7"/>
    </row>
    <row r="1840" spans="4:4" x14ac:dyDescent="0.25">
      <c r="D1840" s="7"/>
    </row>
    <row r="1841" spans="4:4" x14ac:dyDescent="0.25">
      <c r="D1841" s="7"/>
    </row>
    <row r="1842" spans="4:4" x14ac:dyDescent="0.25">
      <c r="D1842" s="7"/>
    </row>
    <row r="1843" spans="4:4" x14ac:dyDescent="0.25">
      <c r="D1843" s="7"/>
    </row>
    <row r="1844" spans="4:4" x14ac:dyDescent="0.25">
      <c r="D1844" s="7"/>
    </row>
    <row r="1845" spans="4:4" x14ac:dyDescent="0.25">
      <c r="D1845" s="7"/>
    </row>
    <row r="1846" spans="4:4" x14ac:dyDescent="0.25">
      <c r="D1846" s="7"/>
    </row>
    <row r="1847" spans="4:4" x14ac:dyDescent="0.25">
      <c r="D1847" s="7"/>
    </row>
    <row r="1848" spans="4:4" x14ac:dyDescent="0.25">
      <c r="D1848" s="7"/>
    </row>
    <row r="1849" spans="4:4" x14ac:dyDescent="0.25">
      <c r="D1849" s="7"/>
    </row>
    <row r="1850" spans="4:4" x14ac:dyDescent="0.25">
      <c r="D1850" s="7"/>
    </row>
    <row r="1851" spans="4:4" x14ac:dyDescent="0.25">
      <c r="D1851" s="7"/>
    </row>
    <row r="1852" spans="4:4" x14ac:dyDescent="0.25">
      <c r="D1852" s="7"/>
    </row>
    <row r="1853" spans="4:4" x14ac:dyDescent="0.25">
      <c r="D1853" s="7"/>
    </row>
    <row r="1854" spans="4:4" x14ac:dyDescent="0.25">
      <c r="D1854" s="7"/>
    </row>
    <row r="1855" spans="4:4" x14ac:dyDescent="0.25">
      <c r="D1855" s="7"/>
    </row>
    <row r="1856" spans="4:4" x14ac:dyDescent="0.25">
      <c r="D1856" s="7"/>
    </row>
    <row r="1857" spans="4:4" x14ac:dyDescent="0.25">
      <c r="D1857" s="7"/>
    </row>
    <row r="1858" spans="4:4" x14ac:dyDescent="0.25">
      <c r="D1858" s="7"/>
    </row>
    <row r="1859" spans="4:4" x14ac:dyDescent="0.25">
      <c r="D1859" s="7"/>
    </row>
    <row r="1860" spans="4:4" x14ac:dyDescent="0.25">
      <c r="D1860" s="7"/>
    </row>
    <row r="1861" spans="4:4" x14ac:dyDescent="0.25">
      <c r="D1861" s="7"/>
    </row>
    <row r="1862" spans="4:4" x14ac:dyDescent="0.25">
      <c r="D1862" s="7"/>
    </row>
    <row r="1863" spans="4:4" x14ac:dyDescent="0.25">
      <c r="D1863" s="7"/>
    </row>
    <row r="1864" spans="4:4" x14ac:dyDescent="0.25">
      <c r="D1864" s="7"/>
    </row>
    <row r="1865" spans="4:4" x14ac:dyDescent="0.25">
      <c r="D1865" s="7"/>
    </row>
    <row r="1866" spans="4:4" x14ac:dyDescent="0.25">
      <c r="D1866" s="7"/>
    </row>
    <row r="1867" spans="4:4" x14ac:dyDescent="0.25">
      <c r="D1867" s="7"/>
    </row>
    <row r="1868" spans="4:4" x14ac:dyDescent="0.25">
      <c r="D1868" s="7"/>
    </row>
    <row r="1869" spans="4:4" x14ac:dyDescent="0.25">
      <c r="D1869" s="7"/>
    </row>
    <row r="1870" spans="4:4" x14ac:dyDescent="0.25">
      <c r="D1870" s="7"/>
    </row>
    <row r="1871" spans="4:4" x14ac:dyDescent="0.25">
      <c r="D1871" s="7"/>
    </row>
    <row r="1872" spans="4:4" x14ac:dyDescent="0.25">
      <c r="D1872" s="7"/>
    </row>
    <row r="1873" spans="4:4" x14ac:dyDescent="0.25">
      <c r="D1873" s="7"/>
    </row>
    <row r="1874" spans="4:4" x14ac:dyDescent="0.25">
      <c r="D1874" s="7"/>
    </row>
    <row r="1875" spans="4:4" x14ac:dyDescent="0.25">
      <c r="D1875" s="7"/>
    </row>
    <row r="1876" spans="4:4" x14ac:dyDescent="0.25">
      <c r="D1876" s="7"/>
    </row>
    <row r="1877" spans="4:4" x14ac:dyDescent="0.25">
      <c r="D1877" s="7"/>
    </row>
    <row r="1878" spans="4:4" x14ac:dyDescent="0.25">
      <c r="D1878" s="7"/>
    </row>
    <row r="1879" spans="4:4" x14ac:dyDescent="0.25">
      <c r="D1879" s="7"/>
    </row>
    <row r="1880" spans="4:4" x14ac:dyDescent="0.25">
      <c r="D1880" s="7"/>
    </row>
    <row r="1881" spans="4:4" x14ac:dyDescent="0.25">
      <c r="D1881" s="7"/>
    </row>
    <row r="1882" spans="4:4" x14ac:dyDescent="0.25">
      <c r="D1882" s="7"/>
    </row>
    <row r="1883" spans="4:4" x14ac:dyDescent="0.25">
      <c r="D1883" s="7"/>
    </row>
    <row r="1884" spans="4:4" x14ac:dyDescent="0.25">
      <c r="D1884" s="7"/>
    </row>
    <row r="1885" spans="4:4" x14ac:dyDescent="0.25">
      <c r="D1885" s="7"/>
    </row>
    <row r="1886" spans="4:4" x14ac:dyDescent="0.25">
      <c r="D1886" s="7"/>
    </row>
    <row r="1887" spans="4:4" x14ac:dyDescent="0.25">
      <c r="D1887" s="7"/>
    </row>
    <row r="1888" spans="4:4" x14ac:dyDescent="0.25">
      <c r="D1888" s="7"/>
    </row>
    <row r="1889" spans="4:4" x14ac:dyDescent="0.25">
      <c r="D1889" s="7"/>
    </row>
    <row r="1890" spans="4:4" x14ac:dyDescent="0.25">
      <c r="D1890" s="7"/>
    </row>
    <row r="1891" spans="4:4" x14ac:dyDescent="0.25">
      <c r="D1891" s="7"/>
    </row>
    <row r="1892" spans="4:4" x14ac:dyDescent="0.25">
      <c r="D1892" s="7"/>
    </row>
    <row r="1893" spans="4:4" x14ac:dyDescent="0.25">
      <c r="D1893" s="7"/>
    </row>
    <row r="1894" spans="4:4" x14ac:dyDescent="0.25">
      <c r="D1894" s="7"/>
    </row>
    <row r="1895" spans="4:4" x14ac:dyDescent="0.25">
      <c r="D1895" s="7"/>
    </row>
    <row r="1896" spans="4:4" x14ac:dyDescent="0.25">
      <c r="D1896" s="7"/>
    </row>
    <row r="1897" spans="4:4" x14ac:dyDescent="0.25">
      <c r="D1897" s="7"/>
    </row>
    <row r="1898" spans="4:4" x14ac:dyDescent="0.25">
      <c r="D1898" s="7"/>
    </row>
    <row r="1899" spans="4:4" x14ac:dyDescent="0.25">
      <c r="D1899" s="7"/>
    </row>
    <row r="1900" spans="4:4" x14ac:dyDescent="0.25">
      <c r="D1900" s="7"/>
    </row>
    <row r="1901" spans="4:4" x14ac:dyDescent="0.25">
      <c r="D1901" s="7"/>
    </row>
    <row r="1902" spans="4:4" x14ac:dyDescent="0.25">
      <c r="D1902" s="7"/>
    </row>
    <row r="1903" spans="4:4" x14ac:dyDescent="0.25">
      <c r="D1903" s="7"/>
    </row>
    <row r="1904" spans="4:4" x14ac:dyDescent="0.25">
      <c r="D1904" s="7"/>
    </row>
    <row r="1905" spans="4:4" x14ac:dyDescent="0.25">
      <c r="D1905" s="7"/>
    </row>
    <row r="1906" spans="4:4" x14ac:dyDescent="0.25">
      <c r="D1906" s="7"/>
    </row>
    <row r="1907" spans="4:4" x14ac:dyDescent="0.25">
      <c r="D1907" s="7"/>
    </row>
    <row r="1908" spans="4:4" x14ac:dyDescent="0.25">
      <c r="D1908" s="7"/>
    </row>
    <row r="1909" spans="4:4" x14ac:dyDescent="0.25">
      <c r="D1909" s="7"/>
    </row>
    <row r="1910" spans="4:4" x14ac:dyDescent="0.25">
      <c r="D1910" s="7"/>
    </row>
    <row r="1911" spans="4:4" x14ac:dyDescent="0.25">
      <c r="D1911" s="7"/>
    </row>
    <row r="1912" spans="4:4" x14ac:dyDescent="0.25">
      <c r="D1912" s="7"/>
    </row>
    <row r="1913" spans="4:4" x14ac:dyDescent="0.25">
      <c r="D1913" s="7"/>
    </row>
    <row r="1914" spans="4:4" x14ac:dyDescent="0.25">
      <c r="D1914" s="7"/>
    </row>
    <row r="1915" spans="4:4" x14ac:dyDescent="0.25">
      <c r="D1915" s="7"/>
    </row>
    <row r="1916" spans="4:4" x14ac:dyDescent="0.25">
      <c r="D1916" s="7"/>
    </row>
    <row r="1917" spans="4:4" x14ac:dyDescent="0.25">
      <c r="D1917" s="7"/>
    </row>
    <row r="1918" spans="4:4" x14ac:dyDescent="0.25">
      <c r="D1918" s="7"/>
    </row>
    <row r="1919" spans="4:4" x14ac:dyDescent="0.25">
      <c r="D1919" s="7"/>
    </row>
    <row r="1920" spans="4:4" x14ac:dyDescent="0.25">
      <c r="D1920" s="7"/>
    </row>
    <row r="1921" spans="4:4" x14ac:dyDescent="0.25">
      <c r="D1921" s="7"/>
    </row>
    <row r="1922" spans="4:4" x14ac:dyDescent="0.25">
      <c r="D1922" s="7"/>
    </row>
    <row r="1923" spans="4:4" x14ac:dyDescent="0.25">
      <c r="D1923" s="7"/>
    </row>
    <row r="1924" spans="4:4" x14ac:dyDescent="0.25">
      <c r="D1924" s="7"/>
    </row>
    <row r="1925" spans="4:4" x14ac:dyDescent="0.25">
      <c r="D1925" s="7"/>
    </row>
    <row r="1926" spans="4:4" x14ac:dyDescent="0.25">
      <c r="D1926" s="7"/>
    </row>
    <row r="1927" spans="4:4" x14ac:dyDescent="0.25">
      <c r="D1927" s="7"/>
    </row>
    <row r="1928" spans="4:4" x14ac:dyDescent="0.25">
      <c r="D1928" s="7"/>
    </row>
    <row r="1929" spans="4:4" x14ac:dyDescent="0.25">
      <c r="D1929" s="7"/>
    </row>
    <row r="1930" spans="4:4" x14ac:dyDescent="0.25">
      <c r="D1930" s="7"/>
    </row>
    <row r="1931" spans="4:4" x14ac:dyDescent="0.25">
      <c r="D1931" s="7"/>
    </row>
    <row r="1932" spans="4:4" x14ac:dyDescent="0.25">
      <c r="D1932" s="7"/>
    </row>
    <row r="1933" spans="4:4" x14ac:dyDescent="0.25">
      <c r="D1933" s="7"/>
    </row>
    <row r="1934" spans="4:4" x14ac:dyDescent="0.25">
      <c r="D1934" s="7"/>
    </row>
    <row r="1935" spans="4:4" x14ac:dyDescent="0.25">
      <c r="D1935" s="7"/>
    </row>
    <row r="1936" spans="4:4" x14ac:dyDescent="0.25">
      <c r="D1936" s="7"/>
    </row>
    <row r="1937" spans="4:4" x14ac:dyDescent="0.25">
      <c r="D1937" s="7"/>
    </row>
    <row r="1938" spans="4:4" x14ac:dyDescent="0.25">
      <c r="D1938" s="7"/>
    </row>
    <row r="1939" spans="4:4" x14ac:dyDescent="0.25">
      <c r="D1939" s="7"/>
    </row>
    <row r="1940" spans="4:4" x14ac:dyDescent="0.25">
      <c r="D1940" s="7"/>
    </row>
    <row r="1941" spans="4:4" x14ac:dyDescent="0.25">
      <c r="D1941" s="7"/>
    </row>
    <row r="1942" spans="4:4" x14ac:dyDescent="0.25">
      <c r="D1942" s="7"/>
    </row>
    <row r="1943" spans="4:4" x14ac:dyDescent="0.25">
      <c r="D1943" s="7"/>
    </row>
    <row r="1944" spans="4:4" x14ac:dyDescent="0.25">
      <c r="D1944" s="7"/>
    </row>
    <row r="1945" spans="4:4" x14ac:dyDescent="0.25">
      <c r="D1945" s="7"/>
    </row>
    <row r="1946" spans="4:4" x14ac:dyDescent="0.25">
      <c r="D1946" s="7"/>
    </row>
    <row r="1947" spans="4:4" x14ac:dyDescent="0.25">
      <c r="D1947" s="7"/>
    </row>
    <row r="1948" spans="4:4" x14ac:dyDescent="0.25">
      <c r="D1948" s="7"/>
    </row>
    <row r="1949" spans="4:4" x14ac:dyDescent="0.25">
      <c r="D1949" s="7"/>
    </row>
    <row r="1950" spans="4:4" x14ac:dyDescent="0.25">
      <c r="D1950" s="7"/>
    </row>
    <row r="1951" spans="4:4" x14ac:dyDescent="0.25">
      <c r="D1951" s="7"/>
    </row>
    <row r="1952" spans="4:4" x14ac:dyDescent="0.25">
      <c r="D1952" s="7"/>
    </row>
    <row r="1953" spans="4:4" x14ac:dyDescent="0.25">
      <c r="D1953" s="7"/>
    </row>
    <row r="1954" spans="4:4" x14ac:dyDescent="0.25">
      <c r="D1954" s="7"/>
    </row>
    <row r="1955" spans="4:4" x14ac:dyDescent="0.25">
      <c r="D1955" s="7"/>
    </row>
    <row r="1956" spans="4:4" x14ac:dyDescent="0.25">
      <c r="D1956" s="7"/>
    </row>
    <row r="1957" spans="4:4" x14ac:dyDescent="0.25">
      <c r="D1957" s="7"/>
    </row>
    <row r="1958" spans="4:4" x14ac:dyDescent="0.25">
      <c r="D1958" s="7"/>
    </row>
    <row r="1959" spans="4:4" x14ac:dyDescent="0.25">
      <c r="D1959" s="7"/>
    </row>
    <row r="1960" spans="4:4" x14ac:dyDescent="0.25">
      <c r="D1960" s="7"/>
    </row>
    <row r="1961" spans="4:4" x14ac:dyDescent="0.25">
      <c r="D1961" s="7"/>
    </row>
    <row r="1962" spans="4:4" x14ac:dyDescent="0.25">
      <c r="D1962" s="7"/>
    </row>
    <row r="1963" spans="4:4" x14ac:dyDescent="0.25">
      <c r="D1963" s="7"/>
    </row>
    <row r="1964" spans="4:4" x14ac:dyDescent="0.25">
      <c r="D1964" s="7"/>
    </row>
    <row r="1965" spans="4:4" x14ac:dyDescent="0.25">
      <c r="D1965" s="7"/>
    </row>
    <row r="1966" spans="4:4" x14ac:dyDescent="0.25">
      <c r="D1966" s="7"/>
    </row>
    <row r="1967" spans="4:4" x14ac:dyDescent="0.25">
      <c r="D1967" s="7"/>
    </row>
    <row r="1968" spans="4:4" x14ac:dyDescent="0.25">
      <c r="D1968" s="7"/>
    </row>
    <row r="1969" spans="4:4" x14ac:dyDescent="0.25">
      <c r="D1969" s="7"/>
    </row>
    <row r="1970" spans="4:4" x14ac:dyDescent="0.25">
      <c r="D1970" s="7"/>
    </row>
    <row r="1971" spans="4:4" x14ac:dyDescent="0.25">
      <c r="D1971" s="7"/>
    </row>
    <row r="1972" spans="4:4" x14ac:dyDescent="0.25">
      <c r="D1972" s="7"/>
    </row>
    <row r="1973" spans="4:4" x14ac:dyDescent="0.25">
      <c r="D1973" s="7"/>
    </row>
    <row r="1974" spans="4:4" x14ac:dyDescent="0.25">
      <c r="D1974" s="7"/>
    </row>
    <row r="1975" spans="4:4" x14ac:dyDescent="0.25">
      <c r="D1975" s="7"/>
    </row>
    <row r="1976" spans="4:4" x14ac:dyDescent="0.25">
      <c r="D1976" s="7"/>
    </row>
    <row r="1977" spans="4:4" x14ac:dyDescent="0.25">
      <c r="D1977" s="7"/>
    </row>
    <row r="1978" spans="4:4" x14ac:dyDescent="0.25">
      <c r="D1978" s="7"/>
    </row>
    <row r="1979" spans="4:4" x14ac:dyDescent="0.25">
      <c r="D1979" s="7"/>
    </row>
    <row r="1980" spans="4:4" x14ac:dyDescent="0.25">
      <c r="D1980" s="7"/>
    </row>
    <row r="1981" spans="4:4" x14ac:dyDescent="0.25">
      <c r="D1981" s="7"/>
    </row>
    <row r="1982" spans="4:4" x14ac:dyDescent="0.25">
      <c r="D1982" s="7"/>
    </row>
    <row r="1983" spans="4:4" x14ac:dyDescent="0.25">
      <c r="D1983" s="7"/>
    </row>
    <row r="1984" spans="4:4" x14ac:dyDescent="0.25">
      <c r="D1984" s="7"/>
    </row>
    <row r="1985" spans="4:4" x14ac:dyDescent="0.25">
      <c r="D1985" s="7"/>
    </row>
    <row r="1986" spans="4:4" x14ac:dyDescent="0.25">
      <c r="D1986" s="7"/>
    </row>
    <row r="1987" spans="4:4" x14ac:dyDescent="0.25">
      <c r="D1987" s="7"/>
    </row>
    <row r="1988" spans="4:4" x14ac:dyDescent="0.25">
      <c r="D1988" s="7"/>
    </row>
    <row r="1989" spans="4:4" x14ac:dyDescent="0.25">
      <c r="D1989" s="7"/>
    </row>
    <row r="1990" spans="4:4" x14ac:dyDescent="0.25">
      <c r="D1990" s="7"/>
    </row>
    <row r="1991" spans="4:4" x14ac:dyDescent="0.25">
      <c r="D1991" s="7"/>
    </row>
    <row r="1992" spans="4:4" x14ac:dyDescent="0.25">
      <c r="D1992" s="7"/>
    </row>
    <row r="1993" spans="4:4" x14ac:dyDescent="0.25">
      <c r="D1993" s="7"/>
    </row>
    <row r="1994" spans="4:4" x14ac:dyDescent="0.25">
      <c r="D1994" s="7"/>
    </row>
    <row r="1995" spans="4:4" x14ac:dyDescent="0.25">
      <c r="D1995" s="7"/>
    </row>
    <row r="1996" spans="4:4" x14ac:dyDescent="0.25">
      <c r="D1996" s="7"/>
    </row>
    <row r="1997" spans="4:4" x14ac:dyDescent="0.25">
      <c r="D1997" s="7"/>
    </row>
    <row r="1998" spans="4:4" x14ac:dyDescent="0.25">
      <c r="D1998" s="7"/>
    </row>
    <row r="1999" spans="4:4" x14ac:dyDescent="0.25">
      <c r="D1999" s="7"/>
    </row>
    <row r="2000" spans="4:4" x14ac:dyDescent="0.25">
      <c r="D2000" s="7"/>
    </row>
    <row r="2001" spans="4:4" x14ac:dyDescent="0.25">
      <c r="D2001" s="7"/>
    </row>
    <row r="2002" spans="4:4" x14ac:dyDescent="0.25">
      <c r="D2002" s="7"/>
    </row>
    <row r="2003" spans="4:4" x14ac:dyDescent="0.25">
      <c r="D2003" s="7"/>
    </row>
    <row r="2004" spans="4:4" x14ac:dyDescent="0.25">
      <c r="D2004" s="7"/>
    </row>
    <row r="2005" spans="4:4" x14ac:dyDescent="0.25">
      <c r="D2005" s="7"/>
    </row>
    <row r="2006" spans="4:4" x14ac:dyDescent="0.25">
      <c r="D2006" s="7"/>
    </row>
    <row r="2007" spans="4:4" x14ac:dyDescent="0.25">
      <c r="D2007" s="7"/>
    </row>
    <row r="2008" spans="4:4" x14ac:dyDescent="0.25">
      <c r="D2008" s="7"/>
    </row>
    <row r="2009" spans="4:4" x14ac:dyDescent="0.25">
      <c r="D2009" s="7"/>
    </row>
    <row r="2010" spans="4:4" x14ac:dyDescent="0.25">
      <c r="D2010" s="7"/>
    </row>
    <row r="2011" spans="4:4" x14ac:dyDescent="0.25">
      <c r="D2011" s="7"/>
    </row>
    <row r="2012" spans="4:4" x14ac:dyDescent="0.25">
      <c r="D2012" s="7"/>
    </row>
    <row r="2013" spans="4:4" x14ac:dyDescent="0.25">
      <c r="D2013" s="7"/>
    </row>
    <row r="2014" spans="4:4" x14ac:dyDescent="0.25">
      <c r="D2014" s="7"/>
    </row>
    <row r="2015" spans="4:4" x14ac:dyDescent="0.25">
      <c r="D2015" s="7"/>
    </row>
    <row r="2016" spans="4:4" x14ac:dyDescent="0.25">
      <c r="D2016" s="7"/>
    </row>
    <row r="2017" spans="4:4" x14ac:dyDescent="0.25">
      <c r="D2017" s="7"/>
    </row>
    <row r="2018" spans="4:4" x14ac:dyDescent="0.25">
      <c r="D2018" s="7"/>
    </row>
    <row r="2019" spans="4:4" x14ac:dyDescent="0.25">
      <c r="D2019" s="7"/>
    </row>
    <row r="2020" spans="4:4" x14ac:dyDescent="0.25">
      <c r="D2020" s="7"/>
    </row>
    <row r="2021" spans="4:4" x14ac:dyDescent="0.25">
      <c r="D2021" s="7"/>
    </row>
    <row r="2022" spans="4:4" x14ac:dyDescent="0.25">
      <c r="D2022" s="7"/>
    </row>
    <row r="2023" spans="4:4" x14ac:dyDescent="0.25">
      <c r="D2023" s="7"/>
    </row>
    <row r="2024" spans="4:4" x14ac:dyDescent="0.25">
      <c r="D2024" s="7"/>
    </row>
    <row r="2025" spans="4:4" x14ac:dyDescent="0.25">
      <c r="D2025" s="7"/>
    </row>
    <row r="2026" spans="4:4" x14ac:dyDescent="0.25">
      <c r="D2026" s="7"/>
    </row>
    <row r="2027" spans="4:4" x14ac:dyDescent="0.25">
      <c r="D2027" s="7"/>
    </row>
    <row r="2028" spans="4:4" x14ac:dyDescent="0.25">
      <c r="D2028" s="7"/>
    </row>
    <row r="2029" spans="4:4" x14ac:dyDescent="0.25">
      <c r="D2029" s="7"/>
    </row>
    <row r="2030" spans="4:4" x14ac:dyDescent="0.25">
      <c r="D2030" s="7"/>
    </row>
    <row r="2031" spans="4:4" x14ac:dyDescent="0.25">
      <c r="D2031" s="7"/>
    </row>
    <row r="2032" spans="4:4" x14ac:dyDescent="0.25">
      <c r="D2032" s="7"/>
    </row>
    <row r="2033" spans="4:4" x14ac:dyDescent="0.25">
      <c r="D2033" s="7"/>
    </row>
    <row r="2034" spans="4:4" x14ac:dyDescent="0.25">
      <c r="D2034" s="7"/>
    </row>
    <row r="2035" spans="4:4" x14ac:dyDescent="0.25">
      <c r="D2035" s="7"/>
    </row>
    <row r="2036" spans="4:4" x14ac:dyDescent="0.25">
      <c r="D2036" s="7"/>
    </row>
    <row r="2037" spans="4:4" x14ac:dyDescent="0.25">
      <c r="D2037" s="7"/>
    </row>
    <row r="2038" spans="4:4" x14ac:dyDescent="0.25">
      <c r="D2038" s="7"/>
    </row>
    <row r="2039" spans="4:4" x14ac:dyDescent="0.25">
      <c r="D2039" s="7"/>
    </row>
    <row r="2040" spans="4:4" x14ac:dyDescent="0.25">
      <c r="D2040" s="7"/>
    </row>
    <row r="2041" spans="4:4" x14ac:dyDescent="0.25">
      <c r="D2041" s="7"/>
    </row>
    <row r="2042" spans="4:4" x14ac:dyDescent="0.25">
      <c r="D2042" s="7"/>
    </row>
    <row r="2043" spans="4:4" x14ac:dyDescent="0.25">
      <c r="D2043" s="7"/>
    </row>
    <row r="2044" spans="4:4" x14ac:dyDescent="0.25">
      <c r="D2044" s="7"/>
    </row>
    <row r="2045" spans="4:4" x14ac:dyDescent="0.25">
      <c r="D2045" s="7"/>
    </row>
    <row r="2046" spans="4:4" x14ac:dyDescent="0.25">
      <c r="D2046" s="7"/>
    </row>
    <row r="2047" spans="4:4" x14ac:dyDescent="0.25">
      <c r="D2047" s="7"/>
    </row>
    <row r="2048" spans="4:4" x14ac:dyDescent="0.25">
      <c r="D2048" s="7"/>
    </row>
    <row r="2049" spans="4:4" x14ac:dyDescent="0.25">
      <c r="D2049" s="7"/>
    </row>
    <row r="2050" spans="4:4" x14ac:dyDescent="0.25">
      <c r="D2050" s="7"/>
    </row>
    <row r="2051" spans="4:4" x14ac:dyDescent="0.25">
      <c r="D2051" s="7"/>
    </row>
    <row r="2052" spans="4:4" x14ac:dyDescent="0.25">
      <c r="D2052" s="7"/>
    </row>
    <row r="2053" spans="4:4" x14ac:dyDescent="0.25">
      <c r="D2053" s="7"/>
    </row>
    <row r="2054" spans="4:4" x14ac:dyDescent="0.25">
      <c r="D2054" s="7"/>
    </row>
    <row r="2055" spans="4:4" x14ac:dyDescent="0.25">
      <c r="D2055" s="7"/>
    </row>
    <row r="2056" spans="4:4" x14ac:dyDescent="0.25">
      <c r="D2056" s="7"/>
    </row>
    <row r="2057" spans="4:4" x14ac:dyDescent="0.25">
      <c r="D2057" s="7"/>
    </row>
    <row r="2058" spans="4:4" x14ac:dyDescent="0.25">
      <c r="D2058" s="7"/>
    </row>
    <row r="2059" spans="4:4" x14ac:dyDescent="0.25">
      <c r="D2059" s="7"/>
    </row>
    <row r="2060" spans="4:4" x14ac:dyDescent="0.25">
      <c r="D2060" s="7"/>
    </row>
    <row r="2061" spans="4:4" x14ac:dyDescent="0.25">
      <c r="D2061" s="7"/>
    </row>
    <row r="2062" spans="4:4" x14ac:dyDescent="0.25">
      <c r="D2062" s="7"/>
    </row>
    <row r="2063" spans="4:4" x14ac:dyDescent="0.25">
      <c r="D2063" s="7"/>
    </row>
    <row r="2064" spans="4:4" x14ac:dyDescent="0.25">
      <c r="D2064" s="7"/>
    </row>
    <row r="2065" spans="4:4" x14ac:dyDescent="0.25">
      <c r="D2065" s="7"/>
    </row>
    <row r="2066" spans="4:4" x14ac:dyDescent="0.25">
      <c r="D2066" s="7"/>
    </row>
    <row r="2067" spans="4:4" x14ac:dyDescent="0.25">
      <c r="D2067" s="7"/>
    </row>
    <row r="2068" spans="4:4" x14ac:dyDescent="0.25">
      <c r="D2068" s="7"/>
    </row>
    <row r="2069" spans="4:4" x14ac:dyDescent="0.25">
      <c r="D2069" s="7"/>
    </row>
    <row r="2070" spans="4:4" x14ac:dyDescent="0.25">
      <c r="D2070" s="7"/>
    </row>
    <row r="2071" spans="4:4" x14ac:dyDescent="0.25">
      <c r="D2071" s="7"/>
    </row>
    <row r="2072" spans="4:4" x14ac:dyDescent="0.25">
      <c r="D2072" s="7"/>
    </row>
    <row r="2073" spans="4:4" x14ac:dyDescent="0.25">
      <c r="D2073" s="7"/>
    </row>
    <row r="2074" spans="4:4" x14ac:dyDescent="0.25">
      <c r="D2074" s="7"/>
    </row>
    <row r="2075" spans="4:4" x14ac:dyDescent="0.25">
      <c r="D2075" s="7"/>
    </row>
    <row r="2076" spans="4:4" x14ac:dyDescent="0.25">
      <c r="D2076" s="7"/>
    </row>
    <row r="2077" spans="4:4" x14ac:dyDescent="0.25">
      <c r="D2077" s="7"/>
    </row>
    <row r="2078" spans="4:4" x14ac:dyDescent="0.25">
      <c r="D2078" s="7"/>
    </row>
    <row r="2079" spans="4:4" x14ac:dyDescent="0.25">
      <c r="D2079" s="7"/>
    </row>
    <row r="2080" spans="4:4" x14ac:dyDescent="0.25">
      <c r="D2080" s="7"/>
    </row>
    <row r="2081" spans="4:4" x14ac:dyDescent="0.25">
      <c r="D2081" s="7"/>
    </row>
    <row r="2082" spans="4:4" x14ac:dyDescent="0.25">
      <c r="D2082" s="7"/>
    </row>
    <row r="2083" spans="4:4" x14ac:dyDescent="0.25">
      <c r="D2083" s="7"/>
    </row>
    <row r="2084" spans="4:4" x14ac:dyDescent="0.25">
      <c r="D2084" s="7"/>
    </row>
    <row r="2085" spans="4:4" x14ac:dyDescent="0.25">
      <c r="D2085" s="7"/>
    </row>
    <row r="2086" spans="4:4" x14ac:dyDescent="0.25">
      <c r="D2086" s="7"/>
    </row>
    <row r="2087" spans="4:4" x14ac:dyDescent="0.25">
      <c r="D2087" s="7"/>
    </row>
    <row r="2088" spans="4:4" x14ac:dyDescent="0.25">
      <c r="D2088" s="7"/>
    </row>
    <row r="2089" spans="4:4" x14ac:dyDescent="0.25">
      <c r="D2089" s="7"/>
    </row>
    <row r="2090" spans="4:4" x14ac:dyDescent="0.25">
      <c r="D2090" s="7"/>
    </row>
    <row r="2091" spans="4:4" x14ac:dyDescent="0.25">
      <c r="D2091" s="7"/>
    </row>
    <row r="2092" spans="4:4" x14ac:dyDescent="0.25">
      <c r="D2092" s="7"/>
    </row>
    <row r="2093" spans="4:4" x14ac:dyDescent="0.25">
      <c r="D2093" s="7"/>
    </row>
    <row r="2094" spans="4:4" x14ac:dyDescent="0.25">
      <c r="D2094" s="7"/>
    </row>
    <row r="2095" spans="4:4" x14ac:dyDescent="0.25">
      <c r="D2095" s="7"/>
    </row>
    <row r="2096" spans="4:4" x14ac:dyDescent="0.25">
      <c r="D2096" s="7"/>
    </row>
    <row r="2097" spans="4:4" x14ac:dyDescent="0.25">
      <c r="D2097" s="7"/>
    </row>
    <row r="2098" spans="4:4" x14ac:dyDescent="0.25">
      <c r="D2098" s="7"/>
    </row>
    <row r="2099" spans="4:4" x14ac:dyDescent="0.25">
      <c r="D2099" s="7"/>
    </row>
    <row r="2100" spans="4:4" x14ac:dyDescent="0.25">
      <c r="D2100" s="7"/>
    </row>
    <row r="2101" spans="4:4" x14ac:dyDescent="0.25">
      <c r="D2101" s="7"/>
    </row>
    <row r="2102" spans="4:4" x14ac:dyDescent="0.25">
      <c r="D2102" s="7"/>
    </row>
    <row r="2103" spans="4:4" x14ac:dyDescent="0.25">
      <c r="D2103" s="7"/>
    </row>
    <row r="2104" spans="4:4" x14ac:dyDescent="0.25">
      <c r="D2104" s="7"/>
    </row>
    <row r="2105" spans="4:4" x14ac:dyDescent="0.25">
      <c r="D2105" s="7"/>
    </row>
    <row r="2106" spans="4:4" x14ac:dyDescent="0.25">
      <c r="D2106" s="7"/>
    </row>
    <row r="2107" spans="4:4" x14ac:dyDescent="0.25">
      <c r="D2107" s="7"/>
    </row>
    <row r="2108" spans="4:4" x14ac:dyDescent="0.25">
      <c r="D2108" s="7"/>
    </row>
    <row r="2109" spans="4:4" x14ac:dyDescent="0.25">
      <c r="D2109" s="7"/>
    </row>
    <row r="2110" spans="4:4" x14ac:dyDescent="0.25">
      <c r="D2110" s="7"/>
    </row>
    <row r="2111" spans="4:4" x14ac:dyDescent="0.25">
      <c r="D2111" s="7"/>
    </row>
    <row r="2112" spans="4:4" x14ac:dyDescent="0.25">
      <c r="D2112" s="7"/>
    </row>
    <row r="2113" spans="4:4" x14ac:dyDescent="0.25">
      <c r="D2113" s="7"/>
    </row>
    <row r="2114" spans="4:4" x14ac:dyDescent="0.25">
      <c r="D2114" s="7"/>
    </row>
    <row r="2115" spans="4:4" x14ac:dyDescent="0.25">
      <c r="D2115" s="7"/>
    </row>
    <row r="2116" spans="4:4" x14ac:dyDescent="0.25">
      <c r="D2116" s="7"/>
    </row>
    <row r="2117" spans="4:4" x14ac:dyDescent="0.25">
      <c r="D2117" s="7"/>
    </row>
    <row r="2118" spans="4:4" x14ac:dyDescent="0.25">
      <c r="D2118" s="7"/>
    </row>
    <row r="2119" spans="4:4" x14ac:dyDescent="0.25">
      <c r="D2119" s="7"/>
    </row>
    <row r="2120" spans="4:4" x14ac:dyDescent="0.25">
      <c r="D2120" s="7"/>
    </row>
    <row r="2121" spans="4:4" x14ac:dyDescent="0.25">
      <c r="D2121" s="7"/>
    </row>
    <row r="2122" spans="4:4" x14ac:dyDescent="0.25">
      <c r="D2122" s="7"/>
    </row>
    <row r="2123" spans="4:4" x14ac:dyDescent="0.25">
      <c r="D2123" s="7"/>
    </row>
    <row r="2124" spans="4:4" x14ac:dyDescent="0.25">
      <c r="D2124" s="7"/>
    </row>
    <row r="2125" spans="4:4" x14ac:dyDescent="0.25">
      <c r="D2125" s="7"/>
    </row>
    <row r="2126" spans="4:4" x14ac:dyDescent="0.25">
      <c r="D2126" s="7"/>
    </row>
    <row r="2127" spans="4:4" x14ac:dyDescent="0.25">
      <c r="D2127" s="7"/>
    </row>
    <row r="2128" spans="4:4" x14ac:dyDescent="0.25">
      <c r="D2128" s="7"/>
    </row>
    <row r="2129" spans="4:4" x14ac:dyDescent="0.25">
      <c r="D2129" s="7"/>
    </row>
    <row r="2130" spans="4:4" x14ac:dyDescent="0.25">
      <c r="D2130" s="7"/>
    </row>
    <row r="2131" spans="4:4" x14ac:dyDescent="0.25">
      <c r="D2131" s="7"/>
    </row>
    <row r="2132" spans="4:4" x14ac:dyDescent="0.25">
      <c r="D2132" s="7"/>
    </row>
    <row r="2133" spans="4:4" x14ac:dyDescent="0.25">
      <c r="D2133" s="7"/>
    </row>
    <row r="2134" spans="4:4" x14ac:dyDescent="0.25">
      <c r="D2134" s="7"/>
    </row>
    <row r="2135" spans="4:4" x14ac:dyDescent="0.25">
      <c r="D2135" s="7"/>
    </row>
    <row r="2136" spans="4:4" x14ac:dyDescent="0.25">
      <c r="D2136" s="7"/>
    </row>
    <row r="2137" spans="4:4" x14ac:dyDescent="0.25">
      <c r="D2137" s="7"/>
    </row>
    <row r="2138" spans="4:4" x14ac:dyDescent="0.25">
      <c r="D2138" s="7"/>
    </row>
    <row r="2139" spans="4:4" x14ac:dyDescent="0.25">
      <c r="D2139" s="7"/>
    </row>
    <row r="2140" spans="4:4" x14ac:dyDescent="0.25">
      <c r="D2140" s="7"/>
    </row>
    <row r="2141" spans="4:4" x14ac:dyDescent="0.25">
      <c r="D2141" s="7"/>
    </row>
    <row r="2142" spans="4:4" x14ac:dyDescent="0.25">
      <c r="D2142" s="7"/>
    </row>
    <row r="2143" spans="4:4" x14ac:dyDescent="0.25">
      <c r="D2143" s="7"/>
    </row>
    <row r="2144" spans="4:4" x14ac:dyDescent="0.25">
      <c r="D2144" s="7"/>
    </row>
    <row r="2145" spans="4:4" x14ac:dyDescent="0.25">
      <c r="D2145" s="7"/>
    </row>
    <row r="2146" spans="4:4" x14ac:dyDescent="0.25">
      <c r="D2146" s="7"/>
    </row>
    <row r="2147" spans="4:4" x14ac:dyDescent="0.25">
      <c r="D2147" s="7"/>
    </row>
    <row r="2148" spans="4:4" x14ac:dyDescent="0.25">
      <c r="D2148" s="7"/>
    </row>
    <row r="2149" spans="4:4" x14ac:dyDescent="0.25">
      <c r="D2149" s="7"/>
    </row>
    <row r="2150" spans="4:4" x14ac:dyDescent="0.25">
      <c r="D2150" s="7"/>
    </row>
    <row r="2151" spans="4:4" x14ac:dyDescent="0.25">
      <c r="D2151" s="7"/>
    </row>
    <row r="2152" spans="4:4" x14ac:dyDescent="0.25">
      <c r="D2152" s="7"/>
    </row>
    <row r="2153" spans="4:4" x14ac:dyDescent="0.25">
      <c r="D2153" s="7"/>
    </row>
    <row r="2154" spans="4:4" x14ac:dyDescent="0.25">
      <c r="D2154" s="7"/>
    </row>
    <row r="2155" spans="4:4" x14ac:dyDescent="0.25">
      <c r="D2155" s="7"/>
    </row>
    <row r="2156" spans="4:4" x14ac:dyDescent="0.25">
      <c r="D2156" s="7"/>
    </row>
    <row r="2157" spans="4:4" x14ac:dyDescent="0.25">
      <c r="D2157" s="7"/>
    </row>
    <row r="2158" spans="4:4" x14ac:dyDescent="0.25">
      <c r="D2158" s="7"/>
    </row>
    <row r="2159" spans="4:4" x14ac:dyDescent="0.25">
      <c r="D2159" s="7"/>
    </row>
    <row r="2160" spans="4:4" x14ac:dyDescent="0.25">
      <c r="D2160" s="7"/>
    </row>
    <row r="2161" spans="4:4" x14ac:dyDescent="0.25">
      <c r="D2161" s="7"/>
    </row>
    <row r="2162" spans="4:4" x14ac:dyDescent="0.25">
      <c r="D2162" s="7"/>
    </row>
    <row r="2163" spans="4:4" x14ac:dyDescent="0.25">
      <c r="D2163" s="7"/>
    </row>
    <row r="2164" spans="4:4" x14ac:dyDescent="0.25">
      <c r="D2164" s="7"/>
    </row>
    <row r="2165" spans="4:4" x14ac:dyDescent="0.25">
      <c r="D2165" s="7"/>
    </row>
    <row r="2166" spans="4:4" x14ac:dyDescent="0.25">
      <c r="D2166" s="7"/>
    </row>
    <row r="2167" spans="4:4" x14ac:dyDescent="0.25">
      <c r="D2167" s="7"/>
    </row>
    <row r="2168" spans="4:4" x14ac:dyDescent="0.25">
      <c r="D2168" s="7"/>
    </row>
    <row r="2169" spans="4:4" x14ac:dyDescent="0.25">
      <c r="D2169" s="7"/>
    </row>
    <row r="2170" spans="4:4" x14ac:dyDescent="0.25">
      <c r="D2170" s="7"/>
    </row>
    <row r="2171" spans="4:4" x14ac:dyDescent="0.25">
      <c r="D2171" s="7"/>
    </row>
    <row r="2172" spans="4:4" x14ac:dyDescent="0.25">
      <c r="D2172" s="7"/>
    </row>
    <row r="2173" spans="4:4" x14ac:dyDescent="0.25">
      <c r="D2173" s="7"/>
    </row>
    <row r="2174" spans="4:4" x14ac:dyDescent="0.25">
      <c r="D2174" s="7"/>
    </row>
    <row r="2175" spans="4:4" x14ac:dyDescent="0.25">
      <c r="D2175" s="7"/>
    </row>
    <row r="2176" spans="4:4" x14ac:dyDescent="0.25">
      <c r="D2176" s="7"/>
    </row>
    <row r="2177" spans="4:4" x14ac:dyDescent="0.25">
      <c r="D2177" s="7"/>
    </row>
    <row r="2178" spans="4:4" x14ac:dyDescent="0.25">
      <c r="D2178" s="7"/>
    </row>
    <row r="2179" spans="4:4" x14ac:dyDescent="0.25">
      <c r="D2179" s="7"/>
    </row>
    <row r="2180" spans="4:4" x14ac:dyDescent="0.25">
      <c r="D2180" s="7"/>
    </row>
    <row r="2181" spans="4:4" x14ac:dyDescent="0.25">
      <c r="D2181" s="7"/>
    </row>
    <row r="2182" spans="4:4" x14ac:dyDescent="0.25">
      <c r="D2182" s="7"/>
    </row>
    <row r="2183" spans="4:4" x14ac:dyDescent="0.25">
      <c r="D2183" s="7"/>
    </row>
    <row r="2184" spans="4:4" x14ac:dyDescent="0.25">
      <c r="D2184" s="7"/>
    </row>
    <row r="2185" spans="4:4" x14ac:dyDescent="0.25">
      <c r="D2185" s="7"/>
    </row>
    <row r="2186" spans="4:4" x14ac:dyDescent="0.25">
      <c r="D2186" s="7"/>
    </row>
    <row r="2187" spans="4:4" x14ac:dyDescent="0.25">
      <c r="D2187" s="7"/>
    </row>
    <row r="2188" spans="4:4" x14ac:dyDescent="0.25">
      <c r="D2188" s="7"/>
    </row>
    <row r="2189" spans="4:4" x14ac:dyDescent="0.25">
      <c r="D2189" s="7"/>
    </row>
    <row r="2190" spans="4:4" x14ac:dyDescent="0.25">
      <c r="D2190" s="7"/>
    </row>
    <row r="2191" spans="4:4" x14ac:dyDescent="0.25">
      <c r="D2191" s="7"/>
    </row>
    <row r="2192" spans="4:4" x14ac:dyDescent="0.25">
      <c r="D2192" s="7"/>
    </row>
    <row r="2193" spans="4:4" x14ac:dyDescent="0.25">
      <c r="D2193" s="7"/>
    </row>
    <row r="2194" spans="4:4" x14ac:dyDescent="0.25">
      <c r="D2194" s="7"/>
    </row>
    <row r="2195" spans="4:4" x14ac:dyDescent="0.25">
      <c r="D2195" s="7"/>
    </row>
    <row r="2196" spans="4:4" x14ac:dyDescent="0.25">
      <c r="D2196" s="7"/>
    </row>
    <row r="2197" spans="4:4" x14ac:dyDescent="0.25">
      <c r="D2197" s="7"/>
    </row>
    <row r="2198" spans="4:4" x14ac:dyDescent="0.25">
      <c r="D2198" s="7"/>
    </row>
    <row r="2199" spans="4:4" x14ac:dyDescent="0.25">
      <c r="D2199" s="7"/>
    </row>
    <row r="2200" spans="4:4" x14ac:dyDescent="0.25">
      <c r="D2200" s="7"/>
    </row>
    <row r="2201" spans="4:4" x14ac:dyDescent="0.25">
      <c r="D2201" s="7"/>
    </row>
    <row r="2202" spans="4:4" x14ac:dyDescent="0.25">
      <c r="D2202" s="7"/>
    </row>
    <row r="2203" spans="4:4" x14ac:dyDescent="0.25">
      <c r="D2203" s="7"/>
    </row>
    <row r="2204" spans="4:4" x14ac:dyDescent="0.25">
      <c r="D2204" s="7"/>
    </row>
    <row r="2205" spans="4:4" x14ac:dyDescent="0.25">
      <c r="D2205" s="7"/>
    </row>
    <row r="2206" spans="4:4" x14ac:dyDescent="0.25">
      <c r="D2206" s="7"/>
    </row>
    <row r="2207" spans="4:4" x14ac:dyDescent="0.25">
      <c r="D2207" s="7"/>
    </row>
    <row r="2208" spans="4:4" x14ac:dyDescent="0.25">
      <c r="D2208" s="7"/>
    </row>
    <row r="2209" spans="4:4" x14ac:dyDescent="0.25">
      <c r="D2209" s="7"/>
    </row>
    <row r="2210" spans="4:4" x14ac:dyDescent="0.25">
      <c r="D2210" s="7"/>
    </row>
    <row r="2211" spans="4:4" x14ac:dyDescent="0.25">
      <c r="D2211" s="7"/>
    </row>
    <row r="2212" spans="4:4" x14ac:dyDescent="0.25">
      <c r="D2212" s="7"/>
    </row>
    <row r="2213" spans="4:4" x14ac:dyDescent="0.25">
      <c r="D2213" s="7"/>
    </row>
    <row r="2214" spans="4:4" x14ac:dyDescent="0.25">
      <c r="D2214" s="7"/>
    </row>
    <row r="2215" spans="4:4" x14ac:dyDescent="0.25">
      <c r="D2215" s="7"/>
    </row>
    <row r="2216" spans="4:4" x14ac:dyDescent="0.25">
      <c r="D2216" s="7"/>
    </row>
    <row r="2217" spans="4:4" x14ac:dyDescent="0.25">
      <c r="D2217" s="7"/>
    </row>
    <row r="2218" spans="4:4" x14ac:dyDescent="0.25">
      <c r="D2218" s="7"/>
    </row>
    <row r="2219" spans="4:4" x14ac:dyDescent="0.25">
      <c r="D2219" s="7"/>
    </row>
    <row r="2220" spans="4:4" x14ac:dyDescent="0.25">
      <c r="D2220" s="7"/>
    </row>
    <row r="2221" spans="4:4" x14ac:dyDescent="0.25">
      <c r="D2221" s="7"/>
    </row>
    <row r="2222" spans="4:4" x14ac:dyDescent="0.25">
      <c r="D2222" s="7"/>
    </row>
    <row r="2223" spans="4:4" x14ac:dyDescent="0.25">
      <c r="D2223" s="7"/>
    </row>
    <row r="2224" spans="4:4" x14ac:dyDescent="0.25">
      <c r="D2224" s="7"/>
    </row>
    <row r="2225" spans="4:4" x14ac:dyDescent="0.25">
      <c r="D2225" s="7"/>
    </row>
    <row r="2226" spans="4:4" x14ac:dyDescent="0.25">
      <c r="D2226" s="7"/>
    </row>
    <row r="2227" spans="4:4" x14ac:dyDescent="0.25">
      <c r="D2227" s="7"/>
    </row>
    <row r="2228" spans="4:4" x14ac:dyDescent="0.25">
      <c r="D2228" s="7"/>
    </row>
    <row r="2229" spans="4:4" x14ac:dyDescent="0.25">
      <c r="D2229" s="7"/>
    </row>
    <row r="2230" spans="4:4" x14ac:dyDescent="0.25">
      <c r="D2230" s="7"/>
    </row>
    <row r="2231" spans="4:4" x14ac:dyDescent="0.25">
      <c r="D2231" s="7"/>
    </row>
    <row r="2232" spans="4:4" x14ac:dyDescent="0.25">
      <c r="D2232" s="7"/>
    </row>
    <row r="2233" spans="4:4" x14ac:dyDescent="0.25">
      <c r="D2233" s="7"/>
    </row>
    <row r="2234" spans="4:4" x14ac:dyDescent="0.25">
      <c r="D2234" s="7"/>
    </row>
    <row r="2235" spans="4:4" x14ac:dyDescent="0.25">
      <c r="D2235" s="7"/>
    </row>
    <row r="2236" spans="4:4" x14ac:dyDescent="0.25">
      <c r="D2236" s="7"/>
    </row>
    <row r="2237" spans="4:4" x14ac:dyDescent="0.25">
      <c r="D2237" s="7"/>
    </row>
    <row r="2238" spans="4:4" x14ac:dyDescent="0.25">
      <c r="D2238" s="7"/>
    </row>
    <row r="2239" spans="4:4" x14ac:dyDescent="0.25">
      <c r="D2239" s="7"/>
    </row>
    <row r="2240" spans="4:4" x14ac:dyDescent="0.25">
      <c r="D2240" s="7"/>
    </row>
    <row r="2241" spans="4:4" x14ac:dyDescent="0.25">
      <c r="D2241" s="7"/>
    </row>
    <row r="2242" spans="4:4" x14ac:dyDescent="0.25">
      <c r="D2242" s="7"/>
    </row>
    <row r="2243" spans="4:4" x14ac:dyDescent="0.25">
      <c r="D2243" s="7"/>
    </row>
    <row r="2244" spans="4:4" x14ac:dyDescent="0.25">
      <c r="D2244" s="7"/>
    </row>
    <row r="2245" spans="4:4" x14ac:dyDescent="0.25">
      <c r="D2245" s="7"/>
    </row>
    <row r="2246" spans="4:4" x14ac:dyDescent="0.25">
      <c r="D2246" s="7"/>
    </row>
    <row r="2247" spans="4:4" x14ac:dyDescent="0.25">
      <c r="D2247" s="7"/>
    </row>
    <row r="2248" spans="4:4" x14ac:dyDescent="0.25">
      <c r="D2248" s="7"/>
    </row>
    <row r="2249" spans="4:4" x14ac:dyDescent="0.25">
      <c r="D2249" s="7"/>
    </row>
    <row r="2250" spans="4:4" x14ac:dyDescent="0.25">
      <c r="D2250" s="7"/>
    </row>
    <row r="2251" spans="4:4" x14ac:dyDescent="0.25">
      <c r="D2251" s="7"/>
    </row>
    <row r="2252" spans="4:4" x14ac:dyDescent="0.25">
      <c r="D2252" s="7"/>
    </row>
    <row r="2253" spans="4:4" x14ac:dyDescent="0.25">
      <c r="D2253" s="7"/>
    </row>
    <row r="2254" spans="4:4" x14ac:dyDescent="0.25">
      <c r="D2254" s="7"/>
    </row>
    <row r="2255" spans="4:4" x14ac:dyDescent="0.25">
      <c r="D2255" s="7"/>
    </row>
    <row r="2256" spans="4:4" x14ac:dyDescent="0.25">
      <c r="D2256" s="7"/>
    </row>
    <row r="2257" spans="4:4" x14ac:dyDescent="0.25">
      <c r="D2257" s="7"/>
    </row>
    <row r="2258" spans="4:4" x14ac:dyDescent="0.25">
      <c r="D2258" s="7"/>
    </row>
    <row r="2259" spans="4:4" x14ac:dyDescent="0.25">
      <c r="D2259" s="7"/>
    </row>
    <row r="2260" spans="4:4" x14ac:dyDescent="0.25">
      <c r="D2260" s="7"/>
    </row>
    <row r="2261" spans="4:4" x14ac:dyDescent="0.25">
      <c r="D2261" s="7"/>
    </row>
    <row r="2262" spans="4:4" x14ac:dyDescent="0.25">
      <c r="D2262" s="7"/>
    </row>
    <row r="2263" spans="4:4" x14ac:dyDescent="0.25">
      <c r="D2263" s="7"/>
    </row>
    <row r="2264" spans="4:4" x14ac:dyDescent="0.25">
      <c r="D2264" s="7"/>
    </row>
    <row r="2265" spans="4:4" x14ac:dyDescent="0.25">
      <c r="D2265" s="7"/>
    </row>
    <row r="2266" spans="4:4" x14ac:dyDescent="0.25">
      <c r="D2266" s="7"/>
    </row>
    <row r="2267" spans="4:4" x14ac:dyDescent="0.25">
      <c r="D2267" s="7"/>
    </row>
    <row r="2268" spans="4:4" x14ac:dyDescent="0.25">
      <c r="D2268" s="7"/>
    </row>
    <row r="2269" spans="4:4" x14ac:dyDescent="0.25">
      <c r="D2269" s="7"/>
    </row>
    <row r="2270" spans="4:4" x14ac:dyDescent="0.25">
      <c r="D2270" s="7"/>
    </row>
    <row r="2271" spans="4:4" x14ac:dyDescent="0.25">
      <c r="D2271" s="7"/>
    </row>
    <row r="2272" spans="4:4" x14ac:dyDescent="0.25">
      <c r="D2272" s="7"/>
    </row>
    <row r="2273" spans="4:4" x14ac:dyDescent="0.25">
      <c r="D2273" s="7"/>
    </row>
    <row r="2274" spans="4:4" x14ac:dyDescent="0.25">
      <c r="D2274" s="7"/>
    </row>
    <row r="2275" spans="4:4" x14ac:dyDescent="0.25">
      <c r="D2275" s="7"/>
    </row>
    <row r="2276" spans="4:4" x14ac:dyDescent="0.25">
      <c r="D2276" s="7"/>
    </row>
    <row r="2277" spans="4:4" x14ac:dyDescent="0.25">
      <c r="D2277" s="7"/>
    </row>
    <row r="2278" spans="4:4" x14ac:dyDescent="0.25">
      <c r="D2278" s="7"/>
    </row>
    <row r="2279" spans="4:4" x14ac:dyDescent="0.25">
      <c r="D2279" s="7"/>
    </row>
    <row r="2280" spans="4:4" x14ac:dyDescent="0.25">
      <c r="D2280" s="7"/>
    </row>
    <row r="2281" spans="4:4" x14ac:dyDescent="0.25">
      <c r="D2281" s="7"/>
    </row>
    <row r="2282" spans="4:4" x14ac:dyDescent="0.25">
      <c r="D2282" s="7"/>
    </row>
    <row r="2283" spans="4:4" x14ac:dyDescent="0.25">
      <c r="D2283" s="7"/>
    </row>
    <row r="2284" spans="4:4" x14ac:dyDescent="0.25">
      <c r="D2284" s="7"/>
    </row>
    <row r="2285" spans="4:4" x14ac:dyDescent="0.25">
      <c r="D2285" s="7"/>
    </row>
    <row r="2286" spans="4:4" x14ac:dyDescent="0.25">
      <c r="D2286" s="7"/>
    </row>
    <row r="2287" spans="4:4" x14ac:dyDescent="0.25">
      <c r="D2287" s="7"/>
    </row>
    <row r="2288" spans="4:4" x14ac:dyDescent="0.25">
      <c r="D2288" s="7"/>
    </row>
    <row r="2289" spans="4:4" x14ac:dyDescent="0.25">
      <c r="D2289" s="7"/>
    </row>
    <row r="2290" spans="4:4" x14ac:dyDescent="0.25">
      <c r="D2290" s="7"/>
    </row>
    <row r="2291" spans="4:4" x14ac:dyDescent="0.25">
      <c r="D2291" s="7"/>
    </row>
    <row r="2292" spans="4:4" x14ac:dyDescent="0.25">
      <c r="D2292" s="7"/>
    </row>
    <row r="2293" spans="4:4" x14ac:dyDescent="0.25">
      <c r="D2293" s="7"/>
    </row>
    <row r="2294" spans="4:4" x14ac:dyDescent="0.25">
      <c r="D2294" s="7"/>
    </row>
    <row r="2295" spans="4:4" x14ac:dyDescent="0.25">
      <c r="D2295" s="7"/>
    </row>
    <row r="2296" spans="4:4" x14ac:dyDescent="0.25">
      <c r="D2296" s="7"/>
    </row>
    <row r="2297" spans="4:4" x14ac:dyDescent="0.25">
      <c r="D2297" s="7"/>
    </row>
    <row r="2298" spans="4:4" x14ac:dyDescent="0.25">
      <c r="D2298" s="7"/>
    </row>
    <row r="2299" spans="4:4" x14ac:dyDescent="0.25">
      <c r="D2299" s="7"/>
    </row>
    <row r="2300" spans="4:4" x14ac:dyDescent="0.25">
      <c r="D2300" s="7"/>
    </row>
    <row r="2301" spans="4:4" x14ac:dyDescent="0.25">
      <c r="D2301" s="7"/>
    </row>
    <row r="2302" spans="4:4" x14ac:dyDescent="0.25">
      <c r="D2302" s="7"/>
    </row>
    <row r="2303" spans="4:4" x14ac:dyDescent="0.25">
      <c r="D2303" s="7"/>
    </row>
    <row r="2304" spans="4:4" x14ac:dyDescent="0.25">
      <c r="D2304" s="7"/>
    </row>
    <row r="2305" spans="4:4" x14ac:dyDescent="0.25">
      <c r="D2305" s="7"/>
    </row>
    <row r="2306" spans="4:4" x14ac:dyDescent="0.25">
      <c r="D2306" s="7"/>
    </row>
    <row r="2307" spans="4:4" x14ac:dyDescent="0.25">
      <c r="D2307" s="7"/>
    </row>
    <row r="2308" spans="4:4" x14ac:dyDescent="0.25">
      <c r="D2308" s="7"/>
    </row>
    <row r="2309" spans="4:4" x14ac:dyDescent="0.25">
      <c r="D2309" s="7"/>
    </row>
    <row r="2310" spans="4:4" x14ac:dyDescent="0.25">
      <c r="D2310" s="7"/>
    </row>
    <row r="2311" spans="4:4" x14ac:dyDescent="0.25">
      <c r="D2311" s="7"/>
    </row>
    <row r="2312" spans="4:4" x14ac:dyDescent="0.25">
      <c r="D2312" s="7"/>
    </row>
    <row r="2313" spans="4:4" x14ac:dyDescent="0.25">
      <c r="D2313" s="7"/>
    </row>
    <row r="2314" spans="4:4" x14ac:dyDescent="0.25">
      <c r="D2314" s="7"/>
    </row>
    <row r="2315" spans="4:4" x14ac:dyDescent="0.25">
      <c r="D2315" s="7"/>
    </row>
    <row r="2316" spans="4:4" x14ac:dyDescent="0.25">
      <c r="D2316" s="7"/>
    </row>
    <row r="2317" spans="4:4" x14ac:dyDescent="0.25">
      <c r="D2317" s="7"/>
    </row>
    <row r="2318" spans="4:4" x14ac:dyDescent="0.25">
      <c r="D2318" s="7"/>
    </row>
    <row r="2319" spans="4:4" x14ac:dyDescent="0.25">
      <c r="D2319" s="7"/>
    </row>
    <row r="2320" spans="4:4" x14ac:dyDescent="0.25">
      <c r="D2320" s="7"/>
    </row>
    <row r="2321" spans="4:4" x14ac:dyDescent="0.25">
      <c r="D2321" s="7"/>
    </row>
    <row r="2322" spans="4:4" x14ac:dyDescent="0.25">
      <c r="D2322" s="7"/>
    </row>
    <row r="2323" spans="4:4" x14ac:dyDescent="0.25">
      <c r="D2323" s="7"/>
    </row>
    <row r="2324" spans="4:4" x14ac:dyDescent="0.25">
      <c r="D2324" s="7"/>
    </row>
    <row r="2325" spans="4:4" x14ac:dyDescent="0.25">
      <c r="D2325" s="7"/>
    </row>
    <row r="2326" spans="4:4" x14ac:dyDescent="0.25">
      <c r="D2326" s="7"/>
    </row>
    <row r="2327" spans="4:4" x14ac:dyDescent="0.25">
      <c r="D2327" s="7"/>
    </row>
    <row r="2328" spans="4:4" x14ac:dyDescent="0.25">
      <c r="D2328" s="7"/>
    </row>
    <row r="2329" spans="4:4" x14ac:dyDescent="0.25">
      <c r="D2329" s="7"/>
    </row>
    <row r="2330" spans="4:4" x14ac:dyDescent="0.25">
      <c r="D2330" s="7"/>
    </row>
    <row r="2331" spans="4:4" x14ac:dyDescent="0.25">
      <c r="D2331" s="7"/>
    </row>
    <row r="2332" spans="4:4" x14ac:dyDescent="0.25">
      <c r="D2332" s="7"/>
    </row>
    <row r="2333" spans="4:4" x14ac:dyDescent="0.25">
      <c r="D2333" s="7"/>
    </row>
    <row r="2334" spans="4:4" x14ac:dyDescent="0.25">
      <c r="D2334" s="7"/>
    </row>
    <row r="2335" spans="4:4" x14ac:dyDescent="0.25">
      <c r="D2335" s="7"/>
    </row>
    <row r="2336" spans="4:4" x14ac:dyDescent="0.25">
      <c r="D2336" s="7"/>
    </row>
    <row r="2337" spans="4:4" x14ac:dyDescent="0.25">
      <c r="D2337" s="7"/>
    </row>
    <row r="2338" spans="4:4" x14ac:dyDescent="0.25">
      <c r="D2338" s="7"/>
    </row>
    <row r="2339" spans="4:4" x14ac:dyDescent="0.25">
      <c r="D2339" s="7"/>
    </row>
    <row r="2340" spans="4:4" x14ac:dyDescent="0.25">
      <c r="D2340" s="7"/>
    </row>
    <row r="2341" spans="4:4" x14ac:dyDescent="0.25">
      <c r="D2341" s="7"/>
    </row>
    <row r="2342" spans="4:4" x14ac:dyDescent="0.25">
      <c r="D2342" s="7"/>
    </row>
    <row r="2343" spans="4:4" x14ac:dyDescent="0.25">
      <c r="D2343" s="7"/>
    </row>
    <row r="2344" spans="4:4" x14ac:dyDescent="0.25">
      <c r="D2344" s="7"/>
    </row>
    <row r="2345" spans="4:4" x14ac:dyDescent="0.25">
      <c r="D2345" s="7"/>
    </row>
    <row r="2346" spans="4:4" x14ac:dyDescent="0.25">
      <c r="D2346" s="7"/>
    </row>
    <row r="2347" spans="4:4" x14ac:dyDescent="0.25">
      <c r="D2347" s="7"/>
    </row>
    <row r="2348" spans="4:4" x14ac:dyDescent="0.25">
      <c r="D2348" s="7"/>
    </row>
    <row r="2349" spans="4:4" x14ac:dyDescent="0.25">
      <c r="D2349" s="7"/>
    </row>
    <row r="2350" spans="4:4" x14ac:dyDescent="0.25">
      <c r="D2350" s="7"/>
    </row>
    <row r="2351" spans="4:4" x14ac:dyDescent="0.25">
      <c r="D2351" s="7"/>
    </row>
    <row r="2352" spans="4:4" x14ac:dyDescent="0.25">
      <c r="D2352" s="7"/>
    </row>
    <row r="2353" spans="4:4" x14ac:dyDescent="0.25">
      <c r="D2353" s="7"/>
    </row>
    <row r="2354" spans="4:4" x14ac:dyDescent="0.25">
      <c r="D2354" s="7"/>
    </row>
    <row r="2355" spans="4:4" x14ac:dyDescent="0.25">
      <c r="D2355" s="7"/>
    </row>
    <row r="2356" spans="4:4" x14ac:dyDescent="0.25">
      <c r="D2356" s="7"/>
    </row>
    <row r="2357" spans="4:4" x14ac:dyDescent="0.25">
      <c r="D2357" s="7"/>
    </row>
    <row r="2358" spans="4:4" x14ac:dyDescent="0.25">
      <c r="D2358" s="7"/>
    </row>
    <row r="2359" spans="4:4" x14ac:dyDescent="0.25">
      <c r="D2359" s="7"/>
    </row>
    <row r="2360" spans="4:4" x14ac:dyDescent="0.25">
      <c r="D2360" s="7"/>
    </row>
    <row r="2361" spans="4:4" x14ac:dyDescent="0.25">
      <c r="D2361" s="7"/>
    </row>
    <row r="2362" spans="4:4" x14ac:dyDescent="0.25">
      <c r="D2362" s="7"/>
    </row>
    <row r="2363" spans="4:4" x14ac:dyDescent="0.25">
      <c r="D2363" s="7"/>
    </row>
    <row r="2364" spans="4:4" x14ac:dyDescent="0.25">
      <c r="D2364" s="7"/>
    </row>
    <row r="2365" spans="4:4" x14ac:dyDescent="0.25">
      <c r="D2365" s="7"/>
    </row>
    <row r="2366" spans="4:4" x14ac:dyDescent="0.25">
      <c r="D2366" s="7"/>
    </row>
    <row r="2367" spans="4:4" x14ac:dyDescent="0.25">
      <c r="D2367" s="7"/>
    </row>
    <row r="2368" spans="4:4" x14ac:dyDescent="0.25">
      <c r="D2368" s="7"/>
    </row>
    <row r="2369" spans="4:4" x14ac:dyDescent="0.25">
      <c r="D2369" s="7"/>
    </row>
    <row r="2370" spans="4:4" x14ac:dyDescent="0.25">
      <c r="D2370" s="7"/>
    </row>
    <row r="2371" spans="4:4" x14ac:dyDescent="0.25">
      <c r="D2371" s="7"/>
    </row>
    <row r="2372" spans="4:4" x14ac:dyDescent="0.25">
      <c r="D2372" s="7"/>
    </row>
    <row r="2373" spans="4:4" x14ac:dyDescent="0.25">
      <c r="D2373" s="7"/>
    </row>
    <row r="2374" spans="4:4" x14ac:dyDescent="0.25">
      <c r="D2374" s="7"/>
    </row>
    <row r="2375" spans="4:4" x14ac:dyDescent="0.25">
      <c r="D2375" s="7"/>
    </row>
    <row r="2376" spans="4:4" x14ac:dyDescent="0.25">
      <c r="D2376" s="7"/>
    </row>
    <row r="2377" spans="4:4" x14ac:dyDescent="0.25">
      <c r="D2377" s="7"/>
    </row>
    <row r="2378" spans="4:4" x14ac:dyDescent="0.25">
      <c r="D2378" s="7"/>
    </row>
    <row r="2379" spans="4:4" x14ac:dyDescent="0.25">
      <c r="D2379" s="7"/>
    </row>
    <row r="2380" spans="4:4" x14ac:dyDescent="0.25">
      <c r="D2380" s="7"/>
    </row>
    <row r="2381" spans="4:4" x14ac:dyDescent="0.25">
      <c r="D2381" s="7"/>
    </row>
    <row r="2382" spans="4:4" x14ac:dyDescent="0.25">
      <c r="D2382" s="7"/>
    </row>
    <row r="2383" spans="4:4" x14ac:dyDescent="0.25">
      <c r="D2383" s="7"/>
    </row>
    <row r="2384" spans="4:4" x14ac:dyDescent="0.25">
      <c r="D2384" s="7"/>
    </row>
    <row r="2385" spans="4:4" x14ac:dyDescent="0.25">
      <c r="D2385" s="7"/>
    </row>
    <row r="2386" spans="4:4" x14ac:dyDescent="0.25">
      <c r="D2386" s="7"/>
    </row>
    <row r="2387" spans="4:4" x14ac:dyDescent="0.25">
      <c r="D2387" s="7"/>
    </row>
    <row r="2388" spans="4:4" x14ac:dyDescent="0.25">
      <c r="D2388" s="7"/>
    </row>
    <row r="2389" spans="4:4" x14ac:dyDescent="0.25">
      <c r="D2389" s="7"/>
    </row>
    <row r="2390" spans="4:4" x14ac:dyDescent="0.25">
      <c r="D2390" s="7"/>
    </row>
    <row r="2391" spans="4:4" x14ac:dyDescent="0.25">
      <c r="D2391" s="7"/>
    </row>
    <row r="2392" spans="4:4" x14ac:dyDescent="0.25">
      <c r="D2392" s="7"/>
    </row>
    <row r="2393" spans="4:4" x14ac:dyDescent="0.25">
      <c r="D2393" s="7"/>
    </row>
    <row r="2394" spans="4:4" x14ac:dyDescent="0.25">
      <c r="D2394" s="7"/>
    </row>
    <row r="2395" spans="4:4" x14ac:dyDescent="0.25">
      <c r="D2395" s="7"/>
    </row>
    <row r="2396" spans="4:4" x14ac:dyDescent="0.25">
      <c r="D2396" s="7"/>
    </row>
    <row r="2397" spans="4:4" x14ac:dyDescent="0.25">
      <c r="D2397" s="7"/>
    </row>
    <row r="2398" spans="4:4" x14ac:dyDescent="0.25">
      <c r="D2398" s="7"/>
    </row>
    <row r="2399" spans="4:4" x14ac:dyDescent="0.25">
      <c r="D2399" s="7"/>
    </row>
    <row r="2400" spans="4:4" x14ac:dyDescent="0.25">
      <c r="D2400" s="7"/>
    </row>
    <row r="2401" spans="4:4" x14ac:dyDescent="0.25">
      <c r="D2401" s="7"/>
    </row>
    <row r="2402" spans="4:4" x14ac:dyDescent="0.25">
      <c r="D2402" s="7"/>
    </row>
    <row r="2403" spans="4:4" x14ac:dyDescent="0.25">
      <c r="D2403" s="7"/>
    </row>
    <row r="2404" spans="4:4" x14ac:dyDescent="0.25">
      <c r="D2404" s="7"/>
    </row>
    <row r="2405" spans="4:4" x14ac:dyDescent="0.25">
      <c r="D2405" s="7"/>
    </row>
    <row r="2406" spans="4:4" x14ac:dyDescent="0.25">
      <c r="D2406" s="7"/>
    </row>
    <row r="2407" spans="4:4" x14ac:dyDescent="0.25">
      <c r="D2407" s="7"/>
    </row>
    <row r="2408" spans="4:4" x14ac:dyDescent="0.25">
      <c r="D2408" s="7"/>
    </row>
    <row r="2409" spans="4:4" x14ac:dyDescent="0.25">
      <c r="D2409" s="7"/>
    </row>
    <row r="2410" spans="4:4" x14ac:dyDescent="0.25">
      <c r="D2410" s="7"/>
    </row>
    <row r="2411" spans="4:4" x14ac:dyDescent="0.25">
      <c r="D2411" s="7"/>
    </row>
    <row r="2412" spans="4:4" x14ac:dyDescent="0.25">
      <c r="D2412" s="7"/>
    </row>
    <row r="2413" spans="4:4" x14ac:dyDescent="0.25">
      <c r="D2413" s="7"/>
    </row>
    <row r="2414" spans="4:4" x14ac:dyDescent="0.25">
      <c r="D2414" s="7"/>
    </row>
    <row r="2415" spans="4:4" x14ac:dyDescent="0.25">
      <c r="D2415" s="7"/>
    </row>
    <row r="2416" spans="4:4" x14ac:dyDescent="0.25">
      <c r="D2416" s="7"/>
    </row>
    <row r="2417" spans="4:4" x14ac:dyDescent="0.25">
      <c r="D2417" s="7"/>
    </row>
    <row r="2418" spans="4:4" x14ac:dyDescent="0.25">
      <c r="D2418" s="7"/>
    </row>
    <row r="2419" spans="4:4" x14ac:dyDescent="0.25">
      <c r="D2419" s="7"/>
    </row>
    <row r="2420" spans="4:4" x14ac:dyDescent="0.25">
      <c r="D2420" s="7"/>
    </row>
    <row r="2421" spans="4:4" x14ac:dyDescent="0.25">
      <c r="D2421" s="7"/>
    </row>
    <row r="2422" spans="4:4" x14ac:dyDescent="0.25">
      <c r="D2422" s="7"/>
    </row>
    <row r="2423" spans="4:4" x14ac:dyDescent="0.25">
      <c r="D2423" s="7"/>
    </row>
    <row r="2424" spans="4:4" x14ac:dyDescent="0.25">
      <c r="D2424" s="7"/>
    </row>
    <row r="2425" spans="4:4" x14ac:dyDescent="0.25">
      <c r="D2425" s="7"/>
    </row>
    <row r="2426" spans="4:4" x14ac:dyDescent="0.25">
      <c r="D2426" s="7"/>
    </row>
    <row r="2427" spans="4:4" x14ac:dyDescent="0.25">
      <c r="D2427" s="7"/>
    </row>
    <row r="2428" spans="4:4" x14ac:dyDescent="0.25">
      <c r="D2428" s="7"/>
    </row>
    <row r="2429" spans="4:4" x14ac:dyDescent="0.25">
      <c r="D2429" s="7"/>
    </row>
    <row r="2430" spans="4:4" x14ac:dyDescent="0.25">
      <c r="D2430" s="7"/>
    </row>
    <row r="2431" spans="4:4" x14ac:dyDescent="0.25">
      <c r="D2431" s="7"/>
    </row>
    <row r="2432" spans="4:4" x14ac:dyDescent="0.25">
      <c r="D2432" s="7"/>
    </row>
    <row r="2433" spans="4:4" x14ac:dyDescent="0.25">
      <c r="D2433" s="7"/>
    </row>
    <row r="2434" spans="4:4" x14ac:dyDescent="0.25">
      <c r="D2434" s="7"/>
    </row>
    <row r="2435" spans="4:4" x14ac:dyDescent="0.25">
      <c r="D2435" s="7"/>
    </row>
    <row r="2436" spans="4:4" x14ac:dyDescent="0.25">
      <c r="D2436" s="7"/>
    </row>
    <row r="2437" spans="4:4" x14ac:dyDescent="0.25">
      <c r="D2437" s="7"/>
    </row>
    <row r="2438" spans="4:4" x14ac:dyDescent="0.25">
      <c r="D2438" s="7"/>
    </row>
    <row r="2439" spans="4:4" x14ac:dyDescent="0.25">
      <c r="D2439" s="7"/>
    </row>
    <row r="2440" spans="4:4" x14ac:dyDescent="0.25">
      <c r="D2440" s="7"/>
    </row>
    <row r="2441" spans="4:4" x14ac:dyDescent="0.25">
      <c r="D2441" s="7"/>
    </row>
    <row r="2442" spans="4:4" x14ac:dyDescent="0.25">
      <c r="D2442" s="7"/>
    </row>
    <row r="2443" spans="4:4" x14ac:dyDescent="0.25">
      <c r="D2443" s="7"/>
    </row>
    <row r="2444" spans="4:4" x14ac:dyDescent="0.25">
      <c r="D2444" s="7"/>
    </row>
    <row r="2445" spans="4:4" x14ac:dyDescent="0.25">
      <c r="D2445" s="7"/>
    </row>
    <row r="2446" spans="4:4" x14ac:dyDescent="0.25">
      <c r="D2446" s="7"/>
    </row>
    <row r="2447" spans="4:4" x14ac:dyDescent="0.25">
      <c r="D2447" s="7"/>
    </row>
    <row r="2448" spans="4:4" x14ac:dyDescent="0.25">
      <c r="D2448" s="7"/>
    </row>
    <row r="2449" spans="4:4" x14ac:dyDescent="0.25">
      <c r="D2449" s="7"/>
    </row>
    <row r="2450" spans="4:4" x14ac:dyDescent="0.25">
      <c r="D2450" s="7"/>
    </row>
    <row r="2451" spans="4:4" x14ac:dyDescent="0.25">
      <c r="D2451" s="7"/>
    </row>
    <row r="2452" spans="4:4" x14ac:dyDescent="0.25">
      <c r="D2452" s="7"/>
    </row>
    <row r="2453" spans="4:4" x14ac:dyDescent="0.25">
      <c r="D2453" s="7"/>
    </row>
    <row r="2454" spans="4:4" x14ac:dyDescent="0.25">
      <c r="D2454" s="7"/>
    </row>
    <row r="2455" spans="4:4" x14ac:dyDescent="0.25">
      <c r="D2455" s="7"/>
    </row>
    <row r="2456" spans="4:4" x14ac:dyDescent="0.25">
      <c r="D2456" s="7"/>
    </row>
    <row r="2457" spans="4:4" x14ac:dyDescent="0.25">
      <c r="D2457" s="7"/>
    </row>
    <row r="2458" spans="4:4" x14ac:dyDescent="0.25">
      <c r="D2458" s="7"/>
    </row>
    <row r="2459" spans="4:4" x14ac:dyDescent="0.25">
      <c r="D2459" s="7"/>
    </row>
    <row r="2460" spans="4:4" x14ac:dyDescent="0.25">
      <c r="D2460" s="7"/>
    </row>
    <row r="2461" spans="4:4" x14ac:dyDescent="0.25">
      <c r="D2461" s="7"/>
    </row>
    <row r="2462" spans="4:4" x14ac:dyDescent="0.25">
      <c r="D2462" s="7"/>
    </row>
    <row r="2463" spans="4:4" x14ac:dyDescent="0.25">
      <c r="D2463" s="7"/>
    </row>
    <row r="2464" spans="4:4" x14ac:dyDescent="0.25">
      <c r="D2464" s="7"/>
    </row>
    <row r="2465" spans="4:4" x14ac:dyDescent="0.25">
      <c r="D2465" s="7"/>
    </row>
    <row r="2466" spans="4:4" x14ac:dyDescent="0.25">
      <c r="D2466" s="7"/>
    </row>
    <row r="2467" spans="4:4" x14ac:dyDescent="0.25">
      <c r="D2467" s="7"/>
    </row>
    <row r="2468" spans="4:4" x14ac:dyDescent="0.25">
      <c r="D2468" s="7"/>
    </row>
    <row r="2469" spans="4:4" x14ac:dyDescent="0.25">
      <c r="D2469" s="7"/>
    </row>
    <row r="2470" spans="4:4" x14ac:dyDescent="0.25">
      <c r="D2470" s="7"/>
    </row>
    <row r="2471" spans="4:4" x14ac:dyDescent="0.25">
      <c r="D2471" s="7"/>
    </row>
    <row r="2472" spans="4:4" x14ac:dyDescent="0.25">
      <c r="D2472" s="7"/>
    </row>
    <row r="2473" spans="4:4" x14ac:dyDescent="0.25">
      <c r="D2473" s="7"/>
    </row>
    <row r="2474" spans="4:4" x14ac:dyDescent="0.25">
      <c r="D2474" s="7"/>
    </row>
    <row r="2475" spans="4:4" x14ac:dyDescent="0.25">
      <c r="D2475" s="7"/>
    </row>
    <row r="2476" spans="4:4" x14ac:dyDescent="0.25">
      <c r="D2476" s="7"/>
    </row>
    <row r="2477" spans="4:4" x14ac:dyDescent="0.25">
      <c r="D2477" s="7"/>
    </row>
    <row r="2478" spans="4:4" x14ac:dyDescent="0.25">
      <c r="D2478" s="7"/>
    </row>
    <row r="2479" spans="4:4" x14ac:dyDescent="0.25">
      <c r="D2479" s="7"/>
    </row>
    <row r="2480" spans="4:4" x14ac:dyDescent="0.25">
      <c r="D2480" s="7"/>
    </row>
    <row r="2481" spans="4:4" x14ac:dyDescent="0.25">
      <c r="D2481" s="7"/>
    </row>
    <row r="2482" spans="4:4" x14ac:dyDescent="0.25">
      <c r="D2482" s="7"/>
    </row>
    <row r="2483" spans="4:4" x14ac:dyDescent="0.25">
      <c r="D2483" s="7"/>
    </row>
    <row r="2484" spans="4:4" x14ac:dyDescent="0.25">
      <c r="D2484" s="7"/>
    </row>
    <row r="2485" spans="4:4" x14ac:dyDescent="0.25">
      <c r="D2485" s="7"/>
    </row>
    <row r="2486" spans="4:4" x14ac:dyDescent="0.25">
      <c r="D2486" s="7"/>
    </row>
    <row r="2487" spans="4:4" x14ac:dyDescent="0.25">
      <c r="D2487" s="7"/>
    </row>
    <row r="2488" spans="4:4" x14ac:dyDescent="0.25">
      <c r="D2488" s="7"/>
    </row>
    <row r="2489" spans="4:4" x14ac:dyDescent="0.25">
      <c r="D2489" s="7"/>
    </row>
    <row r="2490" spans="4:4" x14ac:dyDescent="0.25">
      <c r="D2490" s="7"/>
    </row>
    <row r="2491" spans="4:4" x14ac:dyDescent="0.25">
      <c r="D2491" s="7"/>
    </row>
    <row r="2492" spans="4:4" x14ac:dyDescent="0.25">
      <c r="D2492" s="7"/>
    </row>
    <row r="2493" spans="4:4" x14ac:dyDescent="0.25">
      <c r="D2493" s="7"/>
    </row>
    <row r="2494" spans="4:4" x14ac:dyDescent="0.25">
      <c r="D2494" s="7"/>
    </row>
    <row r="2495" spans="4:4" x14ac:dyDescent="0.25">
      <c r="D2495" s="7"/>
    </row>
    <row r="2496" spans="4:4" x14ac:dyDescent="0.25">
      <c r="D2496" s="7"/>
    </row>
    <row r="2497" spans="4:4" x14ac:dyDescent="0.25">
      <c r="D2497" s="7"/>
    </row>
    <row r="2498" spans="4:4" x14ac:dyDescent="0.25">
      <c r="D2498" s="7"/>
    </row>
    <row r="2499" spans="4:4" x14ac:dyDescent="0.25">
      <c r="D2499" s="7"/>
    </row>
    <row r="2500" spans="4:4" x14ac:dyDescent="0.25">
      <c r="D2500" s="7"/>
    </row>
    <row r="2501" spans="4:4" x14ac:dyDescent="0.25">
      <c r="D2501" s="7"/>
    </row>
    <row r="2502" spans="4:4" x14ac:dyDescent="0.25">
      <c r="D2502" s="7"/>
    </row>
    <row r="2503" spans="4:4" x14ac:dyDescent="0.25">
      <c r="D2503" s="7"/>
    </row>
    <row r="2504" spans="4:4" x14ac:dyDescent="0.25">
      <c r="D2504" s="7"/>
    </row>
    <row r="2505" spans="4:4" x14ac:dyDescent="0.25">
      <c r="D2505" s="7"/>
    </row>
    <row r="2506" spans="4:4" x14ac:dyDescent="0.25">
      <c r="D2506" s="7"/>
    </row>
    <row r="2507" spans="4:4" x14ac:dyDescent="0.25">
      <c r="D2507" s="7"/>
    </row>
    <row r="2508" spans="4:4" x14ac:dyDescent="0.25">
      <c r="D2508" s="7"/>
    </row>
    <row r="2509" spans="4:4" x14ac:dyDescent="0.25">
      <c r="D2509" s="7"/>
    </row>
    <row r="2510" spans="4:4" x14ac:dyDescent="0.25">
      <c r="D2510" s="7"/>
    </row>
    <row r="2511" spans="4:4" x14ac:dyDescent="0.25">
      <c r="D2511" s="7"/>
    </row>
    <row r="2512" spans="4:4" x14ac:dyDescent="0.25">
      <c r="D2512" s="7"/>
    </row>
    <row r="2513" spans="4:4" x14ac:dyDescent="0.25">
      <c r="D2513" s="7"/>
    </row>
    <row r="2514" spans="4:4" x14ac:dyDescent="0.25">
      <c r="D2514" s="7"/>
    </row>
    <row r="2515" spans="4:4" x14ac:dyDescent="0.25">
      <c r="D2515" s="7"/>
    </row>
    <row r="2516" spans="4:4" x14ac:dyDescent="0.25">
      <c r="D2516" s="7"/>
    </row>
    <row r="2517" spans="4:4" x14ac:dyDescent="0.25">
      <c r="D2517" s="7"/>
    </row>
    <row r="2518" spans="4:4" x14ac:dyDescent="0.25">
      <c r="D2518" s="7"/>
    </row>
    <row r="2519" spans="4:4" x14ac:dyDescent="0.25">
      <c r="D2519" s="7"/>
    </row>
    <row r="2520" spans="4:4" x14ac:dyDescent="0.25">
      <c r="D2520" s="7"/>
    </row>
    <row r="2521" spans="4:4" x14ac:dyDescent="0.25">
      <c r="D2521" s="7"/>
    </row>
    <row r="2522" spans="4:4" x14ac:dyDescent="0.25">
      <c r="D2522" s="7"/>
    </row>
    <row r="2523" spans="4:4" x14ac:dyDescent="0.25">
      <c r="D2523" s="7"/>
    </row>
    <row r="2524" spans="4:4" x14ac:dyDescent="0.25">
      <c r="D2524" s="7"/>
    </row>
    <row r="2525" spans="4:4" x14ac:dyDescent="0.25">
      <c r="D2525" s="7"/>
    </row>
    <row r="2526" spans="4:4" x14ac:dyDescent="0.25">
      <c r="D2526" s="7"/>
    </row>
    <row r="2527" spans="4:4" x14ac:dyDescent="0.25">
      <c r="D2527" s="7"/>
    </row>
    <row r="2528" spans="4:4" x14ac:dyDescent="0.25">
      <c r="D2528" s="7"/>
    </row>
    <row r="2529" spans="4:4" x14ac:dyDescent="0.25">
      <c r="D2529" s="7"/>
    </row>
    <row r="2530" spans="4:4" x14ac:dyDescent="0.25">
      <c r="D2530" s="7"/>
    </row>
    <row r="2531" spans="4:4" x14ac:dyDescent="0.25">
      <c r="D2531" s="7"/>
    </row>
    <row r="2532" spans="4:4" x14ac:dyDescent="0.25">
      <c r="D2532" s="7"/>
    </row>
    <row r="2533" spans="4:4" x14ac:dyDescent="0.25">
      <c r="D2533" s="7"/>
    </row>
    <row r="2534" spans="4:4" x14ac:dyDescent="0.25">
      <c r="D2534" s="7"/>
    </row>
    <row r="2535" spans="4:4" x14ac:dyDescent="0.25">
      <c r="D2535" s="7"/>
    </row>
    <row r="2536" spans="4:4" x14ac:dyDescent="0.25">
      <c r="D2536" s="7"/>
    </row>
    <row r="2537" spans="4:4" x14ac:dyDescent="0.25">
      <c r="D2537" s="7"/>
    </row>
    <row r="2538" spans="4:4" x14ac:dyDescent="0.25">
      <c r="D2538" s="7"/>
    </row>
    <row r="2539" spans="4:4" x14ac:dyDescent="0.25">
      <c r="D2539" s="7"/>
    </row>
    <row r="2540" spans="4:4" x14ac:dyDescent="0.25">
      <c r="D2540" s="7"/>
    </row>
    <row r="2541" spans="4:4" x14ac:dyDescent="0.25">
      <c r="D2541" s="7"/>
    </row>
    <row r="2542" spans="4:4" x14ac:dyDescent="0.25">
      <c r="D2542" s="7"/>
    </row>
    <row r="2543" spans="4:4" x14ac:dyDescent="0.25">
      <c r="D2543" s="7"/>
    </row>
    <row r="2544" spans="4:4" x14ac:dyDescent="0.25">
      <c r="D2544" s="7"/>
    </row>
    <row r="2545" spans="4:4" x14ac:dyDescent="0.25">
      <c r="D2545" s="7"/>
    </row>
    <row r="2546" spans="4:4" x14ac:dyDescent="0.25">
      <c r="D2546" s="7"/>
    </row>
    <row r="2547" spans="4:4" x14ac:dyDescent="0.25">
      <c r="D2547" s="7"/>
    </row>
    <row r="2548" spans="4:4" x14ac:dyDescent="0.25">
      <c r="D2548" s="7"/>
    </row>
    <row r="2549" spans="4:4" x14ac:dyDescent="0.25">
      <c r="D2549" s="7"/>
    </row>
    <row r="2550" spans="4:4" x14ac:dyDescent="0.25">
      <c r="D2550" s="7"/>
    </row>
    <row r="2551" spans="4:4" x14ac:dyDescent="0.25">
      <c r="D2551" s="7"/>
    </row>
    <row r="2552" spans="4:4" x14ac:dyDescent="0.25">
      <c r="D2552" s="7"/>
    </row>
    <row r="2553" spans="4:4" x14ac:dyDescent="0.25">
      <c r="D2553" s="7"/>
    </row>
    <row r="2554" spans="4:4" x14ac:dyDescent="0.25">
      <c r="D2554" s="7"/>
    </row>
    <row r="2555" spans="4:4" x14ac:dyDescent="0.25">
      <c r="D2555" s="7"/>
    </row>
    <row r="2556" spans="4:4" x14ac:dyDescent="0.25">
      <c r="D2556" s="7"/>
    </row>
    <row r="2557" spans="4:4" x14ac:dyDescent="0.25">
      <c r="D2557" s="7"/>
    </row>
    <row r="2558" spans="4:4" x14ac:dyDescent="0.25">
      <c r="D2558" s="7"/>
    </row>
    <row r="2559" spans="4:4" x14ac:dyDescent="0.25">
      <c r="D2559" s="7"/>
    </row>
    <row r="2560" spans="4:4" x14ac:dyDescent="0.25">
      <c r="D2560" s="7"/>
    </row>
    <row r="2561" spans="4:4" x14ac:dyDescent="0.25">
      <c r="D2561" s="7"/>
    </row>
    <row r="2562" spans="4:4" x14ac:dyDescent="0.25">
      <c r="D2562" s="7"/>
    </row>
    <row r="2563" spans="4:4" x14ac:dyDescent="0.25">
      <c r="D2563" s="7"/>
    </row>
    <row r="2564" spans="4:4" x14ac:dyDescent="0.25">
      <c r="D2564" s="7"/>
    </row>
    <row r="2565" spans="4:4" x14ac:dyDescent="0.25">
      <c r="D2565" s="7"/>
    </row>
    <row r="2566" spans="4:4" x14ac:dyDescent="0.25">
      <c r="D2566" s="7"/>
    </row>
    <row r="2567" spans="4:4" x14ac:dyDescent="0.25">
      <c r="D2567" s="7"/>
    </row>
    <row r="2568" spans="4:4" x14ac:dyDescent="0.25">
      <c r="D2568" s="7"/>
    </row>
    <row r="2569" spans="4:4" x14ac:dyDescent="0.25">
      <c r="D2569" s="7"/>
    </row>
    <row r="2570" spans="4:4" x14ac:dyDescent="0.25">
      <c r="D2570" s="7"/>
    </row>
    <row r="2571" spans="4:4" x14ac:dyDescent="0.25">
      <c r="D2571" s="7"/>
    </row>
    <row r="2572" spans="4:4" x14ac:dyDescent="0.25">
      <c r="D2572" s="7"/>
    </row>
    <row r="2573" spans="4:4" x14ac:dyDescent="0.25">
      <c r="D2573" s="7"/>
    </row>
    <row r="2574" spans="4:4" x14ac:dyDescent="0.25">
      <c r="D2574" s="7"/>
    </row>
    <row r="2575" spans="4:4" x14ac:dyDescent="0.25">
      <c r="D2575" s="7"/>
    </row>
    <row r="2576" spans="4:4" x14ac:dyDescent="0.25">
      <c r="D2576" s="7"/>
    </row>
    <row r="2577" spans="4:4" x14ac:dyDescent="0.25">
      <c r="D2577" s="7"/>
    </row>
    <row r="2578" spans="4:4" x14ac:dyDescent="0.25">
      <c r="D2578" s="7"/>
    </row>
    <row r="2579" spans="4:4" x14ac:dyDescent="0.25">
      <c r="D2579" s="7"/>
    </row>
    <row r="2580" spans="4:4" x14ac:dyDescent="0.25">
      <c r="D2580" s="7"/>
    </row>
    <row r="2581" spans="4:4" x14ac:dyDescent="0.25">
      <c r="D2581" s="7"/>
    </row>
    <row r="2582" spans="4:4" x14ac:dyDescent="0.25">
      <c r="D2582" s="7"/>
    </row>
    <row r="2583" spans="4:4" x14ac:dyDescent="0.25">
      <c r="D2583" s="7"/>
    </row>
    <row r="2584" spans="4:4" x14ac:dyDescent="0.25">
      <c r="D2584" s="7"/>
    </row>
    <row r="2585" spans="4:4" x14ac:dyDescent="0.25">
      <c r="D2585" s="7"/>
    </row>
    <row r="2586" spans="4:4" x14ac:dyDescent="0.25">
      <c r="D2586" s="7"/>
    </row>
    <row r="2587" spans="4:4" x14ac:dyDescent="0.25">
      <c r="D2587" s="7"/>
    </row>
    <row r="2588" spans="4:4" x14ac:dyDescent="0.25">
      <c r="D2588" s="7"/>
    </row>
    <row r="2589" spans="4:4" x14ac:dyDescent="0.25">
      <c r="D2589" s="7"/>
    </row>
    <row r="2590" spans="4:4" x14ac:dyDescent="0.25">
      <c r="D2590" s="7"/>
    </row>
    <row r="2591" spans="4:4" x14ac:dyDescent="0.25">
      <c r="D2591" s="7"/>
    </row>
    <row r="2592" spans="4:4" x14ac:dyDescent="0.25">
      <c r="D2592" s="7"/>
    </row>
    <row r="2593" spans="4:4" x14ac:dyDescent="0.25">
      <c r="D2593" s="7"/>
    </row>
    <row r="2594" spans="4:4" x14ac:dyDescent="0.25">
      <c r="D2594" s="7"/>
    </row>
    <row r="2595" spans="4:4" x14ac:dyDescent="0.25">
      <c r="D2595" s="7"/>
    </row>
    <row r="2596" spans="4:4" x14ac:dyDescent="0.25">
      <c r="D2596" s="7"/>
    </row>
    <row r="2597" spans="4:4" x14ac:dyDescent="0.25">
      <c r="D2597" s="7"/>
    </row>
    <row r="2598" spans="4:4" x14ac:dyDescent="0.25">
      <c r="D2598" s="7"/>
    </row>
    <row r="2599" spans="4:4" x14ac:dyDescent="0.25">
      <c r="D2599" s="7"/>
    </row>
    <row r="2600" spans="4:4" x14ac:dyDescent="0.25">
      <c r="D2600" s="7"/>
    </row>
    <row r="2601" spans="4:4" x14ac:dyDescent="0.25">
      <c r="D2601" s="7"/>
    </row>
    <row r="2602" spans="4:4" x14ac:dyDescent="0.25">
      <c r="D2602" s="7"/>
    </row>
    <row r="2603" spans="4:4" x14ac:dyDescent="0.25">
      <c r="D2603" s="7"/>
    </row>
    <row r="2604" spans="4:4" x14ac:dyDescent="0.25">
      <c r="D2604" s="7"/>
    </row>
    <row r="2605" spans="4:4" x14ac:dyDescent="0.25">
      <c r="D2605" s="7"/>
    </row>
    <row r="2606" spans="4:4" x14ac:dyDescent="0.25">
      <c r="D2606" s="7"/>
    </row>
    <row r="2607" spans="4:4" x14ac:dyDescent="0.25">
      <c r="D2607" s="7"/>
    </row>
    <row r="2608" spans="4:4" x14ac:dyDescent="0.25">
      <c r="D2608" s="7"/>
    </row>
    <row r="2609" spans="4:4" x14ac:dyDescent="0.25">
      <c r="D2609" s="7"/>
    </row>
    <row r="2610" spans="4:4" x14ac:dyDescent="0.25">
      <c r="D2610" s="7"/>
    </row>
    <row r="2611" spans="4:4" x14ac:dyDescent="0.25">
      <c r="D2611" s="7"/>
    </row>
    <row r="2612" spans="4:4" x14ac:dyDescent="0.25">
      <c r="D2612" s="7"/>
    </row>
    <row r="2613" spans="4:4" x14ac:dyDescent="0.25">
      <c r="D2613" s="7"/>
    </row>
    <row r="2614" spans="4:4" x14ac:dyDescent="0.25">
      <c r="D2614" s="7"/>
    </row>
    <row r="2615" spans="4:4" x14ac:dyDescent="0.25">
      <c r="D2615" s="7"/>
    </row>
    <row r="2616" spans="4:4" x14ac:dyDescent="0.25">
      <c r="D2616" s="7"/>
    </row>
    <row r="2617" spans="4:4" x14ac:dyDescent="0.25">
      <c r="D2617" s="7"/>
    </row>
    <row r="2618" spans="4:4" x14ac:dyDescent="0.25">
      <c r="D2618" s="7"/>
    </row>
    <row r="2619" spans="4:4" x14ac:dyDescent="0.25">
      <c r="D2619" s="7"/>
    </row>
    <row r="2620" spans="4:4" x14ac:dyDescent="0.25">
      <c r="D2620" s="7"/>
    </row>
    <row r="2621" spans="4:4" x14ac:dyDescent="0.25">
      <c r="D2621" s="7"/>
    </row>
    <row r="2622" spans="4:4" x14ac:dyDescent="0.25">
      <c r="D2622" s="7"/>
    </row>
    <row r="2623" spans="4:4" x14ac:dyDescent="0.25">
      <c r="D2623" s="7"/>
    </row>
    <row r="2624" spans="4:4" x14ac:dyDescent="0.25">
      <c r="D2624" s="7"/>
    </row>
    <row r="2625" spans="4:4" x14ac:dyDescent="0.25">
      <c r="D2625" s="7"/>
    </row>
    <row r="2626" spans="4:4" x14ac:dyDescent="0.25">
      <c r="D2626" s="7"/>
    </row>
    <row r="2627" spans="4:4" x14ac:dyDescent="0.25">
      <c r="D2627" s="7"/>
    </row>
    <row r="2628" spans="4:4" x14ac:dyDescent="0.25">
      <c r="D2628" s="7"/>
    </row>
    <row r="2629" spans="4:4" x14ac:dyDescent="0.25">
      <c r="D2629" s="7"/>
    </row>
    <row r="2630" spans="4:4" x14ac:dyDescent="0.25">
      <c r="D2630" s="7"/>
    </row>
    <row r="2631" spans="4:4" x14ac:dyDescent="0.25">
      <c r="D2631" s="7"/>
    </row>
    <row r="2632" spans="4:4" x14ac:dyDescent="0.25">
      <c r="D2632" s="7"/>
    </row>
    <row r="2633" spans="4:4" x14ac:dyDescent="0.25">
      <c r="D2633" s="7"/>
    </row>
    <row r="2634" spans="4:4" x14ac:dyDescent="0.25">
      <c r="D2634" s="7"/>
    </row>
    <row r="2635" spans="4:4" x14ac:dyDescent="0.25">
      <c r="D2635" s="7"/>
    </row>
    <row r="2636" spans="4:4" x14ac:dyDescent="0.25">
      <c r="D2636" s="7"/>
    </row>
    <row r="2637" spans="4:4" x14ac:dyDescent="0.25">
      <c r="D2637" s="7"/>
    </row>
    <row r="2638" spans="4:4" x14ac:dyDescent="0.25">
      <c r="D2638" s="7"/>
    </row>
    <row r="2639" spans="4:4" x14ac:dyDescent="0.25">
      <c r="D2639" s="7"/>
    </row>
    <row r="2640" spans="4:4" x14ac:dyDescent="0.25">
      <c r="D2640" s="7"/>
    </row>
    <row r="2641" spans="4:4" x14ac:dyDescent="0.25">
      <c r="D2641" s="7"/>
    </row>
    <row r="2642" spans="4:4" x14ac:dyDescent="0.25">
      <c r="D2642" s="7"/>
    </row>
    <row r="2643" spans="4:4" x14ac:dyDescent="0.25">
      <c r="D2643" s="7"/>
    </row>
    <row r="2644" spans="4:4" x14ac:dyDescent="0.25">
      <c r="D2644" s="7"/>
    </row>
    <row r="2645" spans="4:4" x14ac:dyDescent="0.25">
      <c r="D2645" s="7"/>
    </row>
    <row r="2646" spans="4:4" x14ac:dyDescent="0.25">
      <c r="D2646" s="7"/>
    </row>
    <row r="2647" spans="4:4" x14ac:dyDescent="0.25">
      <c r="D2647" s="7"/>
    </row>
    <row r="2648" spans="4:4" x14ac:dyDescent="0.25">
      <c r="D2648" s="7"/>
    </row>
    <row r="2649" spans="4:4" x14ac:dyDescent="0.25">
      <c r="D2649" s="7"/>
    </row>
    <row r="2650" spans="4:4" x14ac:dyDescent="0.25">
      <c r="D2650" s="7"/>
    </row>
    <row r="2651" spans="4:4" x14ac:dyDescent="0.25">
      <c r="D2651" s="7"/>
    </row>
    <row r="2652" spans="4:4" x14ac:dyDescent="0.25">
      <c r="D2652" s="7"/>
    </row>
    <row r="2653" spans="4:4" x14ac:dyDescent="0.25">
      <c r="D2653" s="7"/>
    </row>
    <row r="2654" spans="4:4" x14ac:dyDescent="0.25">
      <c r="D2654" s="7"/>
    </row>
    <row r="2655" spans="4:4" x14ac:dyDescent="0.25">
      <c r="D2655" s="7"/>
    </row>
    <row r="2656" spans="4:4" x14ac:dyDescent="0.25">
      <c r="D2656" s="7"/>
    </row>
    <row r="2657" spans="4:4" x14ac:dyDescent="0.25">
      <c r="D2657" s="7"/>
    </row>
    <row r="2658" spans="4:4" x14ac:dyDescent="0.25">
      <c r="D2658" s="7"/>
    </row>
    <row r="2659" spans="4:4" x14ac:dyDescent="0.25">
      <c r="D2659" s="7"/>
    </row>
    <row r="2660" spans="4:4" x14ac:dyDescent="0.25">
      <c r="D2660" s="7"/>
    </row>
    <row r="2661" spans="4:4" x14ac:dyDescent="0.25">
      <c r="D2661" s="7"/>
    </row>
    <row r="2662" spans="4:4" x14ac:dyDescent="0.25">
      <c r="D2662" s="7"/>
    </row>
    <row r="2663" spans="4:4" x14ac:dyDescent="0.25">
      <c r="D2663" s="7"/>
    </row>
    <row r="2664" spans="4:4" x14ac:dyDescent="0.25">
      <c r="D2664" s="7"/>
    </row>
    <row r="2665" spans="4:4" x14ac:dyDescent="0.25">
      <c r="D2665" s="7"/>
    </row>
    <row r="2666" spans="4:4" x14ac:dyDescent="0.25">
      <c r="D2666" s="7"/>
    </row>
    <row r="2667" spans="4:4" x14ac:dyDescent="0.25">
      <c r="D2667" s="7"/>
    </row>
    <row r="2668" spans="4:4" x14ac:dyDescent="0.25">
      <c r="D2668" s="7"/>
    </row>
    <row r="2669" spans="4:4" x14ac:dyDescent="0.25">
      <c r="D2669" s="7"/>
    </row>
    <row r="2670" spans="4:4" x14ac:dyDescent="0.25">
      <c r="D2670" s="7"/>
    </row>
    <row r="2671" spans="4:4" x14ac:dyDescent="0.25">
      <c r="D2671" s="7"/>
    </row>
    <row r="2672" spans="4:4" x14ac:dyDescent="0.25">
      <c r="D2672" s="7"/>
    </row>
    <row r="2673" spans="4:4" x14ac:dyDescent="0.25">
      <c r="D2673" s="7"/>
    </row>
    <row r="2674" spans="4:4" x14ac:dyDescent="0.25">
      <c r="D2674" s="7"/>
    </row>
    <row r="2675" spans="4:4" x14ac:dyDescent="0.25">
      <c r="D2675" s="7"/>
    </row>
    <row r="2676" spans="4:4" x14ac:dyDescent="0.25">
      <c r="D2676" s="7"/>
    </row>
    <row r="2677" spans="4:4" x14ac:dyDescent="0.25">
      <c r="D2677" s="7"/>
    </row>
    <row r="2678" spans="4:4" x14ac:dyDescent="0.25">
      <c r="D2678" s="7"/>
    </row>
    <row r="2679" spans="4:4" x14ac:dyDescent="0.25">
      <c r="D2679" s="7"/>
    </row>
    <row r="2680" spans="4:4" x14ac:dyDescent="0.25">
      <c r="D2680" s="7"/>
    </row>
    <row r="2681" spans="4:4" x14ac:dyDescent="0.25">
      <c r="D2681" s="7"/>
    </row>
    <row r="2682" spans="4:4" x14ac:dyDescent="0.25">
      <c r="D2682" s="7"/>
    </row>
    <row r="2683" spans="4:4" x14ac:dyDescent="0.25">
      <c r="D2683" s="7"/>
    </row>
    <row r="2684" spans="4:4" x14ac:dyDescent="0.25">
      <c r="D2684" s="7"/>
    </row>
    <row r="2685" spans="4:4" x14ac:dyDescent="0.25">
      <c r="D2685" s="7"/>
    </row>
    <row r="2686" spans="4:4" x14ac:dyDescent="0.25">
      <c r="D2686" s="7"/>
    </row>
    <row r="2687" spans="4:4" x14ac:dyDescent="0.25">
      <c r="D2687" s="7"/>
    </row>
    <row r="2688" spans="4:4" x14ac:dyDescent="0.25">
      <c r="D2688" s="7"/>
    </row>
    <row r="2689" spans="4:4" x14ac:dyDescent="0.25">
      <c r="D2689" s="7"/>
    </row>
    <row r="2690" spans="4:4" x14ac:dyDescent="0.25">
      <c r="D2690" s="7"/>
    </row>
    <row r="2691" spans="4:4" x14ac:dyDescent="0.25">
      <c r="D2691" s="7"/>
    </row>
    <row r="2692" spans="4:4" x14ac:dyDescent="0.25">
      <c r="D2692" s="7"/>
    </row>
    <row r="2693" spans="4:4" x14ac:dyDescent="0.25">
      <c r="D2693" s="7"/>
    </row>
    <row r="2694" spans="4:4" x14ac:dyDescent="0.25">
      <c r="D2694" s="7"/>
    </row>
    <row r="2695" spans="4:4" x14ac:dyDescent="0.25">
      <c r="D2695" s="7"/>
    </row>
    <row r="2696" spans="4:4" x14ac:dyDescent="0.25">
      <c r="D2696" s="7"/>
    </row>
    <row r="2697" spans="4:4" x14ac:dyDescent="0.25">
      <c r="D2697" s="7"/>
    </row>
    <row r="2698" spans="4:4" x14ac:dyDescent="0.25">
      <c r="D2698" s="7"/>
    </row>
    <row r="2699" spans="4:4" x14ac:dyDescent="0.25">
      <c r="D2699" s="7"/>
    </row>
    <row r="2700" spans="4:4" x14ac:dyDescent="0.25">
      <c r="D2700" s="7"/>
    </row>
    <row r="2701" spans="4:4" x14ac:dyDescent="0.25">
      <c r="D2701" s="7"/>
    </row>
    <row r="2702" spans="4:4" x14ac:dyDescent="0.25">
      <c r="D2702" s="7"/>
    </row>
    <row r="2703" spans="4:4" x14ac:dyDescent="0.25">
      <c r="D2703" s="7"/>
    </row>
    <row r="2704" spans="4:4" x14ac:dyDescent="0.25">
      <c r="D2704" s="7"/>
    </row>
    <row r="2705" spans="4:4" x14ac:dyDescent="0.25">
      <c r="D2705" s="7"/>
    </row>
    <row r="2706" spans="4:4" x14ac:dyDescent="0.25">
      <c r="D2706" s="7"/>
    </row>
    <row r="2707" spans="4:4" x14ac:dyDescent="0.25">
      <c r="D2707" s="7"/>
    </row>
    <row r="2708" spans="4:4" x14ac:dyDescent="0.25">
      <c r="D2708" s="7"/>
    </row>
    <row r="2709" spans="4:4" x14ac:dyDescent="0.25">
      <c r="D2709" s="7"/>
    </row>
    <row r="2710" spans="4:4" x14ac:dyDescent="0.25">
      <c r="D2710" s="7"/>
    </row>
    <row r="2711" spans="4:4" x14ac:dyDescent="0.25">
      <c r="D2711" s="7"/>
    </row>
    <row r="2712" spans="4:4" x14ac:dyDescent="0.25">
      <c r="D2712" s="7"/>
    </row>
    <row r="2713" spans="4:4" x14ac:dyDescent="0.25">
      <c r="D2713" s="7"/>
    </row>
    <row r="2714" spans="4:4" x14ac:dyDescent="0.25">
      <c r="D2714" s="7"/>
    </row>
    <row r="2715" spans="4:4" x14ac:dyDescent="0.25">
      <c r="D2715" s="7"/>
    </row>
    <row r="2716" spans="4:4" x14ac:dyDescent="0.25">
      <c r="D2716" s="7"/>
    </row>
    <row r="2717" spans="4:4" x14ac:dyDescent="0.25">
      <c r="D2717" s="7"/>
    </row>
    <row r="2718" spans="4:4" x14ac:dyDescent="0.25">
      <c r="D2718" s="7"/>
    </row>
    <row r="2719" spans="4:4" x14ac:dyDescent="0.25">
      <c r="D2719" s="7"/>
    </row>
    <row r="2720" spans="4:4" x14ac:dyDescent="0.25">
      <c r="D2720" s="7"/>
    </row>
    <row r="2721" spans="4:4" x14ac:dyDescent="0.25">
      <c r="D2721" s="7"/>
    </row>
    <row r="2722" spans="4:4" x14ac:dyDescent="0.25">
      <c r="D2722" s="7"/>
    </row>
    <row r="2723" spans="4:4" x14ac:dyDescent="0.25">
      <c r="D2723" s="7"/>
    </row>
    <row r="2724" spans="4:4" x14ac:dyDescent="0.25">
      <c r="D2724" s="7"/>
    </row>
    <row r="2725" spans="4:4" x14ac:dyDescent="0.25">
      <c r="D2725" s="7"/>
    </row>
    <row r="2726" spans="4:4" x14ac:dyDescent="0.25">
      <c r="D2726" s="7"/>
    </row>
    <row r="2727" spans="4:4" x14ac:dyDescent="0.25">
      <c r="D2727" s="7"/>
    </row>
    <row r="2728" spans="4:4" x14ac:dyDescent="0.25">
      <c r="D2728" s="7"/>
    </row>
    <row r="2729" spans="4:4" x14ac:dyDescent="0.25">
      <c r="D2729" s="7"/>
    </row>
    <row r="2730" spans="4:4" x14ac:dyDescent="0.25">
      <c r="D2730" s="7"/>
    </row>
    <row r="2731" spans="4:4" x14ac:dyDescent="0.25">
      <c r="D2731" s="7"/>
    </row>
    <row r="2732" spans="4:4" x14ac:dyDescent="0.25">
      <c r="D2732" s="7"/>
    </row>
    <row r="2733" spans="4:4" x14ac:dyDescent="0.25">
      <c r="D2733" s="7"/>
    </row>
    <row r="2734" spans="4:4" x14ac:dyDescent="0.25">
      <c r="D2734" s="7"/>
    </row>
    <row r="2735" spans="4:4" x14ac:dyDescent="0.25">
      <c r="D2735" s="7"/>
    </row>
    <row r="2736" spans="4:4" x14ac:dyDescent="0.25">
      <c r="D2736" s="7"/>
    </row>
    <row r="2737" spans="4:4" x14ac:dyDescent="0.25">
      <c r="D2737" s="7"/>
    </row>
    <row r="2738" spans="4:4" x14ac:dyDescent="0.25">
      <c r="D2738" s="7"/>
    </row>
    <row r="2739" spans="4:4" x14ac:dyDescent="0.25">
      <c r="D2739" s="7"/>
    </row>
    <row r="2740" spans="4:4" x14ac:dyDescent="0.25">
      <c r="D2740" s="7"/>
    </row>
    <row r="2741" spans="4:4" x14ac:dyDescent="0.25">
      <c r="D2741" s="7"/>
    </row>
    <row r="2742" spans="4:4" x14ac:dyDescent="0.25">
      <c r="D2742" s="7"/>
    </row>
    <row r="2743" spans="4:4" x14ac:dyDescent="0.25">
      <c r="D2743" s="7"/>
    </row>
    <row r="2744" spans="4:4" x14ac:dyDescent="0.25">
      <c r="D2744" s="7"/>
    </row>
    <row r="2745" spans="4:4" x14ac:dyDescent="0.25">
      <c r="D2745" s="7"/>
    </row>
    <row r="2746" spans="4:4" x14ac:dyDescent="0.25">
      <c r="D2746" s="7"/>
    </row>
    <row r="2747" spans="4:4" x14ac:dyDescent="0.25">
      <c r="D2747" s="7"/>
    </row>
    <row r="2748" spans="4:4" x14ac:dyDescent="0.25">
      <c r="D2748" s="7"/>
    </row>
    <row r="2749" spans="4:4" x14ac:dyDescent="0.25">
      <c r="D2749" s="7"/>
    </row>
    <row r="2750" spans="4:4" x14ac:dyDescent="0.25">
      <c r="D2750" s="7"/>
    </row>
    <row r="2751" spans="4:4" x14ac:dyDescent="0.25">
      <c r="D2751" s="7"/>
    </row>
    <row r="2752" spans="4:4" x14ac:dyDescent="0.25">
      <c r="D2752" s="7"/>
    </row>
    <row r="2753" spans="4:4" x14ac:dyDescent="0.25">
      <c r="D2753" s="7"/>
    </row>
    <row r="2754" spans="4:4" x14ac:dyDescent="0.25">
      <c r="D2754" s="7"/>
    </row>
    <row r="2755" spans="4:4" x14ac:dyDescent="0.25">
      <c r="D2755" s="7"/>
    </row>
    <row r="2756" spans="4:4" x14ac:dyDescent="0.25">
      <c r="D2756" s="7"/>
    </row>
    <row r="2757" spans="4:4" x14ac:dyDescent="0.25">
      <c r="D2757" s="7"/>
    </row>
    <row r="2758" spans="4:4" x14ac:dyDescent="0.25">
      <c r="D2758" s="7"/>
    </row>
    <row r="2759" spans="4:4" x14ac:dyDescent="0.25">
      <c r="D2759" s="7"/>
    </row>
    <row r="2760" spans="4:4" x14ac:dyDescent="0.25">
      <c r="D2760" s="7"/>
    </row>
    <row r="2761" spans="4:4" x14ac:dyDescent="0.25">
      <c r="D2761" s="7"/>
    </row>
    <row r="2762" spans="4:4" x14ac:dyDescent="0.25">
      <c r="D2762" s="7"/>
    </row>
    <row r="2763" spans="4:4" x14ac:dyDescent="0.25">
      <c r="D2763" s="7"/>
    </row>
    <row r="2764" spans="4:4" x14ac:dyDescent="0.25">
      <c r="D2764" s="7"/>
    </row>
    <row r="2765" spans="4:4" x14ac:dyDescent="0.25">
      <c r="D2765" s="7"/>
    </row>
    <row r="2766" spans="4:4" x14ac:dyDescent="0.25">
      <c r="D2766" s="7"/>
    </row>
    <row r="2767" spans="4:4" x14ac:dyDescent="0.25">
      <c r="D2767" s="7"/>
    </row>
    <row r="2768" spans="4:4" x14ac:dyDescent="0.25">
      <c r="D2768" s="7"/>
    </row>
    <row r="2769" spans="4:4" x14ac:dyDescent="0.25">
      <c r="D2769" s="7"/>
    </row>
    <row r="2770" spans="4:4" x14ac:dyDescent="0.25">
      <c r="D2770" s="7"/>
    </row>
    <row r="2771" spans="4:4" x14ac:dyDescent="0.25">
      <c r="D2771" s="7"/>
    </row>
    <row r="2772" spans="4:4" x14ac:dyDescent="0.25">
      <c r="D2772" s="7"/>
    </row>
    <row r="2773" spans="4:4" x14ac:dyDescent="0.25">
      <c r="D2773" s="7"/>
    </row>
    <row r="2774" spans="4:4" x14ac:dyDescent="0.25">
      <c r="D2774" s="7"/>
    </row>
    <row r="2775" spans="4:4" x14ac:dyDescent="0.25">
      <c r="D2775" s="7"/>
    </row>
    <row r="2776" spans="4:4" x14ac:dyDescent="0.25">
      <c r="D2776" s="7"/>
    </row>
    <row r="2777" spans="4:4" x14ac:dyDescent="0.25">
      <c r="D2777" s="7"/>
    </row>
    <row r="2778" spans="4:4" x14ac:dyDescent="0.25">
      <c r="D2778" s="7"/>
    </row>
    <row r="2779" spans="4:4" x14ac:dyDescent="0.25">
      <c r="D2779" s="7"/>
    </row>
    <row r="2780" spans="4:4" x14ac:dyDescent="0.25">
      <c r="D2780" s="7"/>
    </row>
    <row r="2781" spans="4:4" x14ac:dyDescent="0.25">
      <c r="D2781" s="7"/>
    </row>
    <row r="2782" spans="4:4" x14ac:dyDescent="0.25">
      <c r="D2782" s="7"/>
    </row>
    <row r="2783" spans="4:4" x14ac:dyDescent="0.25">
      <c r="D2783" s="7"/>
    </row>
    <row r="2784" spans="4:4" x14ac:dyDescent="0.25">
      <c r="D2784" s="7"/>
    </row>
    <row r="2785" spans="4:4" x14ac:dyDescent="0.25">
      <c r="D2785" s="7"/>
    </row>
    <row r="2786" spans="4:4" x14ac:dyDescent="0.25">
      <c r="D2786" s="7"/>
    </row>
    <row r="2787" spans="4:4" x14ac:dyDescent="0.25">
      <c r="D2787" s="7"/>
    </row>
    <row r="2788" spans="4:4" x14ac:dyDescent="0.25">
      <c r="D2788" s="7"/>
    </row>
    <row r="2789" spans="4:4" x14ac:dyDescent="0.25">
      <c r="D2789" s="7"/>
    </row>
    <row r="2790" spans="4:4" x14ac:dyDescent="0.25">
      <c r="D2790" s="7"/>
    </row>
    <row r="2791" spans="4:4" x14ac:dyDescent="0.25">
      <c r="D2791" s="7"/>
    </row>
    <row r="2792" spans="4:4" x14ac:dyDescent="0.25">
      <c r="D2792" s="7"/>
    </row>
    <row r="2793" spans="4:4" x14ac:dyDescent="0.25">
      <c r="D2793" s="7"/>
    </row>
    <row r="2794" spans="4:4" x14ac:dyDescent="0.25">
      <c r="D2794" s="7"/>
    </row>
    <row r="2795" spans="4:4" x14ac:dyDescent="0.25">
      <c r="D2795" s="7"/>
    </row>
    <row r="2796" spans="4:4" x14ac:dyDescent="0.25">
      <c r="D2796" s="7"/>
    </row>
    <row r="2797" spans="4:4" x14ac:dyDescent="0.25">
      <c r="D2797" s="7"/>
    </row>
    <row r="2798" spans="4:4" x14ac:dyDescent="0.25">
      <c r="D2798" s="7"/>
    </row>
    <row r="2799" spans="4:4" x14ac:dyDescent="0.25">
      <c r="D2799" s="7"/>
    </row>
    <row r="2800" spans="4:4" x14ac:dyDescent="0.25">
      <c r="D2800" s="7"/>
    </row>
    <row r="2801" spans="4:4" x14ac:dyDescent="0.25">
      <c r="D2801" s="7"/>
    </row>
    <row r="2802" spans="4:4" x14ac:dyDescent="0.25">
      <c r="D2802" s="7"/>
    </row>
    <row r="2803" spans="4:4" x14ac:dyDescent="0.25">
      <c r="D2803" s="7"/>
    </row>
    <row r="2804" spans="4:4" x14ac:dyDescent="0.25">
      <c r="D2804" s="7"/>
    </row>
    <row r="2805" spans="4:4" x14ac:dyDescent="0.25">
      <c r="D2805" s="7"/>
    </row>
    <row r="2806" spans="4:4" x14ac:dyDescent="0.25">
      <c r="D2806" s="7"/>
    </row>
    <row r="2807" spans="4:4" x14ac:dyDescent="0.25">
      <c r="D2807" s="7"/>
    </row>
    <row r="2808" spans="4:4" x14ac:dyDescent="0.25">
      <c r="D2808" s="7"/>
    </row>
    <row r="2809" spans="4:4" x14ac:dyDescent="0.25">
      <c r="D2809" s="7"/>
    </row>
    <row r="2810" spans="4:4" x14ac:dyDescent="0.25">
      <c r="D2810" s="7"/>
    </row>
    <row r="2811" spans="4:4" x14ac:dyDescent="0.25">
      <c r="D2811" s="7"/>
    </row>
    <row r="2812" spans="4:4" x14ac:dyDescent="0.25">
      <c r="D2812" s="7"/>
    </row>
    <row r="2813" spans="4:4" x14ac:dyDescent="0.25">
      <c r="D2813" s="7"/>
    </row>
    <row r="2814" spans="4:4" x14ac:dyDescent="0.25">
      <c r="D2814" s="7"/>
    </row>
    <row r="2815" spans="4:4" x14ac:dyDescent="0.25">
      <c r="D2815" s="7"/>
    </row>
    <row r="2816" spans="4:4" x14ac:dyDescent="0.25">
      <c r="D2816" s="7"/>
    </row>
    <row r="2817" spans="4:4" x14ac:dyDescent="0.25">
      <c r="D2817" s="7"/>
    </row>
    <row r="2818" spans="4:4" x14ac:dyDescent="0.25">
      <c r="D2818" s="7"/>
    </row>
    <row r="2819" spans="4:4" x14ac:dyDescent="0.25">
      <c r="D2819" s="7"/>
    </row>
    <row r="2820" spans="4:4" x14ac:dyDescent="0.25">
      <c r="D2820" s="7"/>
    </row>
    <row r="2821" spans="4:4" x14ac:dyDescent="0.25">
      <c r="D2821" s="7"/>
    </row>
    <row r="2822" spans="4:4" x14ac:dyDescent="0.25">
      <c r="D2822" s="7"/>
    </row>
    <row r="2823" spans="4:4" x14ac:dyDescent="0.25">
      <c r="D2823" s="7"/>
    </row>
    <row r="2824" spans="4:4" x14ac:dyDescent="0.25">
      <c r="D2824" s="7"/>
    </row>
    <row r="2825" spans="4:4" x14ac:dyDescent="0.25">
      <c r="D2825" s="7"/>
    </row>
    <row r="2826" spans="4:4" x14ac:dyDescent="0.25">
      <c r="D2826" s="7"/>
    </row>
    <row r="2827" spans="4:4" x14ac:dyDescent="0.25">
      <c r="D2827" s="7"/>
    </row>
    <row r="2828" spans="4:4" x14ac:dyDescent="0.25">
      <c r="D2828" s="7"/>
    </row>
    <row r="2829" spans="4:4" x14ac:dyDescent="0.25">
      <c r="D2829" s="7"/>
    </row>
    <row r="2830" spans="4:4" x14ac:dyDescent="0.25">
      <c r="D2830" s="7"/>
    </row>
    <row r="2831" spans="4:4" x14ac:dyDescent="0.25">
      <c r="D2831" s="7"/>
    </row>
    <row r="2832" spans="4:4" x14ac:dyDescent="0.25">
      <c r="D2832" s="7"/>
    </row>
    <row r="2833" spans="4:4" x14ac:dyDescent="0.25">
      <c r="D2833" s="7"/>
    </row>
    <row r="2834" spans="4:4" x14ac:dyDescent="0.25">
      <c r="D2834" s="7"/>
    </row>
    <row r="2835" spans="4:4" x14ac:dyDescent="0.25">
      <c r="D2835" s="7"/>
    </row>
    <row r="2836" spans="4:4" x14ac:dyDescent="0.25">
      <c r="D2836" s="7"/>
    </row>
    <row r="2837" spans="4:4" x14ac:dyDescent="0.25">
      <c r="D2837" s="7"/>
    </row>
    <row r="2838" spans="4:4" x14ac:dyDescent="0.25">
      <c r="D2838" s="7"/>
    </row>
    <row r="2839" spans="4:4" x14ac:dyDescent="0.25">
      <c r="D2839" s="7"/>
    </row>
    <row r="2840" spans="4:4" x14ac:dyDescent="0.25">
      <c r="D2840" s="7"/>
    </row>
    <row r="2841" spans="4:4" x14ac:dyDescent="0.25">
      <c r="D2841" s="7"/>
    </row>
    <row r="2842" spans="4:4" x14ac:dyDescent="0.25">
      <c r="D2842" s="7"/>
    </row>
    <row r="2843" spans="4:4" x14ac:dyDescent="0.25">
      <c r="D2843" s="7"/>
    </row>
    <row r="2844" spans="4:4" x14ac:dyDescent="0.25">
      <c r="D2844" s="7"/>
    </row>
    <row r="2845" spans="4:4" x14ac:dyDescent="0.25">
      <c r="D2845" s="7"/>
    </row>
    <row r="2846" spans="4:4" x14ac:dyDescent="0.25">
      <c r="D2846" s="7"/>
    </row>
    <row r="2847" spans="4:4" x14ac:dyDescent="0.25">
      <c r="D2847" s="7"/>
    </row>
    <row r="2848" spans="4:4" x14ac:dyDescent="0.25">
      <c r="D2848" s="7"/>
    </row>
    <row r="2849" spans="4:4" x14ac:dyDescent="0.25">
      <c r="D2849" s="7"/>
    </row>
    <row r="2850" spans="4:4" x14ac:dyDescent="0.25">
      <c r="D2850" s="7"/>
    </row>
    <row r="2851" spans="4:4" x14ac:dyDescent="0.25">
      <c r="D2851" s="7"/>
    </row>
    <row r="2852" spans="4:4" x14ac:dyDescent="0.25">
      <c r="D2852" s="7"/>
    </row>
    <row r="2853" spans="4:4" x14ac:dyDescent="0.25">
      <c r="D2853" s="7"/>
    </row>
    <row r="2854" spans="4:4" x14ac:dyDescent="0.25">
      <c r="D2854" s="7"/>
    </row>
    <row r="2855" spans="4:4" x14ac:dyDescent="0.25">
      <c r="D2855" s="7"/>
    </row>
    <row r="2856" spans="4:4" x14ac:dyDescent="0.25">
      <c r="D2856" s="7"/>
    </row>
    <row r="2857" spans="4:4" x14ac:dyDescent="0.25">
      <c r="D2857" s="7"/>
    </row>
    <row r="2858" spans="4:4" x14ac:dyDescent="0.25">
      <c r="D2858" s="7"/>
    </row>
    <row r="2859" spans="4:4" x14ac:dyDescent="0.25">
      <c r="D2859" s="7"/>
    </row>
    <row r="2860" spans="4:4" x14ac:dyDescent="0.25">
      <c r="D2860" s="7"/>
    </row>
    <row r="2861" spans="4:4" x14ac:dyDescent="0.25">
      <c r="D2861" s="7"/>
    </row>
    <row r="2862" spans="4:4" x14ac:dyDescent="0.25">
      <c r="D2862" s="7"/>
    </row>
    <row r="2863" spans="4:4" x14ac:dyDescent="0.25">
      <c r="D2863" s="7"/>
    </row>
    <row r="2864" spans="4:4" x14ac:dyDescent="0.25">
      <c r="D2864" s="7"/>
    </row>
    <row r="2865" spans="4:4" x14ac:dyDescent="0.25">
      <c r="D2865" s="7"/>
    </row>
    <row r="2866" spans="4:4" x14ac:dyDescent="0.25">
      <c r="D2866" s="7"/>
    </row>
    <row r="2867" spans="4:4" x14ac:dyDescent="0.25">
      <c r="D2867" s="7"/>
    </row>
    <row r="2868" spans="4:4" x14ac:dyDescent="0.25">
      <c r="D2868" s="7"/>
    </row>
    <row r="2869" spans="4:4" x14ac:dyDescent="0.25">
      <c r="D2869" s="7"/>
    </row>
    <row r="2870" spans="4:4" x14ac:dyDescent="0.25">
      <c r="D2870" s="7"/>
    </row>
    <row r="2871" spans="4:4" x14ac:dyDescent="0.25">
      <c r="D2871" s="7"/>
    </row>
    <row r="2872" spans="4:4" x14ac:dyDescent="0.25">
      <c r="D2872" s="7"/>
    </row>
    <row r="2873" spans="4:4" x14ac:dyDescent="0.25">
      <c r="D2873" s="7"/>
    </row>
    <row r="2874" spans="4:4" x14ac:dyDescent="0.25">
      <c r="D2874" s="7"/>
    </row>
    <row r="2875" spans="4:4" x14ac:dyDescent="0.25">
      <c r="D2875" s="7"/>
    </row>
    <row r="2876" spans="4:4" x14ac:dyDescent="0.25">
      <c r="D2876" s="7"/>
    </row>
    <row r="2877" spans="4:4" x14ac:dyDescent="0.25">
      <c r="D2877" s="7"/>
    </row>
    <row r="2878" spans="4:4" x14ac:dyDescent="0.25">
      <c r="D2878" s="7"/>
    </row>
    <row r="2879" spans="4:4" x14ac:dyDescent="0.25">
      <c r="D2879" s="7"/>
    </row>
    <row r="2880" spans="4:4" x14ac:dyDescent="0.25">
      <c r="D2880" s="7"/>
    </row>
    <row r="2881" spans="4:4" x14ac:dyDescent="0.25">
      <c r="D2881" s="7"/>
    </row>
    <row r="2882" spans="4:4" x14ac:dyDescent="0.25">
      <c r="D2882" s="7"/>
    </row>
    <row r="2883" spans="4:4" x14ac:dyDescent="0.25">
      <c r="D2883" s="7"/>
    </row>
    <row r="2884" spans="4:4" x14ac:dyDescent="0.25">
      <c r="D2884" s="7"/>
    </row>
    <row r="2885" spans="4:4" x14ac:dyDescent="0.25">
      <c r="D2885" s="7"/>
    </row>
    <row r="2886" spans="4:4" x14ac:dyDescent="0.25">
      <c r="D2886" s="7"/>
    </row>
    <row r="2887" spans="4:4" x14ac:dyDescent="0.25">
      <c r="D2887" s="7"/>
    </row>
    <row r="2888" spans="4:4" x14ac:dyDescent="0.25">
      <c r="D2888" s="7"/>
    </row>
    <row r="2889" spans="4:4" x14ac:dyDescent="0.25">
      <c r="D2889" s="7"/>
    </row>
    <row r="2890" spans="4:4" x14ac:dyDescent="0.25">
      <c r="D2890" s="7"/>
    </row>
    <row r="2891" spans="4:4" x14ac:dyDescent="0.25">
      <c r="D2891" s="7"/>
    </row>
    <row r="2892" spans="4:4" x14ac:dyDescent="0.25">
      <c r="D2892" s="7"/>
    </row>
    <row r="2893" spans="4:4" x14ac:dyDescent="0.25">
      <c r="D2893" s="7"/>
    </row>
    <row r="2894" spans="4:4" x14ac:dyDescent="0.25">
      <c r="D2894" s="7"/>
    </row>
    <row r="2895" spans="4:4" x14ac:dyDescent="0.25">
      <c r="D2895" s="7"/>
    </row>
    <row r="2896" spans="4:4" x14ac:dyDescent="0.25">
      <c r="D2896" s="7"/>
    </row>
    <row r="2897" spans="4:4" x14ac:dyDescent="0.25">
      <c r="D2897" s="7"/>
    </row>
    <row r="2898" spans="4:4" x14ac:dyDescent="0.25">
      <c r="D2898" s="7"/>
    </row>
    <row r="2899" spans="4:4" x14ac:dyDescent="0.25">
      <c r="D2899" s="7"/>
    </row>
    <row r="2900" spans="4:4" x14ac:dyDescent="0.25">
      <c r="D2900" s="7"/>
    </row>
    <row r="2901" spans="4:4" x14ac:dyDescent="0.25">
      <c r="D2901" s="7"/>
    </row>
    <row r="2902" spans="4:4" x14ac:dyDescent="0.25">
      <c r="D2902" s="7"/>
    </row>
    <row r="2903" spans="4:4" x14ac:dyDescent="0.25">
      <c r="D2903" s="7"/>
    </row>
    <row r="2904" spans="4:4" x14ac:dyDescent="0.25">
      <c r="D2904" s="7"/>
    </row>
    <row r="2905" spans="4:4" x14ac:dyDescent="0.25">
      <c r="D2905" s="7"/>
    </row>
    <row r="2906" spans="4:4" x14ac:dyDescent="0.25">
      <c r="D2906" s="7"/>
    </row>
    <row r="2907" spans="4:4" x14ac:dyDescent="0.25">
      <c r="D2907" s="7"/>
    </row>
    <row r="2908" spans="4:4" x14ac:dyDescent="0.25">
      <c r="D2908" s="7"/>
    </row>
    <row r="2909" spans="4:4" x14ac:dyDescent="0.25">
      <c r="D2909" s="7"/>
    </row>
    <row r="2910" spans="4:4" x14ac:dyDescent="0.25">
      <c r="D2910" s="7"/>
    </row>
    <row r="2911" spans="4:4" x14ac:dyDescent="0.25">
      <c r="D2911" s="7"/>
    </row>
    <row r="2912" spans="4:4" x14ac:dyDescent="0.25">
      <c r="D2912" s="7"/>
    </row>
    <row r="2913" spans="4:4" x14ac:dyDescent="0.25">
      <c r="D2913" s="7"/>
    </row>
    <row r="2914" spans="4:4" x14ac:dyDescent="0.25">
      <c r="D2914" s="7"/>
    </row>
    <row r="2915" spans="4:4" x14ac:dyDescent="0.25">
      <c r="D2915" s="7"/>
    </row>
    <row r="2916" spans="4:4" x14ac:dyDescent="0.25">
      <c r="D2916" s="7"/>
    </row>
    <row r="2917" spans="4:4" x14ac:dyDescent="0.25">
      <c r="D2917" s="7"/>
    </row>
    <row r="2918" spans="4:4" x14ac:dyDescent="0.25">
      <c r="D2918" s="7"/>
    </row>
    <row r="2919" spans="4:4" x14ac:dyDescent="0.25">
      <c r="D2919" s="7"/>
    </row>
    <row r="2920" spans="4:4" x14ac:dyDescent="0.25">
      <c r="D2920" s="7"/>
    </row>
    <row r="2921" spans="4:4" x14ac:dyDescent="0.25">
      <c r="D2921" s="7"/>
    </row>
    <row r="2922" spans="4:4" x14ac:dyDescent="0.25">
      <c r="D2922" s="7"/>
    </row>
    <row r="2923" spans="4:4" x14ac:dyDescent="0.25">
      <c r="D2923" s="7"/>
    </row>
    <row r="2924" spans="4:4" x14ac:dyDescent="0.25">
      <c r="D2924" s="7"/>
    </row>
    <row r="2925" spans="4:4" x14ac:dyDescent="0.25">
      <c r="D2925" s="7"/>
    </row>
    <row r="2926" spans="4:4" x14ac:dyDescent="0.25">
      <c r="D2926" s="7"/>
    </row>
    <row r="2927" spans="4:4" x14ac:dyDescent="0.25">
      <c r="D2927" s="7"/>
    </row>
    <row r="2928" spans="4:4" x14ac:dyDescent="0.25">
      <c r="D2928" s="7"/>
    </row>
    <row r="2929" spans="4:4" x14ac:dyDescent="0.25">
      <c r="D2929" s="7"/>
    </row>
    <row r="2930" spans="4:4" x14ac:dyDescent="0.25">
      <c r="D2930" s="7"/>
    </row>
    <row r="2931" spans="4:4" x14ac:dyDescent="0.25">
      <c r="D2931" s="7"/>
    </row>
    <row r="2932" spans="4:4" x14ac:dyDescent="0.25">
      <c r="D2932" s="7"/>
    </row>
    <row r="2933" spans="4:4" x14ac:dyDescent="0.25">
      <c r="D2933" s="7"/>
    </row>
    <row r="2934" spans="4:4" x14ac:dyDescent="0.25">
      <c r="D2934" s="7"/>
    </row>
    <row r="2935" spans="4:4" x14ac:dyDescent="0.25">
      <c r="D2935" s="7"/>
    </row>
    <row r="2936" spans="4:4" x14ac:dyDescent="0.25">
      <c r="D2936" s="7"/>
    </row>
    <row r="2937" spans="4:4" x14ac:dyDescent="0.25">
      <c r="D2937" s="7"/>
    </row>
    <row r="2938" spans="4:4" x14ac:dyDescent="0.25">
      <c r="D2938" s="7"/>
    </row>
    <row r="2939" spans="4:4" x14ac:dyDescent="0.25">
      <c r="D2939" s="7"/>
    </row>
    <row r="2940" spans="4:4" x14ac:dyDescent="0.25">
      <c r="D2940" s="7"/>
    </row>
    <row r="2941" spans="4:4" x14ac:dyDescent="0.25">
      <c r="D2941" s="7"/>
    </row>
    <row r="2942" spans="4:4" x14ac:dyDescent="0.25">
      <c r="D2942" s="7"/>
    </row>
    <row r="2943" spans="4:4" x14ac:dyDescent="0.25">
      <c r="D2943" s="7"/>
    </row>
    <row r="2944" spans="4:4" x14ac:dyDescent="0.25">
      <c r="D2944" s="7"/>
    </row>
    <row r="2945" spans="4:4" x14ac:dyDescent="0.25">
      <c r="D2945" s="7"/>
    </row>
    <row r="2946" spans="4:4" x14ac:dyDescent="0.25">
      <c r="D2946" s="7"/>
    </row>
    <row r="2947" spans="4:4" x14ac:dyDescent="0.25">
      <c r="D2947" s="7"/>
    </row>
    <row r="2948" spans="4:4" x14ac:dyDescent="0.25">
      <c r="D2948" s="7"/>
    </row>
    <row r="2949" spans="4:4" x14ac:dyDescent="0.25">
      <c r="D2949" s="7"/>
    </row>
    <row r="2950" spans="4:4" x14ac:dyDescent="0.25">
      <c r="D2950" s="7"/>
    </row>
    <row r="2951" spans="4:4" x14ac:dyDescent="0.25">
      <c r="D2951" s="7"/>
    </row>
    <row r="2952" spans="4:4" x14ac:dyDescent="0.25">
      <c r="D2952" s="7"/>
    </row>
    <row r="2953" spans="4:4" x14ac:dyDescent="0.25">
      <c r="D2953" s="7"/>
    </row>
    <row r="2954" spans="4:4" x14ac:dyDescent="0.25">
      <c r="D2954" s="7"/>
    </row>
    <row r="2955" spans="4:4" x14ac:dyDescent="0.25">
      <c r="D2955" s="7"/>
    </row>
    <row r="2956" spans="4:4" x14ac:dyDescent="0.25">
      <c r="D2956" s="7"/>
    </row>
    <row r="2957" spans="4:4" x14ac:dyDescent="0.25">
      <c r="D2957" s="7"/>
    </row>
    <row r="2958" spans="4:4" x14ac:dyDescent="0.25">
      <c r="D2958" s="7"/>
    </row>
    <row r="2959" spans="4:4" x14ac:dyDescent="0.25">
      <c r="D2959" s="7"/>
    </row>
    <row r="2960" spans="4:4" x14ac:dyDescent="0.25">
      <c r="D2960" s="7"/>
    </row>
    <row r="2961" spans="4:4" x14ac:dyDescent="0.25">
      <c r="D2961" s="7"/>
    </row>
    <row r="2962" spans="4:4" x14ac:dyDescent="0.25">
      <c r="D2962" s="7"/>
    </row>
    <row r="2963" spans="4:4" x14ac:dyDescent="0.25">
      <c r="D2963" s="7"/>
    </row>
    <row r="2964" spans="4:4" x14ac:dyDescent="0.25">
      <c r="D2964" s="7"/>
    </row>
    <row r="2965" spans="4:4" x14ac:dyDescent="0.25">
      <c r="D2965" s="7"/>
    </row>
    <row r="2966" spans="4:4" x14ac:dyDescent="0.25">
      <c r="D2966" s="7"/>
    </row>
    <row r="2967" spans="4:4" x14ac:dyDescent="0.25">
      <c r="D2967" s="7"/>
    </row>
    <row r="2968" spans="4:4" x14ac:dyDescent="0.25">
      <c r="D2968" s="7"/>
    </row>
    <row r="2969" spans="4:4" x14ac:dyDescent="0.25">
      <c r="D2969" s="7"/>
    </row>
    <row r="2970" spans="4:4" x14ac:dyDescent="0.25">
      <c r="D2970" s="7"/>
    </row>
    <row r="2971" spans="4:4" x14ac:dyDescent="0.25">
      <c r="D2971" s="7"/>
    </row>
    <row r="2972" spans="4:4" x14ac:dyDescent="0.25">
      <c r="D2972" s="7"/>
    </row>
    <row r="2973" spans="4:4" x14ac:dyDescent="0.25">
      <c r="D2973" s="7"/>
    </row>
    <row r="2974" spans="4:4" x14ac:dyDescent="0.25">
      <c r="D2974" s="7"/>
    </row>
    <row r="2975" spans="4:4" x14ac:dyDescent="0.25">
      <c r="D2975" s="7"/>
    </row>
    <row r="2976" spans="4:4" x14ac:dyDescent="0.25">
      <c r="D2976" s="7"/>
    </row>
    <row r="2977" spans="4:4" x14ac:dyDescent="0.25">
      <c r="D2977" s="7"/>
    </row>
    <row r="2978" spans="4:4" x14ac:dyDescent="0.25">
      <c r="D2978" s="7"/>
    </row>
    <row r="2979" spans="4:4" x14ac:dyDescent="0.25">
      <c r="D2979" s="7"/>
    </row>
    <row r="2980" spans="4:4" x14ac:dyDescent="0.25">
      <c r="D2980" s="7"/>
    </row>
    <row r="2981" spans="4:4" x14ac:dyDescent="0.25">
      <c r="D2981" s="7"/>
    </row>
    <row r="2982" spans="4:4" x14ac:dyDescent="0.25">
      <c r="D2982" s="7"/>
    </row>
    <row r="2983" spans="4:4" x14ac:dyDescent="0.25">
      <c r="D2983" s="7"/>
    </row>
    <row r="2984" spans="4:4" x14ac:dyDescent="0.25">
      <c r="D2984" s="7"/>
    </row>
    <row r="2985" spans="4:4" x14ac:dyDescent="0.25">
      <c r="D2985" s="7"/>
    </row>
    <row r="2986" spans="4:4" x14ac:dyDescent="0.25">
      <c r="D2986" s="7"/>
    </row>
    <row r="2987" spans="4:4" x14ac:dyDescent="0.25">
      <c r="D2987" s="7"/>
    </row>
    <row r="2988" spans="4:4" x14ac:dyDescent="0.25">
      <c r="D2988" s="7"/>
    </row>
    <row r="2989" spans="4:4" x14ac:dyDescent="0.25">
      <c r="D2989" s="7"/>
    </row>
    <row r="2990" spans="4:4" x14ac:dyDescent="0.25">
      <c r="D2990" s="7"/>
    </row>
    <row r="2991" spans="4:4" x14ac:dyDescent="0.25">
      <c r="D2991" s="7"/>
    </row>
    <row r="2992" spans="4:4" x14ac:dyDescent="0.25">
      <c r="D2992" s="7"/>
    </row>
    <row r="2993" spans="4:4" x14ac:dyDescent="0.25">
      <c r="D2993" s="7"/>
    </row>
    <row r="2994" spans="4:4" x14ac:dyDescent="0.25">
      <c r="D2994" s="7"/>
    </row>
    <row r="2995" spans="4:4" x14ac:dyDescent="0.25">
      <c r="D2995" s="7"/>
    </row>
    <row r="2996" spans="4:4" x14ac:dyDescent="0.25">
      <c r="D2996" s="7"/>
    </row>
    <row r="2997" spans="4:4" x14ac:dyDescent="0.25">
      <c r="D2997" s="7"/>
    </row>
    <row r="2998" spans="4:4" x14ac:dyDescent="0.25">
      <c r="D2998" s="7"/>
    </row>
    <row r="2999" spans="4:4" x14ac:dyDescent="0.25">
      <c r="D2999" s="7"/>
    </row>
    <row r="3000" spans="4:4" x14ac:dyDescent="0.25">
      <c r="D3000" s="7"/>
    </row>
    <row r="3001" spans="4:4" x14ac:dyDescent="0.25">
      <c r="D3001" s="7"/>
    </row>
    <row r="3002" spans="4:4" x14ac:dyDescent="0.25">
      <c r="D3002" s="7"/>
    </row>
    <row r="3003" spans="4:4" x14ac:dyDescent="0.25">
      <c r="D3003" s="7"/>
    </row>
    <row r="3004" spans="4:4" x14ac:dyDescent="0.25">
      <c r="D3004" s="7"/>
    </row>
    <row r="3005" spans="4:4" x14ac:dyDescent="0.25">
      <c r="D3005" s="7"/>
    </row>
    <row r="3006" spans="4:4" x14ac:dyDescent="0.25">
      <c r="D3006" s="7"/>
    </row>
    <row r="3007" spans="4:4" x14ac:dyDescent="0.25">
      <c r="D3007" s="7"/>
    </row>
    <row r="3008" spans="4:4" x14ac:dyDescent="0.25">
      <c r="D3008" s="7"/>
    </row>
    <row r="3009" spans="4:4" x14ac:dyDescent="0.25">
      <c r="D3009" s="7"/>
    </row>
    <row r="3010" spans="4:4" x14ac:dyDescent="0.25">
      <c r="D3010" s="7"/>
    </row>
    <row r="3011" spans="4:4" x14ac:dyDescent="0.25">
      <c r="D3011" s="7"/>
    </row>
    <row r="3012" spans="4:4" x14ac:dyDescent="0.25">
      <c r="D3012" s="7"/>
    </row>
    <row r="3013" spans="4:4" x14ac:dyDescent="0.25">
      <c r="D3013" s="7"/>
    </row>
    <row r="3014" spans="4:4" x14ac:dyDescent="0.25">
      <c r="D3014" s="7"/>
    </row>
    <row r="3015" spans="4:4" x14ac:dyDescent="0.25">
      <c r="D3015" s="7"/>
    </row>
    <row r="3016" spans="4:4" x14ac:dyDescent="0.25">
      <c r="D3016" s="7"/>
    </row>
    <row r="3017" spans="4:4" x14ac:dyDescent="0.25">
      <c r="D3017" s="7"/>
    </row>
    <row r="3018" spans="4:4" x14ac:dyDescent="0.25">
      <c r="D3018" s="7"/>
    </row>
    <row r="3019" spans="4:4" x14ac:dyDescent="0.25">
      <c r="D3019" s="7"/>
    </row>
    <row r="3020" spans="4:4" x14ac:dyDescent="0.25">
      <c r="D3020" s="7"/>
    </row>
    <row r="3021" spans="4:4" x14ac:dyDescent="0.25">
      <c r="D3021" s="7"/>
    </row>
    <row r="3022" spans="4:4" x14ac:dyDescent="0.25">
      <c r="D3022" s="7"/>
    </row>
    <row r="3023" spans="4:4" x14ac:dyDescent="0.25">
      <c r="D3023" s="7"/>
    </row>
    <row r="3024" spans="4:4" x14ac:dyDescent="0.25">
      <c r="D3024" s="7"/>
    </row>
    <row r="3025" spans="4:4" x14ac:dyDescent="0.25">
      <c r="D3025" s="7"/>
    </row>
    <row r="3026" spans="4:4" x14ac:dyDescent="0.25">
      <c r="D3026" s="7"/>
    </row>
    <row r="3027" spans="4:4" x14ac:dyDescent="0.25">
      <c r="D3027" s="7"/>
    </row>
    <row r="3028" spans="4:4" x14ac:dyDescent="0.25">
      <c r="D3028" s="7"/>
    </row>
    <row r="3029" spans="4:4" x14ac:dyDescent="0.25">
      <c r="D3029" s="7"/>
    </row>
    <row r="3030" spans="4:4" x14ac:dyDescent="0.25">
      <c r="D3030" s="7"/>
    </row>
    <row r="3031" spans="4:4" x14ac:dyDescent="0.25">
      <c r="D3031" s="7"/>
    </row>
    <row r="3032" spans="4:4" x14ac:dyDescent="0.25">
      <c r="D3032" s="7"/>
    </row>
    <row r="3033" spans="4:4" x14ac:dyDescent="0.25">
      <c r="D3033" s="7"/>
    </row>
    <row r="3034" spans="4:4" x14ac:dyDescent="0.25">
      <c r="D3034" s="7"/>
    </row>
    <row r="3035" spans="4:4" x14ac:dyDescent="0.25">
      <c r="D3035" s="7"/>
    </row>
    <row r="3036" spans="4:4" x14ac:dyDescent="0.25">
      <c r="D3036" s="7"/>
    </row>
    <row r="3037" spans="4:4" x14ac:dyDescent="0.25">
      <c r="D3037" s="7"/>
    </row>
    <row r="3038" spans="4:4" x14ac:dyDescent="0.25">
      <c r="D3038" s="7"/>
    </row>
    <row r="3039" spans="4:4" x14ac:dyDescent="0.25">
      <c r="D3039" s="7"/>
    </row>
    <row r="3040" spans="4:4" x14ac:dyDescent="0.25">
      <c r="D3040" s="7"/>
    </row>
    <row r="3041" spans="4:4" x14ac:dyDescent="0.25">
      <c r="D3041" s="7"/>
    </row>
    <row r="3042" spans="4:4" x14ac:dyDescent="0.25">
      <c r="D3042" s="7"/>
    </row>
    <row r="3043" spans="4:4" x14ac:dyDescent="0.25">
      <c r="D3043" s="7"/>
    </row>
    <row r="3044" spans="4:4" x14ac:dyDescent="0.25">
      <c r="D3044" s="7"/>
    </row>
    <row r="3045" spans="4:4" x14ac:dyDescent="0.25">
      <c r="D3045" s="7"/>
    </row>
    <row r="3046" spans="4:4" x14ac:dyDescent="0.25">
      <c r="D3046" s="7"/>
    </row>
    <row r="3047" spans="4:4" x14ac:dyDescent="0.25">
      <c r="D3047" s="7"/>
    </row>
    <row r="3048" spans="4:4" x14ac:dyDescent="0.25">
      <c r="D3048" s="7"/>
    </row>
    <row r="3049" spans="4:4" x14ac:dyDescent="0.25">
      <c r="D3049" s="7"/>
    </row>
    <row r="3050" spans="4:4" x14ac:dyDescent="0.25">
      <c r="D3050" s="7"/>
    </row>
    <row r="3051" spans="4:4" x14ac:dyDescent="0.25">
      <c r="D3051" s="7"/>
    </row>
    <row r="3052" spans="4:4" x14ac:dyDescent="0.25">
      <c r="D3052" s="7"/>
    </row>
    <row r="3053" spans="4:4" x14ac:dyDescent="0.25">
      <c r="D3053" s="7"/>
    </row>
    <row r="3054" spans="4:4" x14ac:dyDescent="0.25">
      <c r="D3054" s="7"/>
    </row>
    <row r="3055" spans="4:4" x14ac:dyDescent="0.25">
      <c r="D3055" s="7"/>
    </row>
    <row r="3056" spans="4:4" x14ac:dyDescent="0.25">
      <c r="D3056" s="7"/>
    </row>
    <row r="3057" spans="4:4" x14ac:dyDescent="0.25">
      <c r="D3057" s="7"/>
    </row>
    <row r="3058" spans="4:4" x14ac:dyDescent="0.25">
      <c r="D3058" s="7"/>
    </row>
    <row r="3059" spans="4:4" x14ac:dyDescent="0.25">
      <c r="D3059" s="7"/>
    </row>
    <row r="3060" spans="4:4" x14ac:dyDescent="0.25">
      <c r="D3060" s="7"/>
    </row>
    <row r="3061" spans="4:4" x14ac:dyDescent="0.25">
      <c r="D3061" s="7"/>
    </row>
    <row r="3062" spans="4:4" x14ac:dyDescent="0.25">
      <c r="D3062" s="7"/>
    </row>
    <row r="3063" spans="4:4" x14ac:dyDescent="0.25">
      <c r="D3063" s="7"/>
    </row>
    <row r="3064" spans="4:4" x14ac:dyDescent="0.25">
      <c r="D3064" s="7"/>
    </row>
    <row r="3065" spans="4:4" x14ac:dyDescent="0.25">
      <c r="D3065" s="7"/>
    </row>
    <row r="3066" spans="4:4" x14ac:dyDescent="0.25">
      <c r="D3066" s="7"/>
    </row>
    <row r="3067" spans="4:4" x14ac:dyDescent="0.25">
      <c r="D3067" s="7"/>
    </row>
    <row r="3068" spans="4:4" x14ac:dyDescent="0.25">
      <c r="D3068" s="7"/>
    </row>
    <row r="3069" spans="4:4" x14ac:dyDescent="0.25">
      <c r="D3069" s="7"/>
    </row>
    <row r="3070" spans="4:4" x14ac:dyDescent="0.25">
      <c r="D3070" s="7"/>
    </row>
    <row r="3071" spans="4:4" x14ac:dyDescent="0.25">
      <c r="D3071" s="7"/>
    </row>
    <row r="3072" spans="4:4" x14ac:dyDescent="0.25">
      <c r="D3072" s="7"/>
    </row>
    <row r="3073" spans="4:4" x14ac:dyDescent="0.25">
      <c r="D3073" s="7"/>
    </row>
    <row r="3074" spans="4:4" x14ac:dyDescent="0.25">
      <c r="D3074" s="7"/>
    </row>
    <row r="3075" spans="4:4" x14ac:dyDescent="0.25">
      <c r="D3075" s="7"/>
    </row>
    <row r="3076" spans="4:4" x14ac:dyDescent="0.25">
      <c r="D3076" s="7"/>
    </row>
    <row r="3077" spans="4:4" x14ac:dyDescent="0.25">
      <c r="D3077" s="7"/>
    </row>
    <row r="3078" spans="4:4" x14ac:dyDescent="0.25">
      <c r="D3078" s="7"/>
    </row>
    <row r="3079" spans="4:4" x14ac:dyDescent="0.25">
      <c r="D3079" s="7"/>
    </row>
    <row r="3080" spans="4:4" x14ac:dyDescent="0.25">
      <c r="D3080" s="7"/>
    </row>
    <row r="3081" spans="4:4" x14ac:dyDescent="0.25">
      <c r="D3081" s="7"/>
    </row>
    <row r="3082" spans="4:4" x14ac:dyDescent="0.25">
      <c r="D3082" s="7"/>
    </row>
    <row r="3083" spans="4:4" x14ac:dyDescent="0.25">
      <c r="D3083" s="7"/>
    </row>
    <row r="3084" spans="4:4" x14ac:dyDescent="0.25">
      <c r="D3084" s="7"/>
    </row>
    <row r="3085" spans="4:4" x14ac:dyDescent="0.25">
      <c r="D3085" s="7"/>
    </row>
    <row r="3086" spans="4:4" x14ac:dyDescent="0.25">
      <c r="D3086" s="7"/>
    </row>
    <row r="3087" spans="4:4" x14ac:dyDescent="0.25">
      <c r="D3087" s="7"/>
    </row>
    <row r="3088" spans="4:4" x14ac:dyDescent="0.25">
      <c r="D3088" s="7"/>
    </row>
    <row r="3089" spans="4:4" x14ac:dyDescent="0.25">
      <c r="D3089" s="7"/>
    </row>
    <row r="3090" spans="4:4" x14ac:dyDescent="0.25">
      <c r="D3090" s="7"/>
    </row>
    <row r="3091" spans="4:4" x14ac:dyDescent="0.25">
      <c r="D3091" s="7"/>
    </row>
    <row r="3092" spans="4:4" x14ac:dyDescent="0.25">
      <c r="D3092" s="7"/>
    </row>
    <row r="3093" spans="4:4" x14ac:dyDescent="0.25">
      <c r="D3093" s="7"/>
    </row>
    <row r="3094" spans="4:4" x14ac:dyDescent="0.25">
      <c r="D3094" s="7"/>
    </row>
    <row r="3095" spans="4:4" x14ac:dyDescent="0.25">
      <c r="D3095" s="7"/>
    </row>
    <row r="3096" spans="4:4" x14ac:dyDescent="0.25">
      <c r="D3096" s="7"/>
    </row>
    <row r="3097" spans="4:4" x14ac:dyDescent="0.25">
      <c r="D3097" s="7"/>
    </row>
    <row r="3098" spans="4:4" x14ac:dyDescent="0.25">
      <c r="D3098" s="7"/>
    </row>
    <row r="3099" spans="4:4" x14ac:dyDescent="0.25">
      <c r="D3099" s="7"/>
    </row>
    <row r="3100" spans="4:4" x14ac:dyDescent="0.25">
      <c r="D3100" s="7"/>
    </row>
    <row r="3101" spans="4:4" x14ac:dyDescent="0.25">
      <c r="D3101" s="7"/>
    </row>
    <row r="3102" spans="4:4" x14ac:dyDescent="0.25">
      <c r="D3102" s="7"/>
    </row>
    <row r="3103" spans="4:4" x14ac:dyDescent="0.25">
      <c r="D3103" s="7"/>
    </row>
    <row r="3104" spans="4:4" x14ac:dyDescent="0.25">
      <c r="D3104" s="7"/>
    </row>
    <row r="3105" spans="4:4" x14ac:dyDescent="0.25">
      <c r="D3105" s="7"/>
    </row>
    <row r="3106" spans="4:4" x14ac:dyDescent="0.25">
      <c r="D3106" s="7"/>
    </row>
    <row r="3107" spans="4:4" x14ac:dyDescent="0.25">
      <c r="D3107" s="7"/>
    </row>
    <row r="3108" spans="4:4" x14ac:dyDescent="0.25">
      <c r="D3108" s="7"/>
    </row>
    <row r="3109" spans="4:4" x14ac:dyDescent="0.25">
      <c r="D3109" s="7"/>
    </row>
    <row r="3110" spans="4:4" x14ac:dyDescent="0.25">
      <c r="D3110" s="7"/>
    </row>
    <row r="3111" spans="4:4" x14ac:dyDescent="0.25">
      <c r="D3111" s="7"/>
    </row>
    <row r="3112" spans="4:4" x14ac:dyDescent="0.25">
      <c r="D3112" s="7"/>
    </row>
    <row r="3113" spans="4:4" x14ac:dyDescent="0.25">
      <c r="D3113" s="7"/>
    </row>
    <row r="3114" spans="4:4" x14ac:dyDescent="0.25">
      <c r="D3114" s="7"/>
    </row>
    <row r="3115" spans="4:4" x14ac:dyDescent="0.25">
      <c r="D3115" s="7"/>
    </row>
    <row r="3116" spans="4:4" x14ac:dyDescent="0.25">
      <c r="D3116" s="7"/>
    </row>
    <row r="3117" spans="4:4" x14ac:dyDescent="0.25">
      <c r="D3117" s="7"/>
    </row>
    <row r="3118" spans="4:4" x14ac:dyDescent="0.25">
      <c r="D3118" s="7"/>
    </row>
    <row r="3119" spans="4:4" x14ac:dyDescent="0.25">
      <c r="D3119" s="7"/>
    </row>
    <row r="3120" spans="4:4" x14ac:dyDescent="0.25">
      <c r="D3120" s="7"/>
    </row>
    <row r="3121" spans="4:4" x14ac:dyDescent="0.25">
      <c r="D3121" s="7"/>
    </row>
    <row r="3122" spans="4:4" x14ac:dyDescent="0.25">
      <c r="D3122" s="7"/>
    </row>
    <row r="3123" spans="4:4" x14ac:dyDescent="0.25">
      <c r="D3123" s="7"/>
    </row>
    <row r="3124" spans="4:4" x14ac:dyDescent="0.25">
      <c r="D3124" s="7"/>
    </row>
    <row r="3125" spans="4:4" x14ac:dyDescent="0.25">
      <c r="D3125" s="7"/>
    </row>
    <row r="3126" spans="4:4" x14ac:dyDescent="0.25">
      <c r="D3126" s="7"/>
    </row>
    <row r="3127" spans="4:4" x14ac:dyDescent="0.25">
      <c r="D3127" s="7"/>
    </row>
    <row r="3128" spans="4:4" x14ac:dyDescent="0.25">
      <c r="D3128" s="7"/>
    </row>
    <row r="3129" spans="4:4" x14ac:dyDescent="0.25">
      <c r="D3129" s="7"/>
    </row>
    <row r="3130" spans="4:4" x14ac:dyDescent="0.25">
      <c r="D3130" s="7"/>
    </row>
    <row r="3131" spans="4:4" x14ac:dyDescent="0.25">
      <c r="D3131" s="7"/>
    </row>
    <row r="3132" spans="4:4" x14ac:dyDescent="0.25">
      <c r="D3132" s="7"/>
    </row>
    <row r="3133" spans="4:4" x14ac:dyDescent="0.25">
      <c r="D3133" s="7"/>
    </row>
    <row r="3134" spans="4:4" x14ac:dyDescent="0.25">
      <c r="D3134" s="7"/>
    </row>
    <row r="3135" spans="4:4" x14ac:dyDescent="0.25">
      <c r="D3135" s="7"/>
    </row>
    <row r="3136" spans="4:4" x14ac:dyDescent="0.25">
      <c r="D3136" s="7"/>
    </row>
    <row r="3137" spans="4:4" x14ac:dyDescent="0.25">
      <c r="D3137" s="7"/>
    </row>
    <row r="3138" spans="4:4" x14ac:dyDescent="0.25">
      <c r="D3138" s="7"/>
    </row>
    <row r="3139" spans="4:4" x14ac:dyDescent="0.25">
      <c r="D3139" s="7"/>
    </row>
    <row r="3140" spans="4:4" x14ac:dyDescent="0.25">
      <c r="D3140" s="7"/>
    </row>
    <row r="3141" spans="4:4" x14ac:dyDescent="0.25">
      <c r="D3141" s="7"/>
    </row>
    <row r="3142" spans="4:4" x14ac:dyDescent="0.25">
      <c r="D3142" s="7"/>
    </row>
    <row r="3143" spans="4:4" x14ac:dyDescent="0.25">
      <c r="D3143" s="7"/>
    </row>
    <row r="3144" spans="4:4" x14ac:dyDescent="0.25">
      <c r="D3144" s="7"/>
    </row>
    <row r="3145" spans="4:4" x14ac:dyDescent="0.25">
      <c r="D3145" s="7"/>
    </row>
    <row r="3146" spans="4:4" x14ac:dyDescent="0.25">
      <c r="D3146" s="7"/>
    </row>
    <row r="3147" spans="4:4" x14ac:dyDescent="0.25">
      <c r="D3147" s="7"/>
    </row>
    <row r="3148" spans="4:4" x14ac:dyDescent="0.25">
      <c r="D3148" s="7"/>
    </row>
    <row r="3149" spans="4:4" x14ac:dyDescent="0.25">
      <c r="D3149" s="7"/>
    </row>
    <row r="3150" spans="4:4" x14ac:dyDescent="0.25">
      <c r="D3150" s="7"/>
    </row>
    <row r="3151" spans="4:4" x14ac:dyDescent="0.25">
      <c r="D3151" s="7"/>
    </row>
    <row r="3152" spans="4:4" x14ac:dyDescent="0.25">
      <c r="D3152" s="7"/>
    </row>
    <row r="3153" spans="4:4" x14ac:dyDescent="0.25">
      <c r="D3153" s="7"/>
    </row>
    <row r="3154" spans="4:4" x14ac:dyDescent="0.25">
      <c r="D3154" s="7"/>
    </row>
    <row r="3155" spans="4:4" x14ac:dyDescent="0.25">
      <c r="D3155" s="7"/>
    </row>
    <row r="3156" spans="4:4" x14ac:dyDescent="0.25">
      <c r="D3156" s="7"/>
    </row>
    <row r="3157" spans="4:4" x14ac:dyDescent="0.25">
      <c r="D3157" s="7"/>
    </row>
    <row r="3158" spans="4:4" x14ac:dyDescent="0.25">
      <c r="D3158" s="7"/>
    </row>
    <row r="3159" spans="4:4" x14ac:dyDescent="0.25">
      <c r="D3159" s="7"/>
    </row>
    <row r="3160" spans="4:4" x14ac:dyDescent="0.25">
      <c r="D3160" s="7"/>
    </row>
    <row r="3161" spans="4:4" x14ac:dyDescent="0.25">
      <c r="D3161" s="7"/>
    </row>
    <row r="3162" spans="4:4" x14ac:dyDescent="0.25">
      <c r="D3162" s="7"/>
    </row>
    <row r="3163" spans="4:4" x14ac:dyDescent="0.25">
      <c r="D3163" s="7"/>
    </row>
    <row r="3164" spans="4:4" x14ac:dyDescent="0.25">
      <c r="D3164" s="7"/>
    </row>
    <row r="3165" spans="4:4" x14ac:dyDescent="0.25">
      <c r="D3165" s="7"/>
    </row>
    <row r="3166" spans="4:4" x14ac:dyDescent="0.25">
      <c r="D3166" s="7"/>
    </row>
    <row r="3167" spans="4:4" x14ac:dyDescent="0.25">
      <c r="D3167" s="7"/>
    </row>
    <row r="3168" spans="4:4" x14ac:dyDescent="0.25">
      <c r="D3168" s="7"/>
    </row>
    <row r="3169" spans="4:4" x14ac:dyDescent="0.25">
      <c r="D3169" s="7"/>
    </row>
    <row r="3170" spans="4:4" x14ac:dyDescent="0.25">
      <c r="D3170" s="7"/>
    </row>
    <row r="3171" spans="4:4" x14ac:dyDescent="0.25">
      <c r="D3171" s="7"/>
    </row>
    <row r="3172" spans="4:4" x14ac:dyDescent="0.25">
      <c r="D3172" s="7"/>
    </row>
    <row r="3173" spans="4:4" x14ac:dyDescent="0.25">
      <c r="D3173" s="7"/>
    </row>
    <row r="3174" spans="4:4" x14ac:dyDescent="0.25">
      <c r="D3174" s="7"/>
    </row>
    <row r="3175" spans="4:4" x14ac:dyDescent="0.25">
      <c r="D3175" s="7"/>
    </row>
    <row r="3176" spans="4:4" x14ac:dyDescent="0.25">
      <c r="D3176" s="7"/>
    </row>
    <row r="3177" spans="4:4" x14ac:dyDescent="0.25">
      <c r="D3177" s="7"/>
    </row>
    <row r="3178" spans="4:4" x14ac:dyDescent="0.25">
      <c r="D3178" s="7"/>
    </row>
    <row r="3179" spans="4:4" x14ac:dyDescent="0.25">
      <c r="D3179" s="7"/>
    </row>
    <row r="3180" spans="4:4" x14ac:dyDescent="0.25">
      <c r="D3180" s="7"/>
    </row>
    <row r="3181" spans="4:4" x14ac:dyDescent="0.25">
      <c r="D3181" s="7"/>
    </row>
    <row r="3182" spans="4:4" x14ac:dyDescent="0.25">
      <c r="D3182" s="7"/>
    </row>
    <row r="3183" spans="4:4" x14ac:dyDescent="0.25">
      <c r="D3183" s="7"/>
    </row>
    <row r="3184" spans="4:4" x14ac:dyDescent="0.25">
      <c r="D3184" s="7"/>
    </row>
    <row r="3185" spans="4:4" x14ac:dyDescent="0.25">
      <c r="D3185" s="7"/>
    </row>
    <row r="3186" spans="4:4" x14ac:dyDescent="0.25">
      <c r="D3186" s="7"/>
    </row>
    <row r="3187" spans="4:4" x14ac:dyDescent="0.25">
      <c r="D3187" s="7"/>
    </row>
    <row r="3188" spans="4:4" x14ac:dyDescent="0.25">
      <c r="D3188" s="7"/>
    </row>
    <row r="3189" spans="4:4" x14ac:dyDescent="0.25">
      <c r="D3189" s="7"/>
    </row>
    <row r="3190" spans="4:4" x14ac:dyDescent="0.25">
      <c r="D3190" s="7"/>
    </row>
    <row r="3191" spans="4:4" x14ac:dyDescent="0.25">
      <c r="D3191" s="7"/>
    </row>
    <row r="3192" spans="4:4" x14ac:dyDescent="0.25">
      <c r="D3192" s="7"/>
    </row>
    <row r="3193" spans="4:4" x14ac:dyDescent="0.25">
      <c r="D3193" s="7"/>
    </row>
    <row r="3194" spans="4:4" x14ac:dyDescent="0.25">
      <c r="D3194" s="7"/>
    </row>
    <row r="3195" spans="4:4" x14ac:dyDescent="0.25">
      <c r="D3195" s="7"/>
    </row>
    <row r="3196" spans="4:4" x14ac:dyDescent="0.25">
      <c r="D3196" s="7"/>
    </row>
    <row r="3197" spans="4:4" x14ac:dyDescent="0.25">
      <c r="D3197" s="7"/>
    </row>
    <row r="3198" spans="4:4" x14ac:dyDescent="0.25">
      <c r="D3198" s="7"/>
    </row>
    <row r="3199" spans="4:4" x14ac:dyDescent="0.25">
      <c r="D3199" s="7"/>
    </row>
    <row r="3200" spans="4:4" x14ac:dyDescent="0.25">
      <c r="D3200" s="7"/>
    </row>
    <row r="3201" spans="4:4" x14ac:dyDescent="0.25">
      <c r="D3201" s="7"/>
    </row>
    <row r="3202" spans="4:4" x14ac:dyDescent="0.25">
      <c r="D3202" s="7"/>
    </row>
    <row r="3203" spans="4:4" x14ac:dyDescent="0.25">
      <c r="D3203" s="7"/>
    </row>
    <row r="3204" spans="4:4" x14ac:dyDescent="0.25">
      <c r="D3204" s="7"/>
    </row>
    <row r="3205" spans="4:4" x14ac:dyDescent="0.25">
      <c r="D3205" s="7"/>
    </row>
    <row r="3206" spans="4:4" x14ac:dyDescent="0.25">
      <c r="D3206" s="7"/>
    </row>
    <row r="3207" spans="4:4" x14ac:dyDescent="0.25">
      <c r="D3207" s="7"/>
    </row>
    <row r="3208" spans="4:4" x14ac:dyDescent="0.25">
      <c r="D3208" s="7"/>
    </row>
    <row r="3209" spans="4:4" x14ac:dyDescent="0.25">
      <c r="D3209" s="7"/>
    </row>
    <row r="3210" spans="4:4" x14ac:dyDescent="0.25">
      <c r="D3210" s="7"/>
    </row>
    <row r="3211" spans="4:4" x14ac:dyDescent="0.25">
      <c r="D3211" s="7"/>
    </row>
    <row r="3212" spans="4:4" x14ac:dyDescent="0.25">
      <c r="D3212" s="7"/>
    </row>
    <row r="3213" spans="4:4" x14ac:dyDescent="0.25">
      <c r="D3213" s="7"/>
    </row>
    <row r="3214" spans="4:4" x14ac:dyDescent="0.25">
      <c r="D3214" s="7"/>
    </row>
    <row r="3215" spans="4:4" x14ac:dyDescent="0.25">
      <c r="D3215" s="7"/>
    </row>
    <row r="3216" spans="4:4" x14ac:dyDescent="0.25">
      <c r="D3216" s="7"/>
    </row>
    <row r="3217" spans="4:4" x14ac:dyDescent="0.25">
      <c r="D3217" s="7"/>
    </row>
    <row r="3218" spans="4:4" x14ac:dyDescent="0.25">
      <c r="D3218" s="7"/>
    </row>
    <row r="3219" spans="4:4" x14ac:dyDescent="0.25">
      <c r="D3219" s="7"/>
    </row>
    <row r="3220" spans="4:4" x14ac:dyDescent="0.25">
      <c r="D3220" s="7"/>
    </row>
    <row r="3221" spans="4:4" x14ac:dyDescent="0.25">
      <c r="D3221" s="7"/>
    </row>
    <row r="3222" spans="4:4" x14ac:dyDescent="0.25">
      <c r="D3222" s="7"/>
    </row>
    <row r="3223" spans="4:4" x14ac:dyDescent="0.25">
      <c r="D3223" s="7"/>
    </row>
    <row r="3224" spans="4:4" x14ac:dyDescent="0.25">
      <c r="D3224" s="7"/>
    </row>
    <row r="3225" spans="4:4" x14ac:dyDescent="0.25">
      <c r="D3225" s="7"/>
    </row>
    <row r="3226" spans="4:4" x14ac:dyDescent="0.25">
      <c r="D3226" s="7"/>
    </row>
    <row r="3227" spans="4:4" x14ac:dyDescent="0.25">
      <c r="D3227" s="7"/>
    </row>
    <row r="3228" spans="4:4" x14ac:dyDescent="0.25">
      <c r="D3228" s="7"/>
    </row>
    <row r="3229" spans="4:4" x14ac:dyDescent="0.25">
      <c r="D3229" s="7"/>
    </row>
    <row r="3230" spans="4:4" x14ac:dyDescent="0.25">
      <c r="D3230" s="7"/>
    </row>
    <row r="3231" spans="4:4" x14ac:dyDescent="0.25">
      <c r="D3231" s="7"/>
    </row>
    <row r="3232" spans="4:4" x14ac:dyDescent="0.25">
      <c r="D3232" s="7"/>
    </row>
    <row r="3233" spans="4:4" x14ac:dyDescent="0.25">
      <c r="D3233" s="7"/>
    </row>
    <row r="3234" spans="4:4" x14ac:dyDescent="0.25">
      <c r="D3234" s="7"/>
    </row>
    <row r="3235" spans="4:4" x14ac:dyDescent="0.25">
      <c r="D3235" s="7"/>
    </row>
    <row r="3236" spans="4:4" x14ac:dyDescent="0.25">
      <c r="D3236" s="7"/>
    </row>
    <row r="3237" spans="4:4" x14ac:dyDescent="0.25">
      <c r="D3237" s="7"/>
    </row>
    <row r="3238" spans="4:4" x14ac:dyDescent="0.25">
      <c r="D3238" s="7"/>
    </row>
    <row r="3239" spans="4:4" x14ac:dyDescent="0.25">
      <c r="D3239" s="7"/>
    </row>
    <row r="3240" spans="4:4" x14ac:dyDescent="0.25">
      <c r="D3240" s="7"/>
    </row>
    <row r="3241" spans="4:4" x14ac:dyDescent="0.25">
      <c r="D3241" s="7"/>
    </row>
    <row r="3242" spans="4:4" x14ac:dyDescent="0.25">
      <c r="D3242" s="7"/>
    </row>
    <row r="3243" spans="4:4" x14ac:dyDescent="0.25">
      <c r="D3243" s="7"/>
    </row>
    <row r="3244" spans="4:4" x14ac:dyDescent="0.25">
      <c r="D3244" s="7"/>
    </row>
    <row r="3245" spans="4:4" x14ac:dyDescent="0.25">
      <c r="D3245" s="7"/>
    </row>
    <row r="3246" spans="4:4" x14ac:dyDescent="0.25">
      <c r="D3246" s="7"/>
    </row>
    <row r="3247" spans="4:4" x14ac:dyDescent="0.25">
      <c r="D3247" s="7"/>
    </row>
    <row r="3248" spans="4:4" x14ac:dyDescent="0.25">
      <c r="D3248" s="7"/>
    </row>
    <row r="3249" spans="4:4" x14ac:dyDescent="0.25">
      <c r="D3249" s="7"/>
    </row>
    <row r="3250" spans="4:4" x14ac:dyDescent="0.25">
      <c r="D3250" s="7"/>
    </row>
    <row r="3251" spans="4:4" x14ac:dyDescent="0.25">
      <c r="D3251" s="7"/>
    </row>
    <row r="3252" spans="4:4" x14ac:dyDescent="0.25">
      <c r="D3252" s="7"/>
    </row>
    <row r="3253" spans="4:4" x14ac:dyDescent="0.25">
      <c r="D3253" s="7"/>
    </row>
    <row r="3254" spans="4:4" x14ac:dyDescent="0.25">
      <c r="D3254" s="7"/>
    </row>
    <row r="3255" spans="4:4" x14ac:dyDescent="0.25">
      <c r="D3255" s="7"/>
    </row>
    <row r="3256" spans="4:4" x14ac:dyDescent="0.25">
      <c r="D3256" s="7"/>
    </row>
    <row r="3257" spans="4:4" x14ac:dyDescent="0.25">
      <c r="D3257" s="7"/>
    </row>
    <row r="3258" spans="4:4" x14ac:dyDescent="0.25">
      <c r="D3258" s="7"/>
    </row>
    <row r="3259" spans="4:4" x14ac:dyDescent="0.25">
      <c r="D3259" s="7"/>
    </row>
    <row r="3260" spans="4:4" x14ac:dyDescent="0.25">
      <c r="D3260" s="7"/>
    </row>
    <row r="3261" spans="4:4" x14ac:dyDescent="0.25">
      <c r="D3261" s="7"/>
    </row>
    <row r="3262" spans="4:4" x14ac:dyDescent="0.25">
      <c r="D3262" s="7"/>
    </row>
    <row r="3263" spans="4:4" x14ac:dyDescent="0.25">
      <c r="D3263" s="7"/>
    </row>
    <row r="3264" spans="4:4" x14ac:dyDescent="0.25">
      <c r="D3264" s="7"/>
    </row>
    <row r="3265" spans="4:4" x14ac:dyDescent="0.25">
      <c r="D3265" s="7"/>
    </row>
    <row r="3266" spans="4:4" x14ac:dyDescent="0.25">
      <c r="D3266" s="7"/>
    </row>
    <row r="3267" spans="4:4" x14ac:dyDescent="0.25">
      <c r="D3267" s="7"/>
    </row>
    <row r="3268" spans="4:4" x14ac:dyDescent="0.25">
      <c r="D3268" s="7"/>
    </row>
    <row r="3269" spans="4:4" x14ac:dyDescent="0.25">
      <c r="D3269" s="7"/>
    </row>
    <row r="3270" spans="4:4" x14ac:dyDescent="0.25">
      <c r="D3270" s="7"/>
    </row>
    <row r="3271" spans="4:4" x14ac:dyDescent="0.25">
      <c r="D3271" s="7"/>
    </row>
    <row r="3272" spans="4:4" x14ac:dyDescent="0.25">
      <c r="D3272" s="7"/>
    </row>
    <row r="3273" spans="4:4" x14ac:dyDescent="0.25">
      <c r="D3273" s="7"/>
    </row>
    <row r="3274" spans="4:4" x14ac:dyDescent="0.25">
      <c r="D3274" s="7"/>
    </row>
    <row r="3275" spans="4:4" x14ac:dyDescent="0.25">
      <c r="D3275" s="7"/>
    </row>
    <row r="3276" spans="4:4" x14ac:dyDescent="0.25">
      <c r="D3276" s="7"/>
    </row>
    <row r="3277" spans="4:4" x14ac:dyDescent="0.25">
      <c r="D3277" s="7"/>
    </row>
    <row r="3278" spans="4:4" x14ac:dyDescent="0.25">
      <c r="D3278" s="7"/>
    </row>
    <row r="3279" spans="4:4" x14ac:dyDescent="0.25">
      <c r="D3279" s="7"/>
    </row>
    <row r="3280" spans="4:4" x14ac:dyDescent="0.25">
      <c r="D3280" s="7"/>
    </row>
    <row r="3281" spans="4:4" x14ac:dyDescent="0.25">
      <c r="D3281" s="7"/>
    </row>
    <row r="3282" spans="4:4" x14ac:dyDescent="0.25">
      <c r="D3282" s="7"/>
    </row>
    <row r="3283" spans="4:4" x14ac:dyDescent="0.25">
      <c r="D3283" s="7"/>
    </row>
    <row r="3284" spans="4:4" x14ac:dyDescent="0.25">
      <c r="D3284" s="7"/>
    </row>
    <row r="3285" spans="4:4" x14ac:dyDescent="0.25">
      <c r="D3285" s="7"/>
    </row>
    <row r="3286" spans="4:4" x14ac:dyDescent="0.25">
      <c r="D3286" s="7"/>
    </row>
    <row r="3287" spans="4:4" x14ac:dyDescent="0.25">
      <c r="D3287" s="7"/>
    </row>
    <row r="3288" spans="4:4" x14ac:dyDescent="0.25">
      <c r="D3288" s="7"/>
    </row>
    <row r="3289" spans="4:4" x14ac:dyDescent="0.25">
      <c r="D3289" s="7"/>
    </row>
    <row r="3290" spans="4:4" x14ac:dyDescent="0.25">
      <c r="D3290" s="7"/>
    </row>
    <row r="3291" spans="4:4" x14ac:dyDescent="0.25">
      <c r="D3291" s="7"/>
    </row>
    <row r="3292" spans="4:4" x14ac:dyDescent="0.25">
      <c r="D3292" s="7"/>
    </row>
    <row r="3293" spans="4:4" x14ac:dyDescent="0.25">
      <c r="D3293" s="7"/>
    </row>
    <row r="3294" spans="4:4" x14ac:dyDescent="0.25">
      <c r="D3294" s="7"/>
    </row>
    <row r="3295" spans="4:4" x14ac:dyDescent="0.25">
      <c r="D3295" s="7"/>
    </row>
    <row r="3296" spans="4:4" x14ac:dyDescent="0.25">
      <c r="D3296" s="7"/>
    </row>
    <row r="3297" spans="4:4" x14ac:dyDescent="0.25">
      <c r="D3297" s="7"/>
    </row>
    <row r="3298" spans="4:4" x14ac:dyDescent="0.25">
      <c r="D3298" s="7"/>
    </row>
    <row r="3299" spans="4:4" x14ac:dyDescent="0.25">
      <c r="D3299" s="7"/>
    </row>
    <row r="3300" spans="4:4" x14ac:dyDescent="0.25">
      <c r="D3300" s="7"/>
    </row>
    <row r="3301" spans="4:4" x14ac:dyDescent="0.25">
      <c r="D3301" s="7"/>
    </row>
    <row r="3302" spans="4:4" x14ac:dyDescent="0.25">
      <c r="D3302" s="7"/>
    </row>
    <row r="3303" spans="4:4" x14ac:dyDescent="0.25">
      <c r="D3303" s="7"/>
    </row>
    <row r="3304" spans="4:4" x14ac:dyDescent="0.25">
      <c r="D3304" s="7"/>
    </row>
    <row r="3305" spans="4:4" x14ac:dyDescent="0.25">
      <c r="D3305" s="7"/>
    </row>
    <row r="3306" spans="4:4" x14ac:dyDescent="0.25">
      <c r="D3306" s="7"/>
    </row>
    <row r="3307" spans="4:4" x14ac:dyDescent="0.25">
      <c r="D3307" s="7"/>
    </row>
    <row r="3308" spans="4:4" x14ac:dyDescent="0.25">
      <c r="D3308" s="7"/>
    </row>
    <row r="3309" spans="4:4" x14ac:dyDescent="0.25">
      <c r="D3309" s="7"/>
    </row>
    <row r="3310" spans="4:4" x14ac:dyDescent="0.25">
      <c r="D3310" s="7"/>
    </row>
    <row r="3311" spans="4:4" x14ac:dyDescent="0.25">
      <c r="D3311" s="7"/>
    </row>
    <row r="3312" spans="4:4" x14ac:dyDescent="0.25">
      <c r="D3312" s="7"/>
    </row>
    <row r="3313" spans="4:4" x14ac:dyDescent="0.25">
      <c r="D3313" s="7"/>
    </row>
    <row r="3314" spans="4:4" x14ac:dyDescent="0.25">
      <c r="D3314" s="7"/>
    </row>
    <row r="3315" spans="4:4" x14ac:dyDescent="0.25">
      <c r="D3315" s="7"/>
    </row>
    <row r="3316" spans="4:4" x14ac:dyDescent="0.25">
      <c r="D3316" s="7"/>
    </row>
    <row r="3317" spans="4:4" x14ac:dyDescent="0.25">
      <c r="D3317" s="7"/>
    </row>
    <row r="3318" spans="4:4" x14ac:dyDescent="0.25">
      <c r="D3318" s="7"/>
    </row>
    <row r="3319" spans="4:4" x14ac:dyDescent="0.25">
      <c r="D3319" s="7"/>
    </row>
    <row r="3320" spans="4:4" x14ac:dyDescent="0.25">
      <c r="D3320" s="7"/>
    </row>
    <row r="3321" spans="4:4" x14ac:dyDescent="0.25">
      <c r="D3321" s="7"/>
    </row>
    <row r="3322" spans="4:4" x14ac:dyDescent="0.25">
      <c r="D3322" s="7"/>
    </row>
    <row r="3323" spans="4:4" x14ac:dyDescent="0.25">
      <c r="D3323" s="7"/>
    </row>
    <row r="3324" spans="4:4" x14ac:dyDescent="0.25">
      <c r="D3324" s="7"/>
    </row>
    <row r="3325" spans="4:4" x14ac:dyDescent="0.25">
      <c r="D3325" s="7"/>
    </row>
    <row r="3326" spans="4:4" x14ac:dyDescent="0.25">
      <c r="D3326" s="7"/>
    </row>
    <row r="3327" spans="4:4" x14ac:dyDescent="0.25">
      <c r="D3327" s="7"/>
    </row>
    <row r="3328" spans="4:4" x14ac:dyDescent="0.25">
      <c r="D3328" s="7"/>
    </row>
    <row r="3329" spans="4:4" x14ac:dyDescent="0.25">
      <c r="D3329" s="7"/>
    </row>
    <row r="3330" spans="4:4" x14ac:dyDescent="0.25">
      <c r="D3330" s="7"/>
    </row>
    <row r="3331" spans="4:4" x14ac:dyDescent="0.25">
      <c r="D3331" s="7"/>
    </row>
    <row r="3332" spans="4:4" x14ac:dyDescent="0.25">
      <c r="D3332" s="7"/>
    </row>
    <row r="3333" spans="4:4" x14ac:dyDescent="0.25">
      <c r="D3333" s="7"/>
    </row>
    <row r="3334" spans="4:4" x14ac:dyDescent="0.25">
      <c r="D3334" s="7"/>
    </row>
    <row r="3335" spans="4:4" x14ac:dyDescent="0.25">
      <c r="D3335" s="7"/>
    </row>
    <row r="3336" spans="4:4" x14ac:dyDescent="0.25">
      <c r="D3336" s="7"/>
    </row>
    <row r="3337" spans="4:4" x14ac:dyDescent="0.25">
      <c r="D3337" s="7"/>
    </row>
    <row r="3338" spans="4:4" x14ac:dyDescent="0.25">
      <c r="D3338" s="7"/>
    </row>
    <row r="3339" spans="4:4" x14ac:dyDescent="0.25">
      <c r="D3339" s="7"/>
    </row>
    <row r="3340" spans="4:4" x14ac:dyDescent="0.25">
      <c r="D3340" s="7"/>
    </row>
    <row r="3341" spans="4:4" x14ac:dyDescent="0.25">
      <c r="D3341" s="7"/>
    </row>
    <row r="3342" spans="4:4" x14ac:dyDescent="0.25">
      <c r="D3342" s="7"/>
    </row>
    <row r="3343" spans="4:4" x14ac:dyDescent="0.25">
      <c r="D3343" s="7"/>
    </row>
    <row r="3344" spans="4:4" x14ac:dyDescent="0.25">
      <c r="D3344" s="7"/>
    </row>
    <row r="3345" spans="4:4" x14ac:dyDescent="0.25">
      <c r="D3345" s="7"/>
    </row>
    <row r="3346" spans="4:4" x14ac:dyDescent="0.25">
      <c r="D3346" s="7"/>
    </row>
    <row r="3347" spans="4:4" x14ac:dyDescent="0.25">
      <c r="D3347" s="7"/>
    </row>
    <row r="3348" spans="4:4" x14ac:dyDescent="0.25">
      <c r="D3348" s="7"/>
    </row>
    <row r="3349" spans="4:4" x14ac:dyDescent="0.25">
      <c r="D3349" s="7"/>
    </row>
    <row r="3350" spans="4:4" x14ac:dyDescent="0.25">
      <c r="D3350" s="7"/>
    </row>
    <row r="3351" spans="4:4" x14ac:dyDescent="0.25">
      <c r="D3351" s="7"/>
    </row>
    <row r="3352" spans="4:4" x14ac:dyDescent="0.25">
      <c r="D3352" s="7"/>
    </row>
    <row r="3353" spans="4:4" x14ac:dyDescent="0.25">
      <c r="D3353" s="7"/>
    </row>
    <row r="3354" spans="4:4" x14ac:dyDescent="0.25">
      <c r="D3354" s="7"/>
    </row>
    <row r="3355" spans="4:4" x14ac:dyDescent="0.25">
      <c r="D3355" s="7"/>
    </row>
    <row r="3356" spans="4:4" x14ac:dyDescent="0.25">
      <c r="D3356" s="7"/>
    </row>
    <row r="3357" spans="4:4" x14ac:dyDescent="0.25">
      <c r="D3357" s="7"/>
    </row>
    <row r="3358" spans="4:4" x14ac:dyDescent="0.25">
      <c r="D3358" s="7"/>
    </row>
    <row r="3359" spans="4:4" x14ac:dyDescent="0.25">
      <c r="D3359" s="7"/>
    </row>
    <row r="3360" spans="4:4" x14ac:dyDescent="0.25">
      <c r="D3360" s="7"/>
    </row>
    <row r="3361" spans="4:4" x14ac:dyDescent="0.25">
      <c r="D3361" s="7"/>
    </row>
    <row r="3362" spans="4:4" x14ac:dyDescent="0.25">
      <c r="D3362" s="7"/>
    </row>
    <row r="3363" spans="4:4" x14ac:dyDescent="0.25">
      <c r="D3363" s="7"/>
    </row>
    <row r="3364" spans="4:4" x14ac:dyDescent="0.25">
      <c r="D3364" s="7"/>
    </row>
    <row r="3365" spans="4:4" x14ac:dyDescent="0.25">
      <c r="D3365" s="7"/>
    </row>
    <row r="3366" spans="4:4" x14ac:dyDescent="0.25">
      <c r="D3366" s="7"/>
    </row>
    <row r="3367" spans="4:4" x14ac:dyDescent="0.25">
      <c r="D3367" s="7"/>
    </row>
    <row r="3368" spans="4:4" x14ac:dyDescent="0.25">
      <c r="D3368" s="7"/>
    </row>
    <row r="3369" spans="4:4" x14ac:dyDescent="0.25">
      <c r="D3369" s="7"/>
    </row>
    <row r="3370" spans="4:4" x14ac:dyDescent="0.25">
      <c r="D3370" s="7"/>
    </row>
    <row r="3371" spans="4:4" x14ac:dyDescent="0.25">
      <c r="D3371" s="7"/>
    </row>
    <row r="3372" spans="4:4" x14ac:dyDescent="0.25">
      <c r="D3372" s="7"/>
    </row>
    <row r="3373" spans="4:4" x14ac:dyDescent="0.25">
      <c r="D3373" s="7"/>
    </row>
    <row r="3374" spans="4:4" x14ac:dyDescent="0.25">
      <c r="D3374" s="7"/>
    </row>
    <row r="3375" spans="4:4" x14ac:dyDescent="0.25">
      <c r="D3375" s="7"/>
    </row>
    <row r="3376" spans="4:4" x14ac:dyDescent="0.25">
      <c r="D3376" s="7"/>
    </row>
    <row r="3377" spans="4:4" x14ac:dyDescent="0.25">
      <c r="D3377" s="7"/>
    </row>
    <row r="3378" spans="4:4" x14ac:dyDescent="0.25">
      <c r="D3378" s="7"/>
    </row>
    <row r="3379" spans="4:4" x14ac:dyDescent="0.25">
      <c r="D3379" s="7"/>
    </row>
    <row r="3380" spans="4:4" x14ac:dyDescent="0.25">
      <c r="D3380" s="7"/>
    </row>
    <row r="3381" spans="4:4" x14ac:dyDescent="0.25">
      <c r="D3381" s="7"/>
    </row>
    <row r="3382" spans="4:4" x14ac:dyDescent="0.25">
      <c r="D3382" s="7"/>
    </row>
    <row r="3383" spans="4:4" x14ac:dyDescent="0.25">
      <c r="D3383" s="7"/>
    </row>
    <row r="3384" spans="4:4" x14ac:dyDescent="0.25">
      <c r="D3384" s="7"/>
    </row>
    <row r="3385" spans="4:4" x14ac:dyDescent="0.25">
      <c r="D3385" s="7"/>
    </row>
    <row r="3386" spans="4:4" x14ac:dyDescent="0.25">
      <c r="D3386" s="7"/>
    </row>
    <row r="3387" spans="4:4" x14ac:dyDescent="0.25">
      <c r="D3387" s="7"/>
    </row>
    <row r="3388" spans="4:4" x14ac:dyDescent="0.25">
      <c r="D3388" s="7"/>
    </row>
    <row r="3389" spans="4:4" x14ac:dyDescent="0.25">
      <c r="D3389" s="7"/>
    </row>
    <row r="3390" spans="4:4" x14ac:dyDescent="0.25">
      <c r="D3390" s="7"/>
    </row>
    <row r="3391" spans="4:4" x14ac:dyDescent="0.25">
      <c r="D3391" s="7"/>
    </row>
    <row r="3392" spans="4:4" x14ac:dyDescent="0.25">
      <c r="D3392" s="7"/>
    </row>
    <row r="3393" spans="4:4" x14ac:dyDescent="0.25">
      <c r="D3393" s="7"/>
    </row>
    <row r="3394" spans="4:4" x14ac:dyDescent="0.25">
      <c r="D3394" s="7"/>
    </row>
    <row r="3395" spans="4:4" x14ac:dyDescent="0.25">
      <c r="D3395" s="7"/>
    </row>
    <row r="3396" spans="4:4" x14ac:dyDescent="0.25">
      <c r="D3396" s="7"/>
    </row>
    <row r="3397" spans="4:4" x14ac:dyDescent="0.25">
      <c r="D3397" s="7"/>
    </row>
    <row r="3398" spans="4:4" x14ac:dyDescent="0.25">
      <c r="D3398" s="7"/>
    </row>
    <row r="3399" spans="4:4" x14ac:dyDescent="0.25">
      <c r="D3399" s="7"/>
    </row>
    <row r="3400" spans="4:4" x14ac:dyDescent="0.25">
      <c r="D3400" s="7"/>
    </row>
    <row r="3401" spans="4:4" x14ac:dyDescent="0.25">
      <c r="D3401" s="7"/>
    </row>
    <row r="3402" spans="4:4" x14ac:dyDescent="0.25">
      <c r="D3402" s="7"/>
    </row>
    <row r="3403" spans="4:4" x14ac:dyDescent="0.25">
      <c r="D3403" s="7"/>
    </row>
    <row r="3404" spans="4:4" x14ac:dyDescent="0.25">
      <c r="D3404" s="7"/>
    </row>
    <row r="3405" spans="4:4" x14ac:dyDescent="0.25">
      <c r="D3405" s="7"/>
    </row>
    <row r="3406" spans="4:4" x14ac:dyDescent="0.25">
      <c r="D3406" s="7"/>
    </row>
    <row r="3407" spans="4:4" x14ac:dyDescent="0.25">
      <c r="D3407" s="7"/>
    </row>
    <row r="3408" spans="4:4" x14ac:dyDescent="0.25">
      <c r="D3408" s="7"/>
    </row>
    <row r="3409" spans="4:4" x14ac:dyDescent="0.25">
      <c r="D3409" s="7"/>
    </row>
    <row r="3410" spans="4:4" x14ac:dyDescent="0.25">
      <c r="D3410" s="7"/>
    </row>
    <row r="3411" spans="4:4" x14ac:dyDescent="0.25">
      <c r="D3411" s="7"/>
    </row>
    <row r="3412" spans="4:4" x14ac:dyDescent="0.25">
      <c r="D3412" s="7"/>
    </row>
    <row r="3413" spans="4:4" x14ac:dyDescent="0.25">
      <c r="D3413" s="7"/>
    </row>
    <row r="3414" spans="4:4" x14ac:dyDescent="0.25">
      <c r="D3414" s="7"/>
    </row>
    <row r="3415" spans="4:4" x14ac:dyDescent="0.25">
      <c r="D3415" s="7"/>
    </row>
    <row r="3416" spans="4:4" x14ac:dyDescent="0.25">
      <c r="D3416" s="7"/>
    </row>
    <row r="3417" spans="4:4" x14ac:dyDescent="0.25">
      <c r="D3417" s="7"/>
    </row>
    <row r="3418" spans="4:4" x14ac:dyDescent="0.25">
      <c r="D3418" s="7"/>
    </row>
    <row r="3419" spans="4:4" x14ac:dyDescent="0.25">
      <c r="D3419" s="7"/>
    </row>
    <row r="3420" spans="4:4" x14ac:dyDescent="0.25">
      <c r="D3420" s="7"/>
    </row>
    <row r="3421" spans="4:4" x14ac:dyDescent="0.25">
      <c r="D3421" s="7"/>
    </row>
    <row r="3422" spans="4:4" x14ac:dyDescent="0.25">
      <c r="D3422" s="7"/>
    </row>
    <row r="3423" spans="4:4" x14ac:dyDescent="0.25">
      <c r="D3423" s="7"/>
    </row>
    <row r="3424" spans="4:4" x14ac:dyDescent="0.25">
      <c r="D3424" s="7"/>
    </row>
    <row r="3425" spans="4:4" x14ac:dyDescent="0.25">
      <c r="D3425" s="7"/>
    </row>
    <row r="3426" spans="4:4" x14ac:dyDescent="0.25">
      <c r="D3426" s="7"/>
    </row>
    <row r="3427" spans="4:4" x14ac:dyDescent="0.25">
      <c r="D3427" s="7"/>
    </row>
    <row r="3428" spans="4:4" x14ac:dyDescent="0.25">
      <c r="D3428" s="7"/>
    </row>
    <row r="3429" spans="4:4" x14ac:dyDescent="0.25">
      <c r="D3429" s="7"/>
    </row>
    <row r="3430" spans="4:4" x14ac:dyDescent="0.25">
      <c r="D3430" s="7"/>
    </row>
    <row r="3431" spans="4:4" x14ac:dyDescent="0.25">
      <c r="D3431" s="7"/>
    </row>
    <row r="3432" spans="4:4" x14ac:dyDescent="0.25">
      <c r="D3432" s="7"/>
    </row>
    <row r="3433" spans="4:4" x14ac:dyDescent="0.25">
      <c r="D3433" s="7"/>
    </row>
    <row r="3434" spans="4:4" x14ac:dyDescent="0.25">
      <c r="D3434" s="7"/>
    </row>
    <row r="3435" spans="4:4" x14ac:dyDescent="0.25">
      <c r="D3435" s="7"/>
    </row>
    <row r="3436" spans="4:4" x14ac:dyDescent="0.25">
      <c r="D3436" s="7"/>
    </row>
    <row r="3437" spans="4:4" x14ac:dyDescent="0.25">
      <c r="D3437" s="7"/>
    </row>
    <row r="3438" spans="4:4" x14ac:dyDescent="0.25">
      <c r="D3438" s="7"/>
    </row>
    <row r="3439" spans="4:4" x14ac:dyDescent="0.25">
      <c r="D3439" s="7"/>
    </row>
    <row r="3440" spans="4:4" x14ac:dyDescent="0.25">
      <c r="D3440" s="7"/>
    </row>
    <row r="3441" spans="4:4" x14ac:dyDescent="0.25">
      <c r="D3441" s="7"/>
    </row>
    <row r="3442" spans="4:4" x14ac:dyDescent="0.25">
      <c r="D3442" s="7"/>
    </row>
    <row r="3443" spans="4:4" x14ac:dyDescent="0.25">
      <c r="D3443" s="7"/>
    </row>
    <row r="3444" spans="4:4" x14ac:dyDescent="0.25">
      <c r="D3444" s="7"/>
    </row>
    <row r="3445" spans="4:4" x14ac:dyDescent="0.25">
      <c r="D3445" s="7"/>
    </row>
    <row r="3446" spans="4:4" x14ac:dyDescent="0.25">
      <c r="D3446" s="7"/>
    </row>
    <row r="3447" spans="4:4" x14ac:dyDescent="0.25">
      <c r="D3447" s="7"/>
    </row>
    <row r="3448" spans="4:4" x14ac:dyDescent="0.25">
      <c r="D3448" s="7"/>
    </row>
    <row r="3449" spans="4:4" x14ac:dyDescent="0.25">
      <c r="D3449" s="7"/>
    </row>
    <row r="3450" spans="4:4" x14ac:dyDescent="0.25">
      <c r="D3450" s="7"/>
    </row>
    <row r="3451" spans="4:4" x14ac:dyDescent="0.25">
      <c r="D3451" s="7"/>
    </row>
    <row r="3452" spans="4:4" x14ac:dyDescent="0.25">
      <c r="D3452" s="7"/>
    </row>
    <row r="3453" spans="4:4" x14ac:dyDescent="0.25">
      <c r="D3453" s="7"/>
    </row>
    <row r="3454" spans="4:4" x14ac:dyDescent="0.25">
      <c r="D3454" s="7"/>
    </row>
    <row r="3455" spans="4:4" x14ac:dyDescent="0.25">
      <c r="D3455" s="7"/>
    </row>
    <row r="3456" spans="4:4" x14ac:dyDescent="0.25">
      <c r="D3456" s="7"/>
    </row>
    <row r="3457" spans="4:4" x14ac:dyDescent="0.25">
      <c r="D3457" s="7"/>
    </row>
    <row r="3458" spans="4:4" x14ac:dyDescent="0.25">
      <c r="D3458" s="7"/>
    </row>
    <row r="3459" spans="4:4" x14ac:dyDescent="0.25">
      <c r="D3459" s="7"/>
    </row>
    <row r="3460" spans="4:4" x14ac:dyDescent="0.25">
      <c r="D3460" s="7"/>
    </row>
    <row r="3461" spans="4:4" x14ac:dyDescent="0.25">
      <c r="D3461" s="7"/>
    </row>
    <row r="3462" spans="4:4" x14ac:dyDescent="0.25">
      <c r="D3462" s="7"/>
    </row>
    <row r="3463" spans="4:4" x14ac:dyDescent="0.25">
      <c r="D3463" s="7"/>
    </row>
    <row r="3464" spans="4:4" x14ac:dyDescent="0.25">
      <c r="D3464" s="7"/>
    </row>
    <row r="3465" spans="4:4" x14ac:dyDescent="0.25">
      <c r="D3465" s="7"/>
    </row>
    <row r="3466" spans="4:4" x14ac:dyDescent="0.25">
      <c r="D3466" s="7"/>
    </row>
    <row r="3467" spans="4:4" x14ac:dyDescent="0.25">
      <c r="D3467" s="7"/>
    </row>
    <row r="3468" spans="4:4" x14ac:dyDescent="0.25">
      <c r="D3468" s="7"/>
    </row>
    <row r="3469" spans="4:4" x14ac:dyDescent="0.25">
      <c r="D3469" s="7"/>
    </row>
    <row r="3470" spans="4:4" x14ac:dyDescent="0.25">
      <c r="D3470" s="7"/>
    </row>
    <row r="3471" spans="4:4" x14ac:dyDescent="0.25">
      <c r="D3471" s="7"/>
    </row>
    <row r="3472" spans="4:4" x14ac:dyDescent="0.25">
      <c r="D3472" s="7"/>
    </row>
    <row r="3473" spans="4:4" x14ac:dyDescent="0.25">
      <c r="D3473" s="7"/>
    </row>
    <row r="3474" spans="4:4" x14ac:dyDescent="0.25">
      <c r="D3474" s="7"/>
    </row>
    <row r="3475" spans="4:4" x14ac:dyDescent="0.25">
      <c r="D3475" s="7"/>
    </row>
    <row r="3476" spans="4:4" x14ac:dyDescent="0.25">
      <c r="D3476" s="7"/>
    </row>
    <row r="3477" spans="4:4" x14ac:dyDescent="0.25">
      <c r="D3477" s="7"/>
    </row>
    <row r="3478" spans="4:4" x14ac:dyDescent="0.25">
      <c r="D3478" s="7"/>
    </row>
    <row r="3479" spans="4:4" x14ac:dyDescent="0.25">
      <c r="D3479" s="7"/>
    </row>
    <row r="3480" spans="4:4" x14ac:dyDescent="0.25">
      <c r="D3480" s="7"/>
    </row>
    <row r="3481" spans="4:4" x14ac:dyDescent="0.25">
      <c r="D3481" s="7"/>
    </row>
    <row r="3482" spans="4:4" x14ac:dyDescent="0.25">
      <c r="D3482" s="7"/>
    </row>
    <row r="3483" spans="4:4" x14ac:dyDescent="0.25">
      <c r="D3483" s="7"/>
    </row>
    <row r="3484" spans="4:4" x14ac:dyDescent="0.25">
      <c r="D3484" s="7"/>
    </row>
    <row r="3485" spans="4:4" x14ac:dyDescent="0.25">
      <c r="D3485" s="7"/>
    </row>
    <row r="3486" spans="4:4" x14ac:dyDescent="0.25">
      <c r="D3486" s="7"/>
    </row>
    <row r="3487" spans="4:4" x14ac:dyDescent="0.25">
      <c r="D3487" s="7"/>
    </row>
    <row r="3488" spans="4:4" x14ac:dyDescent="0.25">
      <c r="D3488" s="7"/>
    </row>
    <row r="3489" spans="4:4" x14ac:dyDescent="0.25">
      <c r="D3489" s="7"/>
    </row>
    <row r="3490" spans="4:4" x14ac:dyDescent="0.25">
      <c r="D3490" s="7"/>
    </row>
    <row r="3491" spans="4:4" x14ac:dyDescent="0.25">
      <c r="D3491" s="7"/>
    </row>
    <row r="3492" spans="4:4" x14ac:dyDescent="0.25">
      <c r="D3492" s="7"/>
    </row>
    <row r="3493" spans="4:4" x14ac:dyDescent="0.25">
      <c r="D3493" s="7"/>
    </row>
    <row r="3494" spans="4:4" x14ac:dyDescent="0.25">
      <c r="D3494" s="7"/>
    </row>
    <row r="3495" spans="4:4" x14ac:dyDescent="0.25">
      <c r="D3495" s="7"/>
    </row>
    <row r="3496" spans="4:4" x14ac:dyDescent="0.25">
      <c r="D3496" s="7"/>
    </row>
    <row r="3497" spans="4:4" x14ac:dyDescent="0.25">
      <c r="D3497" s="7"/>
    </row>
    <row r="3498" spans="4:4" x14ac:dyDescent="0.25">
      <c r="D3498" s="7"/>
    </row>
    <row r="3499" spans="4:4" x14ac:dyDescent="0.25">
      <c r="D3499" s="7"/>
    </row>
    <row r="3500" spans="4:4" x14ac:dyDescent="0.25">
      <c r="D3500" s="7"/>
    </row>
    <row r="3501" spans="4:4" x14ac:dyDescent="0.25">
      <c r="D3501" s="7"/>
    </row>
    <row r="3502" spans="4:4" x14ac:dyDescent="0.25">
      <c r="D3502" s="7"/>
    </row>
    <row r="3503" spans="4:4" x14ac:dyDescent="0.25">
      <c r="D3503" s="7"/>
    </row>
  </sheetData>
  <mergeCells count="6">
    <mergeCell ref="A1102:G1106"/>
    <mergeCell ref="A1:G1"/>
    <mergeCell ref="C2:G2"/>
    <mergeCell ref="C3:G3"/>
    <mergeCell ref="C4:G4"/>
    <mergeCell ref="A1101:C1101"/>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EB6B6-F498-4B28-B164-2D2ABD94EE7B}">
  <sheetPr>
    <tabColor rgb="FF92D050"/>
    <outlinePr summaryBelow="0"/>
  </sheetPr>
  <dimension ref="A1:S5000"/>
  <sheetViews>
    <sheetView workbookViewId="0">
      <pane ySplit="7" topLeftCell="A8" activePane="bottomLeft" state="frozen"/>
      <selection activeCell="N6" sqref="N6"/>
      <selection pane="bottomLeft" activeCell="A8" sqref="A8"/>
    </sheetView>
  </sheetViews>
  <sheetFormatPr defaultRowHeight="13.2" outlineLevelRow="1" x14ac:dyDescent="0.25"/>
  <cols>
    <col min="1" max="1" width="3.44140625" customWidth="1"/>
    <col min="2" max="2" width="12.5546875" style="58" customWidth="1"/>
    <col min="3" max="3" width="38.33203125" style="58" customWidth="1"/>
    <col min="4" max="4" width="4.88671875" customWidth="1"/>
    <col min="5" max="5" width="10.5546875" customWidth="1"/>
    <col min="6" max="6" width="9.88671875" customWidth="1"/>
    <col min="7" max="7" width="12.6640625" customWidth="1"/>
    <col min="8" max="10" width="8.88671875" customWidth="1"/>
  </cols>
  <sheetData>
    <row r="1" spans="1:19" ht="15.75" customHeight="1" x14ac:dyDescent="0.3">
      <c r="A1" s="410" t="s">
        <v>7</v>
      </c>
      <c r="B1" s="410"/>
      <c r="C1" s="410"/>
      <c r="D1" s="410"/>
      <c r="E1" s="410"/>
      <c r="F1" s="410"/>
      <c r="G1" s="410"/>
    </row>
    <row r="2" spans="1:19" ht="24.9" customHeight="1" x14ac:dyDescent="0.25">
      <c r="A2" s="59" t="s">
        <v>8</v>
      </c>
      <c r="B2" s="19" t="s">
        <v>37</v>
      </c>
      <c r="C2" s="411" t="s">
        <v>38</v>
      </c>
      <c r="D2" s="412"/>
      <c r="E2" s="412"/>
      <c r="F2" s="412"/>
      <c r="G2" s="413"/>
    </row>
    <row r="3" spans="1:19" ht="24.9" customHeight="1" x14ac:dyDescent="0.25">
      <c r="A3" s="59" t="s">
        <v>9</v>
      </c>
      <c r="B3" s="19" t="s">
        <v>60</v>
      </c>
      <c r="C3" s="411" t="s">
        <v>61</v>
      </c>
      <c r="D3" s="412"/>
      <c r="E3" s="412"/>
      <c r="F3" s="412"/>
      <c r="G3" s="413"/>
    </row>
    <row r="4" spans="1:19" ht="24.9" customHeight="1" x14ac:dyDescent="0.25">
      <c r="A4" s="60" t="s">
        <v>10</v>
      </c>
      <c r="B4" s="61" t="s">
        <v>62</v>
      </c>
      <c r="C4" s="414" t="s">
        <v>63</v>
      </c>
      <c r="D4" s="415"/>
      <c r="E4" s="415"/>
      <c r="F4" s="415"/>
      <c r="G4" s="416"/>
    </row>
    <row r="5" spans="1:19" x14ac:dyDescent="0.25">
      <c r="D5" s="7"/>
      <c r="E5">
        <v>0</v>
      </c>
    </row>
    <row r="6" spans="1:19" ht="39.6" x14ac:dyDescent="0.25">
      <c r="A6" s="63" t="s">
        <v>141</v>
      </c>
      <c r="B6" s="65" t="s">
        <v>142</v>
      </c>
      <c r="C6" s="65" t="s">
        <v>143</v>
      </c>
      <c r="D6" s="64" t="s">
        <v>144</v>
      </c>
      <c r="E6" s="63" t="s">
        <v>145</v>
      </c>
      <c r="F6" s="62" t="s">
        <v>146</v>
      </c>
      <c r="G6" s="63" t="s">
        <v>27</v>
      </c>
      <c r="H6" s="66" t="s">
        <v>155</v>
      </c>
      <c r="I6" s="66" t="s">
        <v>156</v>
      </c>
      <c r="J6" s="66" t="s">
        <v>157</v>
      </c>
    </row>
    <row r="7" spans="1:19" x14ac:dyDescent="0.25">
      <c r="A7" s="2"/>
      <c r="B7" s="3"/>
      <c r="C7" s="3"/>
      <c r="D7" s="5"/>
      <c r="E7" s="68"/>
      <c r="F7" s="69"/>
      <c r="G7" s="69"/>
      <c r="H7" s="69"/>
      <c r="I7" s="69"/>
      <c r="J7" s="69"/>
    </row>
    <row r="8" spans="1:19" x14ac:dyDescent="0.25">
      <c r="A8" s="82" t="s">
        <v>162</v>
      </c>
      <c r="B8" s="83" t="s">
        <v>73</v>
      </c>
      <c r="C8" s="98" t="s">
        <v>74</v>
      </c>
      <c r="D8" s="84"/>
      <c r="E8" s="85"/>
      <c r="F8" s="86"/>
      <c r="G8" s="346">
        <f>SUM(G9:G12)</f>
        <v>0</v>
      </c>
      <c r="H8" s="81"/>
      <c r="I8" s="81"/>
      <c r="J8" s="81"/>
    </row>
    <row r="9" spans="1:19" outlineLevel="1" x14ac:dyDescent="0.25">
      <c r="A9" s="88">
        <v>1</v>
      </c>
      <c r="B9" s="89" t="s">
        <v>2025</v>
      </c>
      <c r="C9" s="99" t="s">
        <v>2026</v>
      </c>
      <c r="D9" s="90" t="s">
        <v>189</v>
      </c>
      <c r="E9" s="142">
        <v>6020.82</v>
      </c>
      <c r="F9" s="91"/>
      <c r="G9" s="92">
        <f>ROUND(E9*F9,2)</f>
        <v>0</v>
      </c>
      <c r="H9" s="76"/>
      <c r="I9" s="76" t="s">
        <v>166</v>
      </c>
      <c r="J9" s="76" t="s">
        <v>166</v>
      </c>
      <c r="K9" s="67"/>
      <c r="L9" s="67"/>
      <c r="M9" s="67"/>
      <c r="N9" s="67"/>
      <c r="O9" s="67"/>
      <c r="P9" s="67"/>
      <c r="Q9" s="67"/>
      <c r="R9" s="67"/>
      <c r="S9" s="67"/>
    </row>
    <row r="10" spans="1:19" outlineLevel="1" x14ac:dyDescent="0.25">
      <c r="A10" s="74"/>
      <c r="B10" s="75"/>
      <c r="C10" s="100" t="s">
        <v>2027</v>
      </c>
      <c r="D10" s="77"/>
      <c r="E10" s="141">
        <v>173.38</v>
      </c>
      <c r="F10" s="352"/>
      <c r="G10" s="76"/>
      <c r="H10" s="76"/>
      <c r="I10" s="76"/>
      <c r="J10" s="76"/>
      <c r="K10" s="67"/>
      <c r="L10" s="67"/>
      <c r="M10" s="67"/>
      <c r="N10" s="67"/>
      <c r="O10" s="67"/>
      <c r="P10" s="67"/>
      <c r="Q10" s="67"/>
      <c r="R10" s="67"/>
      <c r="S10" s="67"/>
    </row>
    <row r="11" spans="1:19" outlineLevel="1" x14ac:dyDescent="0.25">
      <c r="A11" s="74"/>
      <c r="B11" s="75"/>
      <c r="C11" s="100" t="s">
        <v>2028</v>
      </c>
      <c r="D11" s="77"/>
      <c r="E11" s="141">
        <v>2833.08</v>
      </c>
      <c r="F11" s="352"/>
      <c r="G11" s="76"/>
      <c r="H11" s="76"/>
      <c r="I11" s="76"/>
      <c r="J11" s="76"/>
      <c r="K11" s="67"/>
      <c r="L11" s="67"/>
      <c r="M11" s="67"/>
      <c r="N11" s="67"/>
      <c r="O11" s="67"/>
      <c r="P11" s="67"/>
      <c r="Q11" s="67"/>
      <c r="R11" s="67"/>
      <c r="S11" s="67"/>
    </row>
    <row r="12" spans="1:19" outlineLevel="1" x14ac:dyDescent="0.25">
      <c r="A12" s="74"/>
      <c r="B12" s="75"/>
      <c r="C12" s="100" t="s">
        <v>2029</v>
      </c>
      <c r="D12" s="77"/>
      <c r="E12" s="141">
        <v>3014.36</v>
      </c>
      <c r="F12" s="352"/>
      <c r="G12" s="76"/>
      <c r="H12" s="76"/>
      <c r="I12" s="76"/>
      <c r="J12" s="76"/>
      <c r="K12" s="67"/>
      <c r="L12" s="67"/>
      <c r="M12" s="67"/>
      <c r="N12" s="67"/>
      <c r="O12" s="67"/>
      <c r="P12" s="67"/>
      <c r="Q12" s="67"/>
      <c r="R12" s="67"/>
      <c r="S12" s="67"/>
    </row>
    <row r="13" spans="1:19" x14ac:dyDescent="0.25">
      <c r="A13" s="82" t="s">
        <v>162</v>
      </c>
      <c r="B13" s="83" t="s">
        <v>101</v>
      </c>
      <c r="C13" s="98" t="s">
        <v>102</v>
      </c>
      <c r="D13" s="84"/>
      <c r="E13" s="86"/>
      <c r="F13" s="353"/>
      <c r="G13" s="346">
        <f>SUM(G14:G74)</f>
        <v>0</v>
      </c>
      <c r="H13" s="81"/>
      <c r="I13" s="81"/>
      <c r="J13" s="81"/>
    </row>
    <row r="14" spans="1:19" outlineLevel="1" x14ac:dyDescent="0.25">
      <c r="A14" s="88">
        <v>2</v>
      </c>
      <c r="B14" s="89" t="s">
        <v>2030</v>
      </c>
      <c r="C14" s="99" t="s">
        <v>2031</v>
      </c>
      <c r="D14" s="90" t="s">
        <v>189</v>
      </c>
      <c r="E14" s="142">
        <v>3207</v>
      </c>
      <c r="F14" s="91"/>
      <c r="G14" s="92">
        <f>ROUND(E14*F14,2)</f>
        <v>0</v>
      </c>
      <c r="H14" s="76"/>
      <c r="I14" s="76" t="s">
        <v>166</v>
      </c>
      <c r="J14" s="76" t="s">
        <v>166</v>
      </c>
      <c r="K14" s="67"/>
      <c r="L14" s="67"/>
      <c r="M14" s="67"/>
      <c r="N14" s="67"/>
      <c r="O14" s="67"/>
      <c r="P14" s="67"/>
      <c r="Q14" s="67"/>
      <c r="R14" s="67"/>
      <c r="S14" s="67"/>
    </row>
    <row r="15" spans="1:19" outlineLevel="1" x14ac:dyDescent="0.25">
      <c r="A15" s="74"/>
      <c r="B15" s="75"/>
      <c r="C15" s="100" t="s">
        <v>2032</v>
      </c>
      <c r="D15" s="77"/>
      <c r="E15" s="141"/>
      <c r="F15" s="352"/>
      <c r="G15" s="76"/>
      <c r="H15" s="76"/>
      <c r="I15" s="76"/>
      <c r="J15" s="76"/>
      <c r="K15" s="67"/>
      <c r="L15" s="67"/>
      <c r="M15" s="67"/>
      <c r="N15" s="67"/>
      <c r="O15" s="67"/>
      <c r="P15" s="67"/>
      <c r="Q15" s="67"/>
      <c r="R15" s="67"/>
      <c r="S15" s="67"/>
    </row>
    <row r="16" spans="1:19" ht="30.6" outlineLevel="1" x14ac:dyDescent="0.25">
      <c r="A16" s="74"/>
      <c r="B16" s="75"/>
      <c r="C16" s="100" t="s">
        <v>2033</v>
      </c>
      <c r="D16" s="77"/>
      <c r="E16" s="141">
        <v>1556.14</v>
      </c>
      <c r="F16" s="352"/>
      <c r="G16" s="76"/>
      <c r="H16" s="76"/>
      <c r="I16" s="76"/>
      <c r="J16" s="76"/>
      <c r="K16" s="67"/>
      <c r="L16" s="67"/>
      <c r="M16" s="67"/>
      <c r="N16" s="67"/>
      <c r="O16" s="67"/>
      <c r="P16" s="67"/>
      <c r="Q16" s="67"/>
      <c r="R16" s="67"/>
      <c r="S16" s="67"/>
    </row>
    <row r="17" spans="1:19" outlineLevel="1" x14ac:dyDescent="0.25">
      <c r="A17" s="74"/>
      <c r="B17" s="75"/>
      <c r="C17" s="100" t="s">
        <v>2034</v>
      </c>
      <c r="D17" s="77"/>
      <c r="E17" s="141">
        <v>153.71</v>
      </c>
      <c r="F17" s="352"/>
      <c r="G17" s="76"/>
      <c r="H17" s="76"/>
      <c r="I17" s="76"/>
      <c r="J17" s="76"/>
      <c r="K17" s="67"/>
      <c r="L17" s="67"/>
      <c r="M17" s="67"/>
      <c r="N17" s="67"/>
      <c r="O17" s="67"/>
      <c r="P17" s="67"/>
      <c r="Q17" s="67"/>
      <c r="R17" s="67"/>
      <c r="S17" s="67"/>
    </row>
    <row r="18" spans="1:19" outlineLevel="1" x14ac:dyDescent="0.25">
      <c r="A18" s="74"/>
      <c r="B18" s="75"/>
      <c r="C18" s="102" t="s">
        <v>286</v>
      </c>
      <c r="D18" s="78"/>
      <c r="E18" s="144">
        <v>1709.85</v>
      </c>
      <c r="F18" s="352"/>
      <c r="G18" s="76"/>
      <c r="H18" s="76"/>
      <c r="I18" s="76"/>
      <c r="J18" s="76"/>
      <c r="K18" s="67"/>
      <c r="L18" s="67"/>
      <c r="M18" s="67"/>
      <c r="N18" s="67"/>
      <c r="O18" s="67"/>
      <c r="P18" s="67"/>
      <c r="Q18" s="67"/>
      <c r="R18" s="67"/>
      <c r="S18" s="67"/>
    </row>
    <row r="19" spans="1:19" outlineLevel="1" x14ac:dyDescent="0.25">
      <c r="A19" s="74"/>
      <c r="B19" s="75"/>
      <c r="C19" s="100" t="s">
        <v>2035</v>
      </c>
      <c r="D19" s="77"/>
      <c r="E19" s="141"/>
      <c r="F19" s="352"/>
      <c r="G19" s="76"/>
      <c r="H19" s="76"/>
      <c r="I19" s="76"/>
      <c r="J19" s="76"/>
      <c r="K19" s="67"/>
      <c r="L19" s="67"/>
      <c r="M19" s="67"/>
      <c r="N19" s="67"/>
      <c r="O19" s="67"/>
      <c r="P19" s="67"/>
      <c r="Q19" s="67"/>
      <c r="R19" s="67"/>
      <c r="S19" s="67"/>
    </row>
    <row r="20" spans="1:19" ht="30.6" outlineLevel="1" x14ac:dyDescent="0.25">
      <c r="A20" s="74"/>
      <c r="B20" s="75"/>
      <c r="C20" s="100" t="s">
        <v>2036</v>
      </c>
      <c r="D20" s="77"/>
      <c r="E20" s="141">
        <v>1465.38</v>
      </c>
      <c r="F20" s="352"/>
      <c r="G20" s="76"/>
      <c r="H20" s="76"/>
      <c r="I20" s="76"/>
      <c r="J20" s="76"/>
      <c r="K20" s="67"/>
      <c r="L20" s="67"/>
      <c r="M20" s="67"/>
      <c r="N20" s="67"/>
      <c r="O20" s="67"/>
      <c r="P20" s="67"/>
      <c r="Q20" s="67"/>
      <c r="R20" s="67"/>
      <c r="S20" s="67"/>
    </row>
    <row r="21" spans="1:19" ht="20.399999999999999" outlineLevel="1" x14ac:dyDescent="0.25">
      <c r="A21" s="74"/>
      <c r="B21" s="75"/>
      <c r="C21" s="100" t="s">
        <v>2037</v>
      </c>
      <c r="D21" s="77"/>
      <c r="E21" s="141">
        <v>31.77</v>
      </c>
      <c r="F21" s="352"/>
      <c r="G21" s="76"/>
      <c r="H21" s="76"/>
      <c r="I21" s="76"/>
      <c r="J21" s="76"/>
      <c r="K21" s="67"/>
      <c r="L21" s="67"/>
      <c r="M21" s="67"/>
      <c r="N21" s="67"/>
      <c r="O21" s="67"/>
      <c r="P21" s="67"/>
      <c r="Q21" s="67"/>
      <c r="R21" s="67"/>
      <c r="S21" s="67"/>
    </row>
    <row r="22" spans="1:19" outlineLevel="1" x14ac:dyDescent="0.25">
      <c r="A22" s="74"/>
      <c r="B22" s="75"/>
      <c r="C22" s="102" t="s">
        <v>286</v>
      </c>
      <c r="D22" s="78"/>
      <c r="E22" s="144">
        <v>1497.15</v>
      </c>
      <c r="F22" s="352"/>
      <c r="G22" s="76"/>
      <c r="H22" s="76"/>
      <c r="I22" s="76"/>
      <c r="J22" s="76"/>
      <c r="K22" s="67"/>
      <c r="L22" s="67"/>
      <c r="M22" s="67"/>
      <c r="N22" s="67"/>
      <c r="O22" s="67"/>
      <c r="P22" s="67"/>
      <c r="Q22" s="67"/>
      <c r="R22" s="67"/>
      <c r="S22" s="67"/>
    </row>
    <row r="23" spans="1:19" outlineLevel="1" x14ac:dyDescent="0.25">
      <c r="A23" s="88">
        <v>3</v>
      </c>
      <c r="B23" s="89" t="s">
        <v>2038</v>
      </c>
      <c r="C23" s="99" t="s">
        <v>2039</v>
      </c>
      <c r="D23" s="90" t="s">
        <v>189</v>
      </c>
      <c r="E23" s="142">
        <v>3207</v>
      </c>
      <c r="F23" s="91"/>
      <c r="G23" s="92">
        <f>ROUND(E23*F23,2)</f>
        <v>0</v>
      </c>
      <c r="H23" s="76"/>
      <c r="I23" s="76" t="s">
        <v>166</v>
      </c>
      <c r="J23" s="76" t="s">
        <v>166</v>
      </c>
      <c r="K23" s="67"/>
      <c r="L23" s="67"/>
      <c r="M23" s="67"/>
      <c r="N23" s="67"/>
      <c r="O23" s="67"/>
      <c r="P23" s="67"/>
      <c r="Q23" s="67"/>
      <c r="R23" s="67"/>
      <c r="S23" s="67"/>
    </row>
    <row r="24" spans="1:19" outlineLevel="1" x14ac:dyDescent="0.25">
      <c r="A24" s="74"/>
      <c r="B24" s="75"/>
      <c r="C24" s="100" t="s">
        <v>2032</v>
      </c>
      <c r="D24" s="77"/>
      <c r="E24" s="141"/>
      <c r="F24" s="352"/>
      <c r="G24" s="76"/>
      <c r="H24" s="76"/>
      <c r="I24" s="76"/>
      <c r="J24" s="76"/>
      <c r="K24" s="67"/>
      <c r="L24" s="67"/>
      <c r="M24" s="67"/>
      <c r="N24" s="67"/>
      <c r="O24" s="67"/>
      <c r="P24" s="67"/>
      <c r="Q24" s="67"/>
      <c r="R24" s="67"/>
      <c r="S24" s="67"/>
    </row>
    <row r="25" spans="1:19" ht="30.6" outlineLevel="1" x14ac:dyDescent="0.25">
      <c r="A25" s="74"/>
      <c r="B25" s="75"/>
      <c r="C25" s="100" t="s">
        <v>2033</v>
      </c>
      <c r="D25" s="77"/>
      <c r="E25" s="141">
        <v>1556.14</v>
      </c>
      <c r="F25" s="352"/>
      <c r="G25" s="76"/>
      <c r="H25" s="76"/>
      <c r="I25" s="76"/>
      <c r="J25" s="76"/>
      <c r="K25" s="67"/>
      <c r="L25" s="67"/>
      <c r="M25" s="67"/>
      <c r="N25" s="67"/>
      <c r="O25" s="67"/>
      <c r="P25" s="67"/>
      <c r="Q25" s="67"/>
      <c r="R25" s="67"/>
      <c r="S25" s="67"/>
    </row>
    <row r="26" spans="1:19" outlineLevel="1" x14ac:dyDescent="0.25">
      <c r="A26" s="74"/>
      <c r="B26" s="75"/>
      <c r="C26" s="100" t="s">
        <v>2034</v>
      </c>
      <c r="D26" s="77"/>
      <c r="E26" s="141">
        <v>153.71</v>
      </c>
      <c r="F26" s="352"/>
      <c r="G26" s="76"/>
      <c r="H26" s="76"/>
      <c r="I26" s="76"/>
      <c r="J26" s="76"/>
      <c r="K26" s="67"/>
      <c r="L26" s="67"/>
      <c r="M26" s="67"/>
      <c r="N26" s="67"/>
      <c r="O26" s="67"/>
      <c r="P26" s="67"/>
      <c r="Q26" s="67"/>
      <c r="R26" s="67"/>
      <c r="S26" s="67"/>
    </row>
    <row r="27" spans="1:19" outlineLevel="1" x14ac:dyDescent="0.25">
      <c r="A27" s="74"/>
      <c r="B27" s="75"/>
      <c r="C27" s="102" t="s">
        <v>286</v>
      </c>
      <c r="D27" s="78"/>
      <c r="E27" s="144">
        <v>1709.85</v>
      </c>
      <c r="F27" s="352"/>
      <c r="G27" s="76"/>
      <c r="H27" s="76"/>
      <c r="I27" s="76"/>
      <c r="J27" s="76"/>
      <c r="K27" s="67"/>
      <c r="L27" s="67"/>
      <c r="M27" s="67"/>
      <c r="N27" s="67"/>
      <c r="O27" s="67"/>
      <c r="P27" s="67"/>
      <c r="Q27" s="67"/>
      <c r="R27" s="67"/>
      <c r="S27" s="67"/>
    </row>
    <row r="28" spans="1:19" outlineLevel="1" x14ac:dyDescent="0.25">
      <c r="A28" s="74"/>
      <c r="B28" s="75"/>
      <c r="C28" s="100" t="s">
        <v>2035</v>
      </c>
      <c r="D28" s="77"/>
      <c r="E28" s="141"/>
      <c r="F28" s="352"/>
      <c r="G28" s="76"/>
      <c r="H28" s="76"/>
      <c r="I28" s="76"/>
      <c r="J28" s="76"/>
      <c r="K28" s="67"/>
      <c r="L28" s="67"/>
      <c r="M28" s="67"/>
      <c r="N28" s="67"/>
      <c r="O28" s="67"/>
      <c r="P28" s="67"/>
      <c r="Q28" s="67"/>
      <c r="R28" s="67"/>
      <c r="S28" s="67"/>
    </row>
    <row r="29" spans="1:19" ht="30.6" outlineLevel="1" x14ac:dyDescent="0.25">
      <c r="A29" s="74"/>
      <c r="B29" s="75"/>
      <c r="C29" s="100" t="s">
        <v>2036</v>
      </c>
      <c r="D29" s="77"/>
      <c r="E29" s="141">
        <v>1465.38</v>
      </c>
      <c r="F29" s="352"/>
      <c r="G29" s="76"/>
      <c r="H29" s="76"/>
      <c r="I29" s="76"/>
      <c r="J29" s="76"/>
      <c r="K29" s="67"/>
      <c r="L29" s="67"/>
      <c r="M29" s="67"/>
      <c r="N29" s="67"/>
      <c r="O29" s="67"/>
      <c r="P29" s="67"/>
      <c r="Q29" s="67"/>
      <c r="R29" s="67"/>
      <c r="S29" s="67"/>
    </row>
    <row r="30" spans="1:19" ht="20.399999999999999" outlineLevel="1" x14ac:dyDescent="0.25">
      <c r="A30" s="74"/>
      <c r="B30" s="75"/>
      <c r="C30" s="100" t="s">
        <v>2037</v>
      </c>
      <c r="D30" s="77"/>
      <c r="E30" s="141">
        <v>31.77</v>
      </c>
      <c r="F30" s="352"/>
      <c r="G30" s="76"/>
      <c r="H30" s="76"/>
      <c r="I30" s="76"/>
      <c r="J30" s="76"/>
      <c r="K30" s="67"/>
      <c r="L30" s="67"/>
      <c r="M30" s="67"/>
      <c r="N30" s="67"/>
      <c r="O30" s="67"/>
      <c r="P30" s="67"/>
      <c r="Q30" s="67"/>
      <c r="R30" s="67"/>
      <c r="S30" s="67"/>
    </row>
    <row r="31" spans="1:19" outlineLevel="1" x14ac:dyDescent="0.25">
      <c r="A31" s="74"/>
      <c r="B31" s="75"/>
      <c r="C31" s="102" t="s">
        <v>286</v>
      </c>
      <c r="D31" s="78"/>
      <c r="E31" s="144">
        <v>1497.15</v>
      </c>
      <c r="F31" s="352"/>
      <c r="G31" s="76"/>
      <c r="H31" s="76"/>
      <c r="I31" s="76"/>
      <c r="J31" s="76"/>
      <c r="K31" s="67"/>
      <c r="L31" s="67"/>
      <c r="M31" s="67"/>
      <c r="N31" s="67"/>
      <c r="O31" s="67"/>
      <c r="P31" s="67"/>
      <c r="Q31" s="67"/>
      <c r="R31" s="67"/>
      <c r="S31" s="67"/>
    </row>
    <row r="32" spans="1:19" outlineLevel="1" x14ac:dyDescent="0.25">
      <c r="A32" s="88">
        <v>4</v>
      </c>
      <c r="B32" s="89" t="s">
        <v>2040</v>
      </c>
      <c r="C32" s="99" t="s">
        <v>2041</v>
      </c>
      <c r="D32" s="90" t="s">
        <v>189</v>
      </c>
      <c r="E32" s="142">
        <v>3207</v>
      </c>
      <c r="F32" s="91"/>
      <c r="G32" s="92">
        <f>ROUND(E32*F32,2)</f>
        <v>0</v>
      </c>
      <c r="H32" s="76"/>
      <c r="I32" s="76" t="s">
        <v>166</v>
      </c>
      <c r="J32" s="76" t="s">
        <v>166</v>
      </c>
      <c r="K32" s="67"/>
      <c r="L32" s="67"/>
      <c r="M32" s="67"/>
      <c r="N32" s="67"/>
      <c r="O32" s="67"/>
      <c r="P32" s="67"/>
      <c r="Q32" s="67"/>
      <c r="R32" s="67"/>
      <c r="S32" s="67"/>
    </row>
    <row r="33" spans="1:19" outlineLevel="1" x14ac:dyDescent="0.25">
      <c r="A33" s="74"/>
      <c r="B33" s="75"/>
      <c r="C33" s="100" t="s">
        <v>2032</v>
      </c>
      <c r="D33" s="77"/>
      <c r="E33" s="141"/>
      <c r="F33" s="352"/>
      <c r="G33" s="76"/>
      <c r="H33" s="76"/>
      <c r="I33" s="76"/>
      <c r="J33" s="76"/>
      <c r="K33" s="67"/>
      <c r="L33" s="67"/>
      <c r="M33" s="67"/>
      <c r="N33" s="67"/>
      <c r="O33" s="67"/>
      <c r="P33" s="67"/>
      <c r="Q33" s="67"/>
      <c r="R33" s="67"/>
      <c r="S33" s="67"/>
    </row>
    <row r="34" spans="1:19" ht="30.6" outlineLevel="1" x14ac:dyDescent="0.25">
      <c r="A34" s="74"/>
      <c r="B34" s="75"/>
      <c r="C34" s="100" t="s">
        <v>2042</v>
      </c>
      <c r="D34" s="77"/>
      <c r="E34" s="141">
        <v>1556.14</v>
      </c>
      <c r="F34" s="352"/>
      <c r="G34" s="76"/>
      <c r="H34" s="76"/>
      <c r="I34" s="76"/>
      <c r="J34" s="76"/>
      <c r="K34" s="67"/>
      <c r="L34" s="67"/>
      <c r="M34" s="67"/>
      <c r="N34" s="67"/>
      <c r="O34" s="67"/>
      <c r="P34" s="67"/>
      <c r="Q34" s="67"/>
      <c r="R34" s="67"/>
      <c r="S34" s="67"/>
    </row>
    <row r="35" spans="1:19" outlineLevel="1" x14ac:dyDescent="0.25">
      <c r="A35" s="74"/>
      <c r="B35" s="75"/>
      <c r="C35" s="100" t="s">
        <v>2034</v>
      </c>
      <c r="D35" s="77"/>
      <c r="E35" s="141">
        <v>153.71</v>
      </c>
      <c r="F35" s="352"/>
      <c r="G35" s="76"/>
      <c r="H35" s="76"/>
      <c r="I35" s="76"/>
      <c r="J35" s="76"/>
      <c r="K35" s="67"/>
      <c r="L35" s="67"/>
      <c r="M35" s="67"/>
      <c r="N35" s="67"/>
      <c r="O35" s="67"/>
      <c r="P35" s="67"/>
      <c r="Q35" s="67"/>
      <c r="R35" s="67"/>
      <c r="S35" s="67"/>
    </row>
    <row r="36" spans="1:19" outlineLevel="1" x14ac:dyDescent="0.25">
      <c r="A36" s="74"/>
      <c r="B36" s="75"/>
      <c r="C36" s="102" t="s">
        <v>286</v>
      </c>
      <c r="D36" s="78"/>
      <c r="E36" s="144">
        <v>1709.85</v>
      </c>
      <c r="F36" s="352"/>
      <c r="G36" s="76"/>
      <c r="H36" s="76"/>
      <c r="I36" s="76"/>
      <c r="J36" s="76"/>
      <c r="K36" s="67"/>
      <c r="L36" s="67"/>
      <c r="M36" s="67"/>
      <c r="N36" s="67"/>
      <c r="O36" s="67"/>
      <c r="P36" s="67"/>
      <c r="Q36" s="67"/>
      <c r="R36" s="67"/>
      <c r="S36" s="67"/>
    </row>
    <row r="37" spans="1:19" outlineLevel="1" x14ac:dyDescent="0.25">
      <c r="A37" s="74"/>
      <c r="B37" s="75"/>
      <c r="C37" s="100" t="s">
        <v>2035</v>
      </c>
      <c r="D37" s="77"/>
      <c r="E37" s="141"/>
      <c r="F37" s="352"/>
      <c r="G37" s="76"/>
      <c r="H37" s="76"/>
      <c r="I37" s="76"/>
      <c r="J37" s="76"/>
      <c r="K37" s="67"/>
      <c r="L37" s="67"/>
      <c r="M37" s="67"/>
      <c r="N37" s="67"/>
      <c r="O37" s="67"/>
      <c r="P37" s="67"/>
      <c r="Q37" s="67"/>
      <c r="R37" s="67"/>
      <c r="S37" s="67"/>
    </row>
    <row r="38" spans="1:19" ht="30.6" outlineLevel="1" x14ac:dyDescent="0.25">
      <c r="A38" s="74"/>
      <c r="B38" s="75"/>
      <c r="C38" s="100" t="s">
        <v>2043</v>
      </c>
      <c r="D38" s="77"/>
      <c r="E38" s="141">
        <v>1465.38</v>
      </c>
      <c r="F38" s="352"/>
      <c r="G38" s="76"/>
      <c r="H38" s="76"/>
      <c r="I38" s="76"/>
      <c r="J38" s="76"/>
      <c r="K38" s="67"/>
      <c r="L38" s="67"/>
      <c r="M38" s="67"/>
      <c r="N38" s="67"/>
      <c r="O38" s="67"/>
      <c r="P38" s="67"/>
      <c r="Q38" s="67"/>
      <c r="R38" s="67"/>
      <c r="S38" s="67"/>
    </row>
    <row r="39" spans="1:19" ht="20.399999999999999" outlineLevel="1" x14ac:dyDescent="0.25">
      <c r="A39" s="74"/>
      <c r="B39" s="75"/>
      <c r="C39" s="100" t="s">
        <v>2037</v>
      </c>
      <c r="D39" s="77"/>
      <c r="E39" s="141">
        <v>31.77</v>
      </c>
      <c r="F39" s="352"/>
      <c r="G39" s="76"/>
      <c r="H39" s="76"/>
      <c r="I39" s="76"/>
      <c r="J39" s="76"/>
      <c r="K39" s="67"/>
      <c r="L39" s="67"/>
      <c r="M39" s="67"/>
      <c r="N39" s="67"/>
      <c r="O39" s="67"/>
      <c r="P39" s="67"/>
      <c r="Q39" s="67"/>
      <c r="R39" s="67"/>
      <c r="S39" s="67"/>
    </row>
    <row r="40" spans="1:19" outlineLevel="1" x14ac:dyDescent="0.25">
      <c r="A40" s="74"/>
      <c r="B40" s="75"/>
      <c r="C40" s="102" t="s">
        <v>286</v>
      </c>
      <c r="D40" s="78"/>
      <c r="E40" s="144">
        <v>1497.15</v>
      </c>
      <c r="F40" s="352"/>
      <c r="G40" s="76"/>
      <c r="H40" s="76"/>
      <c r="I40" s="76"/>
      <c r="J40" s="76"/>
      <c r="K40" s="67"/>
      <c r="L40" s="67"/>
      <c r="M40" s="67"/>
      <c r="N40" s="67"/>
      <c r="O40" s="67"/>
      <c r="P40" s="67"/>
      <c r="Q40" s="67"/>
      <c r="R40" s="67"/>
      <c r="S40" s="67"/>
    </row>
    <row r="41" spans="1:19" outlineLevel="1" x14ac:dyDescent="0.25">
      <c r="A41" s="88">
        <v>5</v>
      </c>
      <c r="B41" s="89" t="s">
        <v>2044</v>
      </c>
      <c r="C41" s="99" t="s">
        <v>2045</v>
      </c>
      <c r="D41" s="90" t="s">
        <v>614</v>
      </c>
      <c r="E41" s="142">
        <v>20</v>
      </c>
      <c r="F41" s="91"/>
      <c r="G41" s="92">
        <f>ROUND(E41*F41,2)</f>
        <v>0</v>
      </c>
      <c r="H41" s="76"/>
      <c r="I41" s="76" t="s">
        <v>166</v>
      </c>
      <c r="J41" s="76" t="s">
        <v>166</v>
      </c>
      <c r="K41" s="67"/>
      <c r="L41" s="67"/>
      <c r="M41" s="67"/>
      <c r="N41" s="67"/>
      <c r="O41" s="67"/>
      <c r="P41" s="67"/>
      <c r="Q41" s="67"/>
      <c r="R41" s="67"/>
      <c r="S41" s="67"/>
    </row>
    <row r="42" spans="1:19" ht="30.6" outlineLevel="1" x14ac:dyDescent="0.25">
      <c r="A42" s="74"/>
      <c r="B42" s="75"/>
      <c r="C42" s="100" t="s">
        <v>2046</v>
      </c>
      <c r="D42" s="77"/>
      <c r="E42" s="141">
        <v>20</v>
      </c>
      <c r="F42" s="352"/>
      <c r="G42" s="76"/>
      <c r="H42" s="76"/>
      <c r="I42" s="76"/>
      <c r="J42" s="76"/>
      <c r="K42" s="67"/>
      <c r="L42" s="67"/>
      <c r="M42" s="67"/>
      <c r="N42" s="67"/>
      <c r="O42" s="67"/>
      <c r="P42" s="67"/>
      <c r="Q42" s="67"/>
      <c r="R42" s="67"/>
      <c r="S42" s="67"/>
    </row>
    <row r="43" spans="1:19" outlineLevel="1" x14ac:dyDescent="0.25">
      <c r="A43" s="93">
        <v>6</v>
      </c>
      <c r="B43" s="94" t="s">
        <v>2047</v>
      </c>
      <c r="C43" s="101" t="s">
        <v>2048</v>
      </c>
      <c r="D43" s="95" t="s">
        <v>189</v>
      </c>
      <c r="E43" s="143">
        <v>5847.44</v>
      </c>
      <c r="F43" s="91"/>
      <c r="G43" s="96">
        <f>ROUND(E43*F43,2)</f>
        <v>0</v>
      </c>
      <c r="H43" s="76"/>
      <c r="I43" s="76" t="s">
        <v>166</v>
      </c>
      <c r="J43" s="76" t="s">
        <v>166</v>
      </c>
      <c r="K43" s="67"/>
      <c r="L43" s="67"/>
      <c r="M43" s="67"/>
      <c r="N43" s="67"/>
      <c r="O43" s="67"/>
      <c r="P43" s="67"/>
      <c r="Q43" s="67"/>
      <c r="R43" s="67"/>
      <c r="S43" s="67"/>
    </row>
    <row r="44" spans="1:19" outlineLevel="1" x14ac:dyDescent="0.25">
      <c r="A44" s="93">
        <v>7</v>
      </c>
      <c r="B44" s="94" t="s">
        <v>2049</v>
      </c>
      <c r="C44" s="101" t="s">
        <v>2050</v>
      </c>
      <c r="D44" s="95" t="s">
        <v>189</v>
      </c>
      <c r="E44" s="143">
        <v>5498.1756999999998</v>
      </c>
      <c r="F44" s="91"/>
      <c r="G44" s="96">
        <f>ROUND(E44*F44,2)</f>
        <v>0</v>
      </c>
      <c r="H44" s="76"/>
      <c r="I44" s="76" t="s">
        <v>166</v>
      </c>
      <c r="J44" s="76" t="s">
        <v>166</v>
      </c>
      <c r="K44" s="67"/>
      <c r="L44" s="67"/>
      <c r="M44" s="67"/>
      <c r="N44" s="67"/>
      <c r="O44" s="67"/>
      <c r="P44" s="67"/>
      <c r="Q44" s="67"/>
      <c r="R44" s="67"/>
      <c r="S44" s="67"/>
    </row>
    <row r="45" spans="1:19" outlineLevel="1" x14ac:dyDescent="0.25">
      <c r="A45" s="88">
        <v>8</v>
      </c>
      <c r="B45" s="89" t="s">
        <v>2051</v>
      </c>
      <c r="C45" s="99" t="s">
        <v>2052</v>
      </c>
      <c r="D45" s="90" t="s">
        <v>189</v>
      </c>
      <c r="E45" s="142">
        <v>173.38</v>
      </c>
      <c r="F45" s="91"/>
      <c r="G45" s="92">
        <f>ROUND(E45*F45,2)</f>
        <v>0</v>
      </c>
      <c r="H45" s="76"/>
      <c r="I45" s="76" t="s">
        <v>166</v>
      </c>
      <c r="J45" s="76" t="s">
        <v>166</v>
      </c>
      <c r="K45" s="67"/>
      <c r="L45" s="67"/>
      <c r="M45" s="67"/>
      <c r="N45" s="67"/>
      <c r="O45" s="67"/>
      <c r="P45" s="67"/>
      <c r="Q45" s="67"/>
      <c r="R45" s="67"/>
      <c r="S45" s="67"/>
    </row>
    <row r="46" spans="1:19" ht="20.399999999999999" outlineLevel="1" x14ac:dyDescent="0.25">
      <c r="A46" s="74"/>
      <c r="B46" s="75"/>
      <c r="C46" s="100" t="s">
        <v>2053</v>
      </c>
      <c r="D46" s="77"/>
      <c r="E46" s="141">
        <v>173.38</v>
      </c>
      <c r="F46" s="352"/>
      <c r="G46" s="76"/>
      <c r="H46" s="76"/>
      <c r="I46" s="76"/>
      <c r="J46" s="76"/>
      <c r="K46" s="67"/>
      <c r="L46" s="67"/>
      <c r="M46" s="67"/>
      <c r="N46" s="67"/>
      <c r="O46" s="67"/>
      <c r="P46" s="67"/>
      <c r="Q46" s="67"/>
      <c r="R46" s="67"/>
      <c r="S46" s="67"/>
    </row>
    <row r="47" spans="1:19" outlineLevel="1" x14ac:dyDescent="0.25">
      <c r="A47" s="88">
        <v>9</v>
      </c>
      <c r="B47" s="89" t="s">
        <v>2054</v>
      </c>
      <c r="C47" s="99" t="s">
        <v>2055</v>
      </c>
      <c r="D47" s="90" t="s">
        <v>189</v>
      </c>
      <c r="E47" s="142">
        <v>173.38</v>
      </c>
      <c r="F47" s="91"/>
      <c r="G47" s="92">
        <f>ROUND(E47*F47,2)</f>
        <v>0</v>
      </c>
      <c r="H47" s="76"/>
      <c r="I47" s="76" t="s">
        <v>166</v>
      </c>
      <c r="J47" s="76" t="s">
        <v>166</v>
      </c>
      <c r="K47" s="67"/>
      <c r="L47" s="67"/>
      <c r="M47" s="67"/>
      <c r="N47" s="67"/>
      <c r="O47" s="67"/>
      <c r="P47" s="67"/>
      <c r="Q47" s="67"/>
      <c r="R47" s="67"/>
      <c r="S47" s="67"/>
    </row>
    <row r="48" spans="1:19" ht="20.399999999999999" outlineLevel="1" x14ac:dyDescent="0.25">
      <c r="A48" s="74"/>
      <c r="B48" s="75"/>
      <c r="C48" s="100" t="s">
        <v>2053</v>
      </c>
      <c r="D48" s="77"/>
      <c r="E48" s="141">
        <v>173.38</v>
      </c>
      <c r="F48" s="352"/>
      <c r="G48" s="76"/>
      <c r="H48" s="76"/>
      <c r="I48" s="76"/>
      <c r="J48" s="76"/>
      <c r="K48" s="67"/>
      <c r="L48" s="67"/>
      <c r="M48" s="67"/>
      <c r="N48" s="67"/>
      <c r="O48" s="67"/>
      <c r="P48" s="67"/>
      <c r="Q48" s="67"/>
      <c r="R48" s="67"/>
      <c r="S48" s="67"/>
    </row>
    <row r="49" spans="1:19" outlineLevel="1" x14ac:dyDescent="0.25">
      <c r="A49" s="88">
        <v>10</v>
      </c>
      <c r="B49" s="89" t="s">
        <v>2056</v>
      </c>
      <c r="C49" s="99" t="s">
        <v>2057</v>
      </c>
      <c r="D49" s="90" t="s">
        <v>189</v>
      </c>
      <c r="E49" s="142">
        <v>5847.44</v>
      </c>
      <c r="F49" s="91"/>
      <c r="G49" s="92">
        <f>ROUND(E49*F49,2)</f>
        <v>0</v>
      </c>
      <c r="H49" s="76"/>
      <c r="I49" s="76" t="s">
        <v>166</v>
      </c>
      <c r="J49" s="76" t="s">
        <v>166</v>
      </c>
      <c r="K49" s="67"/>
      <c r="L49" s="67"/>
      <c r="M49" s="67"/>
      <c r="N49" s="67"/>
      <c r="O49" s="67"/>
      <c r="P49" s="67"/>
      <c r="Q49" s="67"/>
      <c r="R49" s="67"/>
      <c r="S49" s="67"/>
    </row>
    <row r="50" spans="1:19" outlineLevel="1" x14ac:dyDescent="0.25">
      <c r="A50" s="74"/>
      <c r="B50" s="75"/>
      <c r="C50" s="100" t="s">
        <v>2032</v>
      </c>
      <c r="D50" s="77"/>
      <c r="E50" s="141"/>
      <c r="F50" s="352"/>
      <c r="G50" s="76"/>
      <c r="H50" s="76"/>
      <c r="I50" s="76"/>
      <c r="J50" s="76"/>
      <c r="K50" s="67"/>
      <c r="L50" s="67"/>
      <c r="M50" s="67"/>
      <c r="N50" s="67"/>
      <c r="O50" s="67"/>
      <c r="P50" s="67"/>
      <c r="Q50" s="67"/>
      <c r="R50" s="67"/>
      <c r="S50" s="67"/>
    </row>
    <row r="51" spans="1:19" ht="30.6" outlineLevel="1" x14ac:dyDescent="0.25">
      <c r="A51" s="74"/>
      <c r="B51" s="75"/>
      <c r="C51" s="100" t="s">
        <v>2033</v>
      </c>
      <c r="D51" s="77"/>
      <c r="E51" s="141">
        <v>1556.14</v>
      </c>
      <c r="F51" s="352"/>
      <c r="G51" s="76"/>
      <c r="H51" s="76"/>
      <c r="I51" s="76"/>
      <c r="J51" s="76"/>
      <c r="K51" s="67"/>
      <c r="L51" s="67"/>
      <c r="M51" s="67"/>
      <c r="N51" s="67"/>
      <c r="O51" s="67"/>
      <c r="P51" s="67"/>
      <c r="Q51" s="67"/>
      <c r="R51" s="67"/>
      <c r="S51" s="67"/>
    </row>
    <row r="52" spans="1:19" outlineLevel="1" x14ac:dyDescent="0.25">
      <c r="A52" s="74"/>
      <c r="B52" s="75"/>
      <c r="C52" s="100" t="s">
        <v>2058</v>
      </c>
      <c r="D52" s="77"/>
      <c r="E52" s="141">
        <v>671.53</v>
      </c>
      <c r="F52" s="352"/>
      <c r="G52" s="76"/>
      <c r="H52" s="76"/>
      <c r="I52" s="76"/>
      <c r="J52" s="76"/>
      <c r="K52" s="67"/>
      <c r="L52" s="67"/>
      <c r="M52" s="67"/>
      <c r="N52" s="67"/>
      <c r="O52" s="67"/>
      <c r="P52" s="67"/>
      <c r="Q52" s="67"/>
      <c r="R52" s="67"/>
      <c r="S52" s="67"/>
    </row>
    <row r="53" spans="1:19" ht="20.399999999999999" outlineLevel="1" x14ac:dyDescent="0.25">
      <c r="A53" s="74"/>
      <c r="B53" s="75"/>
      <c r="C53" s="100" t="s">
        <v>2059</v>
      </c>
      <c r="D53" s="77"/>
      <c r="E53" s="141">
        <v>373.36</v>
      </c>
      <c r="F53" s="352"/>
      <c r="G53" s="76"/>
      <c r="H53" s="76"/>
      <c r="I53" s="76"/>
      <c r="J53" s="76"/>
      <c r="K53" s="67"/>
      <c r="L53" s="67"/>
      <c r="M53" s="67"/>
      <c r="N53" s="67"/>
      <c r="O53" s="67"/>
      <c r="P53" s="67"/>
      <c r="Q53" s="67"/>
      <c r="R53" s="67"/>
      <c r="S53" s="67"/>
    </row>
    <row r="54" spans="1:19" outlineLevel="1" x14ac:dyDescent="0.25">
      <c r="A54" s="74"/>
      <c r="B54" s="75"/>
      <c r="C54" s="100" t="s">
        <v>2034</v>
      </c>
      <c r="D54" s="77"/>
      <c r="E54" s="141">
        <v>153.71</v>
      </c>
      <c r="F54" s="352"/>
      <c r="G54" s="76"/>
      <c r="H54" s="76"/>
      <c r="I54" s="76"/>
      <c r="J54" s="76"/>
      <c r="K54" s="67"/>
      <c r="L54" s="67"/>
      <c r="M54" s="67"/>
      <c r="N54" s="67"/>
      <c r="O54" s="67"/>
      <c r="P54" s="67"/>
      <c r="Q54" s="67"/>
      <c r="R54" s="67"/>
      <c r="S54" s="67"/>
    </row>
    <row r="55" spans="1:19" outlineLevel="1" x14ac:dyDescent="0.25">
      <c r="A55" s="74"/>
      <c r="B55" s="75"/>
      <c r="C55" s="100" t="s">
        <v>2060</v>
      </c>
      <c r="D55" s="77"/>
      <c r="E55" s="141">
        <v>64.290000000000006</v>
      </c>
      <c r="F55" s="352"/>
      <c r="G55" s="76"/>
      <c r="H55" s="76"/>
      <c r="I55" s="76"/>
      <c r="J55" s="76"/>
      <c r="K55" s="67"/>
      <c r="L55" s="67"/>
      <c r="M55" s="67"/>
      <c r="N55" s="67"/>
      <c r="O55" s="67"/>
      <c r="P55" s="67"/>
      <c r="Q55" s="67"/>
      <c r="R55" s="67"/>
      <c r="S55" s="67"/>
    </row>
    <row r="56" spans="1:19" outlineLevel="1" x14ac:dyDescent="0.25">
      <c r="A56" s="74"/>
      <c r="B56" s="75"/>
      <c r="C56" s="100" t="s">
        <v>2061</v>
      </c>
      <c r="D56" s="77"/>
      <c r="E56" s="141">
        <v>14.05</v>
      </c>
      <c r="F56" s="352"/>
      <c r="G56" s="76"/>
      <c r="H56" s="76"/>
      <c r="I56" s="76"/>
      <c r="J56" s="76"/>
      <c r="K56" s="67"/>
      <c r="L56" s="67"/>
      <c r="M56" s="67"/>
      <c r="N56" s="67"/>
      <c r="O56" s="67"/>
      <c r="P56" s="67"/>
      <c r="Q56" s="67"/>
      <c r="R56" s="67"/>
      <c r="S56" s="67"/>
    </row>
    <row r="57" spans="1:19" outlineLevel="1" x14ac:dyDescent="0.25">
      <c r="A57" s="74"/>
      <c r="B57" s="75"/>
      <c r="C57" s="102" t="s">
        <v>286</v>
      </c>
      <c r="D57" s="78"/>
      <c r="E57" s="144">
        <v>2833.08</v>
      </c>
      <c r="F57" s="352"/>
      <c r="G57" s="76"/>
      <c r="H57" s="76"/>
      <c r="I57" s="76"/>
      <c r="J57" s="76"/>
      <c r="K57" s="67"/>
      <c r="L57" s="67"/>
      <c r="M57" s="67"/>
      <c r="N57" s="67"/>
      <c r="O57" s="67"/>
      <c r="P57" s="67"/>
      <c r="Q57" s="67"/>
      <c r="R57" s="67"/>
      <c r="S57" s="67"/>
    </row>
    <row r="58" spans="1:19" outlineLevel="1" x14ac:dyDescent="0.25">
      <c r="A58" s="74"/>
      <c r="B58" s="75"/>
      <c r="C58" s="100" t="s">
        <v>2035</v>
      </c>
      <c r="D58" s="77"/>
      <c r="E58" s="141"/>
      <c r="F58" s="352"/>
      <c r="G58" s="76"/>
      <c r="H58" s="76"/>
      <c r="I58" s="76"/>
      <c r="J58" s="76"/>
      <c r="K58" s="67"/>
      <c r="L58" s="67"/>
      <c r="M58" s="67"/>
      <c r="N58" s="67"/>
      <c r="O58" s="67"/>
      <c r="P58" s="67"/>
      <c r="Q58" s="67"/>
      <c r="R58" s="67"/>
      <c r="S58" s="67"/>
    </row>
    <row r="59" spans="1:19" ht="30.6" outlineLevel="1" x14ac:dyDescent="0.25">
      <c r="A59" s="74"/>
      <c r="B59" s="75"/>
      <c r="C59" s="100" t="s">
        <v>2036</v>
      </c>
      <c r="D59" s="77"/>
      <c r="E59" s="141">
        <v>1465.38</v>
      </c>
      <c r="F59" s="352"/>
      <c r="G59" s="76"/>
      <c r="H59" s="76"/>
      <c r="I59" s="76"/>
      <c r="J59" s="76"/>
      <c r="K59" s="67"/>
      <c r="L59" s="67"/>
      <c r="M59" s="67"/>
      <c r="N59" s="67"/>
      <c r="O59" s="67"/>
      <c r="P59" s="67"/>
      <c r="Q59" s="67"/>
      <c r="R59" s="67"/>
      <c r="S59" s="67"/>
    </row>
    <row r="60" spans="1:19" ht="20.399999999999999" outlineLevel="1" x14ac:dyDescent="0.25">
      <c r="A60" s="74"/>
      <c r="B60" s="75"/>
      <c r="C60" s="100" t="s">
        <v>2062</v>
      </c>
      <c r="D60" s="77"/>
      <c r="E60" s="141">
        <v>856.45</v>
      </c>
      <c r="F60" s="352"/>
      <c r="G60" s="76"/>
      <c r="H60" s="76"/>
      <c r="I60" s="76"/>
      <c r="J60" s="76"/>
      <c r="K60" s="67"/>
      <c r="L60" s="67"/>
      <c r="M60" s="67"/>
      <c r="N60" s="67"/>
      <c r="O60" s="67"/>
      <c r="P60" s="67"/>
      <c r="Q60" s="67"/>
      <c r="R60" s="67"/>
      <c r="S60" s="67"/>
    </row>
    <row r="61" spans="1:19" ht="20.399999999999999" outlineLevel="1" x14ac:dyDescent="0.25">
      <c r="A61" s="74"/>
      <c r="B61" s="75"/>
      <c r="C61" s="100" t="s">
        <v>2063</v>
      </c>
      <c r="D61" s="77"/>
      <c r="E61" s="141">
        <v>692.53</v>
      </c>
      <c r="F61" s="352"/>
      <c r="G61" s="76"/>
      <c r="H61" s="76"/>
      <c r="I61" s="76"/>
      <c r="J61" s="76"/>
      <c r="K61" s="67"/>
      <c r="L61" s="67"/>
      <c r="M61" s="67"/>
      <c r="N61" s="67"/>
      <c r="O61" s="67"/>
      <c r="P61" s="67"/>
      <c r="Q61" s="67"/>
      <c r="R61" s="67"/>
      <c r="S61" s="67"/>
    </row>
    <row r="62" spans="1:19" outlineLevel="1" x14ac:dyDescent="0.25">
      <c r="A62" s="74"/>
      <c r="B62" s="75"/>
      <c r="C62" s="102" t="s">
        <v>286</v>
      </c>
      <c r="D62" s="78"/>
      <c r="E62" s="144">
        <v>3014.36</v>
      </c>
      <c r="F62" s="352"/>
      <c r="G62" s="76"/>
      <c r="H62" s="76"/>
      <c r="I62" s="76"/>
      <c r="J62" s="76"/>
      <c r="K62" s="67"/>
      <c r="L62" s="67"/>
      <c r="M62" s="67"/>
      <c r="N62" s="67"/>
      <c r="O62" s="67"/>
      <c r="P62" s="67"/>
      <c r="Q62" s="67"/>
      <c r="R62" s="67"/>
      <c r="S62" s="67"/>
    </row>
    <row r="63" spans="1:19" outlineLevel="1" x14ac:dyDescent="0.25">
      <c r="A63" s="88">
        <v>11</v>
      </c>
      <c r="B63" s="89" t="s">
        <v>2064</v>
      </c>
      <c r="C63" s="99" t="s">
        <v>2065</v>
      </c>
      <c r="D63" s="90" t="s">
        <v>189</v>
      </c>
      <c r="E63" s="142">
        <v>5498.1757399999997</v>
      </c>
      <c r="F63" s="91"/>
      <c r="G63" s="92">
        <f>ROUND(E63*F63,2)</f>
        <v>0</v>
      </c>
      <c r="H63" s="76"/>
      <c r="I63" s="76" t="s">
        <v>166</v>
      </c>
      <c r="J63" s="76" t="s">
        <v>166</v>
      </c>
      <c r="K63" s="67"/>
      <c r="L63" s="67"/>
      <c r="M63" s="67"/>
      <c r="N63" s="67"/>
      <c r="O63" s="67"/>
      <c r="P63" s="67"/>
      <c r="Q63" s="67"/>
      <c r="R63" s="67"/>
      <c r="S63" s="67"/>
    </row>
    <row r="64" spans="1:19" outlineLevel="1" x14ac:dyDescent="0.25">
      <c r="A64" s="74"/>
      <c r="B64" s="75"/>
      <c r="C64" s="100" t="s">
        <v>2032</v>
      </c>
      <c r="D64" s="77"/>
      <c r="E64" s="141"/>
      <c r="F64" s="352"/>
      <c r="G64" s="76"/>
      <c r="H64" s="76"/>
      <c r="I64" s="76"/>
      <c r="J64" s="76"/>
      <c r="K64" s="67"/>
      <c r="L64" s="67"/>
      <c r="M64" s="67"/>
      <c r="N64" s="67"/>
      <c r="O64" s="67"/>
      <c r="P64" s="67"/>
      <c r="Q64" s="67"/>
      <c r="R64" s="67"/>
      <c r="S64" s="67"/>
    </row>
    <row r="65" spans="1:19" ht="30.6" outlineLevel="1" x14ac:dyDescent="0.25">
      <c r="A65" s="74"/>
      <c r="B65" s="75"/>
      <c r="C65" s="100" t="s">
        <v>2042</v>
      </c>
      <c r="D65" s="77"/>
      <c r="E65" s="141">
        <v>1556.14</v>
      </c>
      <c r="F65" s="352"/>
      <c r="G65" s="76"/>
      <c r="H65" s="76"/>
      <c r="I65" s="76"/>
      <c r="J65" s="76"/>
      <c r="K65" s="67"/>
      <c r="L65" s="67"/>
      <c r="M65" s="67"/>
      <c r="N65" s="67"/>
      <c r="O65" s="67"/>
      <c r="P65" s="67"/>
      <c r="Q65" s="67"/>
      <c r="R65" s="67"/>
      <c r="S65" s="67"/>
    </row>
    <row r="66" spans="1:19" ht="20.399999999999999" outlineLevel="1" x14ac:dyDescent="0.25">
      <c r="A66" s="74"/>
      <c r="B66" s="75"/>
      <c r="C66" s="100" t="s">
        <v>2066</v>
      </c>
      <c r="D66" s="77"/>
      <c r="E66" s="141">
        <v>1275.52459</v>
      </c>
      <c r="F66" s="352"/>
      <c r="G66" s="76"/>
      <c r="H66" s="76"/>
      <c r="I66" s="76"/>
      <c r="J66" s="76"/>
      <c r="K66" s="67"/>
      <c r="L66" s="67"/>
      <c r="M66" s="67"/>
      <c r="N66" s="67"/>
      <c r="O66" s="67"/>
      <c r="P66" s="67"/>
      <c r="Q66" s="67"/>
      <c r="R66" s="67"/>
      <c r="S66" s="67"/>
    </row>
    <row r="67" spans="1:19" outlineLevel="1" x14ac:dyDescent="0.25">
      <c r="A67" s="74"/>
      <c r="B67" s="75"/>
      <c r="C67" s="102" t="s">
        <v>286</v>
      </c>
      <c r="D67" s="78"/>
      <c r="E67" s="144">
        <v>2831.6645899999999</v>
      </c>
      <c r="F67" s="352"/>
      <c r="G67" s="76"/>
      <c r="H67" s="76"/>
      <c r="I67" s="76"/>
      <c r="J67" s="76"/>
      <c r="K67" s="67"/>
      <c r="L67" s="67"/>
      <c r="M67" s="67"/>
      <c r="N67" s="67"/>
      <c r="O67" s="67"/>
      <c r="P67" s="67"/>
      <c r="Q67" s="67"/>
      <c r="R67" s="67"/>
      <c r="S67" s="67"/>
    </row>
    <row r="68" spans="1:19" outlineLevel="1" x14ac:dyDescent="0.25">
      <c r="A68" s="74"/>
      <c r="B68" s="75"/>
      <c r="C68" s="100" t="s">
        <v>2035</v>
      </c>
      <c r="D68" s="77"/>
      <c r="E68" s="141"/>
      <c r="F68" s="352"/>
      <c r="G68" s="76"/>
      <c r="H68" s="76"/>
      <c r="I68" s="76"/>
      <c r="J68" s="76"/>
      <c r="K68" s="67"/>
      <c r="L68" s="67"/>
      <c r="M68" s="67"/>
      <c r="N68" s="67"/>
      <c r="O68" s="67"/>
      <c r="P68" s="67"/>
      <c r="Q68" s="67"/>
      <c r="R68" s="67"/>
      <c r="S68" s="67"/>
    </row>
    <row r="69" spans="1:19" ht="30.6" outlineLevel="1" x14ac:dyDescent="0.25">
      <c r="A69" s="74"/>
      <c r="B69" s="75"/>
      <c r="C69" s="100" t="s">
        <v>2043</v>
      </c>
      <c r="D69" s="77"/>
      <c r="E69" s="141">
        <v>1465.38</v>
      </c>
      <c r="F69" s="352"/>
      <c r="G69" s="76"/>
      <c r="H69" s="76"/>
      <c r="I69" s="76"/>
      <c r="J69" s="76"/>
      <c r="K69" s="67"/>
      <c r="L69" s="67"/>
      <c r="M69" s="67"/>
      <c r="N69" s="67"/>
      <c r="O69" s="67"/>
      <c r="P69" s="67"/>
      <c r="Q69" s="67"/>
      <c r="R69" s="67"/>
      <c r="S69" s="67"/>
    </row>
    <row r="70" spans="1:19" ht="20.399999999999999" outlineLevel="1" x14ac:dyDescent="0.25">
      <c r="A70" s="74"/>
      <c r="B70" s="75"/>
      <c r="C70" s="100" t="s">
        <v>2067</v>
      </c>
      <c r="D70" s="77"/>
      <c r="E70" s="141">
        <v>1201.1311499999999</v>
      </c>
      <c r="F70" s="352"/>
      <c r="G70" s="76"/>
      <c r="H70" s="76"/>
      <c r="I70" s="76"/>
      <c r="J70" s="76"/>
      <c r="K70" s="67"/>
      <c r="L70" s="67"/>
      <c r="M70" s="67"/>
      <c r="N70" s="67"/>
      <c r="O70" s="67"/>
      <c r="P70" s="67"/>
      <c r="Q70" s="67"/>
      <c r="R70" s="67"/>
      <c r="S70" s="67"/>
    </row>
    <row r="71" spans="1:19" outlineLevel="1" x14ac:dyDescent="0.25">
      <c r="A71" s="74"/>
      <c r="B71" s="75"/>
      <c r="C71" s="102" t="s">
        <v>286</v>
      </c>
      <c r="D71" s="78"/>
      <c r="E71" s="144">
        <v>2666.5111499999998</v>
      </c>
      <c r="F71" s="352"/>
      <c r="G71" s="76"/>
      <c r="H71" s="76"/>
      <c r="I71" s="76"/>
      <c r="J71" s="76"/>
      <c r="K71" s="67"/>
      <c r="L71" s="67"/>
      <c r="M71" s="67"/>
      <c r="N71" s="67"/>
      <c r="O71" s="67"/>
      <c r="P71" s="67"/>
      <c r="Q71" s="67"/>
      <c r="R71" s="67"/>
      <c r="S71" s="67"/>
    </row>
    <row r="72" spans="1:19" outlineLevel="1" x14ac:dyDescent="0.25">
      <c r="A72" s="88">
        <v>12</v>
      </c>
      <c r="B72" s="89" t="s">
        <v>2068</v>
      </c>
      <c r="C72" s="99" t="s">
        <v>2069</v>
      </c>
      <c r="D72" s="90" t="s">
        <v>189</v>
      </c>
      <c r="E72" s="142">
        <v>12041.64</v>
      </c>
      <c r="F72" s="91"/>
      <c r="G72" s="92">
        <f>ROUND(E72*F72,2)</f>
        <v>0</v>
      </c>
      <c r="H72" s="76"/>
      <c r="I72" s="76" t="s">
        <v>166</v>
      </c>
      <c r="J72" s="76" t="s">
        <v>166</v>
      </c>
      <c r="K72" s="67"/>
      <c r="L72" s="67"/>
      <c r="M72" s="67"/>
      <c r="N72" s="67"/>
      <c r="O72" s="67"/>
      <c r="P72" s="67"/>
      <c r="Q72" s="67"/>
      <c r="R72" s="67"/>
      <c r="S72" s="67"/>
    </row>
    <row r="73" spans="1:19" outlineLevel="1" x14ac:dyDescent="0.25">
      <c r="A73" s="74"/>
      <c r="B73" s="75"/>
      <c r="C73" s="100" t="s">
        <v>2070</v>
      </c>
      <c r="D73" s="77"/>
      <c r="E73" s="141">
        <v>11694.88</v>
      </c>
      <c r="F73" s="352"/>
      <c r="G73" s="76"/>
      <c r="H73" s="76"/>
      <c r="I73" s="76"/>
      <c r="J73" s="76"/>
      <c r="K73" s="67"/>
      <c r="L73" s="67"/>
      <c r="M73" s="67"/>
      <c r="N73" s="67"/>
      <c r="O73" s="67"/>
      <c r="P73" s="67"/>
      <c r="Q73" s="67"/>
      <c r="R73" s="67"/>
      <c r="S73" s="67"/>
    </row>
    <row r="74" spans="1:19" outlineLevel="1" x14ac:dyDescent="0.25">
      <c r="A74" s="74"/>
      <c r="B74" s="75"/>
      <c r="C74" s="100" t="s">
        <v>2071</v>
      </c>
      <c r="D74" s="77"/>
      <c r="E74" s="141">
        <v>346.76</v>
      </c>
      <c r="F74" s="352"/>
      <c r="G74" s="76"/>
      <c r="H74" s="76"/>
      <c r="I74" s="76"/>
      <c r="J74" s="76"/>
      <c r="K74" s="67"/>
      <c r="L74" s="67"/>
      <c r="M74" s="67"/>
      <c r="N74" s="67"/>
      <c r="O74" s="67"/>
      <c r="P74" s="67"/>
      <c r="Q74" s="67"/>
      <c r="R74" s="67"/>
      <c r="S74" s="67"/>
    </row>
    <row r="75" spans="1:19" x14ac:dyDescent="0.25">
      <c r="A75" s="82" t="s">
        <v>162</v>
      </c>
      <c r="B75" s="83" t="s">
        <v>119</v>
      </c>
      <c r="C75" s="98" t="s">
        <v>120</v>
      </c>
      <c r="D75" s="84"/>
      <c r="E75" s="86"/>
      <c r="F75" s="353"/>
      <c r="G75" s="346">
        <f>SUM(G76:G100)</f>
        <v>0</v>
      </c>
      <c r="H75" s="81"/>
      <c r="I75" s="81"/>
      <c r="J75" s="81"/>
    </row>
    <row r="76" spans="1:19" outlineLevel="1" x14ac:dyDescent="0.25">
      <c r="A76" s="88">
        <v>13</v>
      </c>
      <c r="B76" s="89" t="s">
        <v>2072</v>
      </c>
      <c r="C76" s="99" t="s">
        <v>2073</v>
      </c>
      <c r="D76" s="90" t="s">
        <v>189</v>
      </c>
      <c r="E76" s="142">
        <v>5207</v>
      </c>
      <c r="F76" s="91"/>
      <c r="G76" s="92">
        <f>ROUND(E76*F76,2)</f>
        <v>0</v>
      </c>
      <c r="H76" s="76"/>
      <c r="I76" s="76" t="s">
        <v>166</v>
      </c>
      <c r="J76" s="76" t="s">
        <v>166</v>
      </c>
      <c r="K76" s="67"/>
      <c r="L76" s="67"/>
      <c r="M76" s="67"/>
      <c r="N76" s="67"/>
      <c r="O76" s="67"/>
      <c r="P76" s="67"/>
      <c r="Q76" s="67"/>
      <c r="R76" s="67"/>
      <c r="S76" s="67"/>
    </row>
    <row r="77" spans="1:19" ht="20.399999999999999" outlineLevel="1" x14ac:dyDescent="0.25">
      <c r="A77" s="74"/>
      <c r="B77" s="75"/>
      <c r="C77" s="100" t="s">
        <v>2074</v>
      </c>
      <c r="D77" s="77"/>
      <c r="E77" s="141">
        <v>5207</v>
      </c>
      <c r="F77" s="352"/>
      <c r="G77" s="76"/>
      <c r="H77" s="76"/>
      <c r="I77" s="76"/>
      <c r="J77" s="76"/>
      <c r="K77" s="67"/>
      <c r="L77" s="67"/>
      <c r="M77" s="67"/>
      <c r="N77" s="67"/>
      <c r="O77" s="67"/>
      <c r="P77" s="67"/>
      <c r="Q77" s="67"/>
      <c r="R77" s="67"/>
      <c r="S77" s="67"/>
    </row>
    <row r="78" spans="1:19" outlineLevel="1" x14ac:dyDescent="0.25">
      <c r="A78" s="88">
        <v>14</v>
      </c>
      <c r="B78" s="89" t="s">
        <v>2075</v>
      </c>
      <c r="C78" s="99" t="s">
        <v>2076</v>
      </c>
      <c r="D78" s="90" t="s">
        <v>189</v>
      </c>
      <c r="E78" s="142">
        <v>5498.1756999999998</v>
      </c>
      <c r="F78" s="91"/>
      <c r="G78" s="92">
        <f>ROUND(E78*F78,2)</f>
        <v>0</v>
      </c>
      <c r="H78" s="76"/>
      <c r="I78" s="76" t="s">
        <v>166</v>
      </c>
      <c r="J78" s="76" t="s">
        <v>166</v>
      </c>
      <c r="K78" s="67"/>
      <c r="L78" s="67"/>
      <c r="M78" s="67"/>
      <c r="N78" s="67"/>
      <c r="O78" s="67"/>
      <c r="P78" s="67"/>
      <c r="Q78" s="67"/>
      <c r="R78" s="67"/>
      <c r="S78" s="67"/>
    </row>
    <row r="79" spans="1:19" ht="20.399999999999999" outlineLevel="1" x14ac:dyDescent="0.25">
      <c r="A79" s="74"/>
      <c r="B79" s="75"/>
      <c r="C79" s="100" t="s">
        <v>2077</v>
      </c>
      <c r="D79" s="77"/>
      <c r="E79" s="141">
        <v>5498.1756999999998</v>
      </c>
      <c r="F79" s="352"/>
      <c r="G79" s="76"/>
      <c r="H79" s="76"/>
      <c r="I79" s="76"/>
      <c r="J79" s="76"/>
      <c r="K79" s="67"/>
      <c r="L79" s="67"/>
      <c r="M79" s="67"/>
      <c r="N79" s="67"/>
      <c r="O79" s="67"/>
      <c r="P79" s="67"/>
      <c r="Q79" s="67"/>
      <c r="R79" s="67"/>
      <c r="S79" s="67"/>
    </row>
    <row r="80" spans="1:19" outlineLevel="1" x14ac:dyDescent="0.25">
      <c r="A80" s="88">
        <v>15</v>
      </c>
      <c r="B80" s="89" t="s">
        <v>2078</v>
      </c>
      <c r="C80" s="99" t="s">
        <v>2079</v>
      </c>
      <c r="D80" s="90" t="s">
        <v>189</v>
      </c>
      <c r="E80" s="142">
        <v>5207</v>
      </c>
      <c r="F80" s="91"/>
      <c r="G80" s="92">
        <f>ROUND(E80*F80,2)</f>
        <v>0</v>
      </c>
      <c r="H80" s="76"/>
      <c r="I80" s="76" t="s">
        <v>166</v>
      </c>
      <c r="J80" s="76" t="s">
        <v>166</v>
      </c>
      <c r="K80" s="67"/>
      <c r="L80" s="67"/>
      <c r="M80" s="67"/>
      <c r="N80" s="67"/>
      <c r="O80" s="67"/>
      <c r="P80" s="67"/>
      <c r="Q80" s="67"/>
      <c r="R80" s="67"/>
      <c r="S80" s="67"/>
    </row>
    <row r="81" spans="1:19" ht="20.399999999999999" outlineLevel="1" x14ac:dyDescent="0.25">
      <c r="A81" s="74"/>
      <c r="B81" s="75"/>
      <c r="C81" s="100" t="s">
        <v>2074</v>
      </c>
      <c r="D81" s="77"/>
      <c r="E81" s="141">
        <v>5207</v>
      </c>
      <c r="F81" s="352"/>
      <c r="G81" s="76"/>
      <c r="H81" s="76"/>
      <c r="I81" s="76"/>
      <c r="J81" s="76"/>
      <c r="K81" s="67"/>
      <c r="L81" s="67"/>
      <c r="M81" s="67"/>
      <c r="N81" s="67"/>
      <c r="O81" s="67"/>
      <c r="P81" s="67"/>
      <c r="Q81" s="67"/>
      <c r="R81" s="67"/>
      <c r="S81" s="67"/>
    </row>
    <row r="82" spans="1:19" outlineLevel="1" x14ac:dyDescent="0.25">
      <c r="A82" s="88">
        <v>16</v>
      </c>
      <c r="B82" s="89" t="s">
        <v>2080</v>
      </c>
      <c r="C82" s="99" t="s">
        <v>2081</v>
      </c>
      <c r="D82" s="90" t="s">
        <v>189</v>
      </c>
      <c r="E82" s="142">
        <v>5847.44</v>
      </c>
      <c r="F82" s="91"/>
      <c r="G82" s="92">
        <f>ROUND(E82*F82,2)</f>
        <v>0</v>
      </c>
      <c r="H82" s="76"/>
      <c r="I82" s="76" t="s">
        <v>166</v>
      </c>
      <c r="J82" s="76" t="s">
        <v>166</v>
      </c>
      <c r="K82" s="67"/>
      <c r="L82" s="67"/>
      <c r="M82" s="67"/>
      <c r="N82" s="67"/>
      <c r="O82" s="67"/>
      <c r="P82" s="67"/>
      <c r="Q82" s="67"/>
      <c r="R82" s="67"/>
      <c r="S82" s="67"/>
    </row>
    <row r="83" spans="1:19" ht="20.399999999999999" outlineLevel="1" x14ac:dyDescent="0.25">
      <c r="A83" s="74"/>
      <c r="B83" s="75"/>
      <c r="C83" s="100" t="s">
        <v>2082</v>
      </c>
      <c r="D83" s="77"/>
      <c r="E83" s="141">
        <v>5847.44</v>
      </c>
      <c r="F83" s="352"/>
      <c r="G83" s="76"/>
      <c r="H83" s="76"/>
      <c r="I83" s="76"/>
      <c r="J83" s="76"/>
      <c r="K83" s="67"/>
      <c r="L83" s="67"/>
      <c r="M83" s="67"/>
      <c r="N83" s="67"/>
      <c r="O83" s="67"/>
      <c r="P83" s="67"/>
      <c r="Q83" s="67"/>
      <c r="R83" s="67"/>
      <c r="S83" s="67"/>
    </row>
    <row r="84" spans="1:19" outlineLevel="1" x14ac:dyDescent="0.25">
      <c r="A84" s="88">
        <v>17</v>
      </c>
      <c r="B84" s="89" t="s">
        <v>1440</v>
      </c>
      <c r="C84" s="99" t="s">
        <v>1441</v>
      </c>
      <c r="D84" s="90" t="s">
        <v>228</v>
      </c>
      <c r="E84" s="142">
        <v>1026.76</v>
      </c>
      <c r="F84" s="91"/>
      <c r="G84" s="92">
        <f>ROUND(E84*F84,2)</f>
        <v>0</v>
      </c>
      <c r="H84" s="76"/>
      <c r="I84" s="76" t="s">
        <v>166</v>
      </c>
      <c r="J84" s="76" t="s">
        <v>166</v>
      </c>
      <c r="K84" s="67"/>
      <c r="L84" s="67"/>
      <c r="M84" s="67"/>
      <c r="N84" s="67"/>
      <c r="O84" s="67"/>
      <c r="P84" s="67"/>
      <c r="Q84" s="67"/>
      <c r="R84" s="67"/>
      <c r="S84" s="67"/>
    </row>
    <row r="85" spans="1:19" outlineLevel="1" x14ac:dyDescent="0.25">
      <c r="A85" s="74"/>
      <c r="B85" s="75"/>
      <c r="C85" s="100" t="s">
        <v>2083</v>
      </c>
      <c r="D85" s="77"/>
      <c r="E85" s="141"/>
      <c r="F85" s="352"/>
      <c r="G85" s="76"/>
      <c r="H85" s="76"/>
      <c r="I85" s="76"/>
      <c r="J85" s="76"/>
      <c r="K85" s="67"/>
      <c r="L85" s="67"/>
      <c r="M85" s="67"/>
      <c r="N85" s="67"/>
      <c r="O85" s="67"/>
      <c r="P85" s="67"/>
      <c r="Q85" s="67"/>
      <c r="R85" s="67"/>
      <c r="S85" s="67"/>
    </row>
    <row r="86" spans="1:19" ht="20.399999999999999" outlineLevel="1" x14ac:dyDescent="0.25">
      <c r="A86" s="74"/>
      <c r="B86" s="75"/>
      <c r="C86" s="100" t="s">
        <v>2084</v>
      </c>
      <c r="D86" s="77"/>
      <c r="E86" s="141">
        <v>1026.76</v>
      </c>
      <c r="F86" s="352"/>
      <c r="G86" s="76"/>
      <c r="H86" s="76"/>
      <c r="I86" s="76"/>
      <c r="J86" s="76"/>
      <c r="K86" s="67"/>
      <c r="L86" s="67"/>
      <c r="M86" s="67"/>
      <c r="N86" s="67"/>
      <c r="O86" s="67"/>
      <c r="P86" s="67"/>
      <c r="Q86" s="67"/>
      <c r="R86" s="67"/>
      <c r="S86" s="67"/>
    </row>
    <row r="87" spans="1:19" outlineLevel="1" x14ac:dyDescent="0.25">
      <c r="A87" s="88">
        <v>18</v>
      </c>
      <c r="B87" s="89" t="s">
        <v>2085</v>
      </c>
      <c r="C87" s="99" t="s">
        <v>2086</v>
      </c>
      <c r="D87" s="90" t="s">
        <v>228</v>
      </c>
      <c r="E87" s="142">
        <v>70.010000000000005</v>
      </c>
      <c r="F87" s="91"/>
      <c r="G87" s="92">
        <f>ROUND(E87*F87,2)</f>
        <v>0</v>
      </c>
      <c r="H87" s="76"/>
      <c r="I87" s="76" t="s">
        <v>166</v>
      </c>
      <c r="J87" s="76" t="s">
        <v>166</v>
      </c>
      <c r="K87" s="67"/>
      <c r="L87" s="67"/>
      <c r="M87" s="67"/>
      <c r="N87" s="67"/>
      <c r="O87" s="67"/>
      <c r="P87" s="67"/>
      <c r="Q87" s="67"/>
      <c r="R87" s="67"/>
      <c r="S87" s="67"/>
    </row>
    <row r="88" spans="1:19" outlineLevel="1" x14ac:dyDescent="0.25">
      <c r="A88" s="74"/>
      <c r="B88" s="75"/>
      <c r="C88" s="100" t="s">
        <v>2087</v>
      </c>
      <c r="D88" s="77"/>
      <c r="E88" s="141"/>
      <c r="F88" s="352"/>
      <c r="G88" s="76"/>
      <c r="H88" s="76"/>
      <c r="I88" s="76"/>
      <c r="J88" s="76"/>
      <c r="K88" s="67"/>
      <c r="L88" s="67"/>
      <c r="M88" s="67"/>
      <c r="N88" s="67"/>
      <c r="O88" s="67"/>
      <c r="P88" s="67"/>
      <c r="Q88" s="67"/>
      <c r="R88" s="67"/>
      <c r="S88" s="67"/>
    </row>
    <row r="89" spans="1:19" outlineLevel="1" x14ac:dyDescent="0.25">
      <c r="A89" s="74"/>
      <c r="B89" s="75"/>
      <c r="C89" s="100" t="s">
        <v>2088</v>
      </c>
      <c r="D89" s="77"/>
      <c r="E89" s="141">
        <v>70.010000000000005</v>
      </c>
      <c r="F89" s="352"/>
      <c r="G89" s="76"/>
      <c r="H89" s="76"/>
      <c r="I89" s="76"/>
      <c r="J89" s="76"/>
      <c r="K89" s="67"/>
      <c r="L89" s="67"/>
      <c r="M89" s="67"/>
      <c r="N89" s="67"/>
      <c r="O89" s="67"/>
      <c r="P89" s="67"/>
      <c r="Q89" s="67"/>
      <c r="R89" s="67"/>
      <c r="S89" s="67"/>
    </row>
    <row r="90" spans="1:19" outlineLevel="1" x14ac:dyDescent="0.25">
      <c r="A90" s="88">
        <v>19</v>
      </c>
      <c r="B90" s="89" t="s">
        <v>2089</v>
      </c>
      <c r="C90" s="99" t="s">
        <v>2090</v>
      </c>
      <c r="D90" s="90" t="s">
        <v>228</v>
      </c>
      <c r="E90" s="142">
        <v>1188.56</v>
      </c>
      <c r="F90" s="91"/>
      <c r="G90" s="92">
        <f>ROUND(E90*F90,2)</f>
        <v>0</v>
      </c>
      <c r="H90" s="76"/>
      <c r="I90" s="76" t="s">
        <v>166</v>
      </c>
      <c r="J90" s="76" t="s">
        <v>166</v>
      </c>
      <c r="K90" s="67"/>
      <c r="L90" s="67"/>
      <c r="M90" s="67"/>
      <c r="N90" s="67"/>
      <c r="O90" s="67"/>
      <c r="P90" s="67"/>
      <c r="Q90" s="67"/>
      <c r="R90" s="67"/>
      <c r="S90" s="67"/>
    </row>
    <row r="91" spans="1:19" outlineLevel="1" x14ac:dyDescent="0.25">
      <c r="A91" s="74"/>
      <c r="B91" s="75"/>
      <c r="C91" s="100" t="s">
        <v>2091</v>
      </c>
      <c r="D91" s="77"/>
      <c r="E91" s="141"/>
      <c r="F91" s="352"/>
      <c r="G91" s="76"/>
      <c r="H91" s="76"/>
      <c r="I91" s="76"/>
      <c r="J91" s="76"/>
      <c r="K91" s="67"/>
      <c r="L91" s="67"/>
      <c r="M91" s="67"/>
      <c r="N91" s="67"/>
      <c r="O91" s="67"/>
      <c r="P91" s="67"/>
      <c r="Q91" s="67"/>
      <c r="R91" s="67"/>
      <c r="S91" s="67"/>
    </row>
    <row r="92" spans="1:19" ht="20.399999999999999" outlineLevel="1" x14ac:dyDescent="0.25">
      <c r="A92" s="74"/>
      <c r="B92" s="75"/>
      <c r="C92" s="100" t="s">
        <v>2092</v>
      </c>
      <c r="D92" s="77"/>
      <c r="E92" s="141">
        <v>1188.56</v>
      </c>
      <c r="F92" s="352"/>
      <c r="G92" s="76"/>
      <c r="H92" s="76"/>
      <c r="I92" s="76"/>
      <c r="J92" s="76"/>
      <c r="K92" s="67"/>
      <c r="L92" s="67"/>
      <c r="M92" s="67"/>
      <c r="N92" s="67"/>
      <c r="O92" s="67"/>
      <c r="P92" s="67"/>
      <c r="Q92" s="67"/>
      <c r="R92" s="67"/>
      <c r="S92" s="67"/>
    </row>
    <row r="93" spans="1:19" outlineLevel="1" x14ac:dyDescent="0.25">
      <c r="A93" s="88">
        <v>20</v>
      </c>
      <c r="B93" s="89" t="s">
        <v>2093</v>
      </c>
      <c r="C93" s="99" t="s">
        <v>2094</v>
      </c>
      <c r="D93" s="90" t="s">
        <v>228</v>
      </c>
      <c r="E93" s="142">
        <v>4971.21</v>
      </c>
      <c r="F93" s="91"/>
      <c r="G93" s="92">
        <f>ROUND(E93*F93,2)</f>
        <v>0</v>
      </c>
      <c r="H93" s="76"/>
      <c r="I93" s="76" t="s">
        <v>166</v>
      </c>
      <c r="J93" s="76" t="s">
        <v>166</v>
      </c>
      <c r="K93" s="67"/>
      <c r="L93" s="67"/>
      <c r="M93" s="67"/>
      <c r="N93" s="67"/>
      <c r="O93" s="67"/>
      <c r="P93" s="67"/>
      <c r="Q93" s="67"/>
      <c r="R93" s="67"/>
      <c r="S93" s="67"/>
    </row>
    <row r="94" spans="1:19" outlineLevel="1" x14ac:dyDescent="0.25">
      <c r="A94" s="74"/>
      <c r="B94" s="340"/>
      <c r="C94" s="100" t="s">
        <v>2095</v>
      </c>
      <c r="D94" s="77"/>
      <c r="E94" s="141"/>
      <c r="F94" s="352"/>
      <c r="G94" s="76"/>
      <c r="H94" s="76"/>
      <c r="I94" s="76"/>
      <c r="J94" s="76"/>
      <c r="K94" s="67"/>
      <c r="L94" s="67"/>
      <c r="M94" s="67"/>
      <c r="N94" s="67"/>
      <c r="O94" s="67"/>
      <c r="P94" s="67"/>
      <c r="Q94" s="67"/>
      <c r="R94" s="67"/>
      <c r="S94" s="67"/>
    </row>
    <row r="95" spans="1:19" ht="30.6" outlineLevel="1" x14ac:dyDescent="0.25">
      <c r="A95" s="74"/>
      <c r="B95" s="75"/>
      <c r="C95" s="100" t="s">
        <v>2096</v>
      </c>
      <c r="D95" s="77"/>
      <c r="E95" s="141">
        <v>2455.1799999999998</v>
      </c>
      <c r="F95" s="352"/>
      <c r="G95" s="76"/>
      <c r="H95" s="76"/>
      <c r="I95" s="76"/>
      <c r="J95" s="76"/>
      <c r="K95" s="67"/>
      <c r="L95" s="67"/>
      <c r="M95" s="67"/>
      <c r="N95" s="67"/>
      <c r="O95" s="67"/>
      <c r="P95" s="67"/>
      <c r="Q95" s="67"/>
      <c r="R95" s="67"/>
      <c r="S95" s="67"/>
    </row>
    <row r="96" spans="1:19" outlineLevel="1" x14ac:dyDescent="0.25">
      <c r="A96" s="74"/>
      <c r="B96" s="75"/>
      <c r="C96" s="100" t="s">
        <v>2097</v>
      </c>
      <c r="D96" s="77"/>
      <c r="E96" s="141">
        <v>262.02999999999997</v>
      </c>
      <c r="F96" s="352"/>
      <c r="G96" s="76"/>
      <c r="H96" s="76"/>
      <c r="I96" s="76"/>
      <c r="J96" s="76"/>
      <c r="K96" s="67"/>
      <c r="L96" s="67"/>
      <c r="M96" s="67"/>
      <c r="N96" s="67"/>
      <c r="O96" s="67"/>
      <c r="P96" s="67"/>
      <c r="Q96" s="67"/>
      <c r="R96" s="67"/>
      <c r="S96" s="67"/>
    </row>
    <row r="97" spans="1:19" outlineLevel="1" x14ac:dyDescent="0.25">
      <c r="A97" s="74"/>
      <c r="B97" s="75"/>
      <c r="C97" s="102" t="s">
        <v>286</v>
      </c>
      <c r="D97" s="78"/>
      <c r="E97" s="144">
        <v>2717.21</v>
      </c>
      <c r="F97" s="352"/>
      <c r="G97" s="76"/>
      <c r="H97" s="76"/>
      <c r="I97" s="76"/>
      <c r="J97" s="76"/>
      <c r="K97" s="67"/>
      <c r="L97" s="67"/>
      <c r="M97" s="67"/>
      <c r="N97" s="67"/>
      <c r="O97" s="67"/>
      <c r="P97" s="67"/>
      <c r="Q97" s="67"/>
      <c r="R97" s="67"/>
      <c r="S97" s="67"/>
    </row>
    <row r="98" spans="1:19" outlineLevel="1" x14ac:dyDescent="0.25">
      <c r="A98" s="74"/>
      <c r="B98" s="75"/>
      <c r="C98" s="100" t="s">
        <v>2098</v>
      </c>
      <c r="D98" s="77"/>
      <c r="E98" s="141"/>
      <c r="F98" s="352"/>
      <c r="G98" s="76"/>
      <c r="H98" s="76"/>
      <c r="I98" s="76"/>
      <c r="J98" s="76"/>
      <c r="K98" s="67"/>
      <c r="L98" s="67"/>
      <c r="M98" s="67"/>
      <c r="N98" s="67"/>
      <c r="O98" s="67"/>
      <c r="P98" s="67"/>
      <c r="Q98" s="67"/>
      <c r="R98" s="67"/>
      <c r="S98" s="67"/>
    </row>
    <row r="99" spans="1:19" ht="30.6" outlineLevel="1" x14ac:dyDescent="0.25">
      <c r="A99" s="74"/>
      <c r="B99" s="75"/>
      <c r="C99" s="100" t="s">
        <v>2099</v>
      </c>
      <c r="D99" s="77"/>
      <c r="E99" s="141">
        <v>2254</v>
      </c>
      <c r="F99" s="352"/>
      <c r="G99" s="76"/>
      <c r="H99" s="76"/>
      <c r="I99" s="76"/>
      <c r="J99" s="76"/>
      <c r="K99" s="67"/>
      <c r="L99" s="67"/>
      <c r="M99" s="67"/>
      <c r="N99" s="67"/>
      <c r="O99" s="67"/>
      <c r="P99" s="67"/>
      <c r="Q99" s="67"/>
      <c r="R99" s="67"/>
      <c r="S99" s="67"/>
    </row>
    <row r="100" spans="1:19" outlineLevel="1" x14ac:dyDescent="0.25">
      <c r="A100" s="74"/>
      <c r="B100" s="75"/>
      <c r="C100" s="102" t="s">
        <v>286</v>
      </c>
      <c r="D100" s="78"/>
      <c r="E100" s="144">
        <v>2254</v>
      </c>
      <c r="F100" s="352"/>
      <c r="G100" s="76"/>
      <c r="H100" s="76"/>
      <c r="I100" s="76"/>
      <c r="J100" s="76"/>
      <c r="K100" s="67"/>
      <c r="L100" s="67"/>
      <c r="M100" s="67"/>
      <c r="N100" s="67"/>
      <c r="O100" s="67"/>
      <c r="P100" s="67"/>
      <c r="Q100" s="67"/>
      <c r="R100" s="67"/>
      <c r="S100" s="67"/>
    </row>
    <row r="101" spans="1:19" x14ac:dyDescent="0.25">
      <c r="A101" s="82" t="s">
        <v>162</v>
      </c>
      <c r="B101" s="83" t="s">
        <v>123</v>
      </c>
      <c r="C101" s="98" t="s">
        <v>124</v>
      </c>
      <c r="D101" s="84"/>
      <c r="E101" s="86"/>
      <c r="F101" s="353"/>
      <c r="G101" s="346">
        <f>SUM(G102:G102)</f>
        <v>0</v>
      </c>
      <c r="H101" s="81"/>
      <c r="I101" s="81"/>
      <c r="J101" s="81"/>
    </row>
    <row r="102" spans="1:19" outlineLevel="1" x14ac:dyDescent="0.25">
      <c r="A102" s="93">
        <v>21</v>
      </c>
      <c r="B102" s="94" t="s">
        <v>2100</v>
      </c>
      <c r="C102" s="101" t="s">
        <v>2101</v>
      </c>
      <c r="D102" s="95" t="s">
        <v>614</v>
      </c>
      <c r="E102" s="143">
        <v>5720.4190900000003</v>
      </c>
      <c r="F102" s="91"/>
      <c r="G102" s="96">
        <f>ROUND(E102*F102,2)</f>
        <v>0</v>
      </c>
      <c r="H102" s="76"/>
      <c r="I102" s="76" t="s">
        <v>166</v>
      </c>
      <c r="J102" s="76" t="s">
        <v>166</v>
      </c>
      <c r="K102" s="67"/>
      <c r="L102" s="67"/>
      <c r="M102" s="67"/>
      <c r="N102" s="67"/>
      <c r="O102" s="67"/>
      <c r="P102" s="67"/>
      <c r="Q102" s="67"/>
      <c r="R102" s="67"/>
      <c r="S102" s="67"/>
    </row>
    <row r="103" spans="1:19" x14ac:dyDescent="0.25">
      <c r="A103" s="82" t="s">
        <v>162</v>
      </c>
      <c r="B103" s="83" t="s">
        <v>135</v>
      </c>
      <c r="C103" s="98" t="s">
        <v>136</v>
      </c>
      <c r="D103" s="84"/>
      <c r="E103" s="86"/>
      <c r="F103" s="353"/>
      <c r="G103" s="346">
        <f>SUM(G104:G116)</f>
        <v>0</v>
      </c>
      <c r="H103" s="81"/>
      <c r="I103" s="81"/>
      <c r="J103" s="81"/>
    </row>
    <row r="104" spans="1:19" outlineLevel="1" x14ac:dyDescent="0.25">
      <c r="A104" s="88">
        <v>22</v>
      </c>
      <c r="B104" s="89" t="s">
        <v>1146</v>
      </c>
      <c r="C104" s="99" t="s">
        <v>1147</v>
      </c>
      <c r="D104" s="90" t="s">
        <v>614</v>
      </c>
      <c r="E104" s="142">
        <v>4009.39</v>
      </c>
      <c r="F104" s="91"/>
      <c r="G104" s="92">
        <f>ROUND(E104*F104,2)</f>
        <v>0</v>
      </c>
      <c r="H104" s="76"/>
      <c r="I104" s="76" t="s">
        <v>178</v>
      </c>
      <c r="J104" s="76" t="s">
        <v>179</v>
      </c>
      <c r="K104" s="67"/>
      <c r="L104" s="67"/>
      <c r="M104" s="67"/>
      <c r="N104" s="67"/>
      <c r="O104" s="67"/>
      <c r="P104" s="67"/>
      <c r="Q104" s="67"/>
      <c r="R104" s="67"/>
      <c r="S104" s="67"/>
    </row>
    <row r="105" spans="1:19" outlineLevel="1" x14ac:dyDescent="0.25">
      <c r="A105" s="74"/>
      <c r="B105" s="75"/>
      <c r="C105" s="100" t="s">
        <v>2102</v>
      </c>
      <c r="D105" s="77"/>
      <c r="E105" s="141">
        <v>4009.39</v>
      </c>
      <c r="F105" s="352"/>
      <c r="G105" s="76"/>
      <c r="H105" s="76"/>
      <c r="I105" s="76"/>
      <c r="J105" s="76"/>
      <c r="K105" s="67"/>
      <c r="L105" s="67"/>
      <c r="M105" s="67"/>
      <c r="N105" s="67"/>
      <c r="O105" s="67"/>
      <c r="P105" s="67"/>
      <c r="Q105" s="67"/>
      <c r="R105" s="67"/>
      <c r="S105" s="67"/>
    </row>
    <row r="106" spans="1:19" outlineLevel="1" x14ac:dyDescent="0.25">
      <c r="A106" s="88">
        <v>23</v>
      </c>
      <c r="B106" s="89" t="s">
        <v>1149</v>
      </c>
      <c r="C106" s="99" t="s">
        <v>1150</v>
      </c>
      <c r="D106" s="90" t="s">
        <v>614</v>
      </c>
      <c r="E106" s="142">
        <v>2680.442</v>
      </c>
      <c r="F106" s="91"/>
      <c r="G106" s="92">
        <f>ROUND(E106*F106,2)</f>
        <v>0</v>
      </c>
      <c r="H106" s="76"/>
      <c r="I106" s="76" t="s">
        <v>166</v>
      </c>
      <c r="J106" s="76" t="s">
        <v>166</v>
      </c>
      <c r="K106" s="67"/>
      <c r="L106" s="67"/>
      <c r="M106" s="67"/>
      <c r="N106" s="67"/>
      <c r="O106" s="67"/>
      <c r="P106" s="67"/>
      <c r="Q106" s="67"/>
      <c r="R106" s="67"/>
      <c r="S106" s="67"/>
    </row>
    <row r="107" spans="1:19" outlineLevel="1" x14ac:dyDescent="0.25">
      <c r="A107" s="74"/>
      <c r="B107" s="75"/>
      <c r="C107" s="100" t="s">
        <v>2103</v>
      </c>
      <c r="D107" s="77"/>
      <c r="E107" s="141">
        <v>2394.0223900000001</v>
      </c>
      <c r="F107" s="352"/>
      <c r="G107" s="76"/>
      <c r="H107" s="76"/>
      <c r="I107" s="76"/>
      <c r="J107" s="76"/>
      <c r="K107" s="67"/>
      <c r="L107" s="67"/>
      <c r="M107" s="67"/>
      <c r="N107" s="67"/>
      <c r="O107" s="67"/>
      <c r="P107" s="67"/>
      <c r="Q107" s="67"/>
      <c r="R107" s="67"/>
      <c r="S107" s="67"/>
    </row>
    <row r="108" spans="1:19" outlineLevel="1" x14ac:dyDescent="0.25">
      <c r="A108" s="74"/>
      <c r="B108" s="75"/>
      <c r="C108" s="100" t="s">
        <v>2104</v>
      </c>
      <c r="D108" s="77"/>
      <c r="E108" s="141">
        <v>277.22519999999997</v>
      </c>
      <c r="F108" s="352"/>
      <c r="G108" s="76"/>
      <c r="H108" s="76"/>
      <c r="I108" s="76"/>
      <c r="J108" s="76"/>
      <c r="K108" s="67"/>
      <c r="L108" s="67"/>
      <c r="M108" s="67"/>
      <c r="N108" s="67"/>
      <c r="O108" s="67"/>
      <c r="P108" s="67"/>
      <c r="Q108" s="67"/>
      <c r="R108" s="67"/>
      <c r="S108" s="67"/>
    </row>
    <row r="109" spans="1:19" outlineLevel="1" x14ac:dyDescent="0.25">
      <c r="A109" s="74"/>
      <c r="B109" s="75"/>
      <c r="C109" s="100" t="s">
        <v>2105</v>
      </c>
      <c r="D109" s="77"/>
      <c r="E109" s="141">
        <v>9.1944099999999995</v>
      </c>
      <c r="F109" s="352"/>
      <c r="G109" s="76"/>
      <c r="H109" s="76"/>
      <c r="I109" s="76"/>
      <c r="J109" s="76"/>
      <c r="K109" s="67"/>
      <c r="L109" s="67"/>
      <c r="M109" s="67"/>
      <c r="N109" s="67"/>
      <c r="O109" s="67"/>
      <c r="P109" s="67"/>
      <c r="Q109" s="67"/>
      <c r="R109" s="67"/>
      <c r="S109" s="67"/>
    </row>
    <row r="110" spans="1:19" ht="20.399999999999999" outlineLevel="1" x14ac:dyDescent="0.25">
      <c r="A110" s="88">
        <v>24</v>
      </c>
      <c r="B110" s="89" t="s">
        <v>2106</v>
      </c>
      <c r="C110" s="99" t="s">
        <v>2107</v>
      </c>
      <c r="D110" s="90" t="s">
        <v>614</v>
      </c>
      <c r="E110" s="142">
        <v>1368.97759</v>
      </c>
      <c r="F110" s="91"/>
      <c r="G110" s="92">
        <f>ROUND(E110*F110,2)</f>
        <v>0</v>
      </c>
      <c r="H110" s="76"/>
      <c r="I110" s="76" t="s">
        <v>166</v>
      </c>
      <c r="J110" s="76" t="s">
        <v>166</v>
      </c>
      <c r="K110" s="67"/>
      <c r="L110" s="67"/>
      <c r="M110" s="67"/>
      <c r="N110" s="67"/>
      <c r="O110" s="67"/>
      <c r="P110" s="67"/>
      <c r="Q110" s="67"/>
      <c r="R110" s="67"/>
      <c r="S110" s="67"/>
    </row>
    <row r="111" spans="1:19" outlineLevel="1" x14ac:dyDescent="0.25">
      <c r="A111" s="74"/>
      <c r="B111" s="75"/>
      <c r="C111" s="100" t="s">
        <v>2108</v>
      </c>
      <c r="D111" s="77"/>
      <c r="E111" s="141">
        <v>725.75918999999999</v>
      </c>
      <c r="F111" s="352"/>
      <c r="G111" s="76"/>
      <c r="H111" s="76"/>
      <c r="I111" s="76"/>
      <c r="J111" s="76"/>
      <c r="K111" s="67"/>
      <c r="L111" s="67"/>
      <c r="M111" s="67"/>
      <c r="N111" s="67"/>
      <c r="O111" s="67"/>
      <c r="P111" s="67"/>
      <c r="Q111" s="67"/>
      <c r="R111" s="67"/>
      <c r="S111" s="67"/>
    </row>
    <row r="112" spans="1:19" outlineLevel="1" x14ac:dyDescent="0.25">
      <c r="A112" s="74"/>
      <c r="B112" s="75"/>
      <c r="C112" s="100" t="s">
        <v>2109</v>
      </c>
      <c r="D112" s="77"/>
      <c r="E112" s="141">
        <v>643.21839999999997</v>
      </c>
      <c r="F112" s="352"/>
      <c r="G112" s="76"/>
      <c r="H112" s="76"/>
      <c r="I112" s="76"/>
      <c r="J112" s="76"/>
      <c r="K112" s="67"/>
      <c r="L112" s="67"/>
      <c r="M112" s="67"/>
      <c r="N112" s="67"/>
      <c r="O112" s="67"/>
      <c r="P112" s="67"/>
      <c r="Q112" s="67"/>
      <c r="R112" s="67"/>
      <c r="S112" s="67"/>
    </row>
    <row r="113" spans="1:19" outlineLevel="1" x14ac:dyDescent="0.25">
      <c r="A113" s="74"/>
      <c r="B113" s="75"/>
      <c r="C113" s="100" t="s">
        <v>2110</v>
      </c>
      <c r="D113" s="77"/>
      <c r="E113" s="141"/>
      <c r="F113" s="352"/>
      <c r="G113" s="76"/>
      <c r="H113" s="76"/>
      <c r="I113" s="76"/>
      <c r="J113" s="76"/>
      <c r="K113" s="67"/>
      <c r="L113" s="67"/>
      <c r="M113" s="67"/>
      <c r="N113" s="67"/>
      <c r="O113" s="67"/>
      <c r="P113" s="67"/>
      <c r="Q113" s="67"/>
      <c r="R113" s="67"/>
      <c r="S113" s="67"/>
    </row>
    <row r="114" spans="1:19" outlineLevel="1" x14ac:dyDescent="0.25">
      <c r="A114" s="74"/>
      <c r="B114" s="75"/>
      <c r="C114" s="100" t="s">
        <v>2111</v>
      </c>
      <c r="D114" s="77"/>
      <c r="E114" s="141"/>
      <c r="F114" s="352"/>
      <c r="G114" s="76"/>
      <c r="H114" s="76"/>
      <c r="I114" s="76"/>
      <c r="J114" s="76"/>
      <c r="K114" s="67"/>
      <c r="L114" s="67"/>
      <c r="M114" s="67"/>
      <c r="N114" s="67"/>
      <c r="O114" s="67"/>
      <c r="P114" s="67"/>
      <c r="Q114" s="67"/>
      <c r="R114" s="67"/>
      <c r="S114" s="67"/>
    </row>
    <row r="115" spans="1:19" outlineLevel="1" x14ac:dyDescent="0.25">
      <c r="A115" s="93">
        <v>25</v>
      </c>
      <c r="B115" s="94" t="s">
        <v>1158</v>
      </c>
      <c r="C115" s="101" t="s">
        <v>1159</v>
      </c>
      <c r="D115" s="95" t="s">
        <v>614</v>
      </c>
      <c r="E115" s="143">
        <v>8058.8095999999996</v>
      </c>
      <c r="F115" s="91"/>
      <c r="G115" s="96">
        <f>ROUND(E115*F115,2)</f>
        <v>0</v>
      </c>
      <c r="H115" s="76"/>
      <c r="I115" s="76" t="s">
        <v>166</v>
      </c>
      <c r="J115" s="76" t="s">
        <v>166</v>
      </c>
      <c r="K115" s="67"/>
      <c r="L115" s="67"/>
      <c r="M115" s="67"/>
      <c r="N115" s="67"/>
      <c r="O115" s="67"/>
      <c r="P115" s="67"/>
      <c r="Q115" s="67"/>
      <c r="R115" s="67"/>
      <c r="S115" s="67"/>
    </row>
    <row r="116" spans="1:19" outlineLevel="1" x14ac:dyDescent="0.25">
      <c r="A116" s="88">
        <v>26</v>
      </c>
      <c r="B116" s="89" t="s">
        <v>1160</v>
      </c>
      <c r="C116" s="99" t="s">
        <v>1161</v>
      </c>
      <c r="D116" s="90" t="s">
        <v>614</v>
      </c>
      <c r="E116" s="142">
        <v>233705.47828000001</v>
      </c>
      <c r="F116" s="91"/>
      <c r="G116" s="92">
        <f>ROUND(E116*F116,2)</f>
        <v>0</v>
      </c>
      <c r="H116" s="76"/>
      <c r="I116" s="76" t="s">
        <v>166</v>
      </c>
      <c r="J116" s="76" t="s">
        <v>166</v>
      </c>
      <c r="K116" s="67"/>
      <c r="L116" s="67"/>
      <c r="M116" s="67"/>
      <c r="N116" s="67"/>
      <c r="O116" s="67"/>
      <c r="P116" s="67"/>
      <c r="Q116" s="67"/>
      <c r="R116" s="67"/>
      <c r="S116" s="67"/>
    </row>
    <row r="117" spans="1:19" x14ac:dyDescent="0.25">
      <c r="A117" s="2"/>
      <c r="B117" s="3"/>
      <c r="C117" s="106"/>
      <c r="D117" s="5"/>
      <c r="E117" s="2"/>
      <c r="F117" s="2"/>
      <c r="G117" s="2"/>
      <c r="H117" s="2"/>
      <c r="I117" s="2"/>
      <c r="J117" s="2"/>
    </row>
    <row r="118" spans="1:19" x14ac:dyDescent="0.25">
      <c r="A118" s="70"/>
      <c r="B118" s="71" t="s">
        <v>27</v>
      </c>
      <c r="C118" s="107"/>
      <c r="D118" s="72"/>
      <c r="E118" s="73"/>
      <c r="F118" s="73"/>
      <c r="G118" s="349">
        <f>G8+G13+G75+G101+G103</f>
        <v>0</v>
      </c>
      <c r="H118" s="2"/>
      <c r="I118" s="2"/>
      <c r="J118" s="2"/>
    </row>
    <row r="119" spans="1:19" x14ac:dyDescent="0.25">
      <c r="A119" s="2"/>
      <c r="B119" s="3"/>
      <c r="C119" s="106"/>
      <c r="D119" s="5"/>
      <c r="E119" s="2"/>
      <c r="F119" s="2"/>
      <c r="G119" s="2"/>
      <c r="H119" s="2"/>
      <c r="I119" s="2"/>
      <c r="J119" s="2"/>
    </row>
    <row r="120" spans="1:19" x14ac:dyDescent="0.25">
      <c r="A120" s="2"/>
      <c r="B120" s="3"/>
      <c r="C120" s="106"/>
      <c r="D120" s="5"/>
      <c r="E120" s="2"/>
      <c r="F120" s="2"/>
      <c r="G120" s="2"/>
      <c r="H120" s="2"/>
      <c r="I120" s="2"/>
      <c r="J120" s="2"/>
    </row>
    <row r="121" spans="1:19" x14ac:dyDescent="0.25">
      <c r="A121" s="417" t="s">
        <v>1163</v>
      </c>
      <c r="B121" s="417"/>
      <c r="C121" s="418"/>
      <c r="D121" s="5"/>
      <c r="E121" s="2"/>
      <c r="F121" s="2"/>
      <c r="G121" s="2"/>
      <c r="H121" s="2"/>
      <c r="I121" s="2"/>
      <c r="J121" s="2"/>
    </row>
    <row r="122" spans="1:19" x14ac:dyDescent="0.25">
      <c r="A122" s="398"/>
      <c r="B122" s="399"/>
      <c r="C122" s="400"/>
      <c r="D122" s="399"/>
      <c r="E122" s="399"/>
      <c r="F122" s="399"/>
      <c r="G122" s="401"/>
      <c r="H122" s="2"/>
      <c r="I122" s="2"/>
      <c r="J122" s="2"/>
    </row>
    <row r="123" spans="1:19" x14ac:dyDescent="0.25">
      <c r="A123" s="402"/>
      <c r="B123" s="403"/>
      <c r="C123" s="404"/>
      <c r="D123" s="403"/>
      <c r="E123" s="403"/>
      <c r="F123" s="403"/>
      <c r="G123" s="405"/>
      <c r="H123" s="2"/>
      <c r="I123" s="2"/>
      <c r="J123" s="2"/>
    </row>
    <row r="124" spans="1:19" x14ac:dyDescent="0.25">
      <c r="A124" s="402"/>
      <c r="B124" s="403"/>
      <c r="C124" s="404"/>
      <c r="D124" s="403"/>
      <c r="E124" s="403"/>
      <c r="F124" s="403"/>
      <c r="G124" s="405"/>
      <c r="H124" s="2"/>
      <c r="I124" s="2"/>
      <c r="J124" s="2"/>
    </row>
    <row r="125" spans="1:19" x14ac:dyDescent="0.25">
      <c r="A125" s="402"/>
      <c r="B125" s="403"/>
      <c r="C125" s="404"/>
      <c r="D125" s="403"/>
      <c r="E125" s="403"/>
      <c r="F125" s="403"/>
      <c r="G125" s="405"/>
      <c r="H125" s="2"/>
      <c r="I125" s="2"/>
      <c r="J125" s="2"/>
    </row>
    <row r="126" spans="1:19" x14ac:dyDescent="0.25">
      <c r="A126" s="406"/>
      <c r="B126" s="407"/>
      <c r="C126" s="408"/>
      <c r="D126" s="407"/>
      <c r="E126" s="407"/>
      <c r="F126" s="407"/>
      <c r="G126" s="409"/>
      <c r="H126" s="2"/>
      <c r="I126" s="2"/>
      <c r="J126" s="2"/>
    </row>
    <row r="127" spans="1:19" x14ac:dyDescent="0.25">
      <c r="A127" s="2"/>
      <c r="B127" s="3"/>
      <c r="C127" s="106"/>
      <c r="D127" s="5"/>
      <c r="E127" s="2"/>
      <c r="F127" s="2"/>
      <c r="G127" s="2"/>
      <c r="H127" s="2"/>
      <c r="I127" s="2"/>
      <c r="J127" s="2"/>
    </row>
    <row r="128" spans="1:19" x14ac:dyDescent="0.25">
      <c r="C128" s="108"/>
      <c r="D128" s="7"/>
    </row>
    <row r="129" spans="4:4" x14ac:dyDescent="0.25">
      <c r="D129" s="7"/>
    </row>
    <row r="130" spans="4:4" x14ac:dyDescent="0.25">
      <c r="D130" s="7"/>
    </row>
    <row r="131" spans="4:4" x14ac:dyDescent="0.25">
      <c r="D131" s="7"/>
    </row>
    <row r="132" spans="4:4" x14ac:dyDescent="0.25">
      <c r="D132" s="7"/>
    </row>
    <row r="133" spans="4:4" x14ac:dyDescent="0.25">
      <c r="D133" s="7"/>
    </row>
    <row r="134" spans="4:4" x14ac:dyDescent="0.25">
      <c r="D134" s="7"/>
    </row>
    <row r="135" spans="4:4" x14ac:dyDescent="0.25">
      <c r="D135" s="7"/>
    </row>
    <row r="136" spans="4:4" x14ac:dyDescent="0.25">
      <c r="D136" s="7"/>
    </row>
    <row r="137" spans="4:4" x14ac:dyDescent="0.25">
      <c r="D137" s="7"/>
    </row>
    <row r="138" spans="4:4" x14ac:dyDescent="0.25">
      <c r="D138" s="7"/>
    </row>
    <row r="139" spans="4:4" x14ac:dyDescent="0.25">
      <c r="D139" s="7"/>
    </row>
    <row r="140" spans="4:4" x14ac:dyDescent="0.25">
      <c r="D140" s="7"/>
    </row>
    <row r="141" spans="4:4" x14ac:dyDescent="0.25">
      <c r="D141" s="7"/>
    </row>
    <row r="142" spans="4:4" x14ac:dyDescent="0.25">
      <c r="D142" s="7"/>
    </row>
    <row r="143" spans="4:4" x14ac:dyDescent="0.25">
      <c r="D143" s="7"/>
    </row>
    <row r="144" spans="4:4" x14ac:dyDescent="0.25">
      <c r="D144" s="7"/>
    </row>
    <row r="145" spans="4:4" x14ac:dyDescent="0.25">
      <c r="D145" s="7"/>
    </row>
    <row r="146" spans="4:4" x14ac:dyDescent="0.25">
      <c r="D146" s="7"/>
    </row>
    <row r="147" spans="4:4" x14ac:dyDescent="0.25">
      <c r="D147" s="7"/>
    </row>
    <row r="148" spans="4:4" x14ac:dyDescent="0.25">
      <c r="D148" s="7"/>
    </row>
    <row r="149" spans="4:4" x14ac:dyDescent="0.25">
      <c r="D149" s="7"/>
    </row>
    <row r="150" spans="4:4" x14ac:dyDescent="0.25">
      <c r="D150" s="7"/>
    </row>
    <row r="151" spans="4:4" x14ac:dyDescent="0.25">
      <c r="D151" s="7"/>
    </row>
    <row r="152" spans="4:4" x14ac:dyDescent="0.25">
      <c r="D152" s="7"/>
    </row>
    <row r="153" spans="4:4" x14ac:dyDescent="0.25">
      <c r="D153" s="7"/>
    </row>
    <row r="154" spans="4:4" x14ac:dyDescent="0.25">
      <c r="D154" s="7"/>
    </row>
    <row r="155" spans="4:4" x14ac:dyDescent="0.25">
      <c r="D155" s="7"/>
    </row>
    <row r="156" spans="4:4" x14ac:dyDescent="0.25">
      <c r="D156" s="7"/>
    </row>
    <row r="157" spans="4:4" x14ac:dyDescent="0.25">
      <c r="D157" s="7"/>
    </row>
    <row r="158" spans="4:4" x14ac:dyDescent="0.25">
      <c r="D158" s="7"/>
    </row>
    <row r="159" spans="4:4" x14ac:dyDescent="0.25">
      <c r="D159" s="7"/>
    </row>
    <row r="160" spans="4:4" x14ac:dyDescent="0.25">
      <c r="D160" s="7"/>
    </row>
    <row r="161" spans="4:4" x14ac:dyDescent="0.25">
      <c r="D161" s="7"/>
    </row>
    <row r="162" spans="4:4" x14ac:dyDescent="0.25">
      <c r="D162" s="7"/>
    </row>
    <row r="163" spans="4:4" x14ac:dyDescent="0.25">
      <c r="D163" s="7"/>
    </row>
    <row r="164" spans="4:4" x14ac:dyDescent="0.25">
      <c r="D164" s="7"/>
    </row>
    <row r="165" spans="4:4" x14ac:dyDescent="0.25">
      <c r="D165" s="7"/>
    </row>
    <row r="166" spans="4:4" x14ac:dyDescent="0.25">
      <c r="D166" s="7"/>
    </row>
    <row r="167" spans="4:4" x14ac:dyDescent="0.25">
      <c r="D167" s="7"/>
    </row>
    <row r="168" spans="4:4" x14ac:dyDescent="0.25">
      <c r="D168" s="7"/>
    </row>
    <row r="169" spans="4:4" x14ac:dyDescent="0.25">
      <c r="D169" s="7"/>
    </row>
    <row r="170" spans="4:4" x14ac:dyDescent="0.25">
      <c r="D170" s="7"/>
    </row>
    <row r="171" spans="4:4" x14ac:dyDescent="0.25">
      <c r="D171" s="7"/>
    </row>
    <row r="172" spans="4:4" x14ac:dyDescent="0.25">
      <c r="D172" s="7"/>
    </row>
    <row r="173" spans="4:4" x14ac:dyDescent="0.25">
      <c r="D173" s="7"/>
    </row>
    <row r="174" spans="4:4" x14ac:dyDescent="0.25">
      <c r="D174" s="7"/>
    </row>
    <row r="175" spans="4:4" x14ac:dyDescent="0.25">
      <c r="D175" s="7"/>
    </row>
    <row r="176" spans="4:4" x14ac:dyDescent="0.25">
      <c r="D176" s="7"/>
    </row>
    <row r="177" spans="4:4" x14ac:dyDescent="0.25">
      <c r="D177" s="7"/>
    </row>
    <row r="178" spans="4:4" x14ac:dyDescent="0.25">
      <c r="D178" s="7"/>
    </row>
    <row r="179" spans="4:4" x14ac:dyDescent="0.25">
      <c r="D179" s="7"/>
    </row>
    <row r="180" spans="4:4" x14ac:dyDescent="0.25">
      <c r="D180" s="7"/>
    </row>
    <row r="181" spans="4:4" x14ac:dyDescent="0.25">
      <c r="D181" s="7"/>
    </row>
    <row r="182" spans="4:4" x14ac:dyDescent="0.25">
      <c r="D182" s="7"/>
    </row>
    <row r="183" spans="4:4" x14ac:dyDescent="0.25">
      <c r="D183" s="7"/>
    </row>
    <row r="184" spans="4:4" x14ac:dyDescent="0.25">
      <c r="D184" s="7"/>
    </row>
    <row r="185" spans="4:4" x14ac:dyDescent="0.25">
      <c r="D185" s="7"/>
    </row>
    <row r="186" spans="4:4" x14ac:dyDescent="0.25">
      <c r="D186" s="7"/>
    </row>
    <row r="187" spans="4:4" x14ac:dyDescent="0.25">
      <c r="D187" s="7"/>
    </row>
    <row r="188" spans="4:4" x14ac:dyDescent="0.25">
      <c r="D188" s="7"/>
    </row>
    <row r="189" spans="4:4" x14ac:dyDescent="0.25">
      <c r="D189" s="7"/>
    </row>
    <row r="190" spans="4:4" x14ac:dyDescent="0.25">
      <c r="D190" s="7"/>
    </row>
    <row r="191" spans="4:4" x14ac:dyDescent="0.25">
      <c r="D191" s="7"/>
    </row>
    <row r="192" spans="4:4" x14ac:dyDescent="0.25">
      <c r="D192" s="7"/>
    </row>
    <row r="193" spans="4:4" x14ac:dyDescent="0.25">
      <c r="D193" s="7"/>
    </row>
    <row r="194" spans="4:4" x14ac:dyDescent="0.25">
      <c r="D194" s="7"/>
    </row>
    <row r="195" spans="4:4" x14ac:dyDescent="0.25">
      <c r="D195" s="7"/>
    </row>
    <row r="196" spans="4:4" x14ac:dyDescent="0.25">
      <c r="D196" s="7"/>
    </row>
    <row r="197" spans="4:4" x14ac:dyDescent="0.25">
      <c r="D197" s="7"/>
    </row>
    <row r="198" spans="4:4" x14ac:dyDescent="0.25">
      <c r="D198" s="7"/>
    </row>
    <row r="199" spans="4:4" x14ac:dyDescent="0.25">
      <c r="D199" s="7"/>
    </row>
    <row r="200" spans="4:4" x14ac:dyDescent="0.25">
      <c r="D200" s="7"/>
    </row>
    <row r="201" spans="4:4" x14ac:dyDescent="0.25">
      <c r="D201" s="7"/>
    </row>
    <row r="202" spans="4:4" x14ac:dyDescent="0.25">
      <c r="D202" s="7"/>
    </row>
    <row r="203" spans="4:4" x14ac:dyDescent="0.25">
      <c r="D203" s="7"/>
    </row>
    <row r="204" spans="4:4" x14ac:dyDescent="0.25">
      <c r="D204" s="7"/>
    </row>
    <row r="205" spans="4:4" x14ac:dyDescent="0.25">
      <c r="D205" s="7"/>
    </row>
    <row r="206" spans="4:4" x14ac:dyDescent="0.25">
      <c r="D206" s="7"/>
    </row>
    <row r="207" spans="4:4" x14ac:dyDescent="0.25">
      <c r="D207" s="7"/>
    </row>
    <row r="208" spans="4:4" x14ac:dyDescent="0.25">
      <c r="D208" s="7"/>
    </row>
    <row r="209" spans="4:4" x14ac:dyDescent="0.25">
      <c r="D209" s="7"/>
    </row>
    <row r="210" spans="4:4" x14ac:dyDescent="0.25">
      <c r="D210" s="7"/>
    </row>
    <row r="211" spans="4:4" x14ac:dyDescent="0.25">
      <c r="D211" s="7"/>
    </row>
    <row r="212" spans="4:4" x14ac:dyDescent="0.25">
      <c r="D212" s="7"/>
    </row>
    <row r="213" spans="4:4" x14ac:dyDescent="0.25">
      <c r="D213" s="7"/>
    </row>
    <row r="214" spans="4:4" x14ac:dyDescent="0.25">
      <c r="D214" s="7"/>
    </row>
    <row r="215" spans="4:4" x14ac:dyDescent="0.25">
      <c r="D215" s="7"/>
    </row>
    <row r="216" spans="4:4" x14ac:dyDescent="0.25">
      <c r="D216" s="7"/>
    </row>
    <row r="217" spans="4:4" x14ac:dyDescent="0.25">
      <c r="D217" s="7"/>
    </row>
    <row r="218" spans="4:4" x14ac:dyDescent="0.25">
      <c r="D218" s="7"/>
    </row>
    <row r="219" spans="4:4" x14ac:dyDescent="0.25">
      <c r="D219" s="7"/>
    </row>
    <row r="220" spans="4:4" x14ac:dyDescent="0.25">
      <c r="D220" s="7"/>
    </row>
    <row r="221" spans="4:4" x14ac:dyDescent="0.25">
      <c r="D221" s="7"/>
    </row>
    <row r="222" spans="4:4" x14ac:dyDescent="0.25">
      <c r="D222" s="7"/>
    </row>
    <row r="223" spans="4:4" x14ac:dyDescent="0.25">
      <c r="D223" s="7"/>
    </row>
    <row r="224" spans="4:4" x14ac:dyDescent="0.25">
      <c r="D224" s="7"/>
    </row>
    <row r="225" spans="4:4" x14ac:dyDescent="0.25">
      <c r="D225" s="7"/>
    </row>
    <row r="226" spans="4:4" x14ac:dyDescent="0.25">
      <c r="D226" s="7"/>
    </row>
    <row r="227" spans="4:4" x14ac:dyDescent="0.25">
      <c r="D227" s="7"/>
    </row>
    <row r="228" spans="4:4" x14ac:dyDescent="0.25">
      <c r="D228" s="7"/>
    </row>
    <row r="229" spans="4:4" x14ac:dyDescent="0.25">
      <c r="D229" s="7"/>
    </row>
    <row r="230" spans="4:4" x14ac:dyDescent="0.25">
      <c r="D230" s="7"/>
    </row>
    <row r="231" spans="4:4" x14ac:dyDescent="0.25">
      <c r="D231" s="7"/>
    </row>
    <row r="232" spans="4:4" x14ac:dyDescent="0.25">
      <c r="D232" s="7"/>
    </row>
    <row r="233" spans="4:4" x14ac:dyDescent="0.25">
      <c r="D233" s="7"/>
    </row>
    <row r="234" spans="4:4" x14ac:dyDescent="0.25">
      <c r="D234" s="7"/>
    </row>
    <row r="235" spans="4:4" x14ac:dyDescent="0.25">
      <c r="D235" s="7"/>
    </row>
    <row r="236" spans="4:4" x14ac:dyDescent="0.25">
      <c r="D236" s="7"/>
    </row>
    <row r="237" spans="4:4" x14ac:dyDescent="0.25">
      <c r="D237" s="7"/>
    </row>
    <row r="238" spans="4:4" x14ac:dyDescent="0.25">
      <c r="D238" s="7"/>
    </row>
    <row r="239" spans="4:4" x14ac:dyDescent="0.25">
      <c r="D239" s="7"/>
    </row>
    <row r="240" spans="4:4" x14ac:dyDescent="0.25">
      <c r="D240" s="7"/>
    </row>
    <row r="241" spans="4:4" x14ac:dyDescent="0.25">
      <c r="D241" s="7"/>
    </row>
    <row r="242" spans="4:4" x14ac:dyDescent="0.25">
      <c r="D242" s="7"/>
    </row>
    <row r="243" spans="4:4" x14ac:dyDescent="0.25">
      <c r="D243" s="7"/>
    </row>
    <row r="244" spans="4:4" x14ac:dyDescent="0.25">
      <c r="D244" s="7"/>
    </row>
    <row r="245" spans="4:4" x14ac:dyDescent="0.25">
      <c r="D245" s="7"/>
    </row>
    <row r="246" spans="4:4" x14ac:dyDescent="0.25">
      <c r="D246" s="7"/>
    </row>
    <row r="247" spans="4:4" x14ac:dyDescent="0.25">
      <c r="D247" s="7"/>
    </row>
    <row r="248" spans="4:4" x14ac:dyDescent="0.25">
      <c r="D248" s="7"/>
    </row>
    <row r="249" spans="4:4" x14ac:dyDescent="0.25">
      <c r="D249" s="7"/>
    </row>
    <row r="250" spans="4:4" x14ac:dyDescent="0.25">
      <c r="D250" s="7"/>
    </row>
    <row r="251" spans="4:4" x14ac:dyDescent="0.25">
      <c r="D251" s="7"/>
    </row>
    <row r="252" spans="4:4" x14ac:dyDescent="0.25">
      <c r="D252" s="7"/>
    </row>
    <row r="253" spans="4:4" x14ac:dyDescent="0.25">
      <c r="D253" s="7"/>
    </row>
    <row r="254" spans="4:4" x14ac:dyDescent="0.25">
      <c r="D254" s="7"/>
    </row>
    <row r="255" spans="4:4" x14ac:dyDescent="0.25">
      <c r="D255" s="7"/>
    </row>
    <row r="256" spans="4:4" x14ac:dyDescent="0.25">
      <c r="D256" s="7"/>
    </row>
    <row r="257" spans="4:4" x14ac:dyDescent="0.25">
      <c r="D257" s="7"/>
    </row>
    <row r="258" spans="4:4" x14ac:dyDescent="0.25">
      <c r="D258" s="7"/>
    </row>
    <row r="259" spans="4:4" x14ac:dyDescent="0.25">
      <c r="D259" s="7"/>
    </row>
    <row r="260" spans="4:4" x14ac:dyDescent="0.25">
      <c r="D260" s="7"/>
    </row>
    <row r="261" spans="4:4" x14ac:dyDescent="0.25">
      <c r="D261" s="7"/>
    </row>
    <row r="262" spans="4:4" x14ac:dyDescent="0.25">
      <c r="D262" s="7"/>
    </row>
    <row r="263" spans="4:4" x14ac:dyDescent="0.25">
      <c r="D263" s="7"/>
    </row>
    <row r="264" spans="4:4" x14ac:dyDescent="0.25">
      <c r="D264" s="7"/>
    </row>
    <row r="265" spans="4:4" x14ac:dyDescent="0.25">
      <c r="D265" s="7"/>
    </row>
    <row r="266" spans="4:4" x14ac:dyDescent="0.25">
      <c r="D266" s="7"/>
    </row>
    <row r="267" spans="4:4" x14ac:dyDescent="0.25">
      <c r="D267" s="7"/>
    </row>
    <row r="268" spans="4:4" x14ac:dyDescent="0.25">
      <c r="D268" s="7"/>
    </row>
    <row r="269" spans="4:4" x14ac:dyDescent="0.25">
      <c r="D269" s="7"/>
    </row>
    <row r="270" spans="4:4" x14ac:dyDescent="0.25">
      <c r="D270" s="7"/>
    </row>
    <row r="271" spans="4:4" x14ac:dyDescent="0.25">
      <c r="D271" s="7"/>
    </row>
    <row r="272" spans="4:4" x14ac:dyDescent="0.25">
      <c r="D272" s="7"/>
    </row>
    <row r="273" spans="4:4" x14ac:dyDescent="0.25">
      <c r="D273" s="7"/>
    </row>
    <row r="274" spans="4:4" x14ac:dyDescent="0.25">
      <c r="D274" s="7"/>
    </row>
    <row r="275" spans="4:4" x14ac:dyDescent="0.25">
      <c r="D275" s="7"/>
    </row>
    <row r="276" spans="4:4" x14ac:dyDescent="0.25">
      <c r="D276" s="7"/>
    </row>
    <row r="277" spans="4:4" x14ac:dyDescent="0.25">
      <c r="D277" s="7"/>
    </row>
    <row r="278" spans="4:4" x14ac:dyDescent="0.25">
      <c r="D278" s="7"/>
    </row>
    <row r="279" spans="4:4" x14ac:dyDescent="0.25">
      <c r="D279" s="7"/>
    </row>
    <row r="280" spans="4:4" x14ac:dyDescent="0.25">
      <c r="D280" s="7"/>
    </row>
    <row r="281" spans="4:4" x14ac:dyDescent="0.25">
      <c r="D281" s="7"/>
    </row>
    <row r="282" spans="4:4" x14ac:dyDescent="0.25">
      <c r="D282" s="7"/>
    </row>
    <row r="283" spans="4:4" x14ac:dyDescent="0.25">
      <c r="D283" s="7"/>
    </row>
    <row r="284" spans="4:4" x14ac:dyDescent="0.25">
      <c r="D284" s="7"/>
    </row>
    <row r="285" spans="4:4" x14ac:dyDescent="0.25">
      <c r="D285" s="7"/>
    </row>
    <row r="286" spans="4:4" x14ac:dyDescent="0.25">
      <c r="D286" s="7"/>
    </row>
    <row r="287" spans="4:4" x14ac:dyDescent="0.25">
      <c r="D287" s="7"/>
    </row>
    <row r="288" spans="4:4" x14ac:dyDescent="0.25">
      <c r="D288" s="7"/>
    </row>
    <row r="289" spans="4:4" x14ac:dyDescent="0.25">
      <c r="D289" s="7"/>
    </row>
    <row r="290" spans="4:4" x14ac:dyDescent="0.25">
      <c r="D290" s="7"/>
    </row>
    <row r="291" spans="4:4" x14ac:dyDescent="0.25">
      <c r="D291" s="7"/>
    </row>
    <row r="292" spans="4:4" x14ac:dyDescent="0.25">
      <c r="D292" s="7"/>
    </row>
    <row r="293" spans="4:4" x14ac:dyDescent="0.25">
      <c r="D293" s="7"/>
    </row>
    <row r="294" spans="4:4" x14ac:dyDescent="0.25">
      <c r="D294" s="7"/>
    </row>
    <row r="295" spans="4:4" x14ac:dyDescent="0.25">
      <c r="D295" s="7"/>
    </row>
    <row r="296" spans="4:4" x14ac:dyDescent="0.25">
      <c r="D296" s="7"/>
    </row>
    <row r="297" spans="4:4" x14ac:dyDescent="0.25">
      <c r="D297" s="7"/>
    </row>
    <row r="298" spans="4:4" x14ac:dyDescent="0.25">
      <c r="D298" s="7"/>
    </row>
    <row r="299" spans="4:4" x14ac:dyDescent="0.25">
      <c r="D299" s="7"/>
    </row>
    <row r="300" spans="4:4" x14ac:dyDescent="0.25">
      <c r="D300" s="7"/>
    </row>
    <row r="301" spans="4:4" x14ac:dyDescent="0.25">
      <c r="D301" s="7"/>
    </row>
    <row r="302" spans="4:4" x14ac:dyDescent="0.25">
      <c r="D302" s="7"/>
    </row>
    <row r="303" spans="4:4" x14ac:dyDescent="0.25">
      <c r="D303" s="7"/>
    </row>
    <row r="304" spans="4:4" x14ac:dyDescent="0.25">
      <c r="D304" s="7"/>
    </row>
    <row r="305" spans="4:4" x14ac:dyDescent="0.25">
      <c r="D305" s="7"/>
    </row>
    <row r="306" spans="4:4" x14ac:dyDescent="0.25">
      <c r="D306" s="7"/>
    </row>
    <row r="307" spans="4:4" x14ac:dyDescent="0.25">
      <c r="D307" s="7"/>
    </row>
    <row r="308" spans="4:4" x14ac:dyDescent="0.25">
      <c r="D308" s="7"/>
    </row>
    <row r="309" spans="4:4" x14ac:dyDescent="0.25">
      <c r="D309" s="7"/>
    </row>
    <row r="310" spans="4:4" x14ac:dyDescent="0.25">
      <c r="D310" s="7"/>
    </row>
    <row r="311" spans="4:4" x14ac:dyDescent="0.25">
      <c r="D311" s="7"/>
    </row>
    <row r="312" spans="4:4" x14ac:dyDescent="0.25">
      <c r="D312" s="7"/>
    </row>
    <row r="313" spans="4:4" x14ac:dyDescent="0.25">
      <c r="D313" s="7"/>
    </row>
    <row r="314" spans="4:4" x14ac:dyDescent="0.25">
      <c r="D314" s="7"/>
    </row>
    <row r="315" spans="4:4" x14ac:dyDescent="0.25">
      <c r="D315" s="7"/>
    </row>
    <row r="316" spans="4:4" x14ac:dyDescent="0.25">
      <c r="D316" s="7"/>
    </row>
    <row r="317" spans="4:4" x14ac:dyDescent="0.25">
      <c r="D317" s="7"/>
    </row>
    <row r="318" spans="4:4" x14ac:dyDescent="0.25">
      <c r="D318" s="7"/>
    </row>
    <row r="319" spans="4:4" x14ac:dyDescent="0.25">
      <c r="D319" s="7"/>
    </row>
    <row r="320" spans="4:4" x14ac:dyDescent="0.25">
      <c r="D320" s="7"/>
    </row>
    <row r="321" spans="4:4" x14ac:dyDescent="0.25">
      <c r="D321" s="7"/>
    </row>
    <row r="322" spans="4:4" x14ac:dyDescent="0.25">
      <c r="D322" s="7"/>
    </row>
    <row r="323" spans="4:4" x14ac:dyDescent="0.25">
      <c r="D323" s="7"/>
    </row>
    <row r="324" spans="4:4" x14ac:dyDescent="0.25">
      <c r="D324" s="7"/>
    </row>
    <row r="325" spans="4:4" x14ac:dyDescent="0.25">
      <c r="D325" s="7"/>
    </row>
    <row r="326" spans="4:4" x14ac:dyDescent="0.25">
      <c r="D326" s="7"/>
    </row>
    <row r="327" spans="4:4" x14ac:dyDescent="0.25">
      <c r="D327" s="7"/>
    </row>
    <row r="328" spans="4:4" x14ac:dyDescent="0.25">
      <c r="D328" s="7"/>
    </row>
    <row r="329" spans="4:4" x14ac:dyDescent="0.25">
      <c r="D329" s="7"/>
    </row>
    <row r="330" spans="4:4" x14ac:dyDescent="0.25">
      <c r="D330" s="7"/>
    </row>
    <row r="331" spans="4:4" x14ac:dyDescent="0.25">
      <c r="D331" s="7"/>
    </row>
    <row r="332" spans="4:4" x14ac:dyDescent="0.25">
      <c r="D332" s="7"/>
    </row>
    <row r="333" spans="4:4" x14ac:dyDescent="0.25">
      <c r="D333" s="7"/>
    </row>
    <row r="334" spans="4:4" x14ac:dyDescent="0.25">
      <c r="D334" s="7"/>
    </row>
    <row r="335" spans="4:4" x14ac:dyDescent="0.25">
      <c r="D335" s="7"/>
    </row>
    <row r="336" spans="4:4" x14ac:dyDescent="0.25">
      <c r="D336" s="7"/>
    </row>
    <row r="337" spans="4:4" x14ac:dyDescent="0.25">
      <c r="D337" s="7"/>
    </row>
    <row r="338" spans="4:4" x14ac:dyDescent="0.25">
      <c r="D338" s="7"/>
    </row>
    <row r="339" spans="4:4" x14ac:dyDescent="0.25">
      <c r="D339" s="7"/>
    </row>
    <row r="340" spans="4:4" x14ac:dyDescent="0.25">
      <c r="D340" s="7"/>
    </row>
    <row r="341" spans="4:4" x14ac:dyDescent="0.25">
      <c r="D341" s="7"/>
    </row>
    <row r="342" spans="4:4" x14ac:dyDescent="0.25">
      <c r="D342" s="7"/>
    </row>
    <row r="343" spans="4:4" x14ac:dyDescent="0.25">
      <c r="D343" s="7"/>
    </row>
    <row r="344" spans="4:4" x14ac:dyDescent="0.25">
      <c r="D344" s="7"/>
    </row>
    <row r="345" spans="4:4" x14ac:dyDescent="0.25">
      <c r="D345" s="7"/>
    </row>
    <row r="346" spans="4:4" x14ac:dyDescent="0.25">
      <c r="D346" s="7"/>
    </row>
    <row r="347" spans="4:4" x14ac:dyDescent="0.25">
      <c r="D347" s="7"/>
    </row>
    <row r="348" spans="4:4" x14ac:dyDescent="0.25">
      <c r="D348" s="7"/>
    </row>
    <row r="349" spans="4:4" x14ac:dyDescent="0.25">
      <c r="D349" s="7"/>
    </row>
    <row r="350" spans="4:4" x14ac:dyDescent="0.25">
      <c r="D350" s="7"/>
    </row>
    <row r="351" spans="4:4" x14ac:dyDescent="0.25">
      <c r="D351" s="7"/>
    </row>
    <row r="352" spans="4:4" x14ac:dyDescent="0.25">
      <c r="D352" s="7"/>
    </row>
    <row r="353" spans="4:4" x14ac:dyDescent="0.25">
      <c r="D353" s="7"/>
    </row>
    <row r="354" spans="4:4" x14ac:dyDescent="0.25">
      <c r="D354" s="7"/>
    </row>
    <row r="355" spans="4:4" x14ac:dyDescent="0.25">
      <c r="D355" s="7"/>
    </row>
    <row r="356" spans="4:4" x14ac:dyDescent="0.25">
      <c r="D356" s="7"/>
    </row>
    <row r="357" spans="4:4" x14ac:dyDescent="0.25">
      <c r="D357" s="7"/>
    </row>
    <row r="358" spans="4:4" x14ac:dyDescent="0.25">
      <c r="D358" s="7"/>
    </row>
    <row r="359" spans="4:4" x14ac:dyDescent="0.25">
      <c r="D359" s="7"/>
    </row>
    <row r="360" spans="4:4" x14ac:dyDescent="0.25">
      <c r="D360" s="7"/>
    </row>
    <row r="361" spans="4:4" x14ac:dyDescent="0.25">
      <c r="D361" s="7"/>
    </row>
    <row r="362" spans="4:4" x14ac:dyDescent="0.25">
      <c r="D362" s="7"/>
    </row>
    <row r="363" spans="4:4" x14ac:dyDescent="0.25">
      <c r="D363" s="7"/>
    </row>
    <row r="364" spans="4:4" x14ac:dyDescent="0.25">
      <c r="D364" s="7"/>
    </row>
    <row r="365" spans="4:4" x14ac:dyDescent="0.25">
      <c r="D365" s="7"/>
    </row>
    <row r="366" spans="4:4" x14ac:dyDescent="0.25">
      <c r="D366" s="7"/>
    </row>
    <row r="367" spans="4:4" x14ac:dyDescent="0.25">
      <c r="D367" s="7"/>
    </row>
    <row r="368" spans="4:4" x14ac:dyDescent="0.25">
      <c r="D368" s="7"/>
    </row>
    <row r="369" spans="4:4" x14ac:dyDescent="0.25">
      <c r="D369" s="7"/>
    </row>
    <row r="370" spans="4:4" x14ac:dyDescent="0.25">
      <c r="D370" s="7"/>
    </row>
    <row r="371" spans="4:4" x14ac:dyDescent="0.25">
      <c r="D371" s="7"/>
    </row>
    <row r="372" spans="4:4" x14ac:dyDescent="0.25">
      <c r="D372" s="7"/>
    </row>
    <row r="373" spans="4:4" x14ac:dyDescent="0.25">
      <c r="D373" s="7"/>
    </row>
    <row r="374" spans="4:4" x14ac:dyDescent="0.25">
      <c r="D374" s="7"/>
    </row>
    <row r="375" spans="4:4" x14ac:dyDescent="0.25">
      <c r="D375" s="7"/>
    </row>
    <row r="376" spans="4:4" x14ac:dyDescent="0.25">
      <c r="D376" s="7"/>
    </row>
    <row r="377" spans="4:4" x14ac:dyDescent="0.25">
      <c r="D377" s="7"/>
    </row>
    <row r="378" spans="4:4" x14ac:dyDescent="0.25">
      <c r="D378" s="7"/>
    </row>
    <row r="379" spans="4:4" x14ac:dyDescent="0.25">
      <c r="D379" s="7"/>
    </row>
    <row r="380" spans="4:4" x14ac:dyDescent="0.25">
      <c r="D380" s="7"/>
    </row>
    <row r="381" spans="4:4" x14ac:dyDescent="0.25">
      <c r="D381" s="7"/>
    </row>
    <row r="382" spans="4:4" x14ac:dyDescent="0.25">
      <c r="D382" s="7"/>
    </row>
    <row r="383" spans="4:4" x14ac:dyDescent="0.25">
      <c r="D383" s="7"/>
    </row>
    <row r="384" spans="4:4" x14ac:dyDescent="0.25">
      <c r="D384" s="7"/>
    </row>
    <row r="385" spans="4:4" x14ac:dyDescent="0.25">
      <c r="D385" s="7"/>
    </row>
    <row r="386" spans="4:4" x14ac:dyDescent="0.25">
      <c r="D386" s="7"/>
    </row>
    <row r="387" spans="4:4" x14ac:dyDescent="0.25">
      <c r="D387" s="7"/>
    </row>
    <row r="388" spans="4:4" x14ac:dyDescent="0.25">
      <c r="D388" s="7"/>
    </row>
    <row r="389" spans="4:4" x14ac:dyDescent="0.25">
      <c r="D389" s="7"/>
    </row>
    <row r="390" spans="4:4" x14ac:dyDescent="0.25">
      <c r="D390" s="7"/>
    </row>
    <row r="391" spans="4:4" x14ac:dyDescent="0.25">
      <c r="D391" s="7"/>
    </row>
    <row r="392" spans="4:4" x14ac:dyDescent="0.25">
      <c r="D392" s="7"/>
    </row>
    <row r="393" spans="4:4" x14ac:dyDescent="0.25">
      <c r="D393" s="7"/>
    </row>
    <row r="394" spans="4:4" x14ac:dyDescent="0.25">
      <c r="D394" s="7"/>
    </row>
    <row r="395" spans="4:4" x14ac:dyDescent="0.25">
      <c r="D395" s="7"/>
    </row>
    <row r="396" spans="4:4" x14ac:dyDescent="0.25">
      <c r="D396" s="7"/>
    </row>
    <row r="397" spans="4:4" x14ac:dyDescent="0.25">
      <c r="D397" s="7"/>
    </row>
    <row r="398" spans="4:4" x14ac:dyDescent="0.25">
      <c r="D398" s="7"/>
    </row>
    <row r="399" spans="4:4" x14ac:dyDescent="0.25">
      <c r="D399" s="7"/>
    </row>
    <row r="400" spans="4:4" x14ac:dyDescent="0.25">
      <c r="D400" s="7"/>
    </row>
    <row r="401" spans="4:4" x14ac:dyDescent="0.25">
      <c r="D401" s="7"/>
    </row>
    <row r="402" spans="4:4" x14ac:dyDescent="0.25">
      <c r="D402" s="7"/>
    </row>
    <row r="403" spans="4:4" x14ac:dyDescent="0.25">
      <c r="D403" s="7"/>
    </row>
    <row r="404" spans="4:4" x14ac:dyDescent="0.25">
      <c r="D404" s="7"/>
    </row>
    <row r="405" spans="4:4" x14ac:dyDescent="0.25">
      <c r="D405" s="7"/>
    </row>
    <row r="406" spans="4:4" x14ac:dyDescent="0.25">
      <c r="D406" s="7"/>
    </row>
    <row r="407" spans="4:4" x14ac:dyDescent="0.25">
      <c r="D407" s="7"/>
    </row>
    <row r="408" spans="4:4" x14ac:dyDescent="0.25">
      <c r="D408" s="7"/>
    </row>
    <row r="409" spans="4:4" x14ac:dyDescent="0.25">
      <c r="D409" s="7"/>
    </row>
    <row r="410" spans="4:4" x14ac:dyDescent="0.25">
      <c r="D410" s="7"/>
    </row>
    <row r="411" spans="4:4" x14ac:dyDescent="0.25">
      <c r="D411" s="7"/>
    </row>
    <row r="412" spans="4:4" x14ac:dyDescent="0.25">
      <c r="D412" s="7"/>
    </row>
    <row r="413" spans="4:4" x14ac:dyDescent="0.25">
      <c r="D413" s="7"/>
    </row>
    <row r="414" spans="4:4" x14ac:dyDescent="0.25">
      <c r="D414" s="7"/>
    </row>
    <row r="415" spans="4:4" x14ac:dyDescent="0.25">
      <c r="D415" s="7"/>
    </row>
    <row r="416" spans="4:4" x14ac:dyDescent="0.25">
      <c r="D416" s="7"/>
    </row>
    <row r="417" spans="4:4" x14ac:dyDescent="0.25">
      <c r="D417" s="7"/>
    </row>
    <row r="418" spans="4:4" x14ac:dyDescent="0.25">
      <c r="D418" s="7"/>
    </row>
    <row r="419" spans="4:4" x14ac:dyDescent="0.25">
      <c r="D419" s="7"/>
    </row>
    <row r="420" spans="4:4" x14ac:dyDescent="0.25">
      <c r="D420" s="7"/>
    </row>
    <row r="421" spans="4:4" x14ac:dyDescent="0.25">
      <c r="D421" s="7"/>
    </row>
    <row r="422" spans="4:4" x14ac:dyDescent="0.25">
      <c r="D422" s="7"/>
    </row>
    <row r="423" spans="4:4" x14ac:dyDescent="0.25">
      <c r="D423" s="7"/>
    </row>
    <row r="424" spans="4:4" x14ac:dyDescent="0.25">
      <c r="D424" s="7"/>
    </row>
    <row r="425" spans="4:4" x14ac:dyDescent="0.25">
      <c r="D425" s="7"/>
    </row>
    <row r="426" spans="4:4" x14ac:dyDescent="0.25">
      <c r="D426" s="7"/>
    </row>
    <row r="427" spans="4:4" x14ac:dyDescent="0.25">
      <c r="D427" s="7"/>
    </row>
    <row r="428" spans="4:4" x14ac:dyDescent="0.25">
      <c r="D428" s="7"/>
    </row>
    <row r="429" spans="4:4" x14ac:dyDescent="0.25">
      <c r="D429" s="7"/>
    </row>
    <row r="430" spans="4:4" x14ac:dyDescent="0.25">
      <c r="D430" s="7"/>
    </row>
    <row r="431" spans="4:4" x14ac:dyDescent="0.25">
      <c r="D431" s="7"/>
    </row>
    <row r="432" spans="4:4" x14ac:dyDescent="0.25">
      <c r="D432" s="7"/>
    </row>
    <row r="433" spans="4:4" x14ac:dyDescent="0.25">
      <c r="D433" s="7"/>
    </row>
    <row r="434" spans="4:4" x14ac:dyDescent="0.25">
      <c r="D434" s="7"/>
    </row>
    <row r="435" spans="4:4" x14ac:dyDescent="0.25">
      <c r="D435" s="7"/>
    </row>
    <row r="436" spans="4:4" x14ac:dyDescent="0.25">
      <c r="D436" s="7"/>
    </row>
    <row r="437" spans="4:4" x14ac:dyDescent="0.25">
      <c r="D437" s="7"/>
    </row>
    <row r="438" spans="4:4" x14ac:dyDescent="0.25">
      <c r="D438" s="7"/>
    </row>
    <row r="439" spans="4:4" x14ac:dyDescent="0.25">
      <c r="D439" s="7"/>
    </row>
    <row r="440" spans="4:4" x14ac:dyDescent="0.25">
      <c r="D440" s="7"/>
    </row>
    <row r="441" spans="4:4" x14ac:dyDescent="0.25">
      <c r="D441" s="7"/>
    </row>
    <row r="442" spans="4:4" x14ac:dyDescent="0.25">
      <c r="D442" s="7"/>
    </row>
    <row r="443" spans="4:4" x14ac:dyDescent="0.25">
      <c r="D443" s="7"/>
    </row>
    <row r="444" spans="4:4" x14ac:dyDescent="0.25">
      <c r="D444" s="7"/>
    </row>
    <row r="445" spans="4:4" x14ac:dyDescent="0.25">
      <c r="D445" s="7"/>
    </row>
    <row r="446" spans="4:4" x14ac:dyDescent="0.25">
      <c r="D446" s="7"/>
    </row>
    <row r="447" spans="4:4" x14ac:dyDescent="0.25">
      <c r="D447" s="7"/>
    </row>
    <row r="448" spans="4:4" x14ac:dyDescent="0.25">
      <c r="D448" s="7"/>
    </row>
    <row r="449" spans="4:4" x14ac:dyDescent="0.25">
      <c r="D449" s="7"/>
    </row>
    <row r="450" spans="4:4" x14ac:dyDescent="0.25">
      <c r="D450" s="7"/>
    </row>
    <row r="451" spans="4:4" x14ac:dyDescent="0.25">
      <c r="D451" s="7"/>
    </row>
    <row r="452" spans="4:4" x14ac:dyDescent="0.25">
      <c r="D452" s="7"/>
    </row>
    <row r="453" spans="4:4" x14ac:dyDescent="0.25">
      <c r="D453" s="7"/>
    </row>
    <row r="454" spans="4:4" x14ac:dyDescent="0.25">
      <c r="D454" s="7"/>
    </row>
    <row r="455" spans="4:4" x14ac:dyDescent="0.25">
      <c r="D455" s="7"/>
    </row>
    <row r="456" spans="4:4" x14ac:dyDescent="0.25">
      <c r="D456" s="7"/>
    </row>
    <row r="457" spans="4:4" x14ac:dyDescent="0.25">
      <c r="D457" s="7"/>
    </row>
    <row r="458" spans="4:4" x14ac:dyDescent="0.25">
      <c r="D458" s="7"/>
    </row>
    <row r="459" spans="4:4" x14ac:dyDescent="0.25">
      <c r="D459" s="7"/>
    </row>
    <row r="460" spans="4:4" x14ac:dyDescent="0.25">
      <c r="D460" s="7"/>
    </row>
    <row r="461" spans="4:4" x14ac:dyDescent="0.25">
      <c r="D461" s="7"/>
    </row>
    <row r="462" spans="4:4" x14ac:dyDescent="0.25">
      <c r="D462" s="7"/>
    </row>
    <row r="463" spans="4:4" x14ac:dyDescent="0.25">
      <c r="D463" s="7"/>
    </row>
    <row r="464" spans="4:4" x14ac:dyDescent="0.25">
      <c r="D464" s="7"/>
    </row>
    <row r="465" spans="4:4" x14ac:dyDescent="0.25">
      <c r="D465" s="7"/>
    </row>
    <row r="466" spans="4:4" x14ac:dyDescent="0.25">
      <c r="D466" s="7"/>
    </row>
    <row r="467" spans="4:4" x14ac:dyDescent="0.25">
      <c r="D467" s="7"/>
    </row>
    <row r="468" spans="4:4" x14ac:dyDescent="0.25">
      <c r="D468" s="7"/>
    </row>
    <row r="469" spans="4:4" x14ac:dyDescent="0.25">
      <c r="D469" s="7"/>
    </row>
    <row r="470" spans="4:4" x14ac:dyDescent="0.25">
      <c r="D470" s="7"/>
    </row>
    <row r="471" spans="4:4" x14ac:dyDescent="0.25">
      <c r="D471" s="7"/>
    </row>
    <row r="472" spans="4:4" x14ac:dyDescent="0.25">
      <c r="D472" s="7"/>
    </row>
    <row r="473" spans="4:4" x14ac:dyDescent="0.25">
      <c r="D473" s="7"/>
    </row>
    <row r="474" spans="4:4" x14ac:dyDescent="0.25">
      <c r="D474" s="7"/>
    </row>
    <row r="475" spans="4:4" x14ac:dyDescent="0.25">
      <c r="D475" s="7"/>
    </row>
    <row r="476" spans="4:4" x14ac:dyDescent="0.25">
      <c r="D476" s="7"/>
    </row>
    <row r="477" spans="4:4" x14ac:dyDescent="0.25">
      <c r="D477" s="7"/>
    </row>
    <row r="478" spans="4:4" x14ac:dyDescent="0.25">
      <c r="D478" s="7"/>
    </row>
    <row r="479" spans="4:4" x14ac:dyDescent="0.25">
      <c r="D479" s="7"/>
    </row>
    <row r="480" spans="4:4" x14ac:dyDescent="0.25">
      <c r="D480" s="7"/>
    </row>
    <row r="481" spans="4:4" x14ac:dyDescent="0.25">
      <c r="D481" s="7"/>
    </row>
    <row r="482" spans="4:4" x14ac:dyDescent="0.25">
      <c r="D482" s="7"/>
    </row>
    <row r="483" spans="4:4" x14ac:dyDescent="0.25">
      <c r="D483" s="7"/>
    </row>
    <row r="484" spans="4:4" x14ac:dyDescent="0.25">
      <c r="D484" s="7"/>
    </row>
    <row r="485" spans="4:4" x14ac:dyDescent="0.25">
      <c r="D485" s="7"/>
    </row>
    <row r="486" spans="4:4" x14ac:dyDescent="0.25">
      <c r="D486" s="7"/>
    </row>
    <row r="487" spans="4:4" x14ac:dyDescent="0.25">
      <c r="D487" s="7"/>
    </row>
    <row r="488" spans="4:4" x14ac:dyDescent="0.25">
      <c r="D488" s="7"/>
    </row>
    <row r="489" spans="4:4" x14ac:dyDescent="0.25">
      <c r="D489" s="7"/>
    </row>
    <row r="490" spans="4:4" x14ac:dyDescent="0.25">
      <c r="D490" s="7"/>
    </row>
    <row r="491" spans="4:4" x14ac:dyDescent="0.25">
      <c r="D491" s="7"/>
    </row>
    <row r="492" spans="4:4" x14ac:dyDescent="0.25">
      <c r="D492" s="7"/>
    </row>
    <row r="493" spans="4:4" x14ac:dyDescent="0.25">
      <c r="D493" s="7"/>
    </row>
    <row r="494" spans="4:4" x14ac:dyDescent="0.25">
      <c r="D494" s="7"/>
    </row>
    <row r="495" spans="4:4" x14ac:dyDescent="0.25">
      <c r="D495" s="7"/>
    </row>
    <row r="496" spans="4:4" x14ac:dyDescent="0.25">
      <c r="D496" s="7"/>
    </row>
    <row r="497" spans="4:4" x14ac:dyDescent="0.25">
      <c r="D497" s="7"/>
    </row>
    <row r="498" spans="4:4" x14ac:dyDescent="0.25">
      <c r="D498" s="7"/>
    </row>
    <row r="499" spans="4:4" x14ac:dyDescent="0.25">
      <c r="D499" s="7"/>
    </row>
    <row r="500" spans="4:4" x14ac:dyDescent="0.25">
      <c r="D500" s="7"/>
    </row>
    <row r="501" spans="4:4" x14ac:dyDescent="0.25">
      <c r="D501" s="7"/>
    </row>
    <row r="502" spans="4:4" x14ac:dyDescent="0.25">
      <c r="D502" s="7"/>
    </row>
    <row r="503" spans="4:4" x14ac:dyDescent="0.25">
      <c r="D503" s="7"/>
    </row>
    <row r="504" spans="4:4" x14ac:dyDescent="0.25">
      <c r="D504" s="7"/>
    </row>
    <row r="505" spans="4:4" x14ac:dyDescent="0.25">
      <c r="D505" s="7"/>
    </row>
    <row r="506" spans="4:4" x14ac:dyDescent="0.25">
      <c r="D506" s="7"/>
    </row>
    <row r="507" spans="4:4" x14ac:dyDescent="0.25">
      <c r="D507" s="7"/>
    </row>
    <row r="508" spans="4:4" x14ac:dyDescent="0.25">
      <c r="D508" s="7"/>
    </row>
    <row r="509" spans="4:4" x14ac:dyDescent="0.25">
      <c r="D509" s="7"/>
    </row>
    <row r="510" spans="4:4" x14ac:dyDescent="0.25">
      <c r="D510" s="7"/>
    </row>
    <row r="511" spans="4:4" x14ac:dyDescent="0.25">
      <c r="D511" s="7"/>
    </row>
    <row r="512" spans="4:4" x14ac:dyDescent="0.25">
      <c r="D512" s="7"/>
    </row>
    <row r="513" spans="4:4" x14ac:dyDescent="0.25">
      <c r="D513" s="7"/>
    </row>
    <row r="514" spans="4:4" x14ac:dyDescent="0.25">
      <c r="D514" s="7"/>
    </row>
    <row r="515" spans="4:4" x14ac:dyDescent="0.25">
      <c r="D515" s="7"/>
    </row>
    <row r="516" spans="4:4" x14ac:dyDescent="0.25">
      <c r="D516" s="7"/>
    </row>
    <row r="517" spans="4:4" x14ac:dyDescent="0.25">
      <c r="D517" s="7"/>
    </row>
    <row r="518" spans="4:4" x14ac:dyDescent="0.25">
      <c r="D518" s="7"/>
    </row>
    <row r="519" spans="4:4" x14ac:dyDescent="0.25">
      <c r="D519" s="7"/>
    </row>
    <row r="520" spans="4:4" x14ac:dyDescent="0.25">
      <c r="D520" s="7"/>
    </row>
    <row r="521" spans="4:4" x14ac:dyDescent="0.25">
      <c r="D521" s="7"/>
    </row>
    <row r="522" spans="4:4" x14ac:dyDescent="0.25">
      <c r="D522" s="7"/>
    </row>
    <row r="523" spans="4:4" x14ac:dyDescent="0.25">
      <c r="D523" s="7"/>
    </row>
    <row r="524" spans="4:4" x14ac:dyDescent="0.25">
      <c r="D524" s="7"/>
    </row>
    <row r="525" spans="4:4" x14ac:dyDescent="0.25">
      <c r="D525" s="7"/>
    </row>
    <row r="526" spans="4:4" x14ac:dyDescent="0.25">
      <c r="D526" s="7"/>
    </row>
    <row r="527" spans="4:4" x14ac:dyDescent="0.25">
      <c r="D527" s="7"/>
    </row>
    <row r="528" spans="4:4" x14ac:dyDescent="0.25">
      <c r="D528" s="7"/>
    </row>
    <row r="529" spans="4:4" x14ac:dyDescent="0.25">
      <c r="D529" s="7"/>
    </row>
    <row r="530" spans="4:4" x14ac:dyDescent="0.25">
      <c r="D530" s="7"/>
    </row>
    <row r="531" spans="4:4" x14ac:dyDescent="0.25">
      <c r="D531" s="7"/>
    </row>
    <row r="532" spans="4:4" x14ac:dyDescent="0.25">
      <c r="D532" s="7"/>
    </row>
    <row r="533" spans="4:4" x14ac:dyDescent="0.25">
      <c r="D533" s="7"/>
    </row>
    <row r="534" spans="4:4" x14ac:dyDescent="0.25">
      <c r="D534" s="7"/>
    </row>
    <row r="535" spans="4:4" x14ac:dyDescent="0.25">
      <c r="D535" s="7"/>
    </row>
    <row r="536" spans="4:4" x14ac:dyDescent="0.25">
      <c r="D536" s="7"/>
    </row>
    <row r="537" spans="4:4" x14ac:dyDescent="0.25">
      <c r="D537" s="7"/>
    </row>
    <row r="538" spans="4:4" x14ac:dyDescent="0.25">
      <c r="D538" s="7"/>
    </row>
    <row r="539" spans="4:4" x14ac:dyDescent="0.25">
      <c r="D539" s="7"/>
    </row>
    <row r="540" spans="4:4" x14ac:dyDescent="0.25">
      <c r="D540" s="7"/>
    </row>
    <row r="541" spans="4:4" x14ac:dyDescent="0.25">
      <c r="D541" s="7"/>
    </row>
    <row r="542" spans="4:4" x14ac:dyDescent="0.25">
      <c r="D542" s="7"/>
    </row>
    <row r="543" spans="4:4" x14ac:dyDescent="0.25">
      <c r="D543" s="7"/>
    </row>
    <row r="544" spans="4:4" x14ac:dyDescent="0.25">
      <c r="D544" s="7"/>
    </row>
    <row r="545" spans="4:4" x14ac:dyDescent="0.25">
      <c r="D545" s="7"/>
    </row>
    <row r="546" spans="4:4" x14ac:dyDescent="0.25">
      <c r="D546" s="7"/>
    </row>
    <row r="547" spans="4:4" x14ac:dyDescent="0.25">
      <c r="D547" s="7"/>
    </row>
    <row r="548" spans="4:4" x14ac:dyDescent="0.25">
      <c r="D548" s="7"/>
    </row>
    <row r="549" spans="4:4" x14ac:dyDescent="0.25">
      <c r="D549" s="7"/>
    </row>
    <row r="550" spans="4:4" x14ac:dyDescent="0.25">
      <c r="D550" s="7"/>
    </row>
    <row r="551" spans="4:4" x14ac:dyDescent="0.25">
      <c r="D551" s="7"/>
    </row>
    <row r="552" spans="4:4" x14ac:dyDescent="0.25">
      <c r="D552" s="7"/>
    </row>
    <row r="553" spans="4:4" x14ac:dyDescent="0.25">
      <c r="D553" s="7"/>
    </row>
    <row r="554" spans="4:4" x14ac:dyDescent="0.25">
      <c r="D554" s="7"/>
    </row>
    <row r="555" spans="4:4" x14ac:dyDescent="0.25">
      <c r="D555" s="7"/>
    </row>
    <row r="556" spans="4:4" x14ac:dyDescent="0.25">
      <c r="D556" s="7"/>
    </row>
    <row r="557" spans="4:4" x14ac:dyDescent="0.25">
      <c r="D557" s="7"/>
    </row>
    <row r="558" spans="4:4" x14ac:dyDescent="0.25">
      <c r="D558" s="7"/>
    </row>
    <row r="559" spans="4:4" x14ac:dyDescent="0.25">
      <c r="D559" s="7"/>
    </row>
    <row r="560" spans="4:4" x14ac:dyDescent="0.25">
      <c r="D560" s="7"/>
    </row>
    <row r="561" spans="4:4" x14ac:dyDescent="0.25">
      <c r="D561" s="7"/>
    </row>
    <row r="562" spans="4:4" x14ac:dyDescent="0.25">
      <c r="D562" s="7"/>
    </row>
    <row r="563" spans="4:4" x14ac:dyDescent="0.25">
      <c r="D563" s="7"/>
    </row>
    <row r="564" spans="4:4" x14ac:dyDescent="0.25">
      <c r="D564" s="7"/>
    </row>
    <row r="565" spans="4:4" x14ac:dyDescent="0.25">
      <c r="D565" s="7"/>
    </row>
    <row r="566" spans="4:4" x14ac:dyDescent="0.25">
      <c r="D566" s="7"/>
    </row>
    <row r="567" spans="4:4" x14ac:dyDescent="0.25">
      <c r="D567" s="7"/>
    </row>
    <row r="568" spans="4:4" x14ac:dyDescent="0.25">
      <c r="D568" s="7"/>
    </row>
    <row r="569" spans="4:4" x14ac:dyDescent="0.25">
      <c r="D569" s="7"/>
    </row>
    <row r="570" spans="4:4" x14ac:dyDescent="0.25">
      <c r="D570" s="7"/>
    </row>
    <row r="571" spans="4:4" x14ac:dyDescent="0.25">
      <c r="D571" s="7"/>
    </row>
    <row r="572" spans="4:4" x14ac:dyDescent="0.25">
      <c r="D572" s="7"/>
    </row>
    <row r="573" spans="4:4" x14ac:dyDescent="0.25">
      <c r="D573" s="7"/>
    </row>
    <row r="574" spans="4:4" x14ac:dyDescent="0.25">
      <c r="D574" s="7"/>
    </row>
    <row r="575" spans="4:4" x14ac:dyDescent="0.25">
      <c r="D575" s="7"/>
    </row>
    <row r="576" spans="4:4" x14ac:dyDescent="0.25">
      <c r="D576" s="7"/>
    </row>
    <row r="577" spans="4:4" x14ac:dyDescent="0.25">
      <c r="D577" s="7"/>
    </row>
    <row r="578" spans="4:4" x14ac:dyDescent="0.25">
      <c r="D578" s="7"/>
    </row>
    <row r="579" spans="4:4" x14ac:dyDescent="0.25">
      <c r="D579" s="7"/>
    </row>
    <row r="580" spans="4:4" x14ac:dyDescent="0.25">
      <c r="D580" s="7"/>
    </row>
    <row r="581" spans="4:4" x14ac:dyDescent="0.25">
      <c r="D581" s="7"/>
    </row>
    <row r="582" spans="4:4" x14ac:dyDescent="0.25">
      <c r="D582" s="7"/>
    </row>
    <row r="583" spans="4:4" x14ac:dyDescent="0.25">
      <c r="D583" s="7"/>
    </row>
    <row r="584" spans="4:4" x14ac:dyDescent="0.25">
      <c r="D584" s="7"/>
    </row>
    <row r="585" spans="4:4" x14ac:dyDescent="0.25">
      <c r="D585" s="7"/>
    </row>
    <row r="586" spans="4:4" x14ac:dyDescent="0.25">
      <c r="D586" s="7"/>
    </row>
    <row r="587" spans="4:4" x14ac:dyDescent="0.25">
      <c r="D587" s="7"/>
    </row>
    <row r="588" spans="4:4" x14ac:dyDescent="0.25">
      <c r="D588" s="7"/>
    </row>
    <row r="589" spans="4:4" x14ac:dyDescent="0.25">
      <c r="D589" s="7"/>
    </row>
    <row r="590" spans="4:4" x14ac:dyDescent="0.25">
      <c r="D590" s="7"/>
    </row>
    <row r="591" spans="4:4" x14ac:dyDescent="0.25">
      <c r="D591" s="7"/>
    </row>
    <row r="592" spans="4:4" x14ac:dyDescent="0.25">
      <c r="D592" s="7"/>
    </row>
    <row r="593" spans="4:4" x14ac:dyDescent="0.25">
      <c r="D593" s="7"/>
    </row>
    <row r="594" spans="4:4" x14ac:dyDescent="0.25">
      <c r="D594" s="7"/>
    </row>
    <row r="595" spans="4:4" x14ac:dyDescent="0.25">
      <c r="D595" s="7"/>
    </row>
    <row r="596" spans="4:4" x14ac:dyDescent="0.25">
      <c r="D596" s="7"/>
    </row>
    <row r="597" spans="4:4" x14ac:dyDescent="0.25">
      <c r="D597" s="7"/>
    </row>
    <row r="598" spans="4:4" x14ac:dyDescent="0.25">
      <c r="D598" s="7"/>
    </row>
    <row r="599" spans="4:4" x14ac:dyDescent="0.25">
      <c r="D599" s="7"/>
    </row>
    <row r="600" spans="4:4" x14ac:dyDescent="0.25">
      <c r="D600" s="7"/>
    </row>
    <row r="601" spans="4:4" x14ac:dyDescent="0.25">
      <c r="D601" s="7"/>
    </row>
    <row r="602" spans="4:4" x14ac:dyDescent="0.25">
      <c r="D602" s="7"/>
    </row>
    <row r="603" spans="4:4" x14ac:dyDescent="0.25">
      <c r="D603" s="7"/>
    </row>
    <row r="604" spans="4:4" x14ac:dyDescent="0.25">
      <c r="D604" s="7"/>
    </row>
    <row r="605" spans="4:4" x14ac:dyDescent="0.25">
      <c r="D605" s="7"/>
    </row>
    <row r="606" spans="4:4" x14ac:dyDescent="0.25">
      <c r="D606" s="7"/>
    </row>
    <row r="607" spans="4:4" x14ac:dyDescent="0.25">
      <c r="D607" s="7"/>
    </row>
    <row r="608" spans="4:4" x14ac:dyDescent="0.25">
      <c r="D608" s="7"/>
    </row>
    <row r="609" spans="4:4" x14ac:dyDescent="0.25">
      <c r="D609" s="7"/>
    </row>
    <row r="610" spans="4:4" x14ac:dyDescent="0.25">
      <c r="D610" s="7"/>
    </row>
    <row r="611" spans="4:4" x14ac:dyDescent="0.25">
      <c r="D611" s="7"/>
    </row>
    <row r="612" spans="4:4" x14ac:dyDescent="0.25">
      <c r="D612" s="7"/>
    </row>
    <row r="613" spans="4:4" x14ac:dyDescent="0.25">
      <c r="D613" s="7"/>
    </row>
    <row r="614" spans="4:4" x14ac:dyDescent="0.25">
      <c r="D614" s="7"/>
    </row>
    <row r="615" spans="4:4" x14ac:dyDescent="0.25">
      <c r="D615" s="7"/>
    </row>
    <row r="616" spans="4:4" x14ac:dyDescent="0.25">
      <c r="D616" s="7"/>
    </row>
    <row r="617" spans="4:4" x14ac:dyDescent="0.25">
      <c r="D617" s="7"/>
    </row>
    <row r="618" spans="4:4" x14ac:dyDescent="0.25">
      <c r="D618" s="7"/>
    </row>
    <row r="619" spans="4:4" x14ac:dyDescent="0.25">
      <c r="D619" s="7"/>
    </row>
    <row r="620" spans="4:4" x14ac:dyDescent="0.25">
      <c r="D620" s="7"/>
    </row>
    <row r="621" spans="4:4" x14ac:dyDescent="0.25">
      <c r="D621" s="7"/>
    </row>
    <row r="622" spans="4:4" x14ac:dyDescent="0.25">
      <c r="D622" s="7"/>
    </row>
    <row r="623" spans="4:4" x14ac:dyDescent="0.25">
      <c r="D623" s="7"/>
    </row>
    <row r="624" spans="4:4" x14ac:dyDescent="0.25">
      <c r="D624" s="7"/>
    </row>
    <row r="625" spans="4:4" x14ac:dyDescent="0.25">
      <c r="D625" s="7"/>
    </row>
    <row r="626" spans="4:4" x14ac:dyDescent="0.25">
      <c r="D626" s="7"/>
    </row>
    <row r="627" spans="4:4" x14ac:dyDescent="0.25">
      <c r="D627" s="7"/>
    </row>
    <row r="628" spans="4:4" x14ac:dyDescent="0.25">
      <c r="D628" s="7"/>
    </row>
    <row r="629" spans="4:4" x14ac:dyDescent="0.25">
      <c r="D629" s="7"/>
    </row>
    <row r="630" spans="4:4" x14ac:dyDescent="0.25">
      <c r="D630" s="7"/>
    </row>
    <row r="631" spans="4:4" x14ac:dyDescent="0.25">
      <c r="D631" s="7"/>
    </row>
    <row r="632" spans="4:4" x14ac:dyDescent="0.25">
      <c r="D632" s="7"/>
    </row>
    <row r="633" spans="4:4" x14ac:dyDescent="0.25">
      <c r="D633" s="7"/>
    </row>
    <row r="634" spans="4:4" x14ac:dyDescent="0.25">
      <c r="D634" s="7"/>
    </row>
    <row r="635" spans="4:4" x14ac:dyDescent="0.25">
      <c r="D635" s="7"/>
    </row>
    <row r="636" spans="4:4" x14ac:dyDescent="0.25">
      <c r="D636" s="7"/>
    </row>
    <row r="637" spans="4:4" x14ac:dyDescent="0.25">
      <c r="D637" s="7"/>
    </row>
    <row r="638" spans="4:4" x14ac:dyDescent="0.25">
      <c r="D638" s="7"/>
    </row>
    <row r="639" spans="4:4" x14ac:dyDescent="0.25">
      <c r="D639" s="7"/>
    </row>
    <row r="640" spans="4:4" x14ac:dyDescent="0.25">
      <c r="D640" s="7"/>
    </row>
    <row r="641" spans="4:4" x14ac:dyDescent="0.25">
      <c r="D641" s="7"/>
    </row>
    <row r="642" spans="4:4" x14ac:dyDescent="0.25">
      <c r="D642" s="7"/>
    </row>
    <row r="643" spans="4:4" x14ac:dyDescent="0.25">
      <c r="D643" s="7"/>
    </row>
    <row r="644" spans="4:4" x14ac:dyDescent="0.25">
      <c r="D644" s="7"/>
    </row>
    <row r="645" spans="4:4" x14ac:dyDescent="0.25">
      <c r="D645" s="7"/>
    </row>
    <row r="646" spans="4:4" x14ac:dyDescent="0.25">
      <c r="D646" s="7"/>
    </row>
    <row r="647" spans="4:4" x14ac:dyDescent="0.25">
      <c r="D647" s="7"/>
    </row>
    <row r="648" spans="4:4" x14ac:dyDescent="0.25">
      <c r="D648" s="7"/>
    </row>
    <row r="649" spans="4:4" x14ac:dyDescent="0.25">
      <c r="D649" s="7"/>
    </row>
    <row r="650" spans="4:4" x14ac:dyDescent="0.25">
      <c r="D650" s="7"/>
    </row>
    <row r="651" spans="4:4" x14ac:dyDescent="0.25">
      <c r="D651" s="7"/>
    </row>
    <row r="652" spans="4:4" x14ac:dyDescent="0.25">
      <c r="D652" s="7"/>
    </row>
    <row r="653" spans="4:4" x14ac:dyDescent="0.25">
      <c r="D653" s="7"/>
    </row>
    <row r="654" spans="4:4" x14ac:dyDescent="0.25">
      <c r="D654" s="7"/>
    </row>
    <row r="655" spans="4:4" x14ac:dyDescent="0.25">
      <c r="D655" s="7"/>
    </row>
    <row r="656" spans="4:4" x14ac:dyDescent="0.25">
      <c r="D656" s="7"/>
    </row>
    <row r="657" spans="4:4" x14ac:dyDescent="0.25">
      <c r="D657" s="7"/>
    </row>
    <row r="658" spans="4:4" x14ac:dyDescent="0.25">
      <c r="D658" s="7"/>
    </row>
    <row r="659" spans="4:4" x14ac:dyDescent="0.25">
      <c r="D659" s="7"/>
    </row>
    <row r="660" spans="4:4" x14ac:dyDescent="0.25">
      <c r="D660" s="7"/>
    </row>
    <row r="661" spans="4:4" x14ac:dyDescent="0.25">
      <c r="D661" s="7"/>
    </row>
    <row r="662" spans="4:4" x14ac:dyDescent="0.25">
      <c r="D662" s="7"/>
    </row>
    <row r="663" spans="4:4" x14ac:dyDescent="0.25">
      <c r="D663" s="7"/>
    </row>
    <row r="664" spans="4:4" x14ac:dyDescent="0.25">
      <c r="D664" s="7"/>
    </row>
    <row r="665" spans="4:4" x14ac:dyDescent="0.25">
      <c r="D665" s="7"/>
    </row>
    <row r="666" spans="4:4" x14ac:dyDescent="0.25">
      <c r="D666" s="7"/>
    </row>
    <row r="667" spans="4:4" x14ac:dyDescent="0.25">
      <c r="D667" s="7"/>
    </row>
    <row r="668" spans="4:4" x14ac:dyDescent="0.25">
      <c r="D668" s="7"/>
    </row>
    <row r="669" spans="4:4" x14ac:dyDescent="0.25">
      <c r="D669" s="7"/>
    </row>
    <row r="670" spans="4:4" x14ac:dyDescent="0.25">
      <c r="D670" s="7"/>
    </row>
    <row r="671" spans="4:4" x14ac:dyDescent="0.25">
      <c r="D671" s="7"/>
    </row>
    <row r="672" spans="4:4" x14ac:dyDescent="0.25">
      <c r="D672" s="7"/>
    </row>
    <row r="673" spans="4:4" x14ac:dyDescent="0.25">
      <c r="D673" s="7"/>
    </row>
    <row r="674" spans="4:4" x14ac:dyDescent="0.25">
      <c r="D674" s="7"/>
    </row>
    <row r="675" spans="4:4" x14ac:dyDescent="0.25">
      <c r="D675" s="7"/>
    </row>
    <row r="676" spans="4:4" x14ac:dyDescent="0.25">
      <c r="D676" s="7"/>
    </row>
    <row r="677" spans="4:4" x14ac:dyDescent="0.25">
      <c r="D677" s="7"/>
    </row>
    <row r="678" spans="4:4" x14ac:dyDescent="0.25">
      <c r="D678" s="7"/>
    </row>
    <row r="679" spans="4:4" x14ac:dyDescent="0.25">
      <c r="D679" s="7"/>
    </row>
    <row r="680" spans="4:4" x14ac:dyDescent="0.25">
      <c r="D680" s="7"/>
    </row>
    <row r="681" spans="4:4" x14ac:dyDescent="0.25">
      <c r="D681" s="7"/>
    </row>
    <row r="682" spans="4:4" x14ac:dyDescent="0.25">
      <c r="D682" s="7"/>
    </row>
    <row r="683" spans="4:4" x14ac:dyDescent="0.25">
      <c r="D683" s="7"/>
    </row>
    <row r="684" spans="4:4" x14ac:dyDescent="0.25">
      <c r="D684" s="7"/>
    </row>
    <row r="685" spans="4:4" x14ac:dyDescent="0.25">
      <c r="D685" s="7"/>
    </row>
    <row r="686" spans="4:4" x14ac:dyDescent="0.25">
      <c r="D686" s="7"/>
    </row>
    <row r="687" spans="4:4" x14ac:dyDescent="0.25">
      <c r="D687" s="7"/>
    </row>
    <row r="688" spans="4:4" x14ac:dyDescent="0.25">
      <c r="D688" s="7"/>
    </row>
    <row r="689" spans="4:4" x14ac:dyDescent="0.25">
      <c r="D689" s="7"/>
    </row>
    <row r="690" spans="4:4" x14ac:dyDescent="0.25">
      <c r="D690" s="7"/>
    </row>
    <row r="691" spans="4:4" x14ac:dyDescent="0.25">
      <c r="D691" s="7"/>
    </row>
    <row r="692" spans="4:4" x14ac:dyDescent="0.25">
      <c r="D692" s="7"/>
    </row>
    <row r="693" spans="4:4" x14ac:dyDescent="0.25">
      <c r="D693" s="7"/>
    </row>
    <row r="694" spans="4:4" x14ac:dyDescent="0.25">
      <c r="D694" s="7"/>
    </row>
    <row r="695" spans="4:4" x14ac:dyDescent="0.25">
      <c r="D695" s="7"/>
    </row>
    <row r="696" spans="4:4" x14ac:dyDescent="0.25">
      <c r="D696" s="7"/>
    </row>
    <row r="697" spans="4:4" x14ac:dyDescent="0.25">
      <c r="D697" s="7"/>
    </row>
    <row r="698" spans="4:4" x14ac:dyDescent="0.25">
      <c r="D698" s="7"/>
    </row>
    <row r="699" spans="4:4" x14ac:dyDescent="0.25">
      <c r="D699" s="7"/>
    </row>
    <row r="700" spans="4:4" x14ac:dyDescent="0.25">
      <c r="D700" s="7"/>
    </row>
    <row r="701" spans="4:4" x14ac:dyDescent="0.25">
      <c r="D701" s="7"/>
    </row>
    <row r="702" spans="4:4" x14ac:dyDescent="0.25">
      <c r="D702" s="7"/>
    </row>
    <row r="703" spans="4:4" x14ac:dyDescent="0.25">
      <c r="D703" s="7"/>
    </row>
    <row r="704" spans="4:4" x14ac:dyDescent="0.25">
      <c r="D704" s="7"/>
    </row>
    <row r="705" spans="4:4" x14ac:dyDescent="0.25">
      <c r="D705" s="7"/>
    </row>
    <row r="706" spans="4:4" x14ac:dyDescent="0.25">
      <c r="D706" s="7"/>
    </row>
    <row r="707" spans="4:4" x14ac:dyDescent="0.25">
      <c r="D707" s="7"/>
    </row>
    <row r="708" spans="4:4" x14ac:dyDescent="0.25">
      <c r="D708" s="7"/>
    </row>
    <row r="709" spans="4:4" x14ac:dyDescent="0.25">
      <c r="D709" s="7"/>
    </row>
    <row r="710" spans="4:4" x14ac:dyDescent="0.25">
      <c r="D710" s="7"/>
    </row>
    <row r="711" spans="4:4" x14ac:dyDescent="0.25">
      <c r="D711" s="7"/>
    </row>
    <row r="712" spans="4:4" x14ac:dyDescent="0.25">
      <c r="D712" s="7"/>
    </row>
    <row r="713" spans="4:4" x14ac:dyDescent="0.25">
      <c r="D713" s="7"/>
    </row>
    <row r="714" spans="4:4" x14ac:dyDescent="0.25">
      <c r="D714" s="7"/>
    </row>
    <row r="715" spans="4:4" x14ac:dyDescent="0.25">
      <c r="D715" s="7"/>
    </row>
    <row r="716" spans="4:4" x14ac:dyDescent="0.25">
      <c r="D716" s="7"/>
    </row>
    <row r="717" spans="4:4" x14ac:dyDescent="0.25">
      <c r="D717" s="7"/>
    </row>
    <row r="718" spans="4:4" x14ac:dyDescent="0.25">
      <c r="D718" s="7"/>
    </row>
    <row r="719" spans="4:4" x14ac:dyDescent="0.25">
      <c r="D719" s="7"/>
    </row>
    <row r="720" spans="4:4" x14ac:dyDescent="0.25">
      <c r="D720" s="7"/>
    </row>
    <row r="721" spans="4:4" x14ac:dyDescent="0.25">
      <c r="D721" s="7"/>
    </row>
    <row r="722" spans="4:4" x14ac:dyDescent="0.25">
      <c r="D722" s="7"/>
    </row>
    <row r="723" spans="4:4" x14ac:dyDescent="0.25">
      <c r="D723" s="7"/>
    </row>
    <row r="724" spans="4:4" x14ac:dyDescent="0.25">
      <c r="D724" s="7"/>
    </row>
    <row r="725" spans="4:4" x14ac:dyDescent="0.25">
      <c r="D725" s="7"/>
    </row>
    <row r="726" spans="4:4" x14ac:dyDescent="0.25">
      <c r="D726" s="7"/>
    </row>
    <row r="727" spans="4:4" x14ac:dyDescent="0.25">
      <c r="D727" s="7"/>
    </row>
    <row r="728" spans="4:4" x14ac:dyDescent="0.25">
      <c r="D728" s="7"/>
    </row>
    <row r="729" spans="4:4" x14ac:dyDescent="0.25">
      <c r="D729" s="7"/>
    </row>
    <row r="730" spans="4:4" x14ac:dyDescent="0.25">
      <c r="D730" s="7"/>
    </row>
    <row r="731" spans="4:4" x14ac:dyDescent="0.25">
      <c r="D731" s="7"/>
    </row>
    <row r="732" spans="4:4" x14ac:dyDescent="0.25">
      <c r="D732" s="7"/>
    </row>
    <row r="733" spans="4:4" x14ac:dyDescent="0.25">
      <c r="D733" s="7"/>
    </row>
    <row r="734" spans="4:4" x14ac:dyDescent="0.25">
      <c r="D734" s="7"/>
    </row>
    <row r="735" spans="4:4" x14ac:dyDescent="0.25">
      <c r="D735" s="7"/>
    </row>
    <row r="736" spans="4:4" x14ac:dyDescent="0.25">
      <c r="D736" s="7"/>
    </row>
    <row r="737" spans="4:4" x14ac:dyDescent="0.25">
      <c r="D737" s="7"/>
    </row>
    <row r="738" spans="4:4" x14ac:dyDescent="0.25">
      <c r="D738" s="7"/>
    </row>
    <row r="739" spans="4:4" x14ac:dyDescent="0.25">
      <c r="D739" s="7"/>
    </row>
    <row r="740" spans="4:4" x14ac:dyDescent="0.25">
      <c r="D740" s="7"/>
    </row>
    <row r="741" spans="4:4" x14ac:dyDescent="0.25">
      <c r="D741" s="7"/>
    </row>
    <row r="742" spans="4:4" x14ac:dyDescent="0.25">
      <c r="D742" s="7"/>
    </row>
    <row r="743" spans="4:4" x14ac:dyDescent="0.25">
      <c r="D743" s="7"/>
    </row>
    <row r="744" spans="4:4" x14ac:dyDescent="0.25">
      <c r="D744" s="7"/>
    </row>
    <row r="745" spans="4:4" x14ac:dyDescent="0.25">
      <c r="D745" s="7"/>
    </row>
    <row r="746" spans="4:4" x14ac:dyDescent="0.25">
      <c r="D746" s="7"/>
    </row>
    <row r="747" spans="4:4" x14ac:dyDescent="0.25">
      <c r="D747" s="7"/>
    </row>
    <row r="748" spans="4:4" x14ac:dyDescent="0.25">
      <c r="D748" s="7"/>
    </row>
    <row r="749" spans="4:4" x14ac:dyDescent="0.25">
      <c r="D749" s="7"/>
    </row>
    <row r="750" spans="4:4" x14ac:dyDescent="0.25">
      <c r="D750" s="7"/>
    </row>
    <row r="751" spans="4:4" x14ac:dyDescent="0.25">
      <c r="D751" s="7"/>
    </row>
    <row r="752" spans="4:4" x14ac:dyDescent="0.25">
      <c r="D752" s="7"/>
    </row>
    <row r="753" spans="4:4" x14ac:dyDescent="0.25">
      <c r="D753" s="7"/>
    </row>
    <row r="754" spans="4:4" x14ac:dyDescent="0.25">
      <c r="D754" s="7"/>
    </row>
    <row r="755" spans="4:4" x14ac:dyDescent="0.25">
      <c r="D755" s="7"/>
    </row>
    <row r="756" spans="4:4" x14ac:dyDescent="0.25">
      <c r="D756" s="7"/>
    </row>
    <row r="757" spans="4:4" x14ac:dyDescent="0.25">
      <c r="D757" s="7"/>
    </row>
    <row r="758" spans="4:4" x14ac:dyDescent="0.25">
      <c r="D758" s="7"/>
    </row>
    <row r="759" spans="4:4" x14ac:dyDescent="0.25">
      <c r="D759" s="7"/>
    </row>
    <row r="760" spans="4:4" x14ac:dyDescent="0.25">
      <c r="D760" s="7"/>
    </row>
    <row r="761" spans="4:4" x14ac:dyDescent="0.25">
      <c r="D761" s="7"/>
    </row>
    <row r="762" spans="4:4" x14ac:dyDescent="0.25">
      <c r="D762" s="7"/>
    </row>
    <row r="763" spans="4:4" x14ac:dyDescent="0.25">
      <c r="D763" s="7"/>
    </row>
    <row r="764" spans="4:4" x14ac:dyDescent="0.25">
      <c r="D764" s="7"/>
    </row>
    <row r="765" spans="4:4" x14ac:dyDescent="0.25">
      <c r="D765" s="7"/>
    </row>
    <row r="766" spans="4:4" x14ac:dyDescent="0.25">
      <c r="D766" s="7"/>
    </row>
    <row r="767" spans="4:4" x14ac:dyDescent="0.25">
      <c r="D767" s="7"/>
    </row>
    <row r="768" spans="4:4" x14ac:dyDescent="0.25">
      <c r="D768" s="7"/>
    </row>
    <row r="769" spans="4:4" x14ac:dyDescent="0.25">
      <c r="D769" s="7"/>
    </row>
    <row r="770" spans="4:4" x14ac:dyDescent="0.25">
      <c r="D770" s="7"/>
    </row>
    <row r="771" spans="4:4" x14ac:dyDescent="0.25">
      <c r="D771" s="7"/>
    </row>
    <row r="772" spans="4:4" x14ac:dyDescent="0.25">
      <c r="D772" s="7"/>
    </row>
    <row r="773" spans="4:4" x14ac:dyDescent="0.25">
      <c r="D773" s="7"/>
    </row>
    <row r="774" spans="4:4" x14ac:dyDescent="0.25">
      <c r="D774" s="7"/>
    </row>
    <row r="775" spans="4:4" x14ac:dyDescent="0.25">
      <c r="D775" s="7"/>
    </row>
    <row r="776" spans="4:4" x14ac:dyDescent="0.25">
      <c r="D776" s="7"/>
    </row>
    <row r="777" spans="4:4" x14ac:dyDescent="0.25">
      <c r="D777" s="7"/>
    </row>
    <row r="778" spans="4:4" x14ac:dyDescent="0.25">
      <c r="D778" s="7"/>
    </row>
    <row r="779" spans="4:4" x14ac:dyDescent="0.25">
      <c r="D779" s="7"/>
    </row>
    <row r="780" spans="4:4" x14ac:dyDescent="0.25">
      <c r="D780" s="7"/>
    </row>
    <row r="781" spans="4:4" x14ac:dyDescent="0.25">
      <c r="D781" s="7"/>
    </row>
    <row r="782" spans="4:4" x14ac:dyDescent="0.25">
      <c r="D782" s="7"/>
    </row>
    <row r="783" spans="4:4" x14ac:dyDescent="0.25">
      <c r="D783" s="7"/>
    </row>
    <row r="784" spans="4:4" x14ac:dyDescent="0.25">
      <c r="D784" s="7"/>
    </row>
    <row r="785" spans="4:4" x14ac:dyDescent="0.25">
      <c r="D785" s="7"/>
    </row>
    <row r="786" spans="4:4" x14ac:dyDescent="0.25">
      <c r="D786" s="7"/>
    </row>
    <row r="787" spans="4:4" x14ac:dyDescent="0.25">
      <c r="D787" s="7"/>
    </row>
    <row r="788" spans="4:4" x14ac:dyDescent="0.25">
      <c r="D788" s="7"/>
    </row>
    <row r="789" spans="4:4" x14ac:dyDescent="0.25">
      <c r="D789" s="7"/>
    </row>
    <row r="790" spans="4:4" x14ac:dyDescent="0.25">
      <c r="D790" s="7"/>
    </row>
    <row r="791" spans="4:4" x14ac:dyDescent="0.25">
      <c r="D791" s="7"/>
    </row>
    <row r="792" spans="4:4" x14ac:dyDescent="0.25">
      <c r="D792" s="7"/>
    </row>
    <row r="793" spans="4:4" x14ac:dyDescent="0.25">
      <c r="D793" s="7"/>
    </row>
    <row r="794" spans="4:4" x14ac:dyDescent="0.25">
      <c r="D794" s="7"/>
    </row>
    <row r="795" spans="4:4" x14ac:dyDescent="0.25">
      <c r="D795" s="7"/>
    </row>
    <row r="796" spans="4:4" x14ac:dyDescent="0.25">
      <c r="D796" s="7"/>
    </row>
    <row r="797" spans="4:4" x14ac:dyDescent="0.25">
      <c r="D797" s="7"/>
    </row>
    <row r="798" spans="4:4" x14ac:dyDescent="0.25">
      <c r="D798" s="7"/>
    </row>
    <row r="799" spans="4:4" x14ac:dyDescent="0.25">
      <c r="D799" s="7"/>
    </row>
    <row r="800" spans="4:4" x14ac:dyDescent="0.25">
      <c r="D800" s="7"/>
    </row>
    <row r="801" spans="4:4" x14ac:dyDescent="0.25">
      <c r="D801" s="7"/>
    </row>
    <row r="802" spans="4:4" x14ac:dyDescent="0.25">
      <c r="D802" s="7"/>
    </row>
    <row r="803" spans="4:4" x14ac:dyDescent="0.25">
      <c r="D803" s="7"/>
    </row>
    <row r="804" spans="4:4" x14ac:dyDescent="0.25">
      <c r="D804" s="7"/>
    </row>
    <row r="805" spans="4:4" x14ac:dyDescent="0.25">
      <c r="D805" s="7"/>
    </row>
    <row r="806" spans="4:4" x14ac:dyDescent="0.25">
      <c r="D806" s="7"/>
    </row>
    <row r="807" spans="4:4" x14ac:dyDescent="0.25">
      <c r="D807" s="7"/>
    </row>
    <row r="808" spans="4:4" x14ac:dyDescent="0.25">
      <c r="D808" s="7"/>
    </row>
    <row r="809" spans="4:4" x14ac:dyDescent="0.25">
      <c r="D809" s="7"/>
    </row>
    <row r="810" spans="4:4" x14ac:dyDescent="0.25">
      <c r="D810" s="7"/>
    </row>
    <row r="811" spans="4:4" x14ac:dyDescent="0.25">
      <c r="D811" s="7"/>
    </row>
    <row r="812" spans="4:4" x14ac:dyDescent="0.25">
      <c r="D812" s="7"/>
    </row>
    <row r="813" spans="4:4" x14ac:dyDescent="0.25">
      <c r="D813" s="7"/>
    </row>
    <row r="814" spans="4:4" x14ac:dyDescent="0.25">
      <c r="D814" s="7"/>
    </row>
    <row r="815" spans="4:4" x14ac:dyDescent="0.25">
      <c r="D815" s="7"/>
    </row>
    <row r="816" spans="4:4" x14ac:dyDescent="0.25">
      <c r="D816" s="7"/>
    </row>
    <row r="817" spans="4:4" x14ac:dyDescent="0.25">
      <c r="D817" s="7"/>
    </row>
    <row r="818" spans="4:4" x14ac:dyDescent="0.25">
      <c r="D818" s="7"/>
    </row>
    <row r="819" spans="4:4" x14ac:dyDescent="0.25">
      <c r="D819" s="7"/>
    </row>
    <row r="820" spans="4:4" x14ac:dyDescent="0.25">
      <c r="D820" s="7"/>
    </row>
    <row r="821" spans="4:4" x14ac:dyDescent="0.25">
      <c r="D821" s="7"/>
    </row>
    <row r="822" spans="4:4" x14ac:dyDescent="0.25">
      <c r="D822" s="7"/>
    </row>
    <row r="823" spans="4:4" x14ac:dyDescent="0.25">
      <c r="D823" s="7"/>
    </row>
    <row r="824" spans="4:4" x14ac:dyDescent="0.25">
      <c r="D824" s="7"/>
    </row>
    <row r="825" spans="4:4" x14ac:dyDescent="0.25">
      <c r="D825" s="7"/>
    </row>
    <row r="826" spans="4:4" x14ac:dyDescent="0.25">
      <c r="D826" s="7"/>
    </row>
    <row r="827" spans="4:4" x14ac:dyDescent="0.25">
      <c r="D827" s="7"/>
    </row>
    <row r="828" spans="4:4" x14ac:dyDescent="0.25">
      <c r="D828" s="7"/>
    </row>
    <row r="829" spans="4:4" x14ac:dyDescent="0.25">
      <c r="D829" s="7"/>
    </row>
    <row r="830" spans="4:4" x14ac:dyDescent="0.25">
      <c r="D830" s="7"/>
    </row>
    <row r="831" spans="4:4" x14ac:dyDescent="0.25">
      <c r="D831" s="7"/>
    </row>
    <row r="832" spans="4:4" x14ac:dyDescent="0.25">
      <c r="D832" s="7"/>
    </row>
    <row r="833" spans="4:4" x14ac:dyDescent="0.25">
      <c r="D833" s="7"/>
    </row>
    <row r="834" spans="4:4" x14ac:dyDescent="0.25">
      <c r="D834" s="7"/>
    </row>
    <row r="835" spans="4:4" x14ac:dyDescent="0.25">
      <c r="D835" s="7"/>
    </row>
    <row r="836" spans="4:4" x14ac:dyDescent="0.25">
      <c r="D836" s="7"/>
    </row>
    <row r="837" spans="4:4" x14ac:dyDescent="0.25">
      <c r="D837" s="7"/>
    </row>
    <row r="838" spans="4:4" x14ac:dyDescent="0.25">
      <c r="D838" s="7"/>
    </row>
    <row r="839" spans="4:4" x14ac:dyDescent="0.25">
      <c r="D839" s="7"/>
    </row>
    <row r="840" spans="4:4" x14ac:dyDescent="0.25">
      <c r="D840" s="7"/>
    </row>
    <row r="841" spans="4:4" x14ac:dyDescent="0.25">
      <c r="D841" s="7"/>
    </row>
    <row r="842" spans="4:4" x14ac:dyDescent="0.25">
      <c r="D842" s="7"/>
    </row>
    <row r="843" spans="4:4" x14ac:dyDescent="0.25">
      <c r="D843" s="7"/>
    </row>
    <row r="844" spans="4:4" x14ac:dyDescent="0.25">
      <c r="D844" s="7"/>
    </row>
    <row r="845" spans="4:4" x14ac:dyDescent="0.25">
      <c r="D845" s="7"/>
    </row>
    <row r="846" spans="4:4" x14ac:dyDescent="0.25">
      <c r="D846" s="7"/>
    </row>
    <row r="847" spans="4:4" x14ac:dyDescent="0.25">
      <c r="D847" s="7"/>
    </row>
    <row r="848" spans="4:4" x14ac:dyDescent="0.25">
      <c r="D848" s="7"/>
    </row>
    <row r="849" spans="4:4" x14ac:dyDescent="0.25">
      <c r="D849" s="7"/>
    </row>
    <row r="850" spans="4:4" x14ac:dyDescent="0.25">
      <c r="D850" s="7"/>
    </row>
    <row r="851" spans="4:4" x14ac:dyDescent="0.25">
      <c r="D851" s="7"/>
    </row>
    <row r="852" spans="4:4" x14ac:dyDescent="0.25">
      <c r="D852" s="7"/>
    </row>
    <row r="853" spans="4:4" x14ac:dyDescent="0.25">
      <c r="D853" s="7"/>
    </row>
    <row r="854" spans="4:4" x14ac:dyDescent="0.25">
      <c r="D854" s="7"/>
    </row>
    <row r="855" spans="4:4" x14ac:dyDescent="0.25">
      <c r="D855" s="7"/>
    </row>
    <row r="856" spans="4:4" x14ac:dyDescent="0.25">
      <c r="D856" s="7"/>
    </row>
    <row r="857" spans="4:4" x14ac:dyDescent="0.25">
      <c r="D857" s="7"/>
    </row>
    <row r="858" spans="4:4" x14ac:dyDescent="0.25">
      <c r="D858" s="7"/>
    </row>
    <row r="859" spans="4:4" x14ac:dyDescent="0.25">
      <c r="D859" s="7"/>
    </row>
    <row r="860" spans="4:4" x14ac:dyDescent="0.25">
      <c r="D860" s="7"/>
    </row>
    <row r="861" spans="4:4" x14ac:dyDescent="0.25">
      <c r="D861" s="7"/>
    </row>
    <row r="862" spans="4:4" x14ac:dyDescent="0.25">
      <c r="D862" s="7"/>
    </row>
    <row r="863" spans="4:4" x14ac:dyDescent="0.25">
      <c r="D863" s="7"/>
    </row>
    <row r="864" spans="4:4" x14ac:dyDescent="0.25">
      <c r="D864" s="7"/>
    </row>
    <row r="865" spans="4:4" x14ac:dyDescent="0.25">
      <c r="D865" s="7"/>
    </row>
    <row r="866" spans="4:4" x14ac:dyDescent="0.25">
      <c r="D866" s="7"/>
    </row>
    <row r="867" spans="4:4" x14ac:dyDescent="0.25">
      <c r="D867" s="7"/>
    </row>
    <row r="868" spans="4:4" x14ac:dyDescent="0.25">
      <c r="D868" s="7"/>
    </row>
    <row r="869" spans="4:4" x14ac:dyDescent="0.25">
      <c r="D869" s="7"/>
    </row>
    <row r="870" spans="4:4" x14ac:dyDescent="0.25">
      <c r="D870" s="7"/>
    </row>
    <row r="871" spans="4:4" x14ac:dyDescent="0.25">
      <c r="D871" s="7"/>
    </row>
    <row r="872" spans="4:4" x14ac:dyDescent="0.25">
      <c r="D872" s="7"/>
    </row>
    <row r="873" spans="4:4" x14ac:dyDescent="0.25">
      <c r="D873" s="7"/>
    </row>
    <row r="874" spans="4:4" x14ac:dyDescent="0.25">
      <c r="D874" s="7"/>
    </row>
    <row r="875" spans="4:4" x14ac:dyDescent="0.25">
      <c r="D875" s="7"/>
    </row>
    <row r="876" spans="4:4" x14ac:dyDescent="0.25">
      <c r="D876" s="7"/>
    </row>
    <row r="877" spans="4:4" x14ac:dyDescent="0.25">
      <c r="D877" s="7"/>
    </row>
    <row r="878" spans="4:4" x14ac:dyDescent="0.25">
      <c r="D878" s="7"/>
    </row>
    <row r="879" spans="4:4" x14ac:dyDescent="0.25">
      <c r="D879" s="7"/>
    </row>
    <row r="880" spans="4:4" x14ac:dyDescent="0.25">
      <c r="D880" s="7"/>
    </row>
    <row r="881" spans="4:4" x14ac:dyDescent="0.25">
      <c r="D881" s="7"/>
    </row>
    <row r="882" spans="4:4" x14ac:dyDescent="0.25">
      <c r="D882" s="7"/>
    </row>
    <row r="883" spans="4:4" x14ac:dyDescent="0.25">
      <c r="D883" s="7"/>
    </row>
    <row r="884" spans="4:4" x14ac:dyDescent="0.25">
      <c r="D884" s="7"/>
    </row>
    <row r="885" spans="4:4" x14ac:dyDescent="0.25">
      <c r="D885" s="7"/>
    </row>
    <row r="886" spans="4:4" x14ac:dyDescent="0.25">
      <c r="D886" s="7"/>
    </row>
    <row r="887" spans="4:4" x14ac:dyDescent="0.25">
      <c r="D887" s="7"/>
    </row>
    <row r="888" spans="4:4" x14ac:dyDescent="0.25">
      <c r="D888" s="7"/>
    </row>
    <row r="889" spans="4:4" x14ac:dyDescent="0.25">
      <c r="D889" s="7"/>
    </row>
    <row r="890" spans="4:4" x14ac:dyDescent="0.25">
      <c r="D890" s="7"/>
    </row>
    <row r="891" spans="4:4" x14ac:dyDescent="0.25">
      <c r="D891" s="7"/>
    </row>
    <row r="892" spans="4:4" x14ac:dyDescent="0.25">
      <c r="D892" s="7"/>
    </row>
    <row r="893" spans="4:4" x14ac:dyDescent="0.25">
      <c r="D893" s="7"/>
    </row>
    <row r="894" spans="4:4" x14ac:dyDescent="0.25">
      <c r="D894" s="7"/>
    </row>
    <row r="895" spans="4:4" x14ac:dyDescent="0.25">
      <c r="D895" s="7"/>
    </row>
    <row r="896" spans="4:4" x14ac:dyDescent="0.25">
      <c r="D896" s="7"/>
    </row>
    <row r="897" spans="4:4" x14ac:dyDescent="0.25">
      <c r="D897" s="7"/>
    </row>
    <row r="898" spans="4:4" x14ac:dyDescent="0.25">
      <c r="D898" s="7"/>
    </row>
    <row r="899" spans="4:4" x14ac:dyDescent="0.25">
      <c r="D899" s="7"/>
    </row>
    <row r="900" spans="4:4" x14ac:dyDescent="0.25">
      <c r="D900" s="7"/>
    </row>
    <row r="901" spans="4:4" x14ac:dyDescent="0.25">
      <c r="D901" s="7"/>
    </row>
    <row r="902" spans="4:4" x14ac:dyDescent="0.25">
      <c r="D902" s="7"/>
    </row>
    <row r="903" spans="4:4" x14ac:dyDescent="0.25">
      <c r="D903" s="7"/>
    </row>
    <row r="904" spans="4:4" x14ac:dyDescent="0.25">
      <c r="D904" s="7"/>
    </row>
    <row r="905" spans="4:4" x14ac:dyDescent="0.25">
      <c r="D905" s="7"/>
    </row>
    <row r="906" spans="4:4" x14ac:dyDescent="0.25">
      <c r="D906" s="7"/>
    </row>
    <row r="907" spans="4:4" x14ac:dyDescent="0.25">
      <c r="D907" s="7"/>
    </row>
    <row r="908" spans="4:4" x14ac:dyDescent="0.25">
      <c r="D908" s="7"/>
    </row>
    <row r="909" spans="4:4" x14ac:dyDescent="0.25">
      <c r="D909" s="7"/>
    </row>
    <row r="910" spans="4:4" x14ac:dyDescent="0.25">
      <c r="D910" s="7"/>
    </row>
    <row r="911" spans="4:4" x14ac:dyDescent="0.25">
      <c r="D911" s="7"/>
    </row>
    <row r="912" spans="4:4" x14ac:dyDescent="0.25">
      <c r="D912" s="7"/>
    </row>
    <row r="913" spans="4:4" x14ac:dyDescent="0.25">
      <c r="D913" s="7"/>
    </row>
    <row r="914" spans="4:4" x14ac:dyDescent="0.25">
      <c r="D914" s="7"/>
    </row>
    <row r="915" spans="4:4" x14ac:dyDescent="0.25">
      <c r="D915" s="7"/>
    </row>
    <row r="916" spans="4:4" x14ac:dyDescent="0.25">
      <c r="D916" s="7"/>
    </row>
    <row r="917" spans="4:4" x14ac:dyDescent="0.25">
      <c r="D917" s="7"/>
    </row>
    <row r="918" spans="4:4" x14ac:dyDescent="0.25">
      <c r="D918" s="7"/>
    </row>
    <row r="919" spans="4:4" x14ac:dyDescent="0.25">
      <c r="D919" s="7"/>
    </row>
    <row r="920" spans="4:4" x14ac:dyDescent="0.25">
      <c r="D920" s="7"/>
    </row>
    <row r="921" spans="4:4" x14ac:dyDescent="0.25">
      <c r="D921" s="7"/>
    </row>
    <row r="922" spans="4:4" x14ac:dyDescent="0.25">
      <c r="D922" s="7"/>
    </row>
    <row r="923" spans="4:4" x14ac:dyDescent="0.25">
      <c r="D923" s="7"/>
    </row>
    <row r="924" spans="4:4" x14ac:dyDescent="0.25">
      <c r="D924" s="7"/>
    </row>
    <row r="925" spans="4:4" x14ac:dyDescent="0.25">
      <c r="D925" s="7"/>
    </row>
    <row r="926" spans="4:4" x14ac:dyDescent="0.25">
      <c r="D926" s="7"/>
    </row>
    <row r="927" spans="4:4" x14ac:dyDescent="0.25">
      <c r="D927" s="7"/>
    </row>
    <row r="928" spans="4:4" x14ac:dyDescent="0.25">
      <c r="D928" s="7"/>
    </row>
    <row r="929" spans="4:4" x14ac:dyDescent="0.25">
      <c r="D929" s="7"/>
    </row>
    <row r="930" spans="4:4" x14ac:dyDescent="0.25">
      <c r="D930" s="7"/>
    </row>
    <row r="931" spans="4:4" x14ac:dyDescent="0.25">
      <c r="D931" s="7"/>
    </row>
    <row r="932" spans="4:4" x14ac:dyDescent="0.25">
      <c r="D932" s="7"/>
    </row>
    <row r="933" spans="4:4" x14ac:dyDescent="0.25">
      <c r="D933" s="7"/>
    </row>
    <row r="934" spans="4:4" x14ac:dyDescent="0.25">
      <c r="D934" s="7"/>
    </row>
    <row r="935" spans="4:4" x14ac:dyDescent="0.25">
      <c r="D935" s="7"/>
    </row>
    <row r="936" spans="4:4" x14ac:dyDescent="0.25">
      <c r="D936" s="7"/>
    </row>
    <row r="937" spans="4:4" x14ac:dyDescent="0.25">
      <c r="D937" s="7"/>
    </row>
    <row r="938" spans="4:4" x14ac:dyDescent="0.25">
      <c r="D938" s="7"/>
    </row>
    <row r="939" spans="4:4" x14ac:dyDescent="0.25">
      <c r="D939" s="7"/>
    </row>
    <row r="940" spans="4:4" x14ac:dyDescent="0.25">
      <c r="D940" s="7"/>
    </row>
    <row r="941" spans="4:4" x14ac:dyDescent="0.25">
      <c r="D941" s="7"/>
    </row>
    <row r="942" spans="4:4" x14ac:dyDescent="0.25">
      <c r="D942" s="7"/>
    </row>
    <row r="943" spans="4:4" x14ac:dyDescent="0.25">
      <c r="D943" s="7"/>
    </row>
    <row r="944" spans="4:4" x14ac:dyDescent="0.25">
      <c r="D944" s="7"/>
    </row>
    <row r="945" spans="4:4" x14ac:dyDescent="0.25">
      <c r="D945" s="7"/>
    </row>
    <row r="946" spans="4:4" x14ac:dyDescent="0.25">
      <c r="D946" s="7"/>
    </row>
    <row r="947" spans="4:4" x14ac:dyDescent="0.25">
      <c r="D947" s="7"/>
    </row>
    <row r="948" spans="4:4" x14ac:dyDescent="0.25">
      <c r="D948" s="7"/>
    </row>
    <row r="949" spans="4:4" x14ac:dyDescent="0.25">
      <c r="D949" s="7"/>
    </row>
    <row r="950" spans="4:4" x14ac:dyDescent="0.25">
      <c r="D950" s="7"/>
    </row>
    <row r="951" spans="4:4" x14ac:dyDescent="0.25">
      <c r="D951" s="7"/>
    </row>
    <row r="952" spans="4:4" x14ac:dyDescent="0.25">
      <c r="D952" s="7"/>
    </row>
    <row r="953" spans="4:4" x14ac:dyDescent="0.25">
      <c r="D953" s="7"/>
    </row>
    <row r="954" spans="4:4" x14ac:dyDescent="0.25">
      <c r="D954" s="7"/>
    </row>
    <row r="955" spans="4:4" x14ac:dyDescent="0.25">
      <c r="D955" s="7"/>
    </row>
    <row r="956" spans="4:4" x14ac:dyDescent="0.25">
      <c r="D956" s="7"/>
    </row>
    <row r="957" spans="4:4" x14ac:dyDescent="0.25">
      <c r="D957" s="7"/>
    </row>
    <row r="958" spans="4:4" x14ac:dyDescent="0.25">
      <c r="D958" s="7"/>
    </row>
    <row r="959" spans="4:4" x14ac:dyDescent="0.25">
      <c r="D959" s="7"/>
    </row>
    <row r="960" spans="4:4" x14ac:dyDescent="0.25">
      <c r="D960" s="7"/>
    </row>
    <row r="961" spans="4:4" x14ac:dyDescent="0.25">
      <c r="D961" s="7"/>
    </row>
    <row r="962" spans="4:4" x14ac:dyDescent="0.25">
      <c r="D962" s="7"/>
    </row>
    <row r="963" spans="4:4" x14ac:dyDescent="0.25">
      <c r="D963" s="7"/>
    </row>
    <row r="964" spans="4:4" x14ac:dyDescent="0.25">
      <c r="D964" s="7"/>
    </row>
    <row r="965" spans="4:4" x14ac:dyDescent="0.25">
      <c r="D965" s="7"/>
    </row>
    <row r="966" spans="4:4" x14ac:dyDescent="0.25">
      <c r="D966" s="7"/>
    </row>
    <row r="967" spans="4:4" x14ac:dyDescent="0.25">
      <c r="D967" s="7"/>
    </row>
    <row r="968" spans="4:4" x14ac:dyDescent="0.25">
      <c r="D968" s="7"/>
    </row>
    <row r="969" spans="4:4" x14ac:dyDescent="0.25">
      <c r="D969" s="7"/>
    </row>
    <row r="970" spans="4:4" x14ac:dyDescent="0.25">
      <c r="D970" s="7"/>
    </row>
    <row r="971" spans="4:4" x14ac:dyDescent="0.25">
      <c r="D971" s="7"/>
    </row>
    <row r="972" spans="4:4" x14ac:dyDescent="0.25">
      <c r="D972" s="7"/>
    </row>
    <row r="973" spans="4:4" x14ac:dyDescent="0.25">
      <c r="D973" s="7"/>
    </row>
    <row r="974" spans="4:4" x14ac:dyDescent="0.25">
      <c r="D974" s="7"/>
    </row>
    <row r="975" spans="4:4" x14ac:dyDescent="0.25">
      <c r="D975" s="7"/>
    </row>
    <row r="976" spans="4:4" x14ac:dyDescent="0.25">
      <c r="D976" s="7"/>
    </row>
    <row r="977" spans="4:4" x14ac:dyDescent="0.25">
      <c r="D977" s="7"/>
    </row>
    <row r="978" spans="4:4" x14ac:dyDescent="0.25">
      <c r="D978" s="7"/>
    </row>
    <row r="979" spans="4:4" x14ac:dyDescent="0.25">
      <c r="D979" s="7"/>
    </row>
    <row r="980" spans="4:4" x14ac:dyDescent="0.25">
      <c r="D980" s="7"/>
    </row>
    <row r="981" spans="4:4" x14ac:dyDescent="0.25">
      <c r="D981" s="7"/>
    </row>
    <row r="982" spans="4:4" x14ac:dyDescent="0.25">
      <c r="D982" s="7"/>
    </row>
    <row r="983" spans="4:4" x14ac:dyDescent="0.25">
      <c r="D983" s="7"/>
    </row>
    <row r="984" spans="4:4" x14ac:dyDescent="0.25">
      <c r="D984" s="7"/>
    </row>
    <row r="985" spans="4:4" x14ac:dyDescent="0.25">
      <c r="D985" s="7"/>
    </row>
    <row r="986" spans="4:4" x14ac:dyDescent="0.25">
      <c r="D986" s="7"/>
    </row>
    <row r="987" spans="4:4" x14ac:dyDescent="0.25">
      <c r="D987" s="7"/>
    </row>
    <row r="988" spans="4:4" x14ac:dyDescent="0.25">
      <c r="D988" s="7"/>
    </row>
    <row r="989" spans="4:4" x14ac:dyDescent="0.25">
      <c r="D989" s="7"/>
    </row>
    <row r="990" spans="4:4" x14ac:dyDescent="0.25">
      <c r="D990" s="7"/>
    </row>
    <row r="991" spans="4:4" x14ac:dyDescent="0.25">
      <c r="D991" s="7"/>
    </row>
    <row r="992" spans="4:4" x14ac:dyDescent="0.25">
      <c r="D992" s="7"/>
    </row>
    <row r="993" spans="4:4" x14ac:dyDescent="0.25">
      <c r="D993" s="7"/>
    </row>
    <row r="994" spans="4:4" x14ac:dyDescent="0.25">
      <c r="D994" s="7"/>
    </row>
    <row r="995" spans="4:4" x14ac:dyDescent="0.25">
      <c r="D995" s="7"/>
    </row>
    <row r="996" spans="4:4" x14ac:dyDescent="0.25">
      <c r="D996" s="7"/>
    </row>
    <row r="997" spans="4:4" x14ac:dyDescent="0.25">
      <c r="D997" s="7"/>
    </row>
    <row r="998" spans="4:4" x14ac:dyDescent="0.25">
      <c r="D998" s="7"/>
    </row>
    <row r="999" spans="4:4" x14ac:dyDescent="0.25">
      <c r="D999" s="7"/>
    </row>
    <row r="1000" spans="4:4" x14ac:dyDescent="0.25">
      <c r="D1000" s="7"/>
    </row>
    <row r="1001" spans="4:4" x14ac:dyDescent="0.25">
      <c r="D1001" s="7"/>
    </row>
    <row r="1002" spans="4:4" x14ac:dyDescent="0.25">
      <c r="D1002" s="7"/>
    </row>
    <row r="1003" spans="4:4" x14ac:dyDescent="0.25">
      <c r="D1003" s="7"/>
    </row>
    <row r="1004" spans="4:4" x14ac:dyDescent="0.25">
      <c r="D1004" s="7"/>
    </row>
    <row r="1005" spans="4:4" x14ac:dyDescent="0.25">
      <c r="D1005" s="7"/>
    </row>
    <row r="1006" spans="4:4" x14ac:dyDescent="0.25">
      <c r="D1006" s="7"/>
    </row>
    <row r="1007" spans="4:4" x14ac:dyDescent="0.25">
      <c r="D1007" s="7"/>
    </row>
    <row r="1008" spans="4:4" x14ac:dyDescent="0.25">
      <c r="D1008" s="7"/>
    </row>
    <row r="1009" spans="4:4" x14ac:dyDescent="0.25">
      <c r="D1009" s="7"/>
    </row>
    <row r="1010" spans="4:4" x14ac:dyDescent="0.25">
      <c r="D1010" s="7"/>
    </row>
    <row r="1011" spans="4:4" x14ac:dyDescent="0.25">
      <c r="D1011" s="7"/>
    </row>
    <row r="1012" spans="4:4" x14ac:dyDescent="0.25">
      <c r="D1012" s="7"/>
    </row>
    <row r="1013" spans="4:4" x14ac:dyDescent="0.25">
      <c r="D1013" s="7"/>
    </row>
    <row r="1014" spans="4:4" x14ac:dyDescent="0.25">
      <c r="D1014" s="7"/>
    </row>
    <row r="1015" spans="4:4" x14ac:dyDescent="0.25">
      <c r="D1015" s="7"/>
    </row>
    <row r="1016" spans="4:4" x14ac:dyDescent="0.25">
      <c r="D1016" s="7"/>
    </row>
    <row r="1017" spans="4:4" x14ac:dyDescent="0.25">
      <c r="D1017" s="7"/>
    </row>
    <row r="1018" spans="4:4" x14ac:dyDescent="0.25">
      <c r="D1018" s="7"/>
    </row>
    <row r="1019" spans="4:4" x14ac:dyDescent="0.25">
      <c r="D1019" s="7"/>
    </row>
    <row r="1020" spans="4:4" x14ac:dyDescent="0.25">
      <c r="D1020" s="7"/>
    </row>
    <row r="1021" spans="4:4" x14ac:dyDescent="0.25">
      <c r="D1021" s="7"/>
    </row>
    <row r="1022" spans="4:4" x14ac:dyDescent="0.25">
      <c r="D1022" s="7"/>
    </row>
    <row r="1023" spans="4:4" x14ac:dyDescent="0.25">
      <c r="D1023" s="7"/>
    </row>
    <row r="1024" spans="4:4" x14ac:dyDescent="0.25">
      <c r="D1024" s="7"/>
    </row>
    <row r="1025" spans="4:4" x14ac:dyDescent="0.25">
      <c r="D1025" s="7"/>
    </row>
    <row r="1026" spans="4:4" x14ac:dyDescent="0.25">
      <c r="D1026" s="7"/>
    </row>
    <row r="1027" spans="4:4" x14ac:dyDescent="0.25">
      <c r="D1027" s="7"/>
    </row>
    <row r="1028" spans="4:4" x14ac:dyDescent="0.25">
      <c r="D1028" s="7"/>
    </row>
    <row r="1029" spans="4:4" x14ac:dyDescent="0.25">
      <c r="D1029" s="7"/>
    </row>
    <row r="1030" spans="4:4" x14ac:dyDescent="0.25">
      <c r="D1030" s="7"/>
    </row>
    <row r="1031" spans="4:4" x14ac:dyDescent="0.25">
      <c r="D1031" s="7"/>
    </row>
    <row r="1032" spans="4:4" x14ac:dyDescent="0.25">
      <c r="D1032" s="7"/>
    </row>
    <row r="1033" spans="4:4" x14ac:dyDescent="0.25">
      <c r="D1033" s="7"/>
    </row>
    <row r="1034" spans="4:4" x14ac:dyDescent="0.25">
      <c r="D1034" s="7"/>
    </row>
    <row r="1035" spans="4:4" x14ac:dyDescent="0.25">
      <c r="D1035" s="7"/>
    </row>
    <row r="1036" spans="4:4" x14ac:dyDescent="0.25">
      <c r="D1036" s="7"/>
    </row>
    <row r="1037" spans="4:4" x14ac:dyDescent="0.25">
      <c r="D1037" s="7"/>
    </row>
    <row r="1038" spans="4:4" x14ac:dyDescent="0.25">
      <c r="D1038" s="7"/>
    </row>
    <row r="1039" spans="4:4" x14ac:dyDescent="0.25">
      <c r="D1039" s="7"/>
    </row>
    <row r="1040" spans="4:4" x14ac:dyDescent="0.25">
      <c r="D1040" s="7"/>
    </row>
    <row r="1041" spans="4:4" x14ac:dyDescent="0.25">
      <c r="D1041" s="7"/>
    </row>
    <row r="1042" spans="4:4" x14ac:dyDescent="0.25">
      <c r="D1042" s="7"/>
    </row>
    <row r="1043" spans="4:4" x14ac:dyDescent="0.25">
      <c r="D1043" s="7"/>
    </row>
    <row r="1044" spans="4:4" x14ac:dyDescent="0.25">
      <c r="D1044" s="7"/>
    </row>
    <row r="1045" spans="4:4" x14ac:dyDescent="0.25">
      <c r="D1045" s="7"/>
    </row>
    <row r="1046" spans="4:4" x14ac:dyDescent="0.25">
      <c r="D1046" s="7"/>
    </row>
    <row r="1047" spans="4:4" x14ac:dyDescent="0.25">
      <c r="D1047" s="7"/>
    </row>
    <row r="1048" spans="4:4" x14ac:dyDescent="0.25">
      <c r="D1048" s="7"/>
    </row>
    <row r="1049" spans="4:4" x14ac:dyDescent="0.25">
      <c r="D1049" s="7"/>
    </row>
    <row r="1050" spans="4:4" x14ac:dyDescent="0.25">
      <c r="D1050" s="7"/>
    </row>
    <row r="1051" spans="4:4" x14ac:dyDescent="0.25">
      <c r="D1051" s="7"/>
    </row>
    <row r="1052" spans="4:4" x14ac:dyDescent="0.25">
      <c r="D1052" s="7"/>
    </row>
    <row r="1053" spans="4:4" x14ac:dyDescent="0.25">
      <c r="D1053" s="7"/>
    </row>
    <row r="1054" spans="4:4" x14ac:dyDescent="0.25">
      <c r="D1054" s="7"/>
    </row>
    <row r="1055" spans="4:4" x14ac:dyDescent="0.25">
      <c r="D1055" s="7"/>
    </row>
    <row r="1056" spans="4:4" x14ac:dyDescent="0.25">
      <c r="D1056" s="7"/>
    </row>
    <row r="1057" spans="4:4" x14ac:dyDescent="0.25">
      <c r="D1057" s="7"/>
    </row>
    <row r="1058" spans="4:4" x14ac:dyDescent="0.25">
      <c r="D1058" s="7"/>
    </row>
    <row r="1059" spans="4:4" x14ac:dyDescent="0.25">
      <c r="D1059" s="7"/>
    </row>
    <row r="1060" spans="4:4" x14ac:dyDescent="0.25">
      <c r="D1060" s="7"/>
    </row>
    <row r="1061" spans="4:4" x14ac:dyDescent="0.25">
      <c r="D1061" s="7"/>
    </row>
    <row r="1062" spans="4:4" x14ac:dyDescent="0.25">
      <c r="D1062" s="7"/>
    </row>
    <row r="1063" spans="4:4" x14ac:dyDescent="0.25">
      <c r="D1063" s="7"/>
    </row>
    <row r="1064" spans="4:4" x14ac:dyDescent="0.25">
      <c r="D1064" s="7"/>
    </row>
    <row r="1065" spans="4:4" x14ac:dyDescent="0.25">
      <c r="D1065" s="7"/>
    </row>
    <row r="1066" spans="4:4" x14ac:dyDescent="0.25">
      <c r="D1066" s="7"/>
    </row>
    <row r="1067" spans="4:4" x14ac:dyDescent="0.25">
      <c r="D1067" s="7"/>
    </row>
    <row r="1068" spans="4:4" x14ac:dyDescent="0.25">
      <c r="D1068" s="7"/>
    </row>
    <row r="1069" spans="4:4" x14ac:dyDescent="0.25">
      <c r="D1069" s="7"/>
    </row>
    <row r="1070" spans="4:4" x14ac:dyDescent="0.25">
      <c r="D1070" s="7"/>
    </row>
    <row r="1071" spans="4:4" x14ac:dyDescent="0.25">
      <c r="D1071" s="7"/>
    </row>
    <row r="1072" spans="4:4" x14ac:dyDescent="0.25">
      <c r="D1072" s="7"/>
    </row>
    <row r="1073" spans="4:4" x14ac:dyDescent="0.25">
      <c r="D1073" s="7"/>
    </row>
    <row r="1074" spans="4:4" x14ac:dyDescent="0.25">
      <c r="D1074" s="7"/>
    </row>
    <row r="1075" spans="4:4" x14ac:dyDescent="0.25">
      <c r="D1075" s="7"/>
    </row>
    <row r="1076" spans="4:4" x14ac:dyDescent="0.25">
      <c r="D1076" s="7"/>
    </row>
    <row r="1077" spans="4:4" x14ac:dyDescent="0.25">
      <c r="D1077" s="7"/>
    </row>
    <row r="1078" spans="4:4" x14ac:dyDescent="0.25">
      <c r="D1078" s="7"/>
    </row>
    <row r="1079" spans="4:4" x14ac:dyDescent="0.25">
      <c r="D1079" s="7"/>
    </row>
    <row r="1080" spans="4:4" x14ac:dyDescent="0.25">
      <c r="D1080" s="7"/>
    </row>
    <row r="1081" spans="4:4" x14ac:dyDescent="0.25">
      <c r="D1081" s="7"/>
    </row>
    <row r="1082" spans="4:4" x14ac:dyDescent="0.25">
      <c r="D1082" s="7"/>
    </row>
    <row r="1083" spans="4:4" x14ac:dyDescent="0.25">
      <c r="D1083" s="7"/>
    </row>
    <row r="1084" spans="4:4" x14ac:dyDescent="0.25">
      <c r="D1084" s="7"/>
    </row>
    <row r="1085" spans="4:4" x14ac:dyDescent="0.25">
      <c r="D1085" s="7"/>
    </row>
    <row r="1086" spans="4:4" x14ac:dyDescent="0.25">
      <c r="D1086" s="7"/>
    </row>
    <row r="1087" spans="4:4" x14ac:dyDescent="0.25">
      <c r="D1087" s="7"/>
    </row>
    <row r="1088" spans="4:4" x14ac:dyDescent="0.25">
      <c r="D1088" s="7"/>
    </row>
    <row r="1089" spans="4:4" x14ac:dyDescent="0.25">
      <c r="D1089" s="7"/>
    </row>
    <row r="1090" spans="4:4" x14ac:dyDescent="0.25">
      <c r="D1090" s="7"/>
    </row>
    <row r="1091" spans="4:4" x14ac:dyDescent="0.25">
      <c r="D1091" s="7"/>
    </row>
    <row r="1092" spans="4:4" x14ac:dyDescent="0.25">
      <c r="D1092" s="7"/>
    </row>
    <row r="1093" spans="4:4" x14ac:dyDescent="0.25">
      <c r="D1093" s="7"/>
    </row>
    <row r="1094" spans="4:4" x14ac:dyDescent="0.25">
      <c r="D1094" s="7"/>
    </row>
    <row r="1095" spans="4:4" x14ac:dyDescent="0.25">
      <c r="D1095" s="7"/>
    </row>
    <row r="1096" spans="4:4" x14ac:dyDescent="0.25">
      <c r="D1096" s="7"/>
    </row>
    <row r="1097" spans="4:4" x14ac:dyDescent="0.25">
      <c r="D1097" s="7"/>
    </row>
    <row r="1098" spans="4:4" x14ac:dyDescent="0.25">
      <c r="D1098" s="7"/>
    </row>
    <row r="1099" spans="4:4" x14ac:dyDescent="0.25">
      <c r="D1099" s="7"/>
    </row>
    <row r="1100" spans="4:4" x14ac:dyDescent="0.25">
      <c r="D1100" s="7"/>
    </row>
    <row r="1101" spans="4:4" x14ac:dyDescent="0.25">
      <c r="D1101" s="7"/>
    </row>
    <row r="1102" spans="4:4" x14ac:dyDescent="0.25">
      <c r="D1102" s="7"/>
    </row>
    <row r="1103" spans="4:4" x14ac:dyDescent="0.25">
      <c r="D1103" s="7"/>
    </row>
    <row r="1104" spans="4:4" x14ac:dyDescent="0.25">
      <c r="D1104" s="7"/>
    </row>
    <row r="1105" spans="4:4" x14ac:dyDescent="0.25">
      <c r="D1105" s="7"/>
    </row>
    <row r="1106" spans="4:4" x14ac:dyDescent="0.25">
      <c r="D1106" s="7"/>
    </row>
    <row r="1107" spans="4:4" x14ac:dyDescent="0.25">
      <c r="D1107" s="7"/>
    </row>
    <row r="1108" spans="4:4" x14ac:dyDescent="0.25">
      <c r="D1108" s="7"/>
    </row>
    <row r="1109" spans="4:4" x14ac:dyDescent="0.25">
      <c r="D1109" s="7"/>
    </row>
    <row r="1110" spans="4:4" x14ac:dyDescent="0.25">
      <c r="D1110" s="7"/>
    </row>
    <row r="1111" spans="4:4" x14ac:dyDescent="0.25">
      <c r="D1111" s="7"/>
    </row>
    <row r="1112" spans="4:4" x14ac:dyDescent="0.25">
      <c r="D1112" s="7"/>
    </row>
    <row r="1113" spans="4:4" x14ac:dyDescent="0.25">
      <c r="D1113" s="7"/>
    </row>
    <row r="1114" spans="4:4" x14ac:dyDescent="0.25">
      <c r="D1114" s="7"/>
    </row>
    <row r="1115" spans="4:4" x14ac:dyDescent="0.25">
      <c r="D1115" s="7"/>
    </row>
    <row r="1116" spans="4:4" x14ac:dyDescent="0.25">
      <c r="D1116" s="7"/>
    </row>
    <row r="1117" spans="4:4" x14ac:dyDescent="0.25">
      <c r="D1117" s="7"/>
    </row>
    <row r="1118" spans="4:4" x14ac:dyDescent="0.25">
      <c r="D1118" s="7"/>
    </row>
    <row r="1119" spans="4:4" x14ac:dyDescent="0.25">
      <c r="D1119" s="7"/>
    </row>
    <row r="1120" spans="4:4" x14ac:dyDescent="0.25">
      <c r="D1120" s="7"/>
    </row>
    <row r="1121" spans="4:4" x14ac:dyDescent="0.25">
      <c r="D1121" s="7"/>
    </row>
    <row r="1122" spans="4:4" x14ac:dyDescent="0.25">
      <c r="D1122" s="7"/>
    </row>
    <row r="1123" spans="4:4" x14ac:dyDescent="0.25">
      <c r="D1123" s="7"/>
    </row>
    <row r="1124" spans="4:4" x14ac:dyDescent="0.25">
      <c r="D1124" s="7"/>
    </row>
    <row r="1125" spans="4:4" x14ac:dyDescent="0.25">
      <c r="D1125" s="7"/>
    </row>
    <row r="1126" spans="4:4" x14ac:dyDescent="0.25">
      <c r="D1126" s="7"/>
    </row>
    <row r="1127" spans="4:4" x14ac:dyDescent="0.25">
      <c r="D1127" s="7"/>
    </row>
    <row r="1128" spans="4:4" x14ac:dyDescent="0.25">
      <c r="D1128" s="7"/>
    </row>
    <row r="1129" spans="4:4" x14ac:dyDescent="0.25">
      <c r="D1129" s="7"/>
    </row>
    <row r="1130" spans="4:4" x14ac:dyDescent="0.25">
      <c r="D1130" s="7"/>
    </row>
    <row r="1131" spans="4:4" x14ac:dyDescent="0.25">
      <c r="D1131" s="7"/>
    </row>
    <row r="1132" spans="4:4" x14ac:dyDescent="0.25">
      <c r="D1132" s="7"/>
    </row>
    <row r="1133" spans="4:4" x14ac:dyDescent="0.25">
      <c r="D1133" s="7"/>
    </row>
    <row r="1134" spans="4:4" x14ac:dyDescent="0.25">
      <c r="D1134" s="7"/>
    </row>
    <row r="1135" spans="4:4" x14ac:dyDescent="0.25">
      <c r="D1135" s="7"/>
    </row>
    <row r="1136" spans="4:4" x14ac:dyDescent="0.25">
      <c r="D1136" s="7"/>
    </row>
    <row r="1137" spans="4:4" x14ac:dyDescent="0.25">
      <c r="D1137" s="7"/>
    </row>
    <row r="1138" spans="4:4" x14ac:dyDescent="0.25">
      <c r="D1138" s="7"/>
    </row>
    <row r="1139" spans="4:4" x14ac:dyDescent="0.25">
      <c r="D1139" s="7"/>
    </row>
    <row r="1140" spans="4:4" x14ac:dyDescent="0.25">
      <c r="D1140" s="7"/>
    </row>
    <row r="1141" spans="4:4" x14ac:dyDescent="0.25">
      <c r="D1141" s="7"/>
    </row>
    <row r="1142" spans="4:4" x14ac:dyDescent="0.25">
      <c r="D1142" s="7"/>
    </row>
    <row r="1143" spans="4:4" x14ac:dyDescent="0.25">
      <c r="D1143" s="7"/>
    </row>
    <row r="1144" spans="4:4" x14ac:dyDescent="0.25">
      <c r="D1144" s="7"/>
    </row>
    <row r="1145" spans="4:4" x14ac:dyDescent="0.25">
      <c r="D1145" s="7"/>
    </row>
    <row r="1146" spans="4:4" x14ac:dyDescent="0.25">
      <c r="D1146" s="7"/>
    </row>
    <row r="1147" spans="4:4" x14ac:dyDescent="0.25">
      <c r="D1147" s="7"/>
    </row>
    <row r="1148" spans="4:4" x14ac:dyDescent="0.25">
      <c r="D1148" s="7"/>
    </row>
    <row r="1149" spans="4:4" x14ac:dyDescent="0.25">
      <c r="D1149" s="7"/>
    </row>
    <row r="1150" spans="4:4" x14ac:dyDescent="0.25">
      <c r="D1150" s="7"/>
    </row>
    <row r="1151" spans="4:4" x14ac:dyDescent="0.25">
      <c r="D1151" s="7"/>
    </row>
    <row r="1152" spans="4:4" x14ac:dyDescent="0.25">
      <c r="D1152" s="7"/>
    </row>
    <row r="1153" spans="4:4" x14ac:dyDescent="0.25">
      <c r="D1153" s="7"/>
    </row>
    <row r="1154" spans="4:4" x14ac:dyDescent="0.25">
      <c r="D1154" s="7"/>
    </row>
    <row r="1155" spans="4:4" x14ac:dyDescent="0.25">
      <c r="D1155" s="7"/>
    </row>
    <row r="1156" spans="4:4" x14ac:dyDescent="0.25">
      <c r="D1156" s="7"/>
    </row>
    <row r="1157" spans="4:4" x14ac:dyDescent="0.25">
      <c r="D1157" s="7"/>
    </row>
    <row r="1158" spans="4:4" x14ac:dyDescent="0.25">
      <c r="D1158" s="7"/>
    </row>
    <row r="1159" spans="4:4" x14ac:dyDescent="0.25">
      <c r="D1159" s="7"/>
    </row>
    <row r="1160" spans="4:4" x14ac:dyDescent="0.25">
      <c r="D1160" s="7"/>
    </row>
    <row r="1161" spans="4:4" x14ac:dyDescent="0.25">
      <c r="D1161" s="7"/>
    </row>
    <row r="1162" spans="4:4" x14ac:dyDescent="0.25">
      <c r="D1162" s="7"/>
    </row>
    <row r="1163" spans="4:4" x14ac:dyDescent="0.25">
      <c r="D1163" s="7"/>
    </row>
    <row r="1164" spans="4:4" x14ac:dyDescent="0.25">
      <c r="D1164" s="7"/>
    </row>
    <row r="1165" spans="4:4" x14ac:dyDescent="0.25">
      <c r="D1165" s="7"/>
    </row>
    <row r="1166" spans="4:4" x14ac:dyDescent="0.25">
      <c r="D1166" s="7"/>
    </row>
    <row r="1167" spans="4:4" x14ac:dyDescent="0.25">
      <c r="D1167" s="7"/>
    </row>
    <row r="1168" spans="4:4" x14ac:dyDescent="0.25">
      <c r="D1168" s="7"/>
    </row>
    <row r="1169" spans="4:4" x14ac:dyDescent="0.25">
      <c r="D1169" s="7"/>
    </row>
    <row r="1170" spans="4:4" x14ac:dyDescent="0.25">
      <c r="D1170" s="7"/>
    </row>
    <row r="1171" spans="4:4" x14ac:dyDescent="0.25">
      <c r="D1171" s="7"/>
    </row>
    <row r="1172" spans="4:4" x14ac:dyDescent="0.25">
      <c r="D1172" s="7"/>
    </row>
    <row r="1173" spans="4:4" x14ac:dyDescent="0.25">
      <c r="D1173" s="7"/>
    </row>
    <row r="1174" spans="4:4" x14ac:dyDescent="0.25">
      <c r="D1174" s="7"/>
    </row>
    <row r="1175" spans="4:4" x14ac:dyDescent="0.25">
      <c r="D1175" s="7"/>
    </row>
    <row r="1176" spans="4:4" x14ac:dyDescent="0.25">
      <c r="D1176" s="7"/>
    </row>
    <row r="1177" spans="4:4" x14ac:dyDescent="0.25">
      <c r="D1177" s="7"/>
    </row>
    <row r="1178" spans="4:4" x14ac:dyDescent="0.25">
      <c r="D1178" s="7"/>
    </row>
    <row r="1179" spans="4:4" x14ac:dyDescent="0.25">
      <c r="D1179" s="7"/>
    </row>
    <row r="1180" spans="4:4" x14ac:dyDescent="0.25">
      <c r="D1180" s="7"/>
    </row>
    <row r="1181" spans="4:4" x14ac:dyDescent="0.25">
      <c r="D1181" s="7"/>
    </row>
    <row r="1182" spans="4:4" x14ac:dyDescent="0.25">
      <c r="D1182" s="7"/>
    </row>
    <row r="1183" spans="4:4" x14ac:dyDescent="0.25">
      <c r="D1183" s="7"/>
    </row>
    <row r="1184" spans="4:4" x14ac:dyDescent="0.25">
      <c r="D1184" s="7"/>
    </row>
    <row r="1185" spans="4:4" x14ac:dyDescent="0.25">
      <c r="D1185" s="7"/>
    </row>
    <row r="1186" spans="4:4" x14ac:dyDescent="0.25">
      <c r="D1186" s="7"/>
    </row>
    <row r="1187" spans="4:4" x14ac:dyDescent="0.25">
      <c r="D1187" s="7"/>
    </row>
    <row r="1188" spans="4:4" x14ac:dyDescent="0.25">
      <c r="D1188" s="7"/>
    </row>
    <row r="1189" spans="4:4" x14ac:dyDescent="0.25">
      <c r="D1189" s="7"/>
    </row>
    <row r="1190" spans="4:4" x14ac:dyDescent="0.25">
      <c r="D1190" s="7"/>
    </row>
    <row r="1191" spans="4:4" x14ac:dyDescent="0.25">
      <c r="D1191" s="7"/>
    </row>
    <row r="1192" spans="4:4" x14ac:dyDescent="0.25">
      <c r="D1192" s="7"/>
    </row>
    <row r="1193" spans="4:4" x14ac:dyDescent="0.25">
      <c r="D1193" s="7"/>
    </row>
    <row r="1194" spans="4:4" x14ac:dyDescent="0.25">
      <c r="D1194" s="7"/>
    </row>
    <row r="1195" spans="4:4" x14ac:dyDescent="0.25">
      <c r="D1195" s="7"/>
    </row>
    <row r="1196" spans="4:4" x14ac:dyDescent="0.25">
      <c r="D1196" s="7"/>
    </row>
    <row r="1197" spans="4:4" x14ac:dyDescent="0.25">
      <c r="D1197" s="7"/>
    </row>
    <row r="1198" spans="4:4" x14ac:dyDescent="0.25">
      <c r="D1198" s="7"/>
    </row>
    <row r="1199" spans="4:4" x14ac:dyDescent="0.25">
      <c r="D1199" s="7"/>
    </row>
    <row r="1200" spans="4:4" x14ac:dyDescent="0.25">
      <c r="D1200" s="7"/>
    </row>
    <row r="1201" spans="4:4" x14ac:dyDescent="0.25">
      <c r="D1201" s="7"/>
    </row>
    <row r="1202" spans="4:4" x14ac:dyDescent="0.25">
      <c r="D1202" s="7"/>
    </row>
    <row r="1203" spans="4:4" x14ac:dyDescent="0.25">
      <c r="D1203" s="7"/>
    </row>
    <row r="1204" spans="4:4" x14ac:dyDescent="0.25">
      <c r="D1204" s="7"/>
    </row>
    <row r="1205" spans="4:4" x14ac:dyDescent="0.25">
      <c r="D1205" s="7"/>
    </row>
    <row r="1206" spans="4:4" x14ac:dyDescent="0.25">
      <c r="D1206" s="7"/>
    </row>
    <row r="1207" spans="4:4" x14ac:dyDescent="0.25">
      <c r="D1207" s="7"/>
    </row>
    <row r="1208" spans="4:4" x14ac:dyDescent="0.25">
      <c r="D1208" s="7"/>
    </row>
    <row r="1209" spans="4:4" x14ac:dyDescent="0.25">
      <c r="D1209" s="7"/>
    </row>
    <row r="1210" spans="4:4" x14ac:dyDescent="0.25">
      <c r="D1210" s="7"/>
    </row>
    <row r="1211" spans="4:4" x14ac:dyDescent="0.25">
      <c r="D1211" s="7"/>
    </row>
    <row r="1212" spans="4:4" x14ac:dyDescent="0.25">
      <c r="D1212" s="7"/>
    </row>
    <row r="1213" spans="4:4" x14ac:dyDescent="0.25">
      <c r="D1213" s="7"/>
    </row>
    <row r="1214" spans="4:4" x14ac:dyDescent="0.25">
      <c r="D1214" s="7"/>
    </row>
    <row r="1215" spans="4:4" x14ac:dyDescent="0.25">
      <c r="D1215" s="7"/>
    </row>
    <row r="1216" spans="4:4" x14ac:dyDescent="0.25">
      <c r="D1216" s="7"/>
    </row>
    <row r="1217" spans="4:4" x14ac:dyDescent="0.25">
      <c r="D1217" s="7"/>
    </row>
    <row r="1218" spans="4:4" x14ac:dyDescent="0.25">
      <c r="D1218" s="7"/>
    </row>
    <row r="1219" spans="4:4" x14ac:dyDescent="0.25">
      <c r="D1219" s="7"/>
    </row>
    <row r="1220" spans="4:4" x14ac:dyDescent="0.25">
      <c r="D1220" s="7"/>
    </row>
    <row r="1221" spans="4:4" x14ac:dyDescent="0.25">
      <c r="D1221" s="7"/>
    </row>
    <row r="1222" spans="4:4" x14ac:dyDescent="0.25">
      <c r="D1222" s="7"/>
    </row>
    <row r="1223" spans="4:4" x14ac:dyDescent="0.25">
      <c r="D1223" s="7"/>
    </row>
    <row r="1224" spans="4:4" x14ac:dyDescent="0.25">
      <c r="D1224" s="7"/>
    </row>
    <row r="1225" spans="4:4" x14ac:dyDescent="0.25">
      <c r="D1225" s="7"/>
    </row>
    <row r="1226" spans="4:4" x14ac:dyDescent="0.25">
      <c r="D1226" s="7"/>
    </row>
    <row r="1227" spans="4:4" x14ac:dyDescent="0.25">
      <c r="D1227" s="7"/>
    </row>
    <row r="1228" spans="4:4" x14ac:dyDescent="0.25">
      <c r="D1228" s="7"/>
    </row>
    <row r="1229" spans="4:4" x14ac:dyDescent="0.25">
      <c r="D1229" s="7"/>
    </row>
    <row r="1230" spans="4:4" x14ac:dyDescent="0.25">
      <c r="D1230" s="7"/>
    </row>
    <row r="1231" spans="4:4" x14ac:dyDescent="0.25">
      <c r="D1231" s="7"/>
    </row>
    <row r="1232" spans="4:4" x14ac:dyDescent="0.25">
      <c r="D1232" s="7"/>
    </row>
    <row r="1233" spans="4:4" x14ac:dyDescent="0.25">
      <c r="D1233" s="7"/>
    </row>
    <row r="1234" spans="4:4" x14ac:dyDescent="0.25">
      <c r="D1234" s="7"/>
    </row>
    <row r="1235" spans="4:4" x14ac:dyDescent="0.25">
      <c r="D1235" s="7"/>
    </row>
    <row r="1236" spans="4:4" x14ac:dyDescent="0.25">
      <c r="D1236" s="7"/>
    </row>
    <row r="1237" spans="4:4" x14ac:dyDescent="0.25">
      <c r="D1237" s="7"/>
    </row>
    <row r="1238" spans="4:4" x14ac:dyDescent="0.25">
      <c r="D1238" s="7"/>
    </row>
    <row r="1239" spans="4:4" x14ac:dyDescent="0.25">
      <c r="D1239" s="7"/>
    </row>
    <row r="1240" spans="4:4" x14ac:dyDescent="0.25">
      <c r="D1240" s="7"/>
    </row>
    <row r="1241" spans="4:4" x14ac:dyDescent="0.25">
      <c r="D1241" s="7"/>
    </row>
    <row r="1242" spans="4:4" x14ac:dyDescent="0.25">
      <c r="D1242" s="7"/>
    </row>
    <row r="1243" spans="4:4" x14ac:dyDescent="0.25">
      <c r="D1243" s="7"/>
    </row>
    <row r="1244" spans="4:4" x14ac:dyDescent="0.25">
      <c r="D1244" s="7"/>
    </row>
    <row r="1245" spans="4:4" x14ac:dyDescent="0.25">
      <c r="D1245" s="7"/>
    </row>
    <row r="1246" spans="4:4" x14ac:dyDescent="0.25">
      <c r="D1246" s="7"/>
    </row>
    <row r="1247" spans="4:4" x14ac:dyDescent="0.25">
      <c r="D1247" s="7"/>
    </row>
    <row r="1248" spans="4:4" x14ac:dyDescent="0.25">
      <c r="D1248" s="7"/>
    </row>
    <row r="1249" spans="4:4" x14ac:dyDescent="0.25">
      <c r="D1249" s="7"/>
    </row>
    <row r="1250" spans="4:4" x14ac:dyDescent="0.25">
      <c r="D1250" s="7"/>
    </row>
    <row r="1251" spans="4:4" x14ac:dyDescent="0.25">
      <c r="D1251" s="7"/>
    </row>
    <row r="1252" spans="4:4" x14ac:dyDescent="0.25">
      <c r="D1252" s="7"/>
    </row>
    <row r="1253" spans="4:4" x14ac:dyDescent="0.25">
      <c r="D1253" s="7"/>
    </row>
    <row r="1254" spans="4:4" x14ac:dyDescent="0.25">
      <c r="D1254" s="7"/>
    </row>
    <row r="1255" spans="4:4" x14ac:dyDescent="0.25">
      <c r="D1255" s="7"/>
    </row>
    <row r="1256" spans="4:4" x14ac:dyDescent="0.25">
      <c r="D1256" s="7"/>
    </row>
    <row r="1257" spans="4:4" x14ac:dyDescent="0.25">
      <c r="D1257" s="7"/>
    </row>
    <row r="1258" spans="4:4" x14ac:dyDescent="0.25">
      <c r="D1258" s="7"/>
    </row>
    <row r="1259" spans="4:4" x14ac:dyDescent="0.25">
      <c r="D1259" s="7"/>
    </row>
    <row r="1260" spans="4:4" x14ac:dyDescent="0.25">
      <c r="D1260" s="7"/>
    </row>
    <row r="1261" spans="4:4" x14ac:dyDescent="0.25">
      <c r="D1261" s="7"/>
    </row>
    <row r="1262" spans="4:4" x14ac:dyDescent="0.25">
      <c r="D1262" s="7"/>
    </row>
    <row r="1263" spans="4:4" x14ac:dyDescent="0.25">
      <c r="D1263" s="7"/>
    </row>
    <row r="1264" spans="4:4" x14ac:dyDescent="0.25">
      <c r="D1264" s="7"/>
    </row>
    <row r="1265" spans="4:4" x14ac:dyDescent="0.25">
      <c r="D1265" s="7"/>
    </row>
    <row r="1266" spans="4:4" x14ac:dyDescent="0.25">
      <c r="D1266" s="7"/>
    </row>
    <row r="1267" spans="4:4" x14ac:dyDescent="0.25">
      <c r="D1267" s="7"/>
    </row>
    <row r="1268" spans="4:4" x14ac:dyDescent="0.25">
      <c r="D1268" s="7"/>
    </row>
    <row r="1269" spans="4:4" x14ac:dyDescent="0.25">
      <c r="D1269" s="7"/>
    </row>
    <row r="1270" spans="4:4" x14ac:dyDescent="0.25">
      <c r="D1270" s="7"/>
    </row>
    <row r="1271" spans="4:4" x14ac:dyDescent="0.25">
      <c r="D1271" s="7"/>
    </row>
    <row r="1272" spans="4:4" x14ac:dyDescent="0.25">
      <c r="D1272" s="7"/>
    </row>
    <row r="1273" spans="4:4" x14ac:dyDescent="0.25">
      <c r="D1273" s="7"/>
    </row>
    <row r="1274" spans="4:4" x14ac:dyDescent="0.25">
      <c r="D1274" s="7"/>
    </row>
    <row r="1275" spans="4:4" x14ac:dyDescent="0.25">
      <c r="D1275" s="7"/>
    </row>
    <row r="1276" spans="4:4" x14ac:dyDescent="0.25">
      <c r="D1276" s="7"/>
    </row>
    <row r="1277" spans="4:4" x14ac:dyDescent="0.25">
      <c r="D1277" s="7"/>
    </row>
    <row r="1278" spans="4:4" x14ac:dyDescent="0.25">
      <c r="D1278" s="7"/>
    </row>
    <row r="1279" spans="4:4" x14ac:dyDescent="0.25">
      <c r="D1279" s="7"/>
    </row>
    <row r="1280" spans="4:4" x14ac:dyDescent="0.25">
      <c r="D1280" s="7"/>
    </row>
    <row r="1281" spans="4:4" x14ac:dyDescent="0.25">
      <c r="D1281" s="7"/>
    </row>
    <row r="1282" spans="4:4" x14ac:dyDescent="0.25">
      <c r="D1282" s="7"/>
    </row>
    <row r="1283" spans="4:4" x14ac:dyDescent="0.25">
      <c r="D1283" s="7"/>
    </row>
    <row r="1284" spans="4:4" x14ac:dyDescent="0.25">
      <c r="D1284" s="7"/>
    </row>
    <row r="1285" spans="4:4" x14ac:dyDescent="0.25">
      <c r="D1285" s="7"/>
    </row>
    <row r="1286" spans="4:4" x14ac:dyDescent="0.25">
      <c r="D1286" s="7"/>
    </row>
    <row r="1287" spans="4:4" x14ac:dyDescent="0.25">
      <c r="D1287" s="7"/>
    </row>
    <row r="1288" spans="4:4" x14ac:dyDescent="0.25">
      <c r="D1288" s="7"/>
    </row>
    <row r="1289" spans="4:4" x14ac:dyDescent="0.25">
      <c r="D1289" s="7"/>
    </row>
    <row r="1290" spans="4:4" x14ac:dyDescent="0.25">
      <c r="D1290" s="7"/>
    </row>
    <row r="1291" spans="4:4" x14ac:dyDescent="0.25">
      <c r="D1291" s="7"/>
    </row>
    <row r="1292" spans="4:4" x14ac:dyDescent="0.25">
      <c r="D1292" s="7"/>
    </row>
    <row r="1293" spans="4:4" x14ac:dyDescent="0.25">
      <c r="D1293" s="7"/>
    </row>
    <row r="1294" spans="4:4" x14ac:dyDescent="0.25">
      <c r="D1294" s="7"/>
    </row>
    <row r="1295" spans="4:4" x14ac:dyDescent="0.25">
      <c r="D1295" s="7"/>
    </row>
    <row r="1296" spans="4:4" x14ac:dyDescent="0.25">
      <c r="D1296" s="7"/>
    </row>
    <row r="1297" spans="4:4" x14ac:dyDescent="0.25">
      <c r="D1297" s="7"/>
    </row>
    <row r="1298" spans="4:4" x14ac:dyDescent="0.25">
      <c r="D1298" s="7"/>
    </row>
    <row r="1299" spans="4:4" x14ac:dyDescent="0.25">
      <c r="D1299" s="7"/>
    </row>
    <row r="1300" spans="4:4" x14ac:dyDescent="0.25">
      <c r="D1300" s="7"/>
    </row>
    <row r="1301" spans="4:4" x14ac:dyDescent="0.25">
      <c r="D1301" s="7"/>
    </row>
    <row r="1302" spans="4:4" x14ac:dyDescent="0.25">
      <c r="D1302" s="7"/>
    </row>
    <row r="1303" spans="4:4" x14ac:dyDescent="0.25">
      <c r="D1303" s="7"/>
    </row>
    <row r="1304" spans="4:4" x14ac:dyDescent="0.25">
      <c r="D1304" s="7"/>
    </row>
    <row r="1305" spans="4:4" x14ac:dyDescent="0.25">
      <c r="D1305" s="7"/>
    </row>
    <row r="1306" spans="4:4" x14ac:dyDescent="0.25">
      <c r="D1306" s="7"/>
    </row>
    <row r="1307" spans="4:4" x14ac:dyDescent="0.25">
      <c r="D1307" s="7"/>
    </row>
    <row r="1308" spans="4:4" x14ac:dyDescent="0.25">
      <c r="D1308" s="7"/>
    </row>
    <row r="1309" spans="4:4" x14ac:dyDescent="0.25">
      <c r="D1309" s="7"/>
    </row>
    <row r="1310" spans="4:4" x14ac:dyDescent="0.25">
      <c r="D1310" s="7"/>
    </row>
    <row r="1311" spans="4:4" x14ac:dyDescent="0.25">
      <c r="D1311" s="7"/>
    </row>
    <row r="1312" spans="4:4" x14ac:dyDescent="0.25">
      <c r="D1312" s="7"/>
    </row>
    <row r="1313" spans="4:4" x14ac:dyDescent="0.25">
      <c r="D1313" s="7"/>
    </row>
    <row r="1314" spans="4:4" x14ac:dyDescent="0.25">
      <c r="D1314" s="7"/>
    </row>
    <row r="1315" spans="4:4" x14ac:dyDescent="0.25">
      <c r="D1315" s="7"/>
    </row>
    <row r="1316" spans="4:4" x14ac:dyDescent="0.25">
      <c r="D1316" s="7"/>
    </row>
    <row r="1317" spans="4:4" x14ac:dyDescent="0.25">
      <c r="D1317" s="7"/>
    </row>
    <row r="1318" spans="4:4" x14ac:dyDescent="0.25">
      <c r="D1318" s="7"/>
    </row>
    <row r="1319" spans="4:4" x14ac:dyDescent="0.25">
      <c r="D1319" s="7"/>
    </row>
    <row r="1320" spans="4:4" x14ac:dyDescent="0.25">
      <c r="D1320" s="7"/>
    </row>
    <row r="1321" spans="4:4" x14ac:dyDescent="0.25">
      <c r="D1321" s="7"/>
    </row>
    <row r="1322" spans="4:4" x14ac:dyDescent="0.25">
      <c r="D1322" s="7"/>
    </row>
    <row r="1323" spans="4:4" x14ac:dyDescent="0.25">
      <c r="D1323" s="7"/>
    </row>
    <row r="1324" spans="4:4" x14ac:dyDescent="0.25">
      <c r="D1324" s="7"/>
    </row>
    <row r="1325" spans="4:4" x14ac:dyDescent="0.25">
      <c r="D1325" s="7"/>
    </row>
    <row r="1326" spans="4:4" x14ac:dyDescent="0.25">
      <c r="D1326" s="7"/>
    </row>
    <row r="1327" spans="4:4" x14ac:dyDescent="0.25">
      <c r="D1327" s="7"/>
    </row>
    <row r="1328" spans="4:4" x14ac:dyDescent="0.25">
      <c r="D1328" s="7"/>
    </row>
    <row r="1329" spans="4:4" x14ac:dyDescent="0.25">
      <c r="D1329" s="7"/>
    </row>
    <row r="1330" spans="4:4" x14ac:dyDescent="0.25">
      <c r="D1330" s="7"/>
    </row>
    <row r="1331" spans="4:4" x14ac:dyDescent="0.25">
      <c r="D1331" s="7"/>
    </row>
    <row r="1332" spans="4:4" x14ac:dyDescent="0.25">
      <c r="D1332" s="7"/>
    </row>
    <row r="1333" spans="4:4" x14ac:dyDescent="0.25">
      <c r="D1333" s="7"/>
    </row>
    <row r="1334" spans="4:4" x14ac:dyDescent="0.25">
      <c r="D1334" s="7"/>
    </row>
    <row r="1335" spans="4:4" x14ac:dyDescent="0.25">
      <c r="D1335" s="7"/>
    </row>
    <row r="1336" spans="4:4" x14ac:dyDescent="0.25">
      <c r="D1336" s="7"/>
    </row>
    <row r="1337" spans="4:4" x14ac:dyDescent="0.25">
      <c r="D1337" s="7"/>
    </row>
    <row r="1338" spans="4:4" x14ac:dyDescent="0.25">
      <c r="D1338" s="7"/>
    </row>
    <row r="1339" spans="4:4" x14ac:dyDescent="0.25">
      <c r="D1339" s="7"/>
    </row>
    <row r="1340" spans="4:4" x14ac:dyDescent="0.25">
      <c r="D1340" s="7"/>
    </row>
    <row r="1341" spans="4:4" x14ac:dyDescent="0.25">
      <c r="D1341" s="7"/>
    </row>
    <row r="1342" spans="4:4" x14ac:dyDescent="0.25">
      <c r="D1342" s="7"/>
    </row>
    <row r="1343" spans="4:4" x14ac:dyDescent="0.25">
      <c r="D1343" s="7"/>
    </row>
    <row r="1344" spans="4:4" x14ac:dyDescent="0.25">
      <c r="D1344" s="7"/>
    </row>
    <row r="1345" spans="4:4" x14ac:dyDescent="0.25">
      <c r="D1345" s="7"/>
    </row>
    <row r="1346" spans="4:4" x14ac:dyDescent="0.25">
      <c r="D1346" s="7"/>
    </row>
    <row r="1347" spans="4:4" x14ac:dyDescent="0.25">
      <c r="D1347" s="7"/>
    </row>
    <row r="1348" spans="4:4" x14ac:dyDescent="0.25">
      <c r="D1348" s="7"/>
    </row>
    <row r="1349" spans="4:4" x14ac:dyDescent="0.25">
      <c r="D1349" s="7"/>
    </row>
    <row r="1350" spans="4:4" x14ac:dyDescent="0.25">
      <c r="D1350" s="7"/>
    </row>
    <row r="1351" spans="4:4" x14ac:dyDescent="0.25">
      <c r="D1351" s="7"/>
    </row>
    <row r="1352" spans="4:4" x14ac:dyDescent="0.25">
      <c r="D1352" s="7"/>
    </row>
    <row r="1353" spans="4:4" x14ac:dyDescent="0.25">
      <c r="D1353" s="7"/>
    </row>
    <row r="1354" spans="4:4" x14ac:dyDescent="0.25">
      <c r="D1354" s="7"/>
    </row>
    <row r="1355" spans="4:4" x14ac:dyDescent="0.25">
      <c r="D1355" s="7"/>
    </row>
    <row r="1356" spans="4:4" x14ac:dyDescent="0.25">
      <c r="D1356" s="7"/>
    </row>
    <row r="1357" spans="4:4" x14ac:dyDescent="0.25">
      <c r="D1357" s="7"/>
    </row>
    <row r="1358" spans="4:4" x14ac:dyDescent="0.25">
      <c r="D1358" s="7"/>
    </row>
    <row r="1359" spans="4:4" x14ac:dyDescent="0.25">
      <c r="D1359" s="7"/>
    </row>
    <row r="1360" spans="4:4" x14ac:dyDescent="0.25">
      <c r="D1360" s="7"/>
    </row>
    <row r="1361" spans="4:4" x14ac:dyDescent="0.25">
      <c r="D1361" s="7"/>
    </row>
    <row r="1362" spans="4:4" x14ac:dyDescent="0.25">
      <c r="D1362" s="7"/>
    </row>
    <row r="1363" spans="4:4" x14ac:dyDescent="0.25">
      <c r="D1363" s="7"/>
    </row>
    <row r="1364" spans="4:4" x14ac:dyDescent="0.25">
      <c r="D1364" s="7"/>
    </row>
    <row r="1365" spans="4:4" x14ac:dyDescent="0.25">
      <c r="D1365" s="7"/>
    </row>
    <row r="1366" spans="4:4" x14ac:dyDescent="0.25">
      <c r="D1366" s="7"/>
    </row>
    <row r="1367" spans="4:4" x14ac:dyDescent="0.25">
      <c r="D1367" s="7"/>
    </row>
    <row r="1368" spans="4:4" x14ac:dyDescent="0.25">
      <c r="D1368" s="7"/>
    </row>
    <row r="1369" spans="4:4" x14ac:dyDescent="0.25">
      <c r="D1369" s="7"/>
    </row>
    <row r="1370" spans="4:4" x14ac:dyDescent="0.25">
      <c r="D1370" s="7"/>
    </row>
    <row r="1371" spans="4:4" x14ac:dyDescent="0.25">
      <c r="D1371" s="7"/>
    </row>
    <row r="1372" spans="4:4" x14ac:dyDescent="0.25">
      <c r="D1372" s="7"/>
    </row>
    <row r="1373" spans="4:4" x14ac:dyDescent="0.25">
      <c r="D1373" s="7"/>
    </row>
    <row r="1374" spans="4:4" x14ac:dyDescent="0.25">
      <c r="D1374" s="7"/>
    </row>
    <row r="1375" spans="4:4" x14ac:dyDescent="0.25">
      <c r="D1375" s="7"/>
    </row>
    <row r="1376" spans="4:4" x14ac:dyDescent="0.25">
      <c r="D1376" s="7"/>
    </row>
    <row r="1377" spans="4:4" x14ac:dyDescent="0.25">
      <c r="D1377" s="7"/>
    </row>
    <row r="1378" spans="4:4" x14ac:dyDescent="0.25">
      <c r="D1378" s="7"/>
    </row>
    <row r="1379" spans="4:4" x14ac:dyDescent="0.25">
      <c r="D1379" s="7"/>
    </row>
    <row r="1380" spans="4:4" x14ac:dyDescent="0.25">
      <c r="D1380" s="7"/>
    </row>
    <row r="1381" spans="4:4" x14ac:dyDescent="0.25">
      <c r="D1381" s="7"/>
    </row>
    <row r="1382" spans="4:4" x14ac:dyDescent="0.25">
      <c r="D1382" s="7"/>
    </row>
    <row r="1383" spans="4:4" x14ac:dyDescent="0.25">
      <c r="D1383" s="7"/>
    </row>
    <row r="1384" spans="4:4" x14ac:dyDescent="0.25">
      <c r="D1384" s="7"/>
    </row>
    <row r="1385" spans="4:4" x14ac:dyDescent="0.25">
      <c r="D1385" s="7"/>
    </row>
    <row r="1386" spans="4:4" x14ac:dyDescent="0.25">
      <c r="D1386" s="7"/>
    </row>
    <row r="1387" spans="4:4" x14ac:dyDescent="0.25">
      <c r="D1387" s="7"/>
    </row>
    <row r="1388" spans="4:4" x14ac:dyDescent="0.25">
      <c r="D1388" s="7"/>
    </row>
    <row r="1389" spans="4:4" x14ac:dyDescent="0.25">
      <c r="D1389" s="7"/>
    </row>
    <row r="1390" spans="4:4" x14ac:dyDescent="0.25">
      <c r="D1390" s="7"/>
    </row>
    <row r="1391" spans="4:4" x14ac:dyDescent="0.25">
      <c r="D1391" s="7"/>
    </row>
    <row r="1392" spans="4:4" x14ac:dyDescent="0.25">
      <c r="D1392" s="7"/>
    </row>
    <row r="1393" spans="4:4" x14ac:dyDescent="0.25">
      <c r="D1393" s="7"/>
    </row>
    <row r="1394" spans="4:4" x14ac:dyDescent="0.25">
      <c r="D1394" s="7"/>
    </row>
    <row r="1395" spans="4:4" x14ac:dyDescent="0.25">
      <c r="D1395" s="7"/>
    </row>
    <row r="1396" spans="4:4" x14ac:dyDescent="0.25">
      <c r="D1396" s="7"/>
    </row>
    <row r="1397" spans="4:4" x14ac:dyDescent="0.25">
      <c r="D1397" s="7"/>
    </row>
    <row r="1398" spans="4:4" x14ac:dyDescent="0.25">
      <c r="D1398" s="7"/>
    </row>
    <row r="1399" spans="4:4" x14ac:dyDescent="0.25">
      <c r="D1399" s="7"/>
    </row>
    <row r="1400" spans="4:4" x14ac:dyDescent="0.25">
      <c r="D1400" s="7"/>
    </row>
    <row r="1401" spans="4:4" x14ac:dyDescent="0.25">
      <c r="D1401" s="7"/>
    </row>
    <row r="1402" spans="4:4" x14ac:dyDescent="0.25">
      <c r="D1402" s="7"/>
    </row>
    <row r="1403" spans="4:4" x14ac:dyDescent="0.25">
      <c r="D1403" s="7"/>
    </row>
    <row r="1404" spans="4:4" x14ac:dyDescent="0.25">
      <c r="D1404" s="7"/>
    </row>
    <row r="1405" spans="4:4" x14ac:dyDescent="0.25">
      <c r="D1405" s="7"/>
    </row>
    <row r="1406" spans="4:4" x14ac:dyDescent="0.25">
      <c r="D1406" s="7"/>
    </row>
    <row r="1407" spans="4:4" x14ac:dyDescent="0.25">
      <c r="D1407" s="7"/>
    </row>
    <row r="1408" spans="4:4" x14ac:dyDescent="0.25">
      <c r="D1408" s="7"/>
    </row>
    <row r="1409" spans="4:4" x14ac:dyDescent="0.25">
      <c r="D1409" s="7"/>
    </row>
    <row r="1410" spans="4:4" x14ac:dyDescent="0.25">
      <c r="D1410" s="7"/>
    </row>
    <row r="1411" spans="4:4" x14ac:dyDescent="0.25">
      <c r="D1411" s="7"/>
    </row>
    <row r="1412" spans="4:4" x14ac:dyDescent="0.25">
      <c r="D1412" s="7"/>
    </row>
    <row r="1413" spans="4:4" x14ac:dyDescent="0.25">
      <c r="D1413" s="7"/>
    </row>
    <row r="1414" spans="4:4" x14ac:dyDescent="0.25">
      <c r="D1414" s="7"/>
    </row>
    <row r="1415" spans="4:4" x14ac:dyDescent="0.25">
      <c r="D1415" s="7"/>
    </row>
    <row r="1416" spans="4:4" x14ac:dyDescent="0.25">
      <c r="D1416" s="7"/>
    </row>
    <row r="1417" spans="4:4" x14ac:dyDescent="0.25">
      <c r="D1417" s="7"/>
    </row>
    <row r="1418" spans="4:4" x14ac:dyDescent="0.25">
      <c r="D1418" s="7"/>
    </row>
    <row r="1419" spans="4:4" x14ac:dyDescent="0.25">
      <c r="D1419" s="7"/>
    </row>
    <row r="1420" spans="4:4" x14ac:dyDescent="0.25">
      <c r="D1420" s="7"/>
    </row>
    <row r="1421" spans="4:4" x14ac:dyDescent="0.25">
      <c r="D1421" s="7"/>
    </row>
    <row r="1422" spans="4:4" x14ac:dyDescent="0.25">
      <c r="D1422" s="7"/>
    </row>
    <row r="1423" spans="4:4" x14ac:dyDescent="0.25">
      <c r="D1423" s="7"/>
    </row>
    <row r="1424" spans="4:4" x14ac:dyDescent="0.25">
      <c r="D1424" s="7"/>
    </row>
    <row r="1425" spans="4:4" x14ac:dyDescent="0.25">
      <c r="D1425" s="7"/>
    </row>
    <row r="1426" spans="4:4" x14ac:dyDescent="0.25">
      <c r="D1426" s="7"/>
    </row>
    <row r="1427" spans="4:4" x14ac:dyDescent="0.25">
      <c r="D1427" s="7"/>
    </row>
    <row r="1428" spans="4:4" x14ac:dyDescent="0.25">
      <c r="D1428" s="7"/>
    </row>
    <row r="1429" spans="4:4" x14ac:dyDescent="0.25">
      <c r="D1429" s="7"/>
    </row>
    <row r="1430" spans="4:4" x14ac:dyDescent="0.25">
      <c r="D1430" s="7"/>
    </row>
    <row r="1431" spans="4:4" x14ac:dyDescent="0.25">
      <c r="D1431" s="7"/>
    </row>
    <row r="1432" spans="4:4" x14ac:dyDescent="0.25">
      <c r="D1432" s="7"/>
    </row>
    <row r="1433" spans="4:4" x14ac:dyDescent="0.25">
      <c r="D1433" s="7"/>
    </row>
    <row r="1434" spans="4:4" x14ac:dyDescent="0.25">
      <c r="D1434" s="7"/>
    </row>
    <row r="1435" spans="4:4" x14ac:dyDescent="0.25">
      <c r="D1435" s="7"/>
    </row>
    <row r="1436" spans="4:4" x14ac:dyDescent="0.25">
      <c r="D1436" s="7"/>
    </row>
    <row r="1437" spans="4:4" x14ac:dyDescent="0.25">
      <c r="D1437" s="7"/>
    </row>
    <row r="1438" spans="4:4" x14ac:dyDescent="0.25">
      <c r="D1438" s="7"/>
    </row>
    <row r="1439" spans="4:4" x14ac:dyDescent="0.25">
      <c r="D1439" s="7"/>
    </row>
    <row r="1440" spans="4:4" x14ac:dyDescent="0.25">
      <c r="D1440" s="7"/>
    </row>
    <row r="1441" spans="4:4" x14ac:dyDescent="0.25">
      <c r="D1441" s="7"/>
    </row>
    <row r="1442" spans="4:4" x14ac:dyDescent="0.25">
      <c r="D1442" s="7"/>
    </row>
    <row r="1443" spans="4:4" x14ac:dyDescent="0.25">
      <c r="D1443" s="7"/>
    </row>
    <row r="1444" spans="4:4" x14ac:dyDescent="0.25">
      <c r="D1444" s="7"/>
    </row>
    <row r="1445" spans="4:4" x14ac:dyDescent="0.25">
      <c r="D1445" s="7"/>
    </row>
    <row r="1446" spans="4:4" x14ac:dyDescent="0.25">
      <c r="D1446" s="7"/>
    </row>
    <row r="1447" spans="4:4" x14ac:dyDescent="0.25">
      <c r="D1447" s="7"/>
    </row>
    <row r="1448" spans="4:4" x14ac:dyDescent="0.25">
      <c r="D1448" s="7"/>
    </row>
    <row r="1449" spans="4:4" x14ac:dyDescent="0.25">
      <c r="D1449" s="7"/>
    </row>
    <row r="1450" spans="4:4" x14ac:dyDescent="0.25">
      <c r="D1450" s="7"/>
    </row>
    <row r="1451" spans="4:4" x14ac:dyDescent="0.25">
      <c r="D1451" s="7"/>
    </row>
    <row r="1452" spans="4:4" x14ac:dyDescent="0.25">
      <c r="D1452" s="7"/>
    </row>
    <row r="1453" spans="4:4" x14ac:dyDescent="0.25">
      <c r="D1453" s="7"/>
    </row>
    <row r="1454" spans="4:4" x14ac:dyDescent="0.25">
      <c r="D1454" s="7"/>
    </row>
    <row r="1455" spans="4:4" x14ac:dyDescent="0.25">
      <c r="D1455" s="7"/>
    </row>
    <row r="1456" spans="4:4" x14ac:dyDescent="0.25">
      <c r="D1456" s="7"/>
    </row>
    <row r="1457" spans="4:4" x14ac:dyDescent="0.25">
      <c r="D1457" s="7"/>
    </row>
    <row r="1458" spans="4:4" x14ac:dyDescent="0.25">
      <c r="D1458" s="7"/>
    </row>
    <row r="1459" spans="4:4" x14ac:dyDescent="0.25">
      <c r="D1459" s="7"/>
    </row>
    <row r="1460" spans="4:4" x14ac:dyDescent="0.25">
      <c r="D1460" s="7"/>
    </row>
    <row r="1461" spans="4:4" x14ac:dyDescent="0.25">
      <c r="D1461" s="7"/>
    </row>
    <row r="1462" spans="4:4" x14ac:dyDescent="0.25">
      <c r="D1462" s="7"/>
    </row>
    <row r="1463" spans="4:4" x14ac:dyDescent="0.25">
      <c r="D1463" s="7"/>
    </row>
    <row r="1464" spans="4:4" x14ac:dyDescent="0.25">
      <c r="D1464" s="7"/>
    </row>
    <row r="1465" spans="4:4" x14ac:dyDescent="0.25">
      <c r="D1465" s="7"/>
    </row>
    <row r="1466" spans="4:4" x14ac:dyDescent="0.25">
      <c r="D1466" s="7"/>
    </row>
    <row r="1467" spans="4:4" x14ac:dyDescent="0.25">
      <c r="D1467" s="7"/>
    </row>
    <row r="1468" spans="4:4" x14ac:dyDescent="0.25">
      <c r="D1468" s="7"/>
    </row>
    <row r="1469" spans="4:4" x14ac:dyDescent="0.25">
      <c r="D1469" s="7"/>
    </row>
    <row r="1470" spans="4:4" x14ac:dyDescent="0.25">
      <c r="D1470" s="7"/>
    </row>
    <row r="1471" spans="4:4" x14ac:dyDescent="0.25">
      <c r="D1471" s="7"/>
    </row>
    <row r="1472" spans="4:4" x14ac:dyDescent="0.25">
      <c r="D1472" s="7"/>
    </row>
    <row r="1473" spans="4:4" x14ac:dyDescent="0.25">
      <c r="D1473" s="7"/>
    </row>
    <row r="1474" spans="4:4" x14ac:dyDescent="0.25">
      <c r="D1474" s="7"/>
    </row>
    <row r="1475" spans="4:4" x14ac:dyDescent="0.25">
      <c r="D1475" s="7"/>
    </row>
    <row r="1476" spans="4:4" x14ac:dyDescent="0.25">
      <c r="D1476" s="7"/>
    </row>
    <row r="1477" spans="4:4" x14ac:dyDescent="0.25">
      <c r="D1477" s="7"/>
    </row>
    <row r="1478" spans="4:4" x14ac:dyDescent="0.25">
      <c r="D1478" s="7"/>
    </row>
    <row r="1479" spans="4:4" x14ac:dyDescent="0.25">
      <c r="D1479" s="7"/>
    </row>
    <row r="1480" spans="4:4" x14ac:dyDescent="0.25">
      <c r="D1480" s="7"/>
    </row>
    <row r="1481" spans="4:4" x14ac:dyDescent="0.25">
      <c r="D1481" s="7"/>
    </row>
    <row r="1482" spans="4:4" x14ac:dyDescent="0.25">
      <c r="D1482" s="7"/>
    </row>
    <row r="1483" spans="4:4" x14ac:dyDescent="0.25">
      <c r="D1483" s="7"/>
    </row>
    <row r="1484" spans="4:4" x14ac:dyDescent="0.25">
      <c r="D1484" s="7"/>
    </row>
    <row r="1485" spans="4:4" x14ac:dyDescent="0.25">
      <c r="D1485" s="7"/>
    </row>
    <row r="1486" spans="4:4" x14ac:dyDescent="0.25">
      <c r="D1486" s="7"/>
    </row>
    <row r="1487" spans="4:4" x14ac:dyDescent="0.25">
      <c r="D1487" s="7"/>
    </row>
    <row r="1488" spans="4:4" x14ac:dyDescent="0.25">
      <c r="D1488" s="7"/>
    </row>
    <row r="1489" spans="4:4" x14ac:dyDescent="0.25">
      <c r="D1489" s="7"/>
    </row>
    <row r="1490" spans="4:4" x14ac:dyDescent="0.25">
      <c r="D1490" s="7"/>
    </row>
    <row r="1491" spans="4:4" x14ac:dyDescent="0.25">
      <c r="D1491" s="7"/>
    </row>
    <row r="1492" spans="4:4" x14ac:dyDescent="0.25">
      <c r="D1492" s="7"/>
    </row>
    <row r="1493" spans="4:4" x14ac:dyDescent="0.25">
      <c r="D1493" s="7"/>
    </row>
    <row r="1494" spans="4:4" x14ac:dyDescent="0.25">
      <c r="D1494" s="7"/>
    </row>
    <row r="1495" spans="4:4" x14ac:dyDescent="0.25">
      <c r="D1495" s="7"/>
    </row>
    <row r="1496" spans="4:4" x14ac:dyDescent="0.25">
      <c r="D1496" s="7"/>
    </row>
    <row r="1497" spans="4:4" x14ac:dyDescent="0.25">
      <c r="D1497" s="7"/>
    </row>
    <row r="1498" spans="4:4" x14ac:dyDescent="0.25">
      <c r="D1498" s="7"/>
    </row>
    <row r="1499" spans="4:4" x14ac:dyDescent="0.25">
      <c r="D1499" s="7"/>
    </row>
    <row r="1500" spans="4:4" x14ac:dyDescent="0.25">
      <c r="D1500" s="7"/>
    </row>
    <row r="1501" spans="4:4" x14ac:dyDescent="0.25">
      <c r="D1501" s="7"/>
    </row>
    <row r="1502" spans="4:4" x14ac:dyDescent="0.25">
      <c r="D1502" s="7"/>
    </row>
    <row r="1503" spans="4:4" x14ac:dyDescent="0.25">
      <c r="D1503" s="7"/>
    </row>
    <row r="1504" spans="4:4" x14ac:dyDescent="0.25">
      <c r="D1504" s="7"/>
    </row>
    <row r="1505" spans="4:4" x14ac:dyDescent="0.25">
      <c r="D1505" s="7"/>
    </row>
    <row r="1506" spans="4:4" x14ac:dyDescent="0.25">
      <c r="D1506" s="7"/>
    </row>
    <row r="1507" spans="4:4" x14ac:dyDescent="0.25">
      <c r="D1507" s="7"/>
    </row>
    <row r="1508" spans="4:4" x14ac:dyDescent="0.25">
      <c r="D1508" s="7"/>
    </row>
    <row r="1509" spans="4:4" x14ac:dyDescent="0.25">
      <c r="D1509" s="7"/>
    </row>
    <row r="1510" spans="4:4" x14ac:dyDescent="0.25">
      <c r="D1510" s="7"/>
    </row>
    <row r="1511" spans="4:4" x14ac:dyDescent="0.25">
      <c r="D1511" s="7"/>
    </row>
    <row r="1512" spans="4:4" x14ac:dyDescent="0.25">
      <c r="D1512" s="7"/>
    </row>
    <row r="1513" spans="4:4" x14ac:dyDescent="0.25">
      <c r="D1513" s="7"/>
    </row>
    <row r="1514" spans="4:4" x14ac:dyDescent="0.25">
      <c r="D1514" s="7"/>
    </row>
    <row r="1515" spans="4:4" x14ac:dyDescent="0.25">
      <c r="D1515" s="7"/>
    </row>
    <row r="1516" spans="4:4" x14ac:dyDescent="0.25">
      <c r="D1516" s="7"/>
    </row>
    <row r="1517" spans="4:4" x14ac:dyDescent="0.25">
      <c r="D1517" s="7"/>
    </row>
    <row r="1518" spans="4:4" x14ac:dyDescent="0.25">
      <c r="D1518" s="7"/>
    </row>
    <row r="1519" spans="4:4" x14ac:dyDescent="0.25">
      <c r="D1519" s="7"/>
    </row>
    <row r="1520" spans="4:4" x14ac:dyDescent="0.25">
      <c r="D1520" s="7"/>
    </row>
    <row r="1521" spans="4:4" x14ac:dyDescent="0.25">
      <c r="D1521" s="7"/>
    </row>
    <row r="1522" spans="4:4" x14ac:dyDescent="0.25">
      <c r="D1522" s="7"/>
    </row>
    <row r="1523" spans="4:4" x14ac:dyDescent="0.25">
      <c r="D1523" s="7"/>
    </row>
    <row r="1524" spans="4:4" x14ac:dyDescent="0.25">
      <c r="D1524" s="7"/>
    </row>
    <row r="1525" spans="4:4" x14ac:dyDescent="0.25">
      <c r="D1525" s="7"/>
    </row>
    <row r="1526" spans="4:4" x14ac:dyDescent="0.25">
      <c r="D1526" s="7"/>
    </row>
    <row r="1527" spans="4:4" x14ac:dyDescent="0.25">
      <c r="D1527" s="7"/>
    </row>
    <row r="1528" spans="4:4" x14ac:dyDescent="0.25">
      <c r="D1528" s="7"/>
    </row>
    <row r="1529" spans="4:4" x14ac:dyDescent="0.25">
      <c r="D1529" s="7"/>
    </row>
    <row r="1530" spans="4:4" x14ac:dyDescent="0.25">
      <c r="D1530" s="7"/>
    </row>
    <row r="1531" spans="4:4" x14ac:dyDescent="0.25">
      <c r="D1531" s="7"/>
    </row>
    <row r="1532" spans="4:4" x14ac:dyDescent="0.25">
      <c r="D1532" s="7"/>
    </row>
    <row r="1533" spans="4:4" x14ac:dyDescent="0.25">
      <c r="D1533" s="7"/>
    </row>
    <row r="1534" spans="4:4" x14ac:dyDescent="0.25">
      <c r="D1534" s="7"/>
    </row>
    <row r="1535" spans="4:4" x14ac:dyDescent="0.25">
      <c r="D1535" s="7"/>
    </row>
    <row r="1536" spans="4:4" x14ac:dyDescent="0.25">
      <c r="D1536" s="7"/>
    </row>
    <row r="1537" spans="4:4" x14ac:dyDescent="0.25">
      <c r="D1537" s="7"/>
    </row>
    <row r="1538" spans="4:4" x14ac:dyDescent="0.25">
      <c r="D1538" s="7"/>
    </row>
    <row r="1539" spans="4:4" x14ac:dyDescent="0.25">
      <c r="D1539" s="7"/>
    </row>
    <row r="1540" spans="4:4" x14ac:dyDescent="0.25">
      <c r="D1540" s="7"/>
    </row>
    <row r="1541" spans="4:4" x14ac:dyDescent="0.25">
      <c r="D1541" s="7"/>
    </row>
    <row r="1542" spans="4:4" x14ac:dyDescent="0.25">
      <c r="D1542" s="7"/>
    </row>
    <row r="1543" spans="4:4" x14ac:dyDescent="0.25">
      <c r="D1543" s="7"/>
    </row>
    <row r="1544" spans="4:4" x14ac:dyDescent="0.25">
      <c r="D1544" s="7"/>
    </row>
    <row r="1545" spans="4:4" x14ac:dyDescent="0.25">
      <c r="D1545" s="7"/>
    </row>
    <row r="1546" spans="4:4" x14ac:dyDescent="0.25">
      <c r="D1546" s="7"/>
    </row>
    <row r="1547" spans="4:4" x14ac:dyDescent="0.25">
      <c r="D1547" s="7"/>
    </row>
    <row r="1548" spans="4:4" x14ac:dyDescent="0.25">
      <c r="D1548" s="7"/>
    </row>
    <row r="1549" spans="4:4" x14ac:dyDescent="0.25">
      <c r="D1549" s="7"/>
    </row>
    <row r="1550" spans="4:4" x14ac:dyDescent="0.25">
      <c r="D1550" s="7"/>
    </row>
    <row r="1551" spans="4:4" x14ac:dyDescent="0.25">
      <c r="D1551" s="7"/>
    </row>
    <row r="1552" spans="4:4" x14ac:dyDescent="0.25">
      <c r="D1552" s="7"/>
    </row>
    <row r="1553" spans="4:4" x14ac:dyDescent="0.25">
      <c r="D1553" s="7"/>
    </row>
    <row r="1554" spans="4:4" x14ac:dyDescent="0.25">
      <c r="D1554" s="7"/>
    </row>
    <row r="1555" spans="4:4" x14ac:dyDescent="0.25">
      <c r="D1555" s="7"/>
    </row>
    <row r="1556" spans="4:4" x14ac:dyDescent="0.25">
      <c r="D1556" s="7"/>
    </row>
    <row r="1557" spans="4:4" x14ac:dyDescent="0.25">
      <c r="D1557" s="7"/>
    </row>
    <row r="1558" spans="4:4" x14ac:dyDescent="0.25">
      <c r="D1558" s="7"/>
    </row>
    <row r="1559" spans="4:4" x14ac:dyDescent="0.25">
      <c r="D1559" s="7"/>
    </row>
    <row r="1560" spans="4:4" x14ac:dyDescent="0.25">
      <c r="D1560" s="7"/>
    </row>
    <row r="1561" spans="4:4" x14ac:dyDescent="0.25">
      <c r="D1561" s="7"/>
    </row>
    <row r="1562" spans="4:4" x14ac:dyDescent="0.25">
      <c r="D1562" s="7"/>
    </row>
    <row r="1563" spans="4:4" x14ac:dyDescent="0.25">
      <c r="D1563" s="7"/>
    </row>
    <row r="1564" spans="4:4" x14ac:dyDescent="0.25">
      <c r="D1564" s="7"/>
    </row>
    <row r="1565" spans="4:4" x14ac:dyDescent="0.25">
      <c r="D1565" s="7"/>
    </row>
    <row r="1566" spans="4:4" x14ac:dyDescent="0.25">
      <c r="D1566" s="7"/>
    </row>
    <row r="1567" spans="4:4" x14ac:dyDescent="0.25">
      <c r="D1567" s="7"/>
    </row>
    <row r="1568" spans="4:4" x14ac:dyDescent="0.25">
      <c r="D1568" s="7"/>
    </row>
    <row r="1569" spans="4:4" x14ac:dyDescent="0.25">
      <c r="D1569" s="7"/>
    </row>
    <row r="1570" spans="4:4" x14ac:dyDescent="0.25">
      <c r="D1570" s="7"/>
    </row>
    <row r="1571" spans="4:4" x14ac:dyDescent="0.25">
      <c r="D1571" s="7"/>
    </row>
    <row r="1572" spans="4:4" x14ac:dyDescent="0.25">
      <c r="D1572" s="7"/>
    </row>
    <row r="1573" spans="4:4" x14ac:dyDescent="0.25">
      <c r="D1573" s="7"/>
    </row>
    <row r="1574" spans="4:4" x14ac:dyDescent="0.25">
      <c r="D1574" s="7"/>
    </row>
    <row r="1575" spans="4:4" x14ac:dyDescent="0.25">
      <c r="D1575" s="7"/>
    </row>
    <row r="1576" spans="4:4" x14ac:dyDescent="0.25">
      <c r="D1576" s="7"/>
    </row>
    <row r="1577" spans="4:4" x14ac:dyDescent="0.25">
      <c r="D1577" s="7"/>
    </row>
    <row r="1578" spans="4:4" x14ac:dyDescent="0.25">
      <c r="D1578" s="7"/>
    </row>
    <row r="1579" spans="4:4" x14ac:dyDescent="0.25">
      <c r="D1579" s="7"/>
    </row>
    <row r="1580" spans="4:4" x14ac:dyDescent="0.25">
      <c r="D1580" s="7"/>
    </row>
    <row r="1581" spans="4:4" x14ac:dyDescent="0.25">
      <c r="D1581" s="7"/>
    </row>
    <row r="1582" spans="4:4" x14ac:dyDescent="0.25">
      <c r="D1582" s="7"/>
    </row>
    <row r="1583" spans="4:4" x14ac:dyDescent="0.25">
      <c r="D1583" s="7"/>
    </row>
    <row r="1584" spans="4:4" x14ac:dyDescent="0.25">
      <c r="D1584" s="7"/>
    </row>
    <row r="1585" spans="4:4" x14ac:dyDescent="0.25">
      <c r="D1585" s="7"/>
    </row>
    <row r="1586" spans="4:4" x14ac:dyDescent="0.25">
      <c r="D1586" s="7"/>
    </row>
    <row r="1587" spans="4:4" x14ac:dyDescent="0.25">
      <c r="D1587" s="7"/>
    </row>
    <row r="1588" spans="4:4" x14ac:dyDescent="0.25">
      <c r="D1588" s="7"/>
    </row>
    <row r="1589" spans="4:4" x14ac:dyDescent="0.25">
      <c r="D1589" s="7"/>
    </row>
    <row r="1590" spans="4:4" x14ac:dyDescent="0.25">
      <c r="D1590" s="7"/>
    </row>
    <row r="1591" spans="4:4" x14ac:dyDescent="0.25">
      <c r="D1591" s="7"/>
    </row>
    <row r="1592" spans="4:4" x14ac:dyDescent="0.25">
      <c r="D1592" s="7"/>
    </row>
    <row r="1593" spans="4:4" x14ac:dyDescent="0.25">
      <c r="D1593" s="7"/>
    </row>
    <row r="1594" spans="4:4" x14ac:dyDescent="0.25">
      <c r="D1594" s="7"/>
    </row>
    <row r="1595" spans="4:4" x14ac:dyDescent="0.25">
      <c r="D1595" s="7"/>
    </row>
    <row r="1596" spans="4:4" x14ac:dyDescent="0.25">
      <c r="D1596" s="7"/>
    </row>
    <row r="1597" spans="4:4" x14ac:dyDescent="0.25">
      <c r="D1597" s="7"/>
    </row>
    <row r="1598" spans="4:4" x14ac:dyDescent="0.25">
      <c r="D1598" s="7"/>
    </row>
    <row r="1599" spans="4:4" x14ac:dyDescent="0.25">
      <c r="D1599" s="7"/>
    </row>
    <row r="1600" spans="4:4" x14ac:dyDescent="0.25">
      <c r="D1600" s="7"/>
    </row>
    <row r="1601" spans="4:4" x14ac:dyDescent="0.25">
      <c r="D1601" s="7"/>
    </row>
    <row r="1602" spans="4:4" x14ac:dyDescent="0.25">
      <c r="D1602" s="7"/>
    </row>
    <row r="1603" spans="4:4" x14ac:dyDescent="0.25">
      <c r="D1603" s="7"/>
    </row>
    <row r="1604" spans="4:4" x14ac:dyDescent="0.25">
      <c r="D1604" s="7"/>
    </row>
    <row r="1605" spans="4:4" x14ac:dyDescent="0.25">
      <c r="D1605" s="7"/>
    </row>
    <row r="1606" spans="4:4" x14ac:dyDescent="0.25">
      <c r="D1606" s="7"/>
    </row>
    <row r="1607" spans="4:4" x14ac:dyDescent="0.25">
      <c r="D1607" s="7"/>
    </row>
    <row r="1608" spans="4:4" x14ac:dyDescent="0.25">
      <c r="D1608" s="7"/>
    </row>
    <row r="1609" spans="4:4" x14ac:dyDescent="0.25">
      <c r="D1609" s="7"/>
    </row>
    <row r="1610" spans="4:4" x14ac:dyDescent="0.25">
      <c r="D1610" s="7"/>
    </row>
    <row r="1611" spans="4:4" x14ac:dyDescent="0.25">
      <c r="D1611" s="7"/>
    </row>
    <row r="1612" spans="4:4" x14ac:dyDescent="0.25">
      <c r="D1612" s="7"/>
    </row>
    <row r="1613" spans="4:4" x14ac:dyDescent="0.25">
      <c r="D1613" s="7"/>
    </row>
    <row r="1614" spans="4:4" x14ac:dyDescent="0.25">
      <c r="D1614" s="7"/>
    </row>
    <row r="1615" spans="4:4" x14ac:dyDescent="0.25">
      <c r="D1615" s="7"/>
    </row>
    <row r="1616" spans="4:4" x14ac:dyDescent="0.25">
      <c r="D1616" s="7"/>
    </row>
    <row r="1617" spans="4:4" x14ac:dyDescent="0.25">
      <c r="D1617" s="7"/>
    </row>
    <row r="1618" spans="4:4" x14ac:dyDescent="0.25">
      <c r="D1618" s="7"/>
    </row>
    <row r="1619" spans="4:4" x14ac:dyDescent="0.25">
      <c r="D1619" s="7"/>
    </row>
    <row r="1620" spans="4:4" x14ac:dyDescent="0.25">
      <c r="D1620" s="7"/>
    </row>
    <row r="1621" spans="4:4" x14ac:dyDescent="0.25">
      <c r="D1621" s="7"/>
    </row>
    <row r="1622" spans="4:4" x14ac:dyDescent="0.25">
      <c r="D1622" s="7"/>
    </row>
    <row r="1623" spans="4:4" x14ac:dyDescent="0.25">
      <c r="D1623" s="7"/>
    </row>
    <row r="1624" spans="4:4" x14ac:dyDescent="0.25">
      <c r="D1624" s="7"/>
    </row>
    <row r="1625" spans="4:4" x14ac:dyDescent="0.25">
      <c r="D1625" s="7"/>
    </row>
    <row r="1626" spans="4:4" x14ac:dyDescent="0.25">
      <c r="D1626" s="7"/>
    </row>
    <row r="1627" spans="4:4" x14ac:dyDescent="0.25">
      <c r="D1627" s="7"/>
    </row>
    <row r="1628" spans="4:4" x14ac:dyDescent="0.25">
      <c r="D1628" s="7"/>
    </row>
    <row r="1629" spans="4:4" x14ac:dyDescent="0.25">
      <c r="D1629" s="7"/>
    </row>
    <row r="1630" spans="4:4" x14ac:dyDescent="0.25">
      <c r="D1630" s="7"/>
    </row>
    <row r="1631" spans="4:4" x14ac:dyDescent="0.25">
      <c r="D1631" s="7"/>
    </row>
    <row r="1632" spans="4:4" x14ac:dyDescent="0.25">
      <c r="D1632" s="7"/>
    </row>
    <row r="1633" spans="4:4" x14ac:dyDescent="0.25">
      <c r="D1633" s="7"/>
    </row>
    <row r="1634" spans="4:4" x14ac:dyDescent="0.25">
      <c r="D1634" s="7"/>
    </row>
    <row r="1635" spans="4:4" x14ac:dyDescent="0.25">
      <c r="D1635" s="7"/>
    </row>
    <row r="1636" spans="4:4" x14ac:dyDescent="0.25">
      <c r="D1636" s="7"/>
    </row>
    <row r="1637" spans="4:4" x14ac:dyDescent="0.25">
      <c r="D1637" s="7"/>
    </row>
    <row r="1638" spans="4:4" x14ac:dyDescent="0.25">
      <c r="D1638" s="7"/>
    </row>
    <row r="1639" spans="4:4" x14ac:dyDescent="0.25">
      <c r="D1639" s="7"/>
    </row>
    <row r="1640" spans="4:4" x14ac:dyDescent="0.25">
      <c r="D1640" s="7"/>
    </row>
    <row r="1641" spans="4:4" x14ac:dyDescent="0.25">
      <c r="D1641" s="7"/>
    </row>
    <row r="1642" spans="4:4" x14ac:dyDescent="0.25">
      <c r="D1642" s="7"/>
    </row>
    <row r="1643" spans="4:4" x14ac:dyDescent="0.25">
      <c r="D1643" s="7"/>
    </row>
    <row r="1644" spans="4:4" x14ac:dyDescent="0.25">
      <c r="D1644" s="7"/>
    </row>
    <row r="1645" spans="4:4" x14ac:dyDescent="0.25">
      <c r="D1645" s="7"/>
    </row>
    <row r="1646" spans="4:4" x14ac:dyDescent="0.25">
      <c r="D1646" s="7"/>
    </row>
    <row r="1647" spans="4:4" x14ac:dyDescent="0.25">
      <c r="D1647" s="7"/>
    </row>
    <row r="1648" spans="4:4" x14ac:dyDescent="0.25">
      <c r="D1648" s="7"/>
    </row>
    <row r="1649" spans="4:4" x14ac:dyDescent="0.25">
      <c r="D1649" s="7"/>
    </row>
    <row r="1650" spans="4:4" x14ac:dyDescent="0.25">
      <c r="D1650" s="7"/>
    </row>
    <row r="1651" spans="4:4" x14ac:dyDescent="0.25">
      <c r="D1651" s="7"/>
    </row>
    <row r="1652" spans="4:4" x14ac:dyDescent="0.25">
      <c r="D1652" s="7"/>
    </row>
    <row r="1653" spans="4:4" x14ac:dyDescent="0.25">
      <c r="D1653" s="7"/>
    </row>
    <row r="1654" spans="4:4" x14ac:dyDescent="0.25">
      <c r="D1654" s="7"/>
    </row>
    <row r="1655" spans="4:4" x14ac:dyDescent="0.25">
      <c r="D1655" s="7"/>
    </row>
    <row r="1656" spans="4:4" x14ac:dyDescent="0.25">
      <c r="D1656" s="7"/>
    </row>
    <row r="1657" spans="4:4" x14ac:dyDescent="0.25">
      <c r="D1657" s="7"/>
    </row>
    <row r="1658" spans="4:4" x14ac:dyDescent="0.25">
      <c r="D1658" s="7"/>
    </row>
    <row r="1659" spans="4:4" x14ac:dyDescent="0.25">
      <c r="D1659" s="7"/>
    </row>
    <row r="1660" spans="4:4" x14ac:dyDescent="0.25">
      <c r="D1660" s="7"/>
    </row>
    <row r="1661" spans="4:4" x14ac:dyDescent="0.25">
      <c r="D1661" s="7"/>
    </row>
    <row r="1662" spans="4:4" x14ac:dyDescent="0.25">
      <c r="D1662" s="7"/>
    </row>
    <row r="1663" spans="4:4" x14ac:dyDescent="0.25">
      <c r="D1663" s="7"/>
    </row>
    <row r="1664" spans="4:4" x14ac:dyDescent="0.25">
      <c r="D1664" s="7"/>
    </row>
    <row r="1665" spans="4:4" x14ac:dyDescent="0.25">
      <c r="D1665" s="7"/>
    </row>
    <row r="1666" spans="4:4" x14ac:dyDescent="0.25">
      <c r="D1666" s="7"/>
    </row>
    <row r="1667" spans="4:4" x14ac:dyDescent="0.25">
      <c r="D1667" s="7"/>
    </row>
    <row r="1668" spans="4:4" x14ac:dyDescent="0.25">
      <c r="D1668" s="7"/>
    </row>
    <row r="1669" spans="4:4" x14ac:dyDescent="0.25">
      <c r="D1669" s="7"/>
    </row>
    <row r="1670" spans="4:4" x14ac:dyDescent="0.25">
      <c r="D1670" s="7"/>
    </row>
    <row r="1671" spans="4:4" x14ac:dyDescent="0.25">
      <c r="D1671" s="7"/>
    </row>
    <row r="1672" spans="4:4" x14ac:dyDescent="0.25">
      <c r="D1672" s="7"/>
    </row>
    <row r="1673" spans="4:4" x14ac:dyDescent="0.25">
      <c r="D1673" s="7"/>
    </row>
    <row r="1674" spans="4:4" x14ac:dyDescent="0.25">
      <c r="D1674" s="7"/>
    </row>
    <row r="1675" spans="4:4" x14ac:dyDescent="0.25">
      <c r="D1675" s="7"/>
    </row>
    <row r="1676" spans="4:4" x14ac:dyDescent="0.25">
      <c r="D1676" s="7"/>
    </row>
    <row r="1677" spans="4:4" x14ac:dyDescent="0.25">
      <c r="D1677" s="7"/>
    </row>
    <row r="1678" spans="4:4" x14ac:dyDescent="0.25">
      <c r="D1678" s="7"/>
    </row>
    <row r="1679" spans="4:4" x14ac:dyDescent="0.25">
      <c r="D1679" s="7"/>
    </row>
    <row r="1680" spans="4:4" x14ac:dyDescent="0.25">
      <c r="D1680" s="7"/>
    </row>
    <row r="1681" spans="4:4" x14ac:dyDescent="0.25">
      <c r="D1681" s="7"/>
    </row>
    <row r="1682" spans="4:4" x14ac:dyDescent="0.25">
      <c r="D1682" s="7"/>
    </row>
    <row r="1683" spans="4:4" x14ac:dyDescent="0.25">
      <c r="D1683" s="7"/>
    </row>
    <row r="1684" spans="4:4" x14ac:dyDescent="0.25">
      <c r="D1684" s="7"/>
    </row>
    <row r="1685" spans="4:4" x14ac:dyDescent="0.25">
      <c r="D1685" s="7"/>
    </row>
    <row r="1686" spans="4:4" x14ac:dyDescent="0.25">
      <c r="D1686" s="7"/>
    </row>
    <row r="1687" spans="4:4" x14ac:dyDescent="0.25">
      <c r="D1687" s="7"/>
    </row>
    <row r="1688" spans="4:4" x14ac:dyDescent="0.25">
      <c r="D1688" s="7"/>
    </row>
    <row r="1689" spans="4:4" x14ac:dyDescent="0.25">
      <c r="D1689" s="7"/>
    </row>
    <row r="1690" spans="4:4" x14ac:dyDescent="0.25">
      <c r="D1690" s="7"/>
    </row>
    <row r="1691" spans="4:4" x14ac:dyDescent="0.25">
      <c r="D1691" s="7"/>
    </row>
    <row r="1692" spans="4:4" x14ac:dyDescent="0.25">
      <c r="D1692" s="7"/>
    </row>
    <row r="1693" spans="4:4" x14ac:dyDescent="0.25">
      <c r="D1693" s="7"/>
    </row>
    <row r="1694" spans="4:4" x14ac:dyDescent="0.25">
      <c r="D1694" s="7"/>
    </row>
    <row r="1695" spans="4:4" x14ac:dyDescent="0.25">
      <c r="D1695" s="7"/>
    </row>
    <row r="1696" spans="4:4" x14ac:dyDescent="0.25">
      <c r="D1696" s="7"/>
    </row>
    <row r="1697" spans="4:4" x14ac:dyDescent="0.25">
      <c r="D1697" s="7"/>
    </row>
    <row r="1698" spans="4:4" x14ac:dyDescent="0.25">
      <c r="D1698" s="7"/>
    </row>
    <row r="1699" spans="4:4" x14ac:dyDescent="0.25">
      <c r="D1699" s="7"/>
    </row>
    <row r="1700" spans="4:4" x14ac:dyDescent="0.25">
      <c r="D1700" s="7"/>
    </row>
    <row r="1701" spans="4:4" x14ac:dyDescent="0.25">
      <c r="D1701" s="7"/>
    </row>
    <row r="1702" spans="4:4" x14ac:dyDescent="0.25">
      <c r="D1702" s="7"/>
    </row>
    <row r="1703" spans="4:4" x14ac:dyDescent="0.25">
      <c r="D1703" s="7"/>
    </row>
    <row r="1704" spans="4:4" x14ac:dyDescent="0.25">
      <c r="D1704" s="7"/>
    </row>
    <row r="1705" spans="4:4" x14ac:dyDescent="0.25">
      <c r="D1705" s="7"/>
    </row>
    <row r="1706" spans="4:4" x14ac:dyDescent="0.25">
      <c r="D1706" s="7"/>
    </row>
    <row r="1707" spans="4:4" x14ac:dyDescent="0.25">
      <c r="D1707" s="7"/>
    </row>
    <row r="1708" spans="4:4" x14ac:dyDescent="0.25">
      <c r="D1708" s="7"/>
    </row>
    <row r="1709" spans="4:4" x14ac:dyDescent="0.25">
      <c r="D1709" s="7"/>
    </row>
    <row r="1710" spans="4:4" x14ac:dyDescent="0.25">
      <c r="D1710" s="7"/>
    </row>
    <row r="1711" spans="4:4" x14ac:dyDescent="0.25">
      <c r="D1711" s="7"/>
    </row>
    <row r="1712" spans="4:4" x14ac:dyDescent="0.25">
      <c r="D1712" s="7"/>
    </row>
    <row r="1713" spans="4:4" x14ac:dyDescent="0.25">
      <c r="D1713" s="7"/>
    </row>
    <row r="1714" spans="4:4" x14ac:dyDescent="0.25">
      <c r="D1714" s="7"/>
    </row>
    <row r="1715" spans="4:4" x14ac:dyDescent="0.25">
      <c r="D1715" s="7"/>
    </row>
    <row r="1716" spans="4:4" x14ac:dyDescent="0.25">
      <c r="D1716" s="7"/>
    </row>
    <row r="1717" spans="4:4" x14ac:dyDescent="0.25">
      <c r="D1717" s="7"/>
    </row>
    <row r="1718" spans="4:4" x14ac:dyDescent="0.25">
      <c r="D1718" s="7"/>
    </row>
    <row r="1719" spans="4:4" x14ac:dyDescent="0.25">
      <c r="D1719" s="7"/>
    </row>
    <row r="1720" spans="4:4" x14ac:dyDescent="0.25">
      <c r="D1720" s="7"/>
    </row>
    <row r="1721" spans="4:4" x14ac:dyDescent="0.25">
      <c r="D1721" s="7"/>
    </row>
    <row r="1722" spans="4:4" x14ac:dyDescent="0.25">
      <c r="D1722" s="7"/>
    </row>
    <row r="1723" spans="4:4" x14ac:dyDescent="0.25">
      <c r="D1723" s="7"/>
    </row>
    <row r="1724" spans="4:4" x14ac:dyDescent="0.25">
      <c r="D1724" s="7"/>
    </row>
    <row r="1725" spans="4:4" x14ac:dyDescent="0.25">
      <c r="D1725" s="7"/>
    </row>
    <row r="1726" spans="4:4" x14ac:dyDescent="0.25">
      <c r="D1726" s="7"/>
    </row>
    <row r="1727" spans="4:4" x14ac:dyDescent="0.25">
      <c r="D1727" s="7"/>
    </row>
    <row r="1728" spans="4:4" x14ac:dyDescent="0.25">
      <c r="D1728" s="7"/>
    </row>
    <row r="1729" spans="4:4" x14ac:dyDescent="0.25">
      <c r="D1729" s="7"/>
    </row>
    <row r="1730" spans="4:4" x14ac:dyDescent="0.25">
      <c r="D1730" s="7"/>
    </row>
    <row r="1731" spans="4:4" x14ac:dyDescent="0.25">
      <c r="D1731" s="7"/>
    </row>
    <row r="1732" spans="4:4" x14ac:dyDescent="0.25">
      <c r="D1732" s="7"/>
    </row>
    <row r="1733" spans="4:4" x14ac:dyDescent="0.25">
      <c r="D1733" s="7"/>
    </row>
    <row r="1734" spans="4:4" x14ac:dyDescent="0.25">
      <c r="D1734" s="7"/>
    </row>
    <row r="1735" spans="4:4" x14ac:dyDescent="0.25">
      <c r="D1735" s="7"/>
    </row>
    <row r="1736" spans="4:4" x14ac:dyDescent="0.25">
      <c r="D1736" s="7"/>
    </row>
    <row r="1737" spans="4:4" x14ac:dyDescent="0.25">
      <c r="D1737" s="7"/>
    </row>
    <row r="1738" spans="4:4" x14ac:dyDescent="0.25">
      <c r="D1738" s="7"/>
    </row>
    <row r="1739" spans="4:4" x14ac:dyDescent="0.25">
      <c r="D1739" s="7"/>
    </row>
    <row r="1740" spans="4:4" x14ac:dyDescent="0.25">
      <c r="D1740" s="7"/>
    </row>
    <row r="1741" spans="4:4" x14ac:dyDescent="0.25">
      <c r="D1741" s="7"/>
    </row>
    <row r="1742" spans="4:4" x14ac:dyDescent="0.25">
      <c r="D1742" s="7"/>
    </row>
    <row r="1743" spans="4:4" x14ac:dyDescent="0.25">
      <c r="D1743" s="7"/>
    </row>
    <row r="1744" spans="4:4" x14ac:dyDescent="0.25">
      <c r="D1744" s="7"/>
    </row>
    <row r="1745" spans="4:4" x14ac:dyDescent="0.25">
      <c r="D1745" s="7"/>
    </row>
    <row r="1746" spans="4:4" x14ac:dyDescent="0.25">
      <c r="D1746" s="7"/>
    </row>
    <row r="1747" spans="4:4" x14ac:dyDescent="0.25">
      <c r="D1747" s="7"/>
    </row>
    <row r="1748" spans="4:4" x14ac:dyDescent="0.25">
      <c r="D1748" s="7"/>
    </row>
    <row r="1749" spans="4:4" x14ac:dyDescent="0.25">
      <c r="D1749" s="7"/>
    </row>
    <row r="1750" spans="4:4" x14ac:dyDescent="0.25">
      <c r="D1750" s="7"/>
    </row>
    <row r="1751" spans="4:4" x14ac:dyDescent="0.25">
      <c r="D1751" s="7"/>
    </row>
    <row r="1752" spans="4:4" x14ac:dyDescent="0.25">
      <c r="D1752" s="7"/>
    </row>
    <row r="1753" spans="4:4" x14ac:dyDescent="0.25">
      <c r="D1753" s="7"/>
    </row>
    <row r="1754" spans="4:4" x14ac:dyDescent="0.25">
      <c r="D1754" s="7"/>
    </row>
    <row r="1755" spans="4:4" x14ac:dyDescent="0.25">
      <c r="D1755" s="7"/>
    </row>
    <row r="1756" spans="4:4" x14ac:dyDescent="0.25">
      <c r="D1756" s="7"/>
    </row>
    <row r="1757" spans="4:4" x14ac:dyDescent="0.25">
      <c r="D1757" s="7"/>
    </row>
    <row r="1758" spans="4:4" x14ac:dyDescent="0.25">
      <c r="D1758" s="7"/>
    </row>
    <row r="1759" spans="4:4" x14ac:dyDescent="0.25">
      <c r="D1759" s="7"/>
    </row>
    <row r="1760" spans="4:4" x14ac:dyDescent="0.25">
      <c r="D1760" s="7"/>
    </row>
    <row r="1761" spans="4:4" x14ac:dyDescent="0.25">
      <c r="D1761" s="7"/>
    </row>
    <row r="1762" spans="4:4" x14ac:dyDescent="0.25">
      <c r="D1762" s="7"/>
    </row>
    <row r="1763" spans="4:4" x14ac:dyDescent="0.25">
      <c r="D1763" s="7"/>
    </row>
    <row r="1764" spans="4:4" x14ac:dyDescent="0.25">
      <c r="D1764" s="7"/>
    </row>
    <row r="1765" spans="4:4" x14ac:dyDescent="0.25">
      <c r="D1765" s="7"/>
    </row>
    <row r="1766" spans="4:4" x14ac:dyDescent="0.25">
      <c r="D1766" s="7"/>
    </row>
    <row r="1767" spans="4:4" x14ac:dyDescent="0.25">
      <c r="D1767" s="7"/>
    </row>
    <row r="1768" spans="4:4" x14ac:dyDescent="0.25">
      <c r="D1768" s="7"/>
    </row>
    <row r="1769" spans="4:4" x14ac:dyDescent="0.25">
      <c r="D1769" s="7"/>
    </row>
    <row r="1770" spans="4:4" x14ac:dyDescent="0.25">
      <c r="D1770" s="7"/>
    </row>
    <row r="1771" spans="4:4" x14ac:dyDescent="0.25">
      <c r="D1771" s="7"/>
    </row>
    <row r="1772" spans="4:4" x14ac:dyDescent="0.25">
      <c r="D1772" s="7"/>
    </row>
    <row r="1773" spans="4:4" x14ac:dyDescent="0.25">
      <c r="D1773" s="7"/>
    </row>
    <row r="1774" spans="4:4" x14ac:dyDescent="0.25">
      <c r="D1774" s="7"/>
    </row>
    <row r="1775" spans="4:4" x14ac:dyDescent="0.25">
      <c r="D1775" s="7"/>
    </row>
    <row r="1776" spans="4:4" x14ac:dyDescent="0.25">
      <c r="D1776" s="7"/>
    </row>
    <row r="1777" spans="4:4" x14ac:dyDescent="0.25">
      <c r="D1777" s="7"/>
    </row>
    <row r="1778" spans="4:4" x14ac:dyDescent="0.25">
      <c r="D1778" s="7"/>
    </row>
    <row r="1779" spans="4:4" x14ac:dyDescent="0.25">
      <c r="D1779" s="7"/>
    </row>
    <row r="1780" spans="4:4" x14ac:dyDescent="0.25">
      <c r="D1780" s="7"/>
    </row>
    <row r="1781" spans="4:4" x14ac:dyDescent="0.25">
      <c r="D1781" s="7"/>
    </row>
    <row r="1782" spans="4:4" x14ac:dyDescent="0.25">
      <c r="D1782" s="7"/>
    </row>
    <row r="1783" spans="4:4" x14ac:dyDescent="0.25">
      <c r="D1783" s="7"/>
    </row>
    <row r="1784" spans="4:4" x14ac:dyDescent="0.25">
      <c r="D1784" s="7"/>
    </row>
    <row r="1785" spans="4:4" x14ac:dyDescent="0.25">
      <c r="D1785" s="7"/>
    </row>
    <row r="1786" spans="4:4" x14ac:dyDescent="0.25">
      <c r="D1786" s="7"/>
    </row>
    <row r="1787" spans="4:4" x14ac:dyDescent="0.25">
      <c r="D1787" s="7"/>
    </row>
    <row r="1788" spans="4:4" x14ac:dyDescent="0.25">
      <c r="D1788" s="7"/>
    </row>
    <row r="1789" spans="4:4" x14ac:dyDescent="0.25">
      <c r="D1789" s="7"/>
    </row>
    <row r="1790" spans="4:4" x14ac:dyDescent="0.25">
      <c r="D1790" s="7"/>
    </row>
    <row r="1791" spans="4:4" x14ac:dyDescent="0.25">
      <c r="D1791" s="7"/>
    </row>
    <row r="1792" spans="4:4" x14ac:dyDescent="0.25">
      <c r="D1792" s="7"/>
    </row>
    <row r="1793" spans="4:4" x14ac:dyDescent="0.25">
      <c r="D1793" s="7"/>
    </row>
    <row r="1794" spans="4:4" x14ac:dyDescent="0.25">
      <c r="D1794" s="7"/>
    </row>
    <row r="1795" spans="4:4" x14ac:dyDescent="0.25">
      <c r="D1795" s="7"/>
    </row>
    <row r="1796" spans="4:4" x14ac:dyDescent="0.25">
      <c r="D1796" s="7"/>
    </row>
    <row r="1797" spans="4:4" x14ac:dyDescent="0.25">
      <c r="D1797" s="7"/>
    </row>
    <row r="1798" spans="4:4" x14ac:dyDescent="0.25">
      <c r="D1798" s="7"/>
    </row>
    <row r="1799" spans="4:4" x14ac:dyDescent="0.25">
      <c r="D1799" s="7"/>
    </row>
    <row r="1800" spans="4:4" x14ac:dyDescent="0.25">
      <c r="D1800" s="7"/>
    </row>
    <row r="1801" spans="4:4" x14ac:dyDescent="0.25">
      <c r="D1801" s="7"/>
    </row>
    <row r="1802" spans="4:4" x14ac:dyDescent="0.25">
      <c r="D1802" s="7"/>
    </row>
    <row r="1803" spans="4:4" x14ac:dyDescent="0.25">
      <c r="D1803" s="7"/>
    </row>
    <row r="1804" spans="4:4" x14ac:dyDescent="0.25">
      <c r="D1804" s="7"/>
    </row>
    <row r="1805" spans="4:4" x14ac:dyDescent="0.25">
      <c r="D1805" s="7"/>
    </row>
    <row r="1806" spans="4:4" x14ac:dyDescent="0.25">
      <c r="D1806" s="7"/>
    </row>
    <row r="1807" spans="4:4" x14ac:dyDescent="0.25">
      <c r="D1807" s="7"/>
    </row>
    <row r="1808" spans="4:4" x14ac:dyDescent="0.25">
      <c r="D1808" s="7"/>
    </row>
    <row r="1809" spans="4:4" x14ac:dyDescent="0.25">
      <c r="D1809" s="7"/>
    </row>
    <row r="1810" spans="4:4" x14ac:dyDescent="0.25">
      <c r="D1810" s="7"/>
    </row>
    <row r="1811" spans="4:4" x14ac:dyDescent="0.25">
      <c r="D1811" s="7"/>
    </row>
    <row r="1812" spans="4:4" x14ac:dyDescent="0.25">
      <c r="D1812" s="7"/>
    </row>
    <row r="1813" spans="4:4" x14ac:dyDescent="0.25">
      <c r="D1813" s="7"/>
    </row>
    <row r="1814" spans="4:4" x14ac:dyDescent="0.25">
      <c r="D1814" s="7"/>
    </row>
    <row r="1815" spans="4:4" x14ac:dyDescent="0.25">
      <c r="D1815" s="7"/>
    </row>
    <row r="1816" spans="4:4" x14ac:dyDescent="0.25">
      <c r="D1816" s="7"/>
    </row>
    <row r="1817" spans="4:4" x14ac:dyDescent="0.25">
      <c r="D1817" s="7"/>
    </row>
    <row r="1818" spans="4:4" x14ac:dyDescent="0.25">
      <c r="D1818" s="7"/>
    </row>
    <row r="1819" spans="4:4" x14ac:dyDescent="0.25">
      <c r="D1819" s="7"/>
    </row>
    <row r="1820" spans="4:4" x14ac:dyDescent="0.25">
      <c r="D1820" s="7"/>
    </row>
    <row r="1821" spans="4:4" x14ac:dyDescent="0.25">
      <c r="D1821" s="7"/>
    </row>
    <row r="1822" spans="4:4" x14ac:dyDescent="0.25">
      <c r="D1822" s="7"/>
    </row>
    <row r="1823" spans="4:4" x14ac:dyDescent="0.25">
      <c r="D1823" s="7"/>
    </row>
    <row r="1824" spans="4:4" x14ac:dyDescent="0.25">
      <c r="D1824" s="7"/>
    </row>
    <row r="1825" spans="4:4" x14ac:dyDescent="0.25">
      <c r="D1825" s="7"/>
    </row>
    <row r="1826" spans="4:4" x14ac:dyDescent="0.25">
      <c r="D1826" s="7"/>
    </row>
    <row r="1827" spans="4:4" x14ac:dyDescent="0.25">
      <c r="D1827" s="7"/>
    </row>
    <row r="1828" spans="4:4" x14ac:dyDescent="0.25">
      <c r="D1828" s="7"/>
    </row>
    <row r="1829" spans="4:4" x14ac:dyDescent="0.25">
      <c r="D1829" s="7"/>
    </row>
    <row r="1830" spans="4:4" x14ac:dyDescent="0.25">
      <c r="D1830" s="7"/>
    </row>
    <row r="1831" spans="4:4" x14ac:dyDescent="0.25">
      <c r="D1831" s="7"/>
    </row>
    <row r="1832" spans="4:4" x14ac:dyDescent="0.25">
      <c r="D1832" s="7"/>
    </row>
    <row r="1833" spans="4:4" x14ac:dyDescent="0.25">
      <c r="D1833" s="7"/>
    </row>
    <row r="1834" spans="4:4" x14ac:dyDescent="0.25">
      <c r="D1834" s="7"/>
    </row>
    <row r="1835" spans="4:4" x14ac:dyDescent="0.25">
      <c r="D1835" s="7"/>
    </row>
    <row r="1836" spans="4:4" x14ac:dyDescent="0.25">
      <c r="D1836" s="7"/>
    </row>
    <row r="1837" spans="4:4" x14ac:dyDescent="0.25">
      <c r="D1837" s="7"/>
    </row>
    <row r="1838" spans="4:4" x14ac:dyDescent="0.25">
      <c r="D1838" s="7"/>
    </row>
    <row r="1839" spans="4:4" x14ac:dyDescent="0.25">
      <c r="D1839" s="7"/>
    </row>
    <row r="1840" spans="4:4" x14ac:dyDescent="0.25">
      <c r="D1840" s="7"/>
    </row>
    <row r="1841" spans="4:4" x14ac:dyDescent="0.25">
      <c r="D1841" s="7"/>
    </row>
    <row r="1842" spans="4:4" x14ac:dyDescent="0.25">
      <c r="D1842" s="7"/>
    </row>
    <row r="1843" spans="4:4" x14ac:dyDescent="0.25">
      <c r="D1843" s="7"/>
    </row>
    <row r="1844" spans="4:4" x14ac:dyDescent="0.25">
      <c r="D1844" s="7"/>
    </row>
    <row r="1845" spans="4:4" x14ac:dyDescent="0.25">
      <c r="D1845" s="7"/>
    </row>
    <row r="1846" spans="4:4" x14ac:dyDescent="0.25">
      <c r="D1846" s="7"/>
    </row>
    <row r="1847" spans="4:4" x14ac:dyDescent="0.25">
      <c r="D1847" s="7"/>
    </row>
    <row r="1848" spans="4:4" x14ac:dyDescent="0.25">
      <c r="D1848" s="7"/>
    </row>
    <row r="1849" spans="4:4" x14ac:dyDescent="0.25">
      <c r="D1849" s="7"/>
    </row>
    <row r="1850" spans="4:4" x14ac:dyDescent="0.25">
      <c r="D1850" s="7"/>
    </row>
    <row r="1851" spans="4:4" x14ac:dyDescent="0.25">
      <c r="D1851" s="7"/>
    </row>
    <row r="1852" spans="4:4" x14ac:dyDescent="0.25">
      <c r="D1852" s="7"/>
    </row>
    <row r="1853" spans="4:4" x14ac:dyDescent="0.25">
      <c r="D1853" s="7"/>
    </row>
    <row r="1854" spans="4:4" x14ac:dyDescent="0.25">
      <c r="D1854" s="7"/>
    </row>
    <row r="1855" spans="4:4" x14ac:dyDescent="0.25">
      <c r="D1855" s="7"/>
    </row>
    <row r="1856" spans="4:4" x14ac:dyDescent="0.25">
      <c r="D1856" s="7"/>
    </row>
    <row r="1857" spans="4:4" x14ac:dyDescent="0.25">
      <c r="D1857" s="7"/>
    </row>
    <row r="1858" spans="4:4" x14ac:dyDescent="0.25">
      <c r="D1858" s="7"/>
    </row>
    <row r="1859" spans="4:4" x14ac:dyDescent="0.25">
      <c r="D1859" s="7"/>
    </row>
    <row r="1860" spans="4:4" x14ac:dyDescent="0.25">
      <c r="D1860" s="7"/>
    </row>
    <row r="1861" spans="4:4" x14ac:dyDescent="0.25">
      <c r="D1861" s="7"/>
    </row>
    <row r="1862" spans="4:4" x14ac:dyDescent="0.25">
      <c r="D1862" s="7"/>
    </row>
    <row r="1863" spans="4:4" x14ac:dyDescent="0.25">
      <c r="D1863" s="7"/>
    </row>
    <row r="1864" spans="4:4" x14ac:dyDescent="0.25">
      <c r="D1864" s="7"/>
    </row>
    <row r="1865" spans="4:4" x14ac:dyDescent="0.25">
      <c r="D1865" s="7"/>
    </row>
    <row r="1866" spans="4:4" x14ac:dyDescent="0.25">
      <c r="D1866" s="7"/>
    </row>
    <row r="1867" spans="4:4" x14ac:dyDescent="0.25">
      <c r="D1867" s="7"/>
    </row>
    <row r="1868" spans="4:4" x14ac:dyDescent="0.25">
      <c r="D1868" s="7"/>
    </row>
    <row r="1869" spans="4:4" x14ac:dyDescent="0.25">
      <c r="D1869" s="7"/>
    </row>
    <row r="1870" spans="4:4" x14ac:dyDescent="0.25">
      <c r="D1870" s="7"/>
    </row>
    <row r="1871" spans="4:4" x14ac:dyDescent="0.25">
      <c r="D1871" s="7"/>
    </row>
    <row r="1872" spans="4:4" x14ac:dyDescent="0.25">
      <c r="D1872" s="7"/>
    </row>
    <row r="1873" spans="4:4" x14ac:dyDescent="0.25">
      <c r="D1873" s="7"/>
    </row>
    <row r="1874" spans="4:4" x14ac:dyDescent="0.25">
      <c r="D1874" s="7"/>
    </row>
    <row r="1875" spans="4:4" x14ac:dyDescent="0.25">
      <c r="D1875" s="7"/>
    </row>
    <row r="1876" spans="4:4" x14ac:dyDescent="0.25">
      <c r="D1876" s="7"/>
    </row>
    <row r="1877" spans="4:4" x14ac:dyDescent="0.25">
      <c r="D1877" s="7"/>
    </row>
    <row r="1878" spans="4:4" x14ac:dyDescent="0.25">
      <c r="D1878" s="7"/>
    </row>
    <row r="1879" spans="4:4" x14ac:dyDescent="0.25">
      <c r="D1879" s="7"/>
    </row>
    <row r="1880" spans="4:4" x14ac:dyDescent="0.25">
      <c r="D1880" s="7"/>
    </row>
    <row r="1881" spans="4:4" x14ac:dyDescent="0.25">
      <c r="D1881" s="7"/>
    </row>
    <row r="1882" spans="4:4" x14ac:dyDescent="0.25">
      <c r="D1882" s="7"/>
    </row>
    <row r="1883" spans="4:4" x14ac:dyDescent="0.25">
      <c r="D1883" s="7"/>
    </row>
    <row r="1884" spans="4:4" x14ac:dyDescent="0.25">
      <c r="D1884" s="7"/>
    </row>
    <row r="1885" spans="4:4" x14ac:dyDescent="0.25">
      <c r="D1885" s="7"/>
    </row>
    <row r="1886" spans="4:4" x14ac:dyDescent="0.25">
      <c r="D1886" s="7"/>
    </row>
    <row r="1887" spans="4:4" x14ac:dyDescent="0.25">
      <c r="D1887" s="7"/>
    </row>
    <row r="1888" spans="4:4" x14ac:dyDescent="0.25">
      <c r="D1888" s="7"/>
    </row>
    <row r="1889" spans="4:4" x14ac:dyDescent="0.25">
      <c r="D1889" s="7"/>
    </row>
    <row r="1890" spans="4:4" x14ac:dyDescent="0.25">
      <c r="D1890" s="7"/>
    </row>
    <row r="1891" spans="4:4" x14ac:dyDescent="0.25">
      <c r="D1891" s="7"/>
    </row>
    <row r="1892" spans="4:4" x14ac:dyDescent="0.25">
      <c r="D1892" s="7"/>
    </row>
    <row r="1893" spans="4:4" x14ac:dyDescent="0.25">
      <c r="D1893" s="7"/>
    </row>
    <row r="1894" spans="4:4" x14ac:dyDescent="0.25">
      <c r="D1894" s="7"/>
    </row>
    <row r="1895" spans="4:4" x14ac:dyDescent="0.25">
      <c r="D1895" s="7"/>
    </row>
    <row r="1896" spans="4:4" x14ac:dyDescent="0.25">
      <c r="D1896" s="7"/>
    </row>
    <row r="1897" spans="4:4" x14ac:dyDescent="0.25">
      <c r="D1897" s="7"/>
    </row>
    <row r="1898" spans="4:4" x14ac:dyDescent="0.25">
      <c r="D1898" s="7"/>
    </row>
    <row r="1899" spans="4:4" x14ac:dyDescent="0.25">
      <c r="D1899" s="7"/>
    </row>
    <row r="1900" spans="4:4" x14ac:dyDescent="0.25">
      <c r="D1900" s="7"/>
    </row>
    <row r="1901" spans="4:4" x14ac:dyDescent="0.25">
      <c r="D1901" s="7"/>
    </row>
    <row r="1902" spans="4:4" x14ac:dyDescent="0.25">
      <c r="D1902" s="7"/>
    </row>
    <row r="1903" spans="4:4" x14ac:dyDescent="0.25">
      <c r="D1903" s="7"/>
    </row>
    <row r="1904" spans="4:4" x14ac:dyDescent="0.25">
      <c r="D1904" s="7"/>
    </row>
    <row r="1905" spans="4:4" x14ac:dyDescent="0.25">
      <c r="D1905" s="7"/>
    </row>
    <row r="1906" spans="4:4" x14ac:dyDescent="0.25">
      <c r="D1906" s="7"/>
    </row>
    <row r="1907" spans="4:4" x14ac:dyDescent="0.25">
      <c r="D1907" s="7"/>
    </row>
    <row r="1908" spans="4:4" x14ac:dyDescent="0.25">
      <c r="D1908" s="7"/>
    </row>
    <row r="1909" spans="4:4" x14ac:dyDescent="0.25">
      <c r="D1909" s="7"/>
    </row>
    <row r="1910" spans="4:4" x14ac:dyDescent="0.25">
      <c r="D1910" s="7"/>
    </row>
    <row r="1911" spans="4:4" x14ac:dyDescent="0.25">
      <c r="D1911" s="7"/>
    </row>
    <row r="1912" spans="4:4" x14ac:dyDescent="0.25">
      <c r="D1912" s="7"/>
    </row>
    <row r="1913" spans="4:4" x14ac:dyDescent="0.25">
      <c r="D1913" s="7"/>
    </row>
    <row r="1914" spans="4:4" x14ac:dyDescent="0.25">
      <c r="D1914" s="7"/>
    </row>
    <row r="1915" spans="4:4" x14ac:dyDescent="0.25">
      <c r="D1915" s="7"/>
    </row>
    <row r="1916" spans="4:4" x14ac:dyDescent="0.25">
      <c r="D1916" s="7"/>
    </row>
    <row r="1917" spans="4:4" x14ac:dyDescent="0.25">
      <c r="D1917" s="7"/>
    </row>
    <row r="1918" spans="4:4" x14ac:dyDescent="0.25">
      <c r="D1918" s="7"/>
    </row>
    <row r="1919" spans="4:4" x14ac:dyDescent="0.25">
      <c r="D1919" s="7"/>
    </row>
    <row r="1920" spans="4:4" x14ac:dyDescent="0.25">
      <c r="D1920" s="7"/>
    </row>
    <row r="1921" spans="4:4" x14ac:dyDescent="0.25">
      <c r="D1921" s="7"/>
    </row>
    <row r="1922" spans="4:4" x14ac:dyDescent="0.25">
      <c r="D1922" s="7"/>
    </row>
    <row r="1923" spans="4:4" x14ac:dyDescent="0.25">
      <c r="D1923" s="7"/>
    </row>
    <row r="1924" spans="4:4" x14ac:dyDescent="0.25">
      <c r="D1924" s="7"/>
    </row>
    <row r="1925" spans="4:4" x14ac:dyDescent="0.25">
      <c r="D1925" s="7"/>
    </row>
    <row r="1926" spans="4:4" x14ac:dyDescent="0.25">
      <c r="D1926" s="7"/>
    </row>
    <row r="1927" spans="4:4" x14ac:dyDescent="0.25">
      <c r="D1927" s="7"/>
    </row>
    <row r="1928" spans="4:4" x14ac:dyDescent="0.25">
      <c r="D1928" s="7"/>
    </row>
    <row r="1929" spans="4:4" x14ac:dyDescent="0.25">
      <c r="D1929" s="7"/>
    </row>
    <row r="1930" spans="4:4" x14ac:dyDescent="0.25">
      <c r="D1930" s="7"/>
    </row>
    <row r="1931" spans="4:4" x14ac:dyDescent="0.25">
      <c r="D1931" s="7"/>
    </row>
    <row r="1932" spans="4:4" x14ac:dyDescent="0.25">
      <c r="D1932" s="7"/>
    </row>
    <row r="1933" spans="4:4" x14ac:dyDescent="0.25">
      <c r="D1933" s="7"/>
    </row>
    <row r="1934" spans="4:4" x14ac:dyDescent="0.25">
      <c r="D1934" s="7"/>
    </row>
    <row r="1935" spans="4:4" x14ac:dyDescent="0.25">
      <c r="D1935" s="7"/>
    </row>
    <row r="1936" spans="4:4" x14ac:dyDescent="0.25">
      <c r="D1936" s="7"/>
    </row>
    <row r="1937" spans="4:4" x14ac:dyDescent="0.25">
      <c r="D1937" s="7"/>
    </row>
    <row r="1938" spans="4:4" x14ac:dyDescent="0.25">
      <c r="D1938" s="7"/>
    </row>
    <row r="1939" spans="4:4" x14ac:dyDescent="0.25">
      <c r="D1939" s="7"/>
    </row>
    <row r="1940" spans="4:4" x14ac:dyDescent="0.25">
      <c r="D1940" s="7"/>
    </row>
    <row r="1941" spans="4:4" x14ac:dyDescent="0.25">
      <c r="D1941" s="7"/>
    </row>
    <row r="1942" spans="4:4" x14ac:dyDescent="0.25">
      <c r="D1942" s="7"/>
    </row>
    <row r="1943" spans="4:4" x14ac:dyDescent="0.25">
      <c r="D1943" s="7"/>
    </row>
    <row r="1944" spans="4:4" x14ac:dyDescent="0.25">
      <c r="D1944" s="7"/>
    </row>
    <row r="1945" spans="4:4" x14ac:dyDescent="0.25">
      <c r="D1945" s="7"/>
    </row>
    <row r="1946" spans="4:4" x14ac:dyDescent="0.25">
      <c r="D1946" s="7"/>
    </row>
    <row r="1947" spans="4:4" x14ac:dyDescent="0.25">
      <c r="D1947" s="7"/>
    </row>
    <row r="1948" spans="4:4" x14ac:dyDescent="0.25">
      <c r="D1948" s="7"/>
    </row>
    <row r="1949" spans="4:4" x14ac:dyDescent="0.25">
      <c r="D1949" s="7"/>
    </row>
    <row r="1950" spans="4:4" x14ac:dyDescent="0.25">
      <c r="D1950" s="7"/>
    </row>
    <row r="1951" spans="4:4" x14ac:dyDescent="0.25">
      <c r="D1951" s="7"/>
    </row>
    <row r="1952" spans="4:4" x14ac:dyDescent="0.25">
      <c r="D1952" s="7"/>
    </row>
    <row r="1953" spans="4:4" x14ac:dyDescent="0.25">
      <c r="D1953" s="7"/>
    </row>
    <row r="1954" spans="4:4" x14ac:dyDescent="0.25">
      <c r="D1954" s="7"/>
    </row>
    <row r="1955" spans="4:4" x14ac:dyDescent="0.25">
      <c r="D1955" s="7"/>
    </row>
    <row r="1956" spans="4:4" x14ac:dyDescent="0.25">
      <c r="D1956" s="7"/>
    </row>
    <row r="1957" spans="4:4" x14ac:dyDescent="0.25">
      <c r="D1957" s="7"/>
    </row>
    <row r="1958" spans="4:4" x14ac:dyDescent="0.25">
      <c r="D1958" s="7"/>
    </row>
    <row r="1959" spans="4:4" x14ac:dyDescent="0.25">
      <c r="D1959" s="7"/>
    </row>
    <row r="1960" spans="4:4" x14ac:dyDescent="0.25">
      <c r="D1960" s="7"/>
    </row>
    <row r="1961" spans="4:4" x14ac:dyDescent="0.25">
      <c r="D1961" s="7"/>
    </row>
    <row r="1962" spans="4:4" x14ac:dyDescent="0.25">
      <c r="D1962" s="7"/>
    </row>
    <row r="1963" spans="4:4" x14ac:dyDescent="0.25">
      <c r="D1963" s="7"/>
    </row>
    <row r="1964" spans="4:4" x14ac:dyDescent="0.25">
      <c r="D1964" s="7"/>
    </row>
    <row r="1965" spans="4:4" x14ac:dyDescent="0.25">
      <c r="D1965" s="7"/>
    </row>
    <row r="1966" spans="4:4" x14ac:dyDescent="0.25">
      <c r="D1966" s="7"/>
    </row>
    <row r="1967" spans="4:4" x14ac:dyDescent="0.25">
      <c r="D1967" s="7"/>
    </row>
    <row r="1968" spans="4:4" x14ac:dyDescent="0.25">
      <c r="D1968" s="7"/>
    </row>
    <row r="1969" spans="4:4" x14ac:dyDescent="0.25">
      <c r="D1969" s="7"/>
    </row>
    <row r="1970" spans="4:4" x14ac:dyDescent="0.25">
      <c r="D1970" s="7"/>
    </row>
    <row r="1971" spans="4:4" x14ac:dyDescent="0.25">
      <c r="D1971" s="7"/>
    </row>
    <row r="1972" spans="4:4" x14ac:dyDescent="0.25">
      <c r="D1972" s="7"/>
    </row>
    <row r="1973" spans="4:4" x14ac:dyDescent="0.25">
      <c r="D1973" s="7"/>
    </row>
    <row r="1974" spans="4:4" x14ac:dyDescent="0.25">
      <c r="D1974" s="7"/>
    </row>
    <row r="1975" spans="4:4" x14ac:dyDescent="0.25">
      <c r="D1975" s="7"/>
    </row>
    <row r="1976" spans="4:4" x14ac:dyDescent="0.25">
      <c r="D1976" s="7"/>
    </row>
    <row r="1977" spans="4:4" x14ac:dyDescent="0.25">
      <c r="D1977" s="7"/>
    </row>
    <row r="1978" spans="4:4" x14ac:dyDescent="0.25">
      <c r="D1978" s="7"/>
    </row>
    <row r="1979" spans="4:4" x14ac:dyDescent="0.25">
      <c r="D1979" s="7"/>
    </row>
    <row r="1980" spans="4:4" x14ac:dyDescent="0.25">
      <c r="D1980" s="7"/>
    </row>
    <row r="1981" spans="4:4" x14ac:dyDescent="0.25">
      <c r="D1981" s="7"/>
    </row>
    <row r="1982" spans="4:4" x14ac:dyDescent="0.25">
      <c r="D1982" s="7"/>
    </row>
    <row r="1983" spans="4:4" x14ac:dyDescent="0.25">
      <c r="D1983" s="7"/>
    </row>
    <row r="1984" spans="4:4" x14ac:dyDescent="0.25">
      <c r="D1984" s="7"/>
    </row>
    <row r="1985" spans="4:4" x14ac:dyDescent="0.25">
      <c r="D1985" s="7"/>
    </row>
    <row r="1986" spans="4:4" x14ac:dyDescent="0.25">
      <c r="D1986" s="7"/>
    </row>
    <row r="1987" spans="4:4" x14ac:dyDescent="0.25">
      <c r="D1987" s="7"/>
    </row>
    <row r="1988" spans="4:4" x14ac:dyDescent="0.25">
      <c r="D1988" s="7"/>
    </row>
    <row r="1989" spans="4:4" x14ac:dyDescent="0.25">
      <c r="D1989" s="7"/>
    </row>
    <row r="1990" spans="4:4" x14ac:dyDescent="0.25">
      <c r="D1990" s="7"/>
    </row>
    <row r="1991" spans="4:4" x14ac:dyDescent="0.25">
      <c r="D1991" s="7"/>
    </row>
    <row r="1992" spans="4:4" x14ac:dyDescent="0.25">
      <c r="D1992" s="7"/>
    </row>
    <row r="1993" spans="4:4" x14ac:dyDescent="0.25">
      <c r="D1993" s="7"/>
    </row>
    <row r="1994" spans="4:4" x14ac:dyDescent="0.25">
      <c r="D1994" s="7"/>
    </row>
    <row r="1995" spans="4:4" x14ac:dyDescent="0.25">
      <c r="D1995" s="7"/>
    </row>
    <row r="1996" spans="4:4" x14ac:dyDescent="0.25">
      <c r="D1996" s="7"/>
    </row>
    <row r="1997" spans="4:4" x14ac:dyDescent="0.25">
      <c r="D1997" s="7"/>
    </row>
    <row r="1998" spans="4:4" x14ac:dyDescent="0.25">
      <c r="D1998" s="7"/>
    </row>
    <row r="1999" spans="4:4" x14ac:dyDescent="0.25">
      <c r="D1999" s="7"/>
    </row>
    <row r="2000" spans="4:4" x14ac:dyDescent="0.25">
      <c r="D2000" s="7"/>
    </row>
    <row r="2001" spans="4:4" x14ac:dyDescent="0.25">
      <c r="D2001" s="7"/>
    </row>
    <row r="2002" spans="4:4" x14ac:dyDescent="0.25">
      <c r="D2002" s="7"/>
    </row>
    <row r="2003" spans="4:4" x14ac:dyDescent="0.25">
      <c r="D2003" s="7"/>
    </row>
    <row r="2004" spans="4:4" x14ac:dyDescent="0.25">
      <c r="D2004" s="7"/>
    </row>
    <row r="2005" spans="4:4" x14ac:dyDescent="0.25">
      <c r="D2005" s="7"/>
    </row>
    <row r="2006" spans="4:4" x14ac:dyDescent="0.25">
      <c r="D2006" s="7"/>
    </row>
    <row r="2007" spans="4:4" x14ac:dyDescent="0.25">
      <c r="D2007" s="7"/>
    </row>
    <row r="2008" spans="4:4" x14ac:dyDescent="0.25">
      <c r="D2008" s="7"/>
    </row>
    <row r="2009" spans="4:4" x14ac:dyDescent="0.25">
      <c r="D2009" s="7"/>
    </row>
    <row r="2010" spans="4:4" x14ac:dyDescent="0.25">
      <c r="D2010" s="7"/>
    </row>
    <row r="2011" spans="4:4" x14ac:dyDescent="0.25">
      <c r="D2011" s="7"/>
    </row>
    <row r="2012" spans="4:4" x14ac:dyDescent="0.25">
      <c r="D2012" s="7"/>
    </row>
    <row r="2013" spans="4:4" x14ac:dyDescent="0.25">
      <c r="D2013" s="7"/>
    </row>
    <row r="2014" spans="4:4" x14ac:dyDescent="0.25">
      <c r="D2014" s="7"/>
    </row>
    <row r="2015" spans="4:4" x14ac:dyDescent="0.25">
      <c r="D2015" s="7"/>
    </row>
    <row r="2016" spans="4:4" x14ac:dyDescent="0.25">
      <c r="D2016" s="7"/>
    </row>
    <row r="2017" spans="4:4" x14ac:dyDescent="0.25">
      <c r="D2017" s="7"/>
    </row>
    <row r="2018" spans="4:4" x14ac:dyDescent="0.25">
      <c r="D2018" s="7"/>
    </row>
    <row r="2019" spans="4:4" x14ac:dyDescent="0.25">
      <c r="D2019" s="7"/>
    </row>
    <row r="2020" spans="4:4" x14ac:dyDescent="0.25">
      <c r="D2020" s="7"/>
    </row>
    <row r="2021" spans="4:4" x14ac:dyDescent="0.25">
      <c r="D2021" s="7"/>
    </row>
    <row r="2022" spans="4:4" x14ac:dyDescent="0.25">
      <c r="D2022" s="7"/>
    </row>
    <row r="2023" spans="4:4" x14ac:dyDescent="0.25">
      <c r="D2023" s="7"/>
    </row>
    <row r="2024" spans="4:4" x14ac:dyDescent="0.25">
      <c r="D2024" s="7"/>
    </row>
    <row r="2025" spans="4:4" x14ac:dyDescent="0.25">
      <c r="D2025" s="7"/>
    </row>
    <row r="2026" spans="4:4" x14ac:dyDescent="0.25">
      <c r="D2026" s="7"/>
    </row>
    <row r="2027" spans="4:4" x14ac:dyDescent="0.25">
      <c r="D2027" s="7"/>
    </row>
    <row r="2028" spans="4:4" x14ac:dyDescent="0.25">
      <c r="D2028" s="7"/>
    </row>
    <row r="2029" spans="4:4" x14ac:dyDescent="0.25">
      <c r="D2029" s="7"/>
    </row>
    <row r="2030" spans="4:4" x14ac:dyDescent="0.25">
      <c r="D2030" s="7"/>
    </row>
    <row r="2031" spans="4:4" x14ac:dyDescent="0.25">
      <c r="D2031" s="7"/>
    </row>
    <row r="2032" spans="4:4" x14ac:dyDescent="0.25">
      <c r="D2032" s="7"/>
    </row>
    <row r="2033" spans="4:4" x14ac:dyDescent="0.25">
      <c r="D2033" s="7"/>
    </row>
    <row r="2034" spans="4:4" x14ac:dyDescent="0.25">
      <c r="D2034" s="7"/>
    </row>
    <row r="2035" spans="4:4" x14ac:dyDescent="0.25">
      <c r="D2035" s="7"/>
    </row>
    <row r="2036" spans="4:4" x14ac:dyDescent="0.25">
      <c r="D2036" s="7"/>
    </row>
    <row r="2037" spans="4:4" x14ac:dyDescent="0.25">
      <c r="D2037" s="7"/>
    </row>
    <row r="2038" spans="4:4" x14ac:dyDescent="0.25">
      <c r="D2038" s="7"/>
    </row>
    <row r="2039" spans="4:4" x14ac:dyDescent="0.25">
      <c r="D2039" s="7"/>
    </row>
    <row r="2040" spans="4:4" x14ac:dyDescent="0.25">
      <c r="D2040" s="7"/>
    </row>
    <row r="2041" spans="4:4" x14ac:dyDescent="0.25">
      <c r="D2041" s="7"/>
    </row>
    <row r="2042" spans="4:4" x14ac:dyDescent="0.25">
      <c r="D2042" s="7"/>
    </row>
    <row r="2043" spans="4:4" x14ac:dyDescent="0.25">
      <c r="D2043" s="7"/>
    </row>
    <row r="2044" spans="4:4" x14ac:dyDescent="0.25">
      <c r="D2044" s="7"/>
    </row>
    <row r="2045" spans="4:4" x14ac:dyDescent="0.25">
      <c r="D2045" s="7"/>
    </row>
    <row r="2046" spans="4:4" x14ac:dyDescent="0.25">
      <c r="D2046" s="7"/>
    </row>
    <row r="2047" spans="4:4" x14ac:dyDescent="0.25">
      <c r="D2047" s="7"/>
    </row>
    <row r="2048" spans="4:4" x14ac:dyDescent="0.25">
      <c r="D2048" s="7"/>
    </row>
    <row r="2049" spans="4:4" x14ac:dyDescent="0.25">
      <c r="D2049" s="7"/>
    </row>
    <row r="2050" spans="4:4" x14ac:dyDescent="0.25">
      <c r="D2050" s="7"/>
    </row>
    <row r="2051" spans="4:4" x14ac:dyDescent="0.25">
      <c r="D2051" s="7"/>
    </row>
    <row r="2052" spans="4:4" x14ac:dyDescent="0.25">
      <c r="D2052" s="7"/>
    </row>
    <row r="2053" spans="4:4" x14ac:dyDescent="0.25">
      <c r="D2053" s="7"/>
    </row>
    <row r="2054" spans="4:4" x14ac:dyDescent="0.25">
      <c r="D2054" s="7"/>
    </row>
    <row r="2055" spans="4:4" x14ac:dyDescent="0.25">
      <c r="D2055" s="7"/>
    </row>
    <row r="2056" spans="4:4" x14ac:dyDescent="0.25">
      <c r="D2056" s="7"/>
    </row>
    <row r="2057" spans="4:4" x14ac:dyDescent="0.25">
      <c r="D2057" s="7"/>
    </row>
    <row r="2058" spans="4:4" x14ac:dyDescent="0.25">
      <c r="D2058" s="7"/>
    </row>
    <row r="2059" spans="4:4" x14ac:dyDescent="0.25">
      <c r="D2059" s="7"/>
    </row>
    <row r="2060" spans="4:4" x14ac:dyDescent="0.25">
      <c r="D2060" s="7"/>
    </row>
    <row r="2061" spans="4:4" x14ac:dyDescent="0.25">
      <c r="D2061" s="7"/>
    </row>
    <row r="2062" spans="4:4" x14ac:dyDescent="0.25">
      <c r="D2062" s="7"/>
    </row>
    <row r="2063" spans="4:4" x14ac:dyDescent="0.25">
      <c r="D2063" s="7"/>
    </row>
    <row r="2064" spans="4:4" x14ac:dyDescent="0.25">
      <c r="D2064" s="7"/>
    </row>
    <row r="2065" spans="4:4" x14ac:dyDescent="0.25">
      <c r="D2065" s="7"/>
    </row>
    <row r="2066" spans="4:4" x14ac:dyDescent="0.25">
      <c r="D2066" s="7"/>
    </row>
    <row r="2067" spans="4:4" x14ac:dyDescent="0.25">
      <c r="D2067" s="7"/>
    </row>
    <row r="2068" spans="4:4" x14ac:dyDescent="0.25">
      <c r="D2068" s="7"/>
    </row>
    <row r="2069" spans="4:4" x14ac:dyDescent="0.25">
      <c r="D2069" s="7"/>
    </row>
    <row r="2070" spans="4:4" x14ac:dyDescent="0.25">
      <c r="D2070" s="7"/>
    </row>
    <row r="2071" spans="4:4" x14ac:dyDescent="0.25">
      <c r="D2071" s="7"/>
    </row>
    <row r="2072" spans="4:4" x14ac:dyDescent="0.25">
      <c r="D2072" s="7"/>
    </row>
    <row r="2073" spans="4:4" x14ac:dyDescent="0.25">
      <c r="D2073" s="7"/>
    </row>
    <row r="2074" spans="4:4" x14ac:dyDescent="0.25">
      <c r="D2074" s="7"/>
    </row>
    <row r="2075" spans="4:4" x14ac:dyDescent="0.25">
      <c r="D2075" s="7"/>
    </row>
    <row r="2076" spans="4:4" x14ac:dyDescent="0.25">
      <c r="D2076" s="7"/>
    </row>
    <row r="2077" spans="4:4" x14ac:dyDescent="0.25">
      <c r="D2077" s="7"/>
    </row>
    <row r="2078" spans="4:4" x14ac:dyDescent="0.25">
      <c r="D2078" s="7"/>
    </row>
    <row r="2079" spans="4:4" x14ac:dyDescent="0.25">
      <c r="D2079" s="7"/>
    </row>
    <row r="2080" spans="4:4" x14ac:dyDescent="0.25">
      <c r="D2080" s="7"/>
    </row>
    <row r="2081" spans="4:4" x14ac:dyDescent="0.25">
      <c r="D2081" s="7"/>
    </row>
    <row r="2082" spans="4:4" x14ac:dyDescent="0.25">
      <c r="D2082" s="7"/>
    </row>
    <row r="2083" spans="4:4" x14ac:dyDescent="0.25">
      <c r="D2083" s="7"/>
    </row>
    <row r="2084" spans="4:4" x14ac:dyDescent="0.25">
      <c r="D2084" s="7"/>
    </row>
    <row r="2085" spans="4:4" x14ac:dyDescent="0.25">
      <c r="D2085" s="7"/>
    </row>
    <row r="2086" spans="4:4" x14ac:dyDescent="0.25">
      <c r="D2086" s="7"/>
    </row>
    <row r="2087" spans="4:4" x14ac:dyDescent="0.25">
      <c r="D2087" s="7"/>
    </row>
    <row r="2088" spans="4:4" x14ac:dyDescent="0.25">
      <c r="D2088" s="7"/>
    </row>
    <row r="2089" spans="4:4" x14ac:dyDescent="0.25">
      <c r="D2089" s="7"/>
    </row>
    <row r="2090" spans="4:4" x14ac:dyDescent="0.25">
      <c r="D2090" s="7"/>
    </row>
    <row r="2091" spans="4:4" x14ac:dyDescent="0.25">
      <c r="D2091" s="7"/>
    </row>
    <row r="2092" spans="4:4" x14ac:dyDescent="0.25">
      <c r="D2092" s="7"/>
    </row>
    <row r="2093" spans="4:4" x14ac:dyDescent="0.25">
      <c r="D2093" s="7"/>
    </row>
    <row r="2094" spans="4:4" x14ac:dyDescent="0.25">
      <c r="D2094" s="7"/>
    </row>
    <row r="2095" spans="4:4" x14ac:dyDescent="0.25">
      <c r="D2095" s="7"/>
    </row>
    <row r="2096" spans="4:4" x14ac:dyDescent="0.25">
      <c r="D2096" s="7"/>
    </row>
    <row r="2097" spans="4:4" x14ac:dyDescent="0.25">
      <c r="D2097" s="7"/>
    </row>
    <row r="2098" spans="4:4" x14ac:dyDescent="0.25">
      <c r="D2098" s="7"/>
    </row>
    <row r="2099" spans="4:4" x14ac:dyDescent="0.25">
      <c r="D2099" s="7"/>
    </row>
    <row r="2100" spans="4:4" x14ac:dyDescent="0.25">
      <c r="D2100" s="7"/>
    </row>
    <row r="2101" spans="4:4" x14ac:dyDescent="0.25">
      <c r="D2101" s="7"/>
    </row>
    <row r="2102" spans="4:4" x14ac:dyDescent="0.25">
      <c r="D2102" s="7"/>
    </row>
    <row r="2103" spans="4:4" x14ac:dyDescent="0.25">
      <c r="D2103" s="7"/>
    </row>
    <row r="2104" spans="4:4" x14ac:dyDescent="0.25">
      <c r="D2104" s="7"/>
    </row>
    <row r="2105" spans="4:4" x14ac:dyDescent="0.25">
      <c r="D2105" s="7"/>
    </row>
    <row r="2106" spans="4:4" x14ac:dyDescent="0.25">
      <c r="D2106" s="7"/>
    </row>
    <row r="2107" spans="4:4" x14ac:dyDescent="0.25">
      <c r="D2107" s="7"/>
    </row>
    <row r="2108" spans="4:4" x14ac:dyDescent="0.25">
      <c r="D2108" s="7"/>
    </row>
    <row r="2109" spans="4:4" x14ac:dyDescent="0.25">
      <c r="D2109" s="7"/>
    </row>
    <row r="2110" spans="4:4" x14ac:dyDescent="0.25">
      <c r="D2110" s="7"/>
    </row>
    <row r="2111" spans="4:4" x14ac:dyDescent="0.25">
      <c r="D2111" s="7"/>
    </row>
    <row r="2112" spans="4:4" x14ac:dyDescent="0.25">
      <c r="D2112" s="7"/>
    </row>
    <row r="2113" spans="4:4" x14ac:dyDescent="0.25">
      <c r="D2113" s="7"/>
    </row>
    <row r="2114" spans="4:4" x14ac:dyDescent="0.25">
      <c r="D2114" s="7"/>
    </row>
    <row r="2115" spans="4:4" x14ac:dyDescent="0.25">
      <c r="D2115" s="7"/>
    </row>
    <row r="2116" spans="4:4" x14ac:dyDescent="0.25">
      <c r="D2116" s="7"/>
    </row>
    <row r="2117" spans="4:4" x14ac:dyDescent="0.25">
      <c r="D2117" s="7"/>
    </row>
    <row r="2118" spans="4:4" x14ac:dyDescent="0.25">
      <c r="D2118" s="7"/>
    </row>
    <row r="2119" spans="4:4" x14ac:dyDescent="0.25">
      <c r="D2119" s="7"/>
    </row>
    <row r="2120" spans="4:4" x14ac:dyDescent="0.25">
      <c r="D2120" s="7"/>
    </row>
    <row r="2121" spans="4:4" x14ac:dyDescent="0.25">
      <c r="D2121" s="7"/>
    </row>
    <row r="2122" spans="4:4" x14ac:dyDescent="0.25">
      <c r="D2122" s="7"/>
    </row>
    <row r="2123" spans="4:4" x14ac:dyDescent="0.25">
      <c r="D2123" s="7"/>
    </row>
    <row r="2124" spans="4:4" x14ac:dyDescent="0.25">
      <c r="D2124" s="7"/>
    </row>
    <row r="2125" spans="4:4" x14ac:dyDescent="0.25">
      <c r="D2125" s="7"/>
    </row>
    <row r="2126" spans="4:4" x14ac:dyDescent="0.25">
      <c r="D2126" s="7"/>
    </row>
    <row r="2127" spans="4:4" x14ac:dyDescent="0.25">
      <c r="D2127" s="7"/>
    </row>
    <row r="2128" spans="4:4" x14ac:dyDescent="0.25">
      <c r="D2128" s="7"/>
    </row>
    <row r="2129" spans="4:4" x14ac:dyDescent="0.25">
      <c r="D2129" s="7"/>
    </row>
    <row r="2130" spans="4:4" x14ac:dyDescent="0.25">
      <c r="D2130" s="7"/>
    </row>
    <row r="2131" spans="4:4" x14ac:dyDescent="0.25">
      <c r="D2131" s="7"/>
    </row>
    <row r="2132" spans="4:4" x14ac:dyDescent="0.25">
      <c r="D2132" s="7"/>
    </row>
    <row r="2133" spans="4:4" x14ac:dyDescent="0.25">
      <c r="D2133" s="7"/>
    </row>
    <row r="2134" spans="4:4" x14ac:dyDescent="0.25">
      <c r="D2134" s="7"/>
    </row>
    <row r="2135" spans="4:4" x14ac:dyDescent="0.25">
      <c r="D2135" s="7"/>
    </row>
    <row r="2136" spans="4:4" x14ac:dyDescent="0.25">
      <c r="D2136" s="7"/>
    </row>
    <row r="2137" spans="4:4" x14ac:dyDescent="0.25">
      <c r="D2137" s="7"/>
    </row>
    <row r="2138" spans="4:4" x14ac:dyDescent="0.25">
      <c r="D2138" s="7"/>
    </row>
    <row r="2139" spans="4:4" x14ac:dyDescent="0.25">
      <c r="D2139" s="7"/>
    </row>
    <row r="2140" spans="4:4" x14ac:dyDescent="0.25">
      <c r="D2140" s="7"/>
    </row>
    <row r="2141" spans="4:4" x14ac:dyDescent="0.25">
      <c r="D2141" s="7"/>
    </row>
    <row r="2142" spans="4:4" x14ac:dyDescent="0.25">
      <c r="D2142" s="7"/>
    </row>
    <row r="2143" spans="4:4" x14ac:dyDescent="0.25">
      <c r="D2143" s="7"/>
    </row>
    <row r="2144" spans="4:4" x14ac:dyDescent="0.25">
      <c r="D2144" s="7"/>
    </row>
    <row r="2145" spans="4:4" x14ac:dyDescent="0.25">
      <c r="D2145" s="7"/>
    </row>
    <row r="2146" spans="4:4" x14ac:dyDescent="0.25">
      <c r="D2146" s="7"/>
    </row>
    <row r="2147" spans="4:4" x14ac:dyDescent="0.25">
      <c r="D2147" s="7"/>
    </row>
    <row r="2148" spans="4:4" x14ac:dyDescent="0.25">
      <c r="D2148" s="7"/>
    </row>
    <row r="2149" spans="4:4" x14ac:dyDescent="0.25">
      <c r="D2149" s="7"/>
    </row>
    <row r="2150" spans="4:4" x14ac:dyDescent="0.25">
      <c r="D2150" s="7"/>
    </row>
    <row r="2151" spans="4:4" x14ac:dyDescent="0.25">
      <c r="D2151" s="7"/>
    </row>
    <row r="2152" spans="4:4" x14ac:dyDescent="0.25">
      <c r="D2152" s="7"/>
    </row>
    <row r="2153" spans="4:4" x14ac:dyDescent="0.25">
      <c r="D2153" s="7"/>
    </row>
    <row r="2154" spans="4:4" x14ac:dyDescent="0.25">
      <c r="D2154" s="7"/>
    </row>
    <row r="2155" spans="4:4" x14ac:dyDescent="0.25">
      <c r="D2155" s="7"/>
    </row>
    <row r="2156" spans="4:4" x14ac:dyDescent="0.25">
      <c r="D2156" s="7"/>
    </row>
    <row r="2157" spans="4:4" x14ac:dyDescent="0.25">
      <c r="D2157" s="7"/>
    </row>
    <row r="2158" spans="4:4" x14ac:dyDescent="0.25">
      <c r="D2158" s="7"/>
    </row>
    <row r="2159" spans="4:4" x14ac:dyDescent="0.25">
      <c r="D2159" s="7"/>
    </row>
    <row r="2160" spans="4:4" x14ac:dyDescent="0.25">
      <c r="D2160" s="7"/>
    </row>
    <row r="2161" spans="4:4" x14ac:dyDescent="0.25">
      <c r="D2161" s="7"/>
    </row>
    <row r="2162" spans="4:4" x14ac:dyDescent="0.25">
      <c r="D2162" s="7"/>
    </row>
    <row r="2163" spans="4:4" x14ac:dyDescent="0.25">
      <c r="D2163" s="7"/>
    </row>
    <row r="2164" spans="4:4" x14ac:dyDescent="0.25">
      <c r="D2164" s="7"/>
    </row>
    <row r="2165" spans="4:4" x14ac:dyDescent="0.25">
      <c r="D2165" s="7"/>
    </row>
    <row r="2166" spans="4:4" x14ac:dyDescent="0.25">
      <c r="D2166" s="7"/>
    </row>
    <row r="2167" spans="4:4" x14ac:dyDescent="0.25">
      <c r="D2167" s="7"/>
    </row>
    <row r="2168" spans="4:4" x14ac:dyDescent="0.25">
      <c r="D2168" s="7"/>
    </row>
    <row r="2169" spans="4:4" x14ac:dyDescent="0.25">
      <c r="D2169" s="7"/>
    </row>
    <row r="2170" spans="4:4" x14ac:dyDescent="0.25">
      <c r="D2170" s="7"/>
    </row>
    <row r="2171" spans="4:4" x14ac:dyDescent="0.25">
      <c r="D2171" s="7"/>
    </row>
    <row r="2172" spans="4:4" x14ac:dyDescent="0.25">
      <c r="D2172" s="7"/>
    </row>
    <row r="2173" spans="4:4" x14ac:dyDescent="0.25">
      <c r="D2173" s="7"/>
    </row>
    <row r="2174" spans="4:4" x14ac:dyDescent="0.25">
      <c r="D2174" s="7"/>
    </row>
    <row r="2175" spans="4:4" x14ac:dyDescent="0.25">
      <c r="D2175" s="7"/>
    </row>
    <row r="2176" spans="4:4" x14ac:dyDescent="0.25">
      <c r="D2176" s="7"/>
    </row>
    <row r="2177" spans="4:4" x14ac:dyDescent="0.25">
      <c r="D2177" s="7"/>
    </row>
    <row r="2178" spans="4:4" x14ac:dyDescent="0.25">
      <c r="D2178" s="7"/>
    </row>
    <row r="2179" spans="4:4" x14ac:dyDescent="0.25">
      <c r="D2179" s="7"/>
    </row>
    <row r="2180" spans="4:4" x14ac:dyDescent="0.25">
      <c r="D2180" s="7"/>
    </row>
    <row r="2181" spans="4:4" x14ac:dyDescent="0.25">
      <c r="D2181" s="7"/>
    </row>
    <row r="2182" spans="4:4" x14ac:dyDescent="0.25">
      <c r="D2182" s="7"/>
    </row>
    <row r="2183" spans="4:4" x14ac:dyDescent="0.25">
      <c r="D2183" s="7"/>
    </row>
    <row r="2184" spans="4:4" x14ac:dyDescent="0.25">
      <c r="D2184" s="7"/>
    </row>
    <row r="2185" spans="4:4" x14ac:dyDescent="0.25">
      <c r="D2185" s="7"/>
    </row>
    <row r="2186" spans="4:4" x14ac:dyDescent="0.25">
      <c r="D2186" s="7"/>
    </row>
    <row r="2187" spans="4:4" x14ac:dyDescent="0.25">
      <c r="D2187" s="7"/>
    </row>
    <row r="2188" spans="4:4" x14ac:dyDescent="0.25">
      <c r="D2188" s="7"/>
    </row>
    <row r="2189" spans="4:4" x14ac:dyDescent="0.25">
      <c r="D2189" s="7"/>
    </row>
    <row r="2190" spans="4:4" x14ac:dyDescent="0.25">
      <c r="D2190" s="7"/>
    </row>
    <row r="2191" spans="4:4" x14ac:dyDescent="0.25">
      <c r="D2191" s="7"/>
    </row>
    <row r="2192" spans="4:4" x14ac:dyDescent="0.25">
      <c r="D2192" s="7"/>
    </row>
    <row r="2193" spans="4:4" x14ac:dyDescent="0.25">
      <c r="D2193" s="7"/>
    </row>
    <row r="2194" spans="4:4" x14ac:dyDescent="0.25">
      <c r="D2194" s="7"/>
    </row>
    <row r="2195" spans="4:4" x14ac:dyDescent="0.25">
      <c r="D2195" s="7"/>
    </row>
    <row r="2196" spans="4:4" x14ac:dyDescent="0.25">
      <c r="D2196" s="7"/>
    </row>
    <row r="2197" spans="4:4" x14ac:dyDescent="0.25">
      <c r="D2197" s="7"/>
    </row>
    <row r="2198" spans="4:4" x14ac:dyDescent="0.25">
      <c r="D2198" s="7"/>
    </row>
    <row r="2199" spans="4:4" x14ac:dyDescent="0.25">
      <c r="D2199" s="7"/>
    </row>
    <row r="2200" spans="4:4" x14ac:dyDescent="0.25">
      <c r="D2200" s="7"/>
    </row>
    <row r="2201" spans="4:4" x14ac:dyDescent="0.25">
      <c r="D2201" s="7"/>
    </row>
    <row r="2202" spans="4:4" x14ac:dyDescent="0.25">
      <c r="D2202" s="7"/>
    </row>
    <row r="2203" spans="4:4" x14ac:dyDescent="0.25">
      <c r="D2203" s="7"/>
    </row>
    <row r="2204" spans="4:4" x14ac:dyDescent="0.25">
      <c r="D2204" s="7"/>
    </row>
    <row r="2205" spans="4:4" x14ac:dyDescent="0.25">
      <c r="D2205" s="7"/>
    </row>
    <row r="2206" spans="4:4" x14ac:dyDescent="0.25">
      <c r="D2206" s="7"/>
    </row>
    <row r="2207" spans="4:4" x14ac:dyDescent="0.25">
      <c r="D2207" s="7"/>
    </row>
    <row r="2208" spans="4:4" x14ac:dyDescent="0.25">
      <c r="D2208" s="7"/>
    </row>
    <row r="2209" spans="4:4" x14ac:dyDescent="0.25">
      <c r="D2209" s="7"/>
    </row>
    <row r="2210" spans="4:4" x14ac:dyDescent="0.25">
      <c r="D2210" s="7"/>
    </row>
    <row r="2211" spans="4:4" x14ac:dyDescent="0.25">
      <c r="D2211" s="7"/>
    </row>
    <row r="2212" spans="4:4" x14ac:dyDescent="0.25">
      <c r="D2212" s="7"/>
    </row>
    <row r="2213" spans="4:4" x14ac:dyDescent="0.25">
      <c r="D2213" s="7"/>
    </row>
    <row r="2214" spans="4:4" x14ac:dyDescent="0.25">
      <c r="D2214" s="7"/>
    </row>
    <row r="2215" spans="4:4" x14ac:dyDescent="0.25">
      <c r="D2215" s="7"/>
    </row>
    <row r="2216" spans="4:4" x14ac:dyDescent="0.25">
      <c r="D2216" s="7"/>
    </row>
    <row r="2217" spans="4:4" x14ac:dyDescent="0.25">
      <c r="D2217" s="7"/>
    </row>
    <row r="2218" spans="4:4" x14ac:dyDescent="0.25">
      <c r="D2218" s="7"/>
    </row>
    <row r="2219" spans="4:4" x14ac:dyDescent="0.25">
      <c r="D2219" s="7"/>
    </row>
    <row r="2220" spans="4:4" x14ac:dyDescent="0.25">
      <c r="D2220" s="7"/>
    </row>
    <row r="2221" spans="4:4" x14ac:dyDescent="0.25">
      <c r="D2221" s="7"/>
    </row>
    <row r="2222" spans="4:4" x14ac:dyDescent="0.25">
      <c r="D2222" s="7"/>
    </row>
    <row r="2223" spans="4:4" x14ac:dyDescent="0.25">
      <c r="D2223" s="7"/>
    </row>
    <row r="2224" spans="4:4" x14ac:dyDescent="0.25">
      <c r="D2224" s="7"/>
    </row>
    <row r="2225" spans="4:4" x14ac:dyDescent="0.25">
      <c r="D2225" s="7"/>
    </row>
    <row r="2226" spans="4:4" x14ac:dyDescent="0.25">
      <c r="D2226" s="7"/>
    </row>
    <row r="2227" spans="4:4" x14ac:dyDescent="0.25">
      <c r="D2227" s="7"/>
    </row>
    <row r="2228" spans="4:4" x14ac:dyDescent="0.25">
      <c r="D2228" s="7"/>
    </row>
    <row r="2229" spans="4:4" x14ac:dyDescent="0.25">
      <c r="D2229" s="7"/>
    </row>
    <row r="2230" spans="4:4" x14ac:dyDescent="0.25">
      <c r="D2230" s="7"/>
    </row>
    <row r="2231" spans="4:4" x14ac:dyDescent="0.25">
      <c r="D2231" s="7"/>
    </row>
    <row r="2232" spans="4:4" x14ac:dyDescent="0.25">
      <c r="D2232" s="7"/>
    </row>
    <row r="2233" spans="4:4" x14ac:dyDescent="0.25">
      <c r="D2233" s="7"/>
    </row>
    <row r="2234" spans="4:4" x14ac:dyDescent="0.25">
      <c r="D2234" s="7"/>
    </row>
    <row r="2235" spans="4:4" x14ac:dyDescent="0.25">
      <c r="D2235" s="7"/>
    </row>
    <row r="2236" spans="4:4" x14ac:dyDescent="0.25">
      <c r="D2236" s="7"/>
    </row>
    <row r="2237" spans="4:4" x14ac:dyDescent="0.25">
      <c r="D2237" s="7"/>
    </row>
    <row r="2238" spans="4:4" x14ac:dyDescent="0.25">
      <c r="D2238" s="7"/>
    </row>
    <row r="2239" spans="4:4" x14ac:dyDescent="0.25">
      <c r="D2239" s="7"/>
    </row>
    <row r="2240" spans="4:4" x14ac:dyDescent="0.25">
      <c r="D2240" s="7"/>
    </row>
    <row r="2241" spans="4:4" x14ac:dyDescent="0.25">
      <c r="D2241" s="7"/>
    </row>
    <row r="2242" spans="4:4" x14ac:dyDescent="0.25">
      <c r="D2242" s="7"/>
    </row>
    <row r="2243" spans="4:4" x14ac:dyDescent="0.25">
      <c r="D2243" s="7"/>
    </row>
    <row r="2244" spans="4:4" x14ac:dyDescent="0.25">
      <c r="D2244" s="7"/>
    </row>
    <row r="2245" spans="4:4" x14ac:dyDescent="0.25">
      <c r="D2245" s="7"/>
    </row>
    <row r="2246" spans="4:4" x14ac:dyDescent="0.25">
      <c r="D2246" s="7"/>
    </row>
    <row r="2247" spans="4:4" x14ac:dyDescent="0.25">
      <c r="D2247" s="7"/>
    </row>
    <row r="2248" spans="4:4" x14ac:dyDescent="0.25">
      <c r="D2248" s="7"/>
    </row>
    <row r="2249" spans="4:4" x14ac:dyDescent="0.25">
      <c r="D2249" s="7"/>
    </row>
    <row r="2250" spans="4:4" x14ac:dyDescent="0.25">
      <c r="D2250" s="7"/>
    </row>
    <row r="2251" spans="4:4" x14ac:dyDescent="0.25">
      <c r="D2251" s="7"/>
    </row>
    <row r="2252" spans="4:4" x14ac:dyDescent="0.25">
      <c r="D2252" s="7"/>
    </row>
    <row r="2253" spans="4:4" x14ac:dyDescent="0.25">
      <c r="D2253" s="7"/>
    </row>
    <row r="2254" spans="4:4" x14ac:dyDescent="0.25">
      <c r="D2254" s="7"/>
    </row>
    <row r="2255" spans="4:4" x14ac:dyDescent="0.25">
      <c r="D2255" s="7"/>
    </row>
    <row r="2256" spans="4:4" x14ac:dyDescent="0.25">
      <c r="D2256" s="7"/>
    </row>
    <row r="2257" spans="4:4" x14ac:dyDescent="0.25">
      <c r="D2257" s="7"/>
    </row>
    <row r="2258" spans="4:4" x14ac:dyDescent="0.25">
      <c r="D2258" s="7"/>
    </row>
    <row r="2259" spans="4:4" x14ac:dyDescent="0.25">
      <c r="D2259" s="7"/>
    </row>
    <row r="2260" spans="4:4" x14ac:dyDescent="0.25">
      <c r="D2260" s="7"/>
    </row>
    <row r="2261" spans="4:4" x14ac:dyDescent="0.25">
      <c r="D2261" s="7"/>
    </row>
    <row r="2262" spans="4:4" x14ac:dyDescent="0.25">
      <c r="D2262" s="7"/>
    </row>
    <row r="2263" spans="4:4" x14ac:dyDescent="0.25">
      <c r="D2263" s="7"/>
    </row>
    <row r="2264" spans="4:4" x14ac:dyDescent="0.25">
      <c r="D2264" s="7"/>
    </row>
    <row r="2265" spans="4:4" x14ac:dyDescent="0.25">
      <c r="D2265" s="7"/>
    </row>
    <row r="2266" spans="4:4" x14ac:dyDescent="0.25">
      <c r="D2266" s="7"/>
    </row>
    <row r="2267" spans="4:4" x14ac:dyDescent="0.25">
      <c r="D2267" s="7"/>
    </row>
    <row r="2268" spans="4:4" x14ac:dyDescent="0.25">
      <c r="D2268" s="7"/>
    </row>
    <row r="2269" spans="4:4" x14ac:dyDescent="0.25">
      <c r="D2269" s="7"/>
    </row>
    <row r="2270" spans="4:4" x14ac:dyDescent="0.25">
      <c r="D2270" s="7"/>
    </row>
    <row r="2271" spans="4:4" x14ac:dyDescent="0.25">
      <c r="D2271" s="7"/>
    </row>
    <row r="2272" spans="4:4" x14ac:dyDescent="0.25">
      <c r="D2272" s="7"/>
    </row>
    <row r="2273" spans="4:4" x14ac:dyDescent="0.25">
      <c r="D2273" s="7"/>
    </row>
    <row r="2274" spans="4:4" x14ac:dyDescent="0.25">
      <c r="D2274" s="7"/>
    </row>
    <row r="2275" spans="4:4" x14ac:dyDescent="0.25">
      <c r="D2275" s="7"/>
    </row>
    <row r="2276" spans="4:4" x14ac:dyDescent="0.25">
      <c r="D2276" s="7"/>
    </row>
    <row r="2277" spans="4:4" x14ac:dyDescent="0.25">
      <c r="D2277" s="7"/>
    </row>
    <row r="2278" spans="4:4" x14ac:dyDescent="0.25">
      <c r="D2278" s="7"/>
    </row>
    <row r="2279" spans="4:4" x14ac:dyDescent="0.25">
      <c r="D2279" s="7"/>
    </row>
    <row r="2280" spans="4:4" x14ac:dyDescent="0.25">
      <c r="D2280" s="7"/>
    </row>
    <row r="2281" spans="4:4" x14ac:dyDescent="0.25">
      <c r="D2281" s="7"/>
    </row>
    <row r="2282" spans="4:4" x14ac:dyDescent="0.25">
      <c r="D2282" s="7"/>
    </row>
    <row r="2283" spans="4:4" x14ac:dyDescent="0.25">
      <c r="D2283" s="7"/>
    </row>
    <row r="2284" spans="4:4" x14ac:dyDescent="0.25">
      <c r="D2284" s="7"/>
    </row>
    <row r="2285" spans="4:4" x14ac:dyDescent="0.25">
      <c r="D2285" s="7"/>
    </row>
    <row r="2286" spans="4:4" x14ac:dyDescent="0.25">
      <c r="D2286" s="7"/>
    </row>
    <row r="2287" spans="4:4" x14ac:dyDescent="0.25">
      <c r="D2287" s="7"/>
    </row>
    <row r="2288" spans="4:4" x14ac:dyDescent="0.25">
      <c r="D2288" s="7"/>
    </row>
    <row r="2289" spans="4:4" x14ac:dyDescent="0.25">
      <c r="D2289" s="7"/>
    </row>
    <row r="2290" spans="4:4" x14ac:dyDescent="0.25">
      <c r="D2290" s="7"/>
    </row>
    <row r="2291" spans="4:4" x14ac:dyDescent="0.25">
      <c r="D2291" s="7"/>
    </row>
    <row r="2292" spans="4:4" x14ac:dyDescent="0.25">
      <c r="D2292" s="7"/>
    </row>
    <row r="2293" spans="4:4" x14ac:dyDescent="0.25">
      <c r="D2293" s="7"/>
    </row>
    <row r="2294" spans="4:4" x14ac:dyDescent="0.25">
      <c r="D2294" s="7"/>
    </row>
    <row r="2295" spans="4:4" x14ac:dyDescent="0.25">
      <c r="D2295" s="7"/>
    </row>
    <row r="2296" spans="4:4" x14ac:dyDescent="0.25">
      <c r="D2296" s="7"/>
    </row>
    <row r="2297" spans="4:4" x14ac:dyDescent="0.25">
      <c r="D2297" s="7"/>
    </row>
    <row r="2298" spans="4:4" x14ac:dyDescent="0.25">
      <c r="D2298" s="7"/>
    </row>
    <row r="2299" spans="4:4" x14ac:dyDescent="0.25">
      <c r="D2299" s="7"/>
    </row>
    <row r="2300" spans="4:4" x14ac:dyDescent="0.25">
      <c r="D2300" s="7"/>
    </row>
    <row r="2301" spans="4:4" x14ac:dyDescent="0.25">
      <c r="D2301" s="7"/>
    </row>
    <row r="2302" spans="4:4" x14ac:dyDescent="0.25">
      <c r="D2302" s="7"/>
    </row>
    <row r="2303" spans="4:4" x14ac:dyDescent="0.25">
      <c r="D2303" s="7"/>
    </row>
    <row r="2304" spans="4:4" x14ac:dyDescent="0.25">
      <c r="D2304" s="7"/>
    </row>
    <row r="2305" spans="4:4" x14ac:dyDescent="0.25">
      <c r="D2305" s="7"/>
    </row>
    <row r="2306" spans="4:4" x14ac:dyDescent="0.25">
      <c r="D2306" s="7"/>
    </row>
    <row r="2307" spans="4:4" x14ac:dyDescent="0.25">
      <c r="D2307" s="7"/>
    </row>
    <row r="2308" spans="4:4" x14ac:dyDescent="0.25">
      <c r="D2308" s="7"/>
    </row>
    <row r="2309" spans="4:4" x14ac:dyDescent="0.25">
      <c r="D2309" s="7"/>
    </row>
    <row r="2310" spans="4:4" x14ac:dyDescent="0.25">
      <c r="D2310" s="7"/>
    </row>
    <row r="2311" spans="4:4" x14ac:dyDescent="0.25">
      <c r="D2311" s="7"/>
    </row>
    <row r="2312" spans="4:4" x14ac:dyDescent="0.25">
      <c r="D2312" s="7"/>
    </row>
    <row r="2313" spans="4:4" x14ac:dyDescent="0.25">
      <c r="D2313" s="7"/>
    </row>
    <row r="2314" spans="4:4" x14ac:dyDescent="0.25">
      <c r="D2314" s="7"/>
    </row>
    <row r="2315" spans="4:4" x14ac:dyDescent="0.25">
      <c r="D2315" s="7"/>
    </row>
    <row r="2316" spans="4:4" x14ac:dyDescent="0.25">
      <c r="D2316" s="7"/>
    </row>
    <row r="2317" spans="4:4" x14ac:dyDescent="0.25">
      <c r="D2317" s="7"/>
    </row>
    <row r="2318" spans="4:4" x14ac:dyDescent="0.25">
      <c r="D2318" s="7"/>
    </row>
    <row r="2319" spans="4:4" x14ac:dyDescent="0.25">
      <c r="D2319" s="7"/>
    </row>
    <row r="2320" spans="4:4" x14ac:dyDescent="0.25">
      <c r="D2320" s="7"/>
    </row>
    <row r="2321" spans="4:4" x14ac:dyDescent="0.25">
      <c r="D2321" s="7"/>
    </row>
    <row r="2322" spans="4:4" x14ac:dyDescent="0.25">
      <c r="D2322" s="7"/>
    </row>
    <row r="2323" spans="4:4" x14ac:dyDescent="0.25">
      <c r="D2323" s="7"/>
    </row>
    <row r="2324" spans="4:4" x14ac:dyDescent="0.25">
      <c r="D2324" s="7"/>
    </row>
    <row r="2325" spans="4:4" x14ac:dyDescent="0.25">
      <c r="D2325" s="7"/>
    </row>
    <row r="2326" spans="4:4" x14ac:dyDescent="0.25">
      <c r="D2326" s="7"/>
    </row>
    <row r="2327" spans="4:4" x14ac:dyDescent="0.25">
      <c r="D2327" s="7"/>
    </row>
    <row r="2328" spans="4:4" x14ac:dyDescent="0.25">
      <c r="D2328" s="7"/>
    </row>
    <row r="2329" spans="4:4" x14ac:dyDescent="0.25">
      <c r="D2329" s="7"/>
    </row>
    <row r="2330" spans="4:4" x14ac:dyDescent="0.25">
      <c r="D2330" s="7"/>
    </row>
    <row r="2331" spans="4:4" x14ac:dyDescent="0.25">
      <c r="D2331" s="7"/>
    </row>
    <row r="2332" spans="4:4" x14ac:dyDescent="0.25">
      <c r="D2332" s="7"/>
    </row>
    <row r="2333" spans="4:4" x14ac:dyDescent="0.25">
      <c r="D2333" s="7"/>
    </row>
    <row r="2334" spans="4:4" x14ac:dyDescent="0.25">
      <c r="D2334" s="7"/>
    </row>
    <row r="2335" spans="4:4" x14ac:dyDescent="0.25">
      <c r="D2335" s="7"/>
    </row>
    <row r="2336" spans="4:4" x14ac:dyDescent="0.25">
      <c r="D2336" s="7"/>
    </row>
    <row r="2337" spans="4:4" x14ac:dyDescent="0.25">
      <c r="D2337" s="7"/>
    </row>
    <row r="2338" spans="4:4" x14ac:dyDescent="0.25">
      <c r="D2338" s="7"/>
    </row>
    <row r="2339" spans="4:4" x14ac:dyDescent="0.25">
      <c r="D2339" s="7"/>
    </row>
    <row r="2340" spans="4:4" x14ac:dyDescent="0.25">
      <c r="D2340" s="7"/>
    </row>
    <row r="2341" spans="4:4" x14ac:dyDescent="0.25">
      <c r="D2341" s="7"/>
    </row>
    <row r="2342" spans="4:4" x14ac:dyDescent="0.25">
      <c r="D2342" s="7"/>
    </row>
    <row r="2343" spans="4:4" x14ac:dyDescent="0.25">
      <c r="D2343" s="7"/>
    </row>
    <row r="2344" spans="4:4" x14ac:dyDescent="0.25">
      <c r="D2344" s="7"/>
    </row>
    <row r="2345" spans="4:4" x14ac:dyDescent="0.25">
      <c r="D2345" s="7"/>
    </row>
    <row r="2346" spans="4:4" x14ac:dyDescent="0.25">
      <c r="D2346" s="7"/>
    </row>
    <row r="2347" spans="4:4" x14ac:dyDescent="0.25">
      <c r="D2347" s="7"/>
    </row>
    <row r="2348" spans="4:4" x14ac:dyDescent="0.25">
      <c r="D2348" s="7"/>
    </row>
    <row r="2349" spans="4:4" x14ac:dyDescent="0.25">
      <c r="D2349" s="7"/>
    </row>
    <row r="2350" spans="4:4" x14ac:dyDescent="0.25">
      <c r="D2350" s="7"/>
    </row>
    <row r="2351" spans="4:4" x14ac:dyDescent="0.25">
      <c r="D2351" s="7"/>
    </row>
    <row r="2352" spans="4:4" x14ac:dyDescent="0.25">
      <c r="D2352" s="7"/>
    </row>
    <row r="2353" spans="4:4" x14ac:dyDescent="0.25">
      <c r="D2353" s="7"/>
    </row>
    <row r="2354" spans="4:4" x14ac:dyDescent="0.25">
      <c r="D2354" s="7"/>
    </row>
    <row r="2355" spans="4:4" x14ac:dyDescent="0.25">
      <c r="D2355" s="7"/>
    </row>
    <row r="2356" spans="4:4" x14ac:dyDescent="0.25">
      <c r="D2356" s="7"/>
    </row>
    <row r="2357" spans="4:4" x14ac:dyDescent="0.25">
      <c r="D2357" s="7"/>
    </row>
    <row r="2358" spans="4:4" x14ac:dyDescent="0.25">
      <c r="D2358" s="7"/>
    </row>
    <row r="2359" spans="4:4" x14ac:dyDescent="0.25">
      <c r="D2359" s="7"/>
    </row>
    <row r="2360" spans="4:4" x14ac:dyDescent="0.25">
      <c r="D2360" s="7"/>
    </row>
    <row r="2361" spans="4:4" x14ac:dyDescent="0.25">
      <c r="D2361" s="7"/>
    </row>
    <row r="2362" spans="4:4" x14ac:dyDescent="0.25">
      <c r="D2362" s="7"/>
    </row>
    <row r="2363" spans="4:4" x14ac:dyDescent="0.25">
      <c r="D2363" s="7"/>
    </row>
    <row r="2364" spans="4:4" x14ac:dyDescent="0.25">
      <c r="D2364" s="7"/>
    </row>
    <row r="2365" spans="4:4" x14ac:dyDescent="0.25">
      <c r="D2365" s="7"/>
    </row>
    <row r="2366" spans="4:4" x14ac:dyDescent="0.25">
      <c r="D2366" s="7"/>
    </row>
    <row r="2367" spans="4:4" x14ac:dyDescent="0.25">
      <c r="D2367" s="7"/>
    </row>
    <row r="2368" spans="4:4" x14ac:dyDescent="0.25">
      <c r="D2368" s="7"/>
    </row>
    <row r="2369" spans="4:4" x14ac:dyDescent="0.25">
      <c r="D2369" s="7"/>
    </row>
    <row r="2370" spans="4:4" x14ac:dyDescent="0.25">
      <c r="D2370" s="7"/>
    </row>
    <row r="2371" spans="4:4" x14ac:dyDescent="0.25">
      <c r="D2371" s="7"/>
    </row>
    <row r="2372" spans="4:4" x14ac:dyDescent="0.25">
      <c r="D2372" s="7"/>
    </row>
    <row r="2373" spans="4:4" x14ac:dyDescent="0.25">
      <c r="D2373" s="7"/>
    </row>
    <row r="2374" spans="4:4" x14ac:dyDescent="0.25">
      <c r="D2374" s="7"/>
    </row>
    <row r="2375" spans="4:4" x14ac:dyDescent="0.25">
      <c r="D2375" s="7"/>
    </row>
    <row r="2376" spans="4:4" x14ac:dyDescent="0.25">
      <c r="D2376" s="7"/>
    </row>
    <row r="2377" spans="4:4" x14ac:dyDescent="0.25">
      <c r="D2377" s="7"/>
    </row>
    <row r="2378" spans="4:4" x14ac:dyDescent="0.25">
      <c r="D2378" s="7"/>
    </row>
    <row r="2379" spans="4:4" x14ac:dyDescent="0.25">
      <c r="D2379" s="7"/>
    </row>
    <row r="2380" spans="4:4" x14ac:dyDescent="0.25">
      <c r="D2380" s="7"/>
    </row>
    <row r="2381" spans="4:4" x14ac:dyDescent="0.25">
      <c r="D2381" s="7"/>
    </row>
    <row r="2382" spans="4:4" x14ac:dyDescent="0.25">
      <c r="D2382" s="7"/>
    </row>
    <row r="2383" spans="4:4" x14ac:dyDescent="0.25">
      <c r="D2383" s="7"/>
    </row>
    <row r="2384" spans="4:4" x14ac:dyDescent="0.25">
      <c r="D2384" s="7"/>
    </row>
    <row r="2385" spans="4:4" x14ac:dyDescent="0.25">
      <c r="D2385" s="7"/>
    </row>
    <row r="2386" spans="4:4" x14ac:dyDescent="0.25">
      <c r="D2386" s="7"/>
    </row>
    <row r="2387" spans="4:4" x14ac:dyDescent="0.25">
      <c r="D2387" s="7"/>
    </row>
    <row r="2388" spans="4:4" x14ac:dyDescent="0.25">
      <c r="D2388" s="7"/>
    </row>
    <row r="2389" spans="4:4" x14ac:dyDescent="0.25">
      <c r="D2389" s="7"/>
    </row>
    <row r="2390" spans="4:4" x14ac:dyDescent="0.25">
      <c r="D2390" s="7"/>
    </row>
    <row r="2391" spans="4:4" x14ac:dyDescent="0.25">
      <c r="D2391" s="7"/>
    </row>
    <row r="2392" spans="4:4" x14ac:dyDescent="0.25">
      <c r="D2392" s="7"/>
    </row>
    <row r="2393" spans="4:4" x14ac:dyDescent="0.25">
      <c r="D2393" s="7"/>
    </row>
    <row r="2394" spans="4:4" x14ac:dyDescent="0.25">
      <c r="D2394" s="7"/>
    </row>
    <row r="2395" spans="4:4" x14ac:dyDescent="0.25">
      <c r="D2395" s="7"/>
    </row>
    <row r="2396" spans="4:4" x14ac:dyDescent="0.25">
      <c r="D2396" s="7"/>
    </row>
    <row r="2397" spans="4:4" x14ac:dyDescent="0.25">
      <c r="D2397" s="7"/>
    </row>
    <row r="2398" spans="4:4" x14ac:dyDescent="0.25">
      <c r="D2398" s="7"/>
    </row>
    <row r="2399" spans="4:4" x14ac:dyDescent="0.25">
      <c r="D2399" s="7"/>
    </row>
    <row r="2400" spans="4:4" x14ac:dyDescent="0.25">
      <c r="D2400" s="7"/>
    </row>
    <row r="2401" spans="4:4" x14ac:dyDescent="0.25">
      <c r="D2401" s="7"/>
    </row>
    <row r="2402" spans="4:4" x14ac:dyDescent="0.25">
      <c r="D2402" s="7"/>
    </row>
    <row r="2403" spans="4:4" x14ac:dyDescent="0.25">
      <c r="D2403" s="7"/>
    </row>
    <row r="2404" spans="4:4" x14ac:dyDescent="0.25">
      <c r="D2404" s="7"/>
    </row>
    <row r="2405" spans="4:4" x14ac:dyDescent="0.25">
      <c r="D2405" s="7"/>
    </row>
    <row r="2406" spans="4:4" x14ac:dyDescent="0.25">
      <c r="D2406" s="7"/>
    </row>
    <row r="2407" spans="4:4" x14ac:dyDescent="0.25">
      <c r="D2407" s="7"/>
    </row>
    <row r="2408" spans="4:4" x14ac:dyDescent="0.25">
      <c r="D2408" s="7"/>
    </row>
    <row r="2409" spans="4:4" x14ac:dyDescent="0.25">
      <c r="D2409" s="7"/>
    </row>
    <row r="2410" spans="4:4" x14ac:dyDescent="0.25">
      <c r="D2410" s="7"/>
    </row>
    <row r="2411" spans="4:4" x14ac:dyDescent="0.25">
      <c r="D2411" s="7"/>
    </row>
    <row r="2412" spans="4:4" x14ac:dyDescent="0.25">
      <c r="D2412" s="7"/>
    </row>
    <row r="2413" spans="4:4" x14ac:dyDescent="0.25">
      <c r="D2413" s="7"/>
    </row>
    <row r="2414" spans="4:4" x14ac:dyDescent="0.25">
      <c r="D2414" s="7"/>
    </row>
    <row r="2415" spans="4:4" x14ac:dyDescent="0.25">
      <c r="D2415" s="7"/>
    </row>
    <row r="2416" spans="4:4" x14ac:dyDescent="0.25">
      <c r="D2416" s="7"/>
    </row>
    <row r="2417" spans="4:4" x14ac:dyDescent="0.25">
      <c r="D2417" s="7"/>
    </row>
    <row r="2418" spans="4:4" x14ac:dyDescent="0.25">
      <c r="D2418" s="7"/>
    </row>
    <row r="2419" spans="4:4" x14ac:dyDescent="0.25">
      <c r="D2419" s="7"/>
    </row>
    <row r="2420" spans="4:4" x14ac:dyDescent="0.25">
      <c r="D2420" s="7"/>
    </row>
    <row r="2421" spans="4:4" x14ac:dyDescent="0.25">
      <c r="D2421" s="7"/>
    </row>
    <row r="2422" spans="4:4" x14ac:dyDescent="0.25">
      <c r="D2422" s="7"/>
    </row>
    <row r="2423" spans="4:4" x14ac:dyDescent="0.25">
      <c r="D2423" s="7"/>
    </row>
    <row r="2424" spans="4:4" x14ac:dyDescent="0.25">
      <c r="D2424" s="7"/>
    </row>
    <row r="2425" spans="4:4" x14ac:dyDescent="0.25">
      <c r="D2425" s="7"/>
    </row>
    <row r="2426" spans="4:4" x14ac:dyDescent="0.25">
      <c r="D2426" s="7"/>
    </row>
    <row r="2427" spans="4:4" x14ac:dyDescent="0.25">
      <c r="D2427" s="7"/>
    </row>
    <row r="2428" spans="4:4" x14ac:dyDescent="0.25">
      <c r="D2428" s="7"/>
    </row>
    <row r="2429" spans="4:4" x14ac:dyDescent="0.25">
      <c r="D2429" s="7"/>
    </row>
    <row r="2430" spans="4:4" x14ac:dyDescent="0.25">
      <c r="D2430" s="7"/>
    </row>
    <row r="2431" spans="4:4" x14ac:dyDescent="0.25">
      <c r="D2431" s="7"/>
    </row>
    <row r="2432" spans="4:4" x14ac:dyDescent="0.25">
      <c r="D2432" s="7"/>
    </row>
    <row r="2433" spans="4:4" x14ac:dyDescent="0.25">
      <c r="D2433" s="7"/>
    </row>
    <row r="2434" spans="4:4" x14ac:dyDescent="0.25">
      <c r="D2434" s="7"/>
    </row>
    <row r="2435" spans="4:4" x14ac:dyDescent="0.25">
      <c r="D2435" s="7"/>
    </row>
    <row r="2436" spans="4:4" x14ac:dyDescent="0.25">
      <c r="D2436" s="7"/>
    </row>
    <row r="2437" spans="4:4" x14ac:dyDescent="0.25">
      <c r="D2437" s="7"/>
    </row>
    <row r="2438" spans="4:4" x14ac:dyDescent="0.25">
      <c r="D2438" s="7"/>
    </row>
    <row r="2439" spans="4:4" x14ac:dyDescent="0.25">
      <c r="D2439" s="7"/>
    </row>
    <row r="2440" spans="4:4" x14ac:dyDescent="0.25">
      <c r="D2440" s="7"/>
    </row>
    <row r="2441" spans="4:4" x14ac:dyDescent="0.25">
      <c r="D2441" s="7"/>
    </row>
    <row r="2442" spans="4:4" x14ac:dyDescent="0.25">
      <c r="D2442" s="7"/>
    </row>
    <row r="2443" spans="4:4" x14ac:dyDescent="0.25">
      <c r="D2443" s="7"/>
    </row>
    <row r="2444" spans="4:4" x14ac:dyDescent="0.25">
      <c r="D2444" s="7"/>
    </row>
    <row r="2445" spans="4:4" x14ac:dyDescent="0.25">
      <c r="D2445" s="7"/>
    </row>
    <row r="2446" spans="4:4" x14ac:dyDescent="0.25">
      <c r="D2446" s="7"/>
    </row>
    <row r="2447" spans="4:4" x14ac:dyDescent="0.25">
      <c r="D2447" s="7"/>
    </row>
    <row r="2448" spans="4:4" x14ac:dyDescent="0.25">
      <c r="D2448" s="7"/>
    </row>
    <row r="2449" spans="4:4" x14ac:dyDescent="0.25">
      <c r="D2449" s="7"/>
    </row>
    <row r="2450" spans="4:4" x14ac:dyDescent="0.25">
      <c r="D2450" s="7"/>
    </row>
    <row r="2451" spans="4:4" x14ac:dyDescent="0.25">
      <c r="D2451" s="7"/>
    </row>
    <row r="2452" spans="4:4" x14ac:dyDescent="0.25">
      <c r="D2452" s="7"/>
    </row>
    <row r="2453" spans="4:4" x14ac:dyDescent="0.25">
      <c r="D2453" s="7"/>
    </row>
    <row r="2454" spans="4:4" x14ac:dyDescent="0.25">
      <c r="D2454" s="7"/>
    </row>
    <row r="2455" spans="4:4" x14ac:dyDescent="0.25">
      <c r="D2455" s="7"/>
    </row>
    <row r="2456" spans="4:4" x14ac:dyDescent="0.25">
      <c r="D2456" s="7"/>
    </row>
    <row r="2457" spans="4:4" x14ac:dyDescent="0.25">
      <c r="D2457" s="7"/>
    </row>
    <row r="2458" spans="4:4" x14ac:dyDescent="0.25">
      <c r="D2458" s="7"/>
    </row>
    <row r="2459" spans="4:4" x14ac:dyDescent="0.25">
      <c r="D2459" s="7"/>
    </row>
    <row r="2460" spans="4:4" x14ac:dyDescent="0.25">
      <c r="D2460" s="7"/>
    </row>
    <row r="2461" spans="4:4" x14ac:dyDescent="0.25">
      <c r="D2461" s="7"/>
    </row>
    <row r="2462" spans="4:4" x14ac:dyDescent="0.25">
      <c r="D2462" s="7"/>
    </row>
    <row r="2463" spans="4:4" x14ac:dyDescent="0.25">
      <c r="D2463" s="7"/>
    </row>
    <row r="2464" spans="4:4" x14ac:dyDescent="0.25">
      <c r="D2464" s="7"/>
    </row>
    <row r="2465" spans="4:4" x14ac:dyDescent="0.25">
      <c r="D2465" s="7"/>
    </row>
    <row r="2466" spans="4:4" x14ac:dyDescent="0.25">
      <c r="D2466" s="7"/>
    </row>
    <row r="2467" spans="4:4" x14ac:dyDescent="0.25">
      <c r="D2467" s="7"/>
    </row>
    <row r="2468" spans="4:4" x14ac:dyDescent="0.25">
      <c r="D2468" s="7"/>
    </row>
    <row r="2469" spans="4:4" x14ac:dyDescent="0.25">
      <c r="D2469" s="7"/>
    </row>
    <row r="2470" spans="4:4" x14ac:dyDescent="0.25">
      <c r="D2470" s="7"/>
    </row>
    <row r="2471" spans="4:4" x14ac:dyDescent="0.25">
      <c r="D2471" s="7"/>
    </row>
    <row r="2472" spans="4:4" x14ac:dyDescent="0.25">
      <c r="D2472" s="7"/>
    </row>
    <row r="2473" spans="4:4" x14ac:dyDescent="0.25">
      <c r="D2473" s="7"/>
    </row>
    <row r="2474" spans="4:4" x14ac:dyDescent="0.25">
      <c r="D2474" s="7"/>
    </row>
    <row r="2475" spans="4:4" x14ac:dyDescent="0.25">
      <c r="D2475" s="7"/>
    </row>
    <row r="2476" spans="4:4" x14ac:dyDescent="0.25">
      <c r="D2476" s="7"/>
    </row>
    <row r="2477" spans="4:4" x14ac:dyDescent="0.25">
      <c r="D2477" s="7"/>
    </row>
    <row r="2478" spans="4:4" x14ac:dyDescent="0.25">
      <c r="D2478" s="7"/>
    </row>
    <row r="2479" spans="4:4" x14ac:dyDescent="0.25">
      <c r="D2479" s="7"/>
    </row>
    <row r="2480" spans="4:4" x14ac:dyDescent="0.25">
      <c r="D2480" s="7"/>
    </row>
    <row r="2481" spans="4:4" x14ac:dyDescent="0.25">
      <c r="D2481" s="7"/>
    </row>
    <row r="2482" spans="4:4" x14ac:dyDescent="0.25">
      <c r="D2482" s="7"/>
    </row>
    <row r="2483" spans="4:4" x14ac:dyDescent="0.25">
      <c r="D2483" s="7"/>
    </row>
    <row r="2484" spans="4:4" x14ac:dyDescent="0.25">
      <c r="D2484" s="7"/>
    </row>
    <row r="2485" spans="4:4" x14ac:dyDescent="0.25">
      <c r="D2485" s="7"/>
    </row>
    <row r="2486" spans="4:4" x14ac:dyDescent="0.25">
      <c r="D2486" s="7"/>
    </row>
    <row r="2487" spans="4:4" x14ac:dyDescent="0.25">
      <c r="D2487" s="7"/>
    </row>
    <row r="2488" spans="4:4" x14ac:dyDescent="0.25">
      <c r="D2488" s="7"/>
    </row>
    <row r="2489" spans="4:4" x14ac:dyDescent="0.25">
      <c r="D2489" s="7"/>
    </row>
    <row r="2490" spans="4:4" x14ac:dyDescent="0.25">
      <c r="D2490" s="7"/>
    </row>
    <row r="2491" spans="4:4" x14ac:dyDescent="0.25">
      <c r="D2491" s="7"/>
    </row>
    <row r="2492" spans="4:4" x14ac:dyDescent="0.25">
      <c r="D2492" s="7"/>
    </row>
    <row r="2493" spans="4:4" x14ac:dyDescent="0.25">
      <c r="D2493" s="7"/>
    </row>
    <row r="2494" spans="4:4" x14ac:dyDescent="0.25">
      <c r="D2494" s="7"/>
    </row>
    <row r="2495" spans="4:4" x14ac:dyDescent="0.25">
      <c r="D2495" s="7"/>
    </row>
    <row r="2496" spans="4:4" x14ac:dyDescent="0.25">
      <c r="D2496" s="7"/>
    </row>
    <row r="2497" spans="4:4" x14ac:dyDescent="0.25">
      <c r="D2497" s="7"/>
    </row>
    <row r="2498" spans="4:4" x14ac:dyDescent="0.25">
      <c r="D2498" s="7"/>
    </row>
    <row r="2499" spans="4:4" x14ac:dyDescent="0.25">
      <c r="D2499" s="7"/>
    </row>
    <row r="2500" spans="4:4" x14ac:dyDescent="0.25">
      <c r="D2500" s="7"/>
    </row>
    <row r="2501" spans="4:4" x14ac:dyDescent="0.25">
      <c r="D2501" s="7"/>
    </row>
    <row r="2502" spans="4:4" x14ac:dyDescent="0.25">
      <c r="D2502" s="7"/>
    </row>
    <row r="2503" spans="4:4" x14ac:dyDescent="0.25">
      <c r="D2503" s="7"/>
    </row>
    <row r="2504" spans="4:4" x14ac:dyDescent="0.25">
      <c r="D2504" s="7"/>
    </row>
    <row r="2505" spans="4:4" x14ac:dyDescent="0.25">
      <c r="D2505" s="7"/>
    </row>
    <row r="2506" spans="4:4" x14ac:dyDescent="0.25">
      <c r="D2506" s="7"/>
    </row>
    <row r="2507" spans="4:4" x14ac:dyDescent="0.25">
      <c r="D2507" s="7"/>
    </row>
    <row r="2508" spans="4:4" x14ac:dyDescent="0.25">
      <c r="D2508" s="7"/>
    </row>
    <row r="2509" spans="4:4" x14ac:dyDescent="0.25">
      <c r="D2509" s="7"/>
    </row>
    <row r="2510" spans="4:4" x14ac:dyDescent="0.25">
      <c r="D2510" s="7"/>
    </row>
    <row r="2511" spans="4:4" x14ac:dyDescent="0.25">
      <c r="D2511" s="7"/>
    </row>
    <row r="2512" spans="4:4" x14ac:dyDescent="0.25">
      <c r="D2512" s="7"/>
    </row>
    <row r="2513" spans="4:4" x14ac:dyDescent="0.25">
      <c r="D2513" s="7"/>
    </row>
    <row r="2514" spans="4:4" x14ac:dyDescent="0.25">
      <c r="D2514" s="7"/>
    </row>
    <row r="2515" spans="4:4" x14ac:dyDescent="0.25">
      <c r="D2515" s="7"/>
    </row>
    <row r="2516" spans="4:4" x14ac:dyDescent="0.25">
      <c r="D2516" s="7"/>
    </row>
    <row r="2517" spans="4:4" x14ac:dyDescent="0.25">
      <c r="D2517" s="7"/>
    </row>
    <row r="2518" spans="4:4" x14ac:dyDescent="0.25">
      <c r="D2518" s="7"/>
    </row>
    <row r="2519" spans="4:4" x14ac:dyDescent="0.25">
      <c r="D2519" s="7"/>
    </row>
    <row r="2520" spans="4:4" x14ac:dyDescent="0.25">
      <c r="D2520" s="7"/>
    </row>
    <row r="2521" spans="4:4" x14ac:dyDescent="0.25">
      <c r="D2521" s="7"/>
    </row>
    <row r="2522" spans="4:4" x14ac:dyDescent="0.25">
      <c r="D2522" s="7"/>
    </row>
    <row r="2523" spans="4:4" x14ac:dyDescent="0.25">
      <c r="D2523" s="7"/>
    </row>
    <row r="2524" spans="4:4" x14ac:dyDescent="0.25">
      <c r="D2524" s="7"/>
    </row>
    <row r="2525" spans="4:4" x14ac:dyDescent="0.25">
      <c r="D2525" s="7"/>
    </row>
    <row r="2526" spans="4:4" x14ac:dyDescent="0.25">
      <c r="D2526" s="7"/>
    </row>
    <row r="2527" spans="4:4" x14ac:dyDescent="0.25">
      <c r="D2527" s="7"/>
    </row>
    <row r="2528" spans="4:4" x14ac:dyDescent="0.25">
      <c r="D2528" s="7"/>
    </row>
    <row r="2529" spans="4:4" x14ac:dyDescent="0.25">
      <c r="D2529" s="7"/>
    </row>
    <row r="2530" spans="4:4" x14ac:dyDescent="0.25">
      <c r="D2530" s="7"/>
    </row>
    <row r="2531" spans="4:4" x14ac:dyDescent="0.25">
      <c r="D2531" s="7"/>
    </row>
    <row r="2532" spans="4:4" x14ac:dyDescent="0.25">
      <c r="D2532" s="7"/>
    </row>
    <row r="2533" spans="4:4" x14ac:dyDescent="0.25">
      <c r="D2533" s="7"/>
    </row>
    <row r="2534" spans="4:4" x14ac:dyDescent="0.25">
      <c r="D2534" s="7"/>
    </row>
    <row r="2535" spans="4:4" x14ac:dyDescent="0.25">
      <c r="D2535" s="7"/>
    </row>
    <row r="2536" spans="4:4" x14ac:dyDescent="0.25">
      <c r="D2536" s="7"/>
    </row>
    <row r="2537" spans="4:4" x14ac:dyDescent="0.25">
      <c r="D2537" s="7"/>
    </row>
    <row r="2538" spans="4:4" x14ac:dyDescent="0.25">
      <c r="D2538" s="7"/>
    </row>
    <row r="2539" spans="4:4" x14ac:dyDescent="0.25">
      <c r="D2539" s="7"/>
    </row>
    <row r="2540" spans="4:4" x14ac:dyDescent="0.25">
      <c r="D2540" s="7"/>
    </row>
    <row r="2541" spans="4:4" x14ac:dyDescent="0.25">
      <c r="D2541" s="7"/>
    </row>
    <row r="2542" spans="4:4" x14ac:dyDescent="0.25">
      <c r="D2542" s="7"/>
    </row>
    <row r="2543" spans="4:4" x14ac:dyDescent="0.25">
      <c r="D2543" s="7"/>
    </row>
    <row r="2544" spans="4:4" x14ac:dyDescent="0.25">
      <c r="D2544" s="7"/>
    </row>
    <row r="2545" spans="4:4" x14ac:dyDescent="0.25">
      <c r="D2545" s="7"/>
    </row>
    <row r="2546" spans="4:4" x14ac:dyDescent="0.25">
      <c r="D2546" s="7"/>
    </row>
    <row r="2547" spans="4:4" x14ac:dyDescent="0.25">
      <c r="D2547" s="7"/>
    </row>
    <row r="2548" spans="4:4" x14ac:dyDescent="0.25">
      <c r="D2548" s="7"/>
    </row>
    <row r="2549" spans="4:4" x14ac:dyDescent="0.25">
      <c r="D2549" s="7"/>
    </row>
    <row r="2550" spans="4:4" x14ac:dyDescent="0.25">
      <c r="D2550" s="7"/>
    </row>
    <row r="2551" spans="4:4" x14ac:dyDescent="0.25">
      <c r="D2551" s="7"/>
    </row>
    <row r="2552" spans="4:4" x14ac:dyDescent="0.25">
      <c r="D2552" s="7"/>
    </row>
    <row r="2553" spans="4:4" x14ac:dyDescent="0.25">
      <c r="D2553" s="7"/>
    </row>
    <row r="2554" spans="4:4" x14ac:dyDescent="0.25">
      <c r="D2554" s="7"/>
    </row>
    <row r="2555" spans="4:4" x14ac:dyDescent="0.25">
      <c r="D2555" s="7"/>
    </row>
    <row r="2556" spans="4:4" x14ac:dyDescent="0.25">
      <c r="D2556" s="7"/>
    </row>
    <row r="2557" spans="4:4" x14ac:dyDescent="0.25">
      <c r="D2557" s="7"/>
    </row>
    <row r="2558" spans="4:4" x14ac:dyDescent="0.25">
      <c r="D2558" s="7"/>
    </row>
    <row r="2559" spans="4:4" x14ac:dyDescent="0.25">
      <c r="D2559" s="7"/>
    </row>
    <row r="2560" spans="4:4" x14ac:dyDescent="0.25">
      <c r="D2560" s="7"/>
    </row>
    <row r="2561" spans="4:4" x14ac:dyDescent="0.25">
      <c r="D2561" s="7"/>
    </row>
    <row r="2562" spans="4:4" x14ac:dyDescent="0.25">
      <c r="D2562" s="7"/>
    </row>
    <row r="2563" spans="4:4" x14ac:dyDescent="0.25">
      <c r="D2563" s="7"/>
    </row>
    <row r="2564" spans="4:4" x14ac:dyDescent="0.25">
      <c r="D2564" s="7"/>
    </row>
    <row r="2565" spans="4:4" x14ac:dyDescent="0.25">
      <c r="D2565" s="7"/>
    </row>
    <row r="2566" spans="4:4" x14ac:dyDescent="0.25">
      <c r="D2566" s="7"/>
    </row>
    <row r="2567" spans="4:4" x14ac:dyDescent="0.25">
      <c r="D2567" s="7"/>
    </row>
    <row r="2568" spans="4:4" x14ac:dyDescent="0.25">
      <c r="D2568" s="7"/>
    </row>
    <row r="2569" spans="4:4" x14ac:dyDescent="0.25">
      <c r="D2569" s="7"/>
    </row>
    <row r="2570" spans="4:4" x14ac:dyDescent="0.25">
      <c r="D2570" s="7"/>
    </row>
    <row r="2571" spans="4:4" x14ac:dyDescent="0.25">
      <c r="D2571" s="7"/>
    </row>
    <row r="2572" spans="4:4" x14ac:dyDescent="0.25">
      <c r="D2572" s="7"/>
    </row>
    <row r="2573" spans="4:4" x14ac:dyDescent="0.25">
      <c r="D2573" s="7"/>
    </row>
    <row r="2574" spans="4:4" x14ac:dyDescent="0.25">
      <c r="D2574" s="7"/>
    </row>
    <row r="2575" spans="4:4" x14ac:dyDescent="0.25">
      <c r="D2575" s="7"/>
    </row>
    <row r="2576" spans="4:4" x14ac:dyDescent="0.25">
      <c r="D2576" s="7"/>
    </row>
    <row r="2577" spans="4:4" x14ac:dyDescent="0.25">
      <c r="D2577" s="7"/>
    </row>
    <row r="2578" spans="4:4" x14ac:dyDescent="0.25">
      <c r="D2578" s="7"/>
    </row>
    <row r="2579" spans="4:4" x14ac:dyDescent="0.25">
      <c r="D2579" s="7"/>
    </row>
    <row r="2580" spans="4:4" x14ac:dyDescent="0.25">
      <c r="D2580" s="7"/>
    </row>
    <row r="2581" spans="4:4" x14ac:dyDescent="0.25">
      <c r="D2581" s="7"/>
    </row>
    <row r="2582" spans="4:4" x14ac:dyDescent="0.25">
      <c r="D2582" s="7"/>
    </row>
    <row r="2583" spans="4:4" x14ac:dyDescent="0.25">
      <c r="D2583" s="7"/>
    </row>
    <row r="2584" spans="4:4" x14ac:dyDescent="0.25">
      <c r="D2584" s="7"/>
    </row>
    <row r="2585" spans="4:4" x14ac:dyDescent="0.25">
      <c r="D2585" s="7"/>
    </row>
    <row r="2586" spans="4:4" x14ac:dyDescent="0.25">
      <c r="D2586" s="7"/>
    </row>
    <row r="2587" spans="4:4" x14ac:dyDescent="0.25">
      <c r="D2587" s="7"/>
    </row>
    <row r="2588" spans="4:4" x14ac:dyDescent="0.25">
      <c r="D2588" s="7"/>
    </row>
    <row r="2589" spans="4:4" x14ac:dyDescent="0.25">
      <c r="D2589" s="7"/>
    </row>
    <row r="2590" spans="4:4" x14ac:dyDescent="0.25">
      <c r="D2590" s="7"/>
    </row>
    <row r="2591" spans="4:4" x14ac:dyDescent="0.25">
      <c r="D2591" s="7"/>
    </row>
    <row r="2592" spans="4:4" x14ac:dyDescent="0.25">
      <c r="D2592" s="7"/>
    </row>
    <row r="2593" spans="4:4" x14ac:dyDescent="0.25">
      <c r="D2593" s="7"/>
    </row>
    <row r="2594" spans="4:4" x14ac:dyDescent="0.25">
      <c r="D2594" s="7"/>
    </row>
    <row r="2595" spans="4:4" x14ac:dyDescent="0.25">
      <c r="D2595" s="7"/>
    </row>
    <row r="2596" spans="4:4" x14ac:dyDescent="0.25">
      <c r="D2596" s="7"/>
    </row>
    <row r="2597" spans="4:4" x14ac:dyDescent="0.25">
      <c r="D2597" s="7"/>
    </row>
    <row r="2598" spans="4:4" x14ac:dyDescent="0.25">
      <c r="D2598" s="7"/>
    </row>
    <row r="2599" spans="4:4" x14ac:dyDescent="0.25">
      <c r="D2599" s="7"/>
    </row>
    <row r="2600" spans="4:4" x14ac:dyDescent="0.25">
      <c r="D2600" s="7"/>
    </row>
    <row r="2601" spans="4:4" x14ac:dyDescent="0.25">
      <c r="D2601" s="7"/>
    </row>
    <row r="2602" spans="4:4" x14ac:dyDescent="0.25">
      <c r="D2602" s="7"/>
    </row>
    <row r="2603" spans="4:4" x14ac:dyDescent="0.25">
      <c r="D2603" s="7"/>
    </row>
    <row r="2604" spans="4:4" x14ac:dyDescent="0.25">
      <c r="D2604" s="7"/>
    </row>
    <row r="2605" spans="4:4" x14ac:dyDescent="0.25">
      <c r="D2605" s="7"/>
    </row>
    <row r="2606" spans="4:4" x14ac:dyDescent="0.25">
      <c r="D2606" s="7"/>
    </row>
    <row r="2607" spans="4:4" x14ac:dyDescent="0.25">
      <c r="D2607" s="7"/>
    </row>
    <row r="2608" spans="4:4" x14ac:dyDescent="0.25">
      <c r="D2608" s="7"/>
    </row>
    <row r="2609" spans="4:4" x14ac:dyDescent="0.25">
      <c r="D2609" s="7"/>
    </row>
    <row r="2610" spans="4:4" x14ac:dyDescent="0.25">
      <c r="D2610" s="7"/>
    </row>
    <row r="2611" spans="4:4" x14ac:dyDescent="0.25">
      <c r="D2611" s="7"/>
    </row>
    <row r="2612" spans="4:4" x14ac:dyDescent="0.25">
      <c r="D2612" s="7"/>
    </row>
    <row r="2613" spans="4:4" x14ac:dyDescent="0.25">
      <c r="D2613" s="7"/>
    </row>
    <row r="2614" spans="4:4" x14ac:dyDescent="0.25">
      <c r="D2614" s="7"/>
    </row>
    <row r="2615" spans="4:4" x14ac:dyDescent="0.25">
      <c r="D2615" s="7"/>
    </row>
    <row r="2616" spans="4:4" x14ac:dyDescent="0.25">
      <c r="D2616" s="7"/>
    </row>
    <row r="2617" spans="4:4" x14ac:dyDescent="0.25">
      <c r="D2617" s="7"/>
    </row>
    <row r="2618" spans="4:4" x14ac:dyDescent="0.25">
      <c r="D2618" s="7"/>
    </row>
    <row r="2619" spans="4:4" x14ac:dyDescent="0.25">
      <c r="D2619" s="7"/>
    </row>
    <row r="2620" spans="4:4" x14ac:dyDescent="0.25">
      <c r="D2620" s="7"/>
    </row>
    <row r="2621" spans="4:4" x14ac:dyDescent="0.25">
      <c r="D2621" s="7"/>
    </row>
    <row r="2622" spans="4:4" x14ac:dyDescent="0.25">
      <c r="D2622" s="7"/>
    </row>
    <row r="2623" spans="4:4" x14ac:dyDescent="0.25">
      <c r="D2623" s="7"/>
    </row>
    <row r="2624" spans="4:4" x14ac:dyDescent="0.25">
      <c r="D2624" s="7"/>
    </row>
    <row r="2625" spans="4:4" x14ac:dyDescent="0.25">
      <c r="D2625" s="7"/>
    </row>
    <row r="2626" spans="4:4" x14ac:dyDescent="0.25">
      <c r="D2626" s="7"/>
    </row>
    <row r="2627" spans="4:4" x14ac:dyDescent="0.25">
      <c r="D2627" s="7"/>
    </row>
    <row r="2628" spans="4:4" x14ac:dyDescent="0.25">
      <c r="D2628" s="7"/>
    </row>
    <row r="2629" spans="4:4" x14ac:dyDescent="0.25">
      <c r="D2629" s="7"/>
    </row>
    <row r="2630" spans="4:4" x14ac:dyDescent="0.25">
      <c r="D2630" s="7"/>
    </row>
    <row r="2631" spans="4:4" x14ac:dyDescent="0.25">
      <c r="D2631" s="7"/>
    </row>
    <row r="2632" spans="4:4" x14ac:dyDescent="0.25">
      <c r="D2632" s="7"/>
    </row>
    <row r="2633" spans="4:4" x14ac:dyDescent="0.25">
      <c r="D2633" s="7"/>
    </row>
    <row r="2634" spans="4:4" x14ac:dyDescent="0.25">
      <c r="D2634" s="7"/>
    </row>
    <row r="2635" spans="4:4" x14ac:dyDescent="0.25">
      <c r="D2635" s="7"/>
    </row>
    <row r="2636" spans="4:4" x14ac:dyDescent="0.25">
      <c r="D2636" s="7"/>
    </row>
    <row r="2637" spans="4:4" x14ac:dyDescent="0.25">
      <c r="D2637" s="7"/>
    </row>
    <row r="2638" spans="4:4" x14ac:dyDescent="0.25">
      <c r="D2638" s="7"/>
    </row>
    <row r="2639" spans="4:4" x14ac:dyDescent="0.25">
      <c r="D2639" s="7"/>
    </row>
    <row r="2640" spans="4:4" x14ac:dyDescent="0.25">
      <c r="D2640" s="7"/>
    </row>
    <row r="2641" spans="4:4" x14ac:dyDescent="0.25">
      <c r="D2641" s="7"/>
    </row>
    <row r="2642" spans="4:4" x14ac:dyDescent="0.25">
      <c r="D2642" s="7"/>
    </row>
    <row r="2643" spans="4:4" x14ac:dyDescent="0.25">
      <c r="D2643" s="7"/>
    </row>
    <row r="2644" spans="4:4" x14ac:dyDescent="0.25">
      <c r="D2644" s="7"/>
    </row>
    <row r="2645" spans="4:4" x14ac:dyDescent="0.25">
      <c r="D2645" s="7"/>
    </row>
    <row r="2646" spans="4:4" x14ac:dyDescent="0.25">
      <c r="D2646" s="7"/>
    </row>
    <row r="2647" spans="4:4" x14ac:dyDescent="0.25">
      <c r="D2647" s="7"/>
    </row>
    <row r="2648" spans="4:4" x14ac:dyDescent="0.25">
      <c r="D2648" s="7"/>
    </row>
    <row r="2649" spans="4:4" x14ac:dyDescent="0.25">
      <c r="D2649" s="7"/>
    </row>
    <row r="2650" spans="4:4" x14ac:dyDescent="0.25">
      <c r="D2650" s="7"/>
    </row>
    <row r="2651" spans="4:4" x14ac:dyDescent="0.25">
      <c r="D2651" s="7"/>
    </row>
    <row r="2652" spans="4:4" x14ac:dyDescent="0.25">
      <c r="D2652" s="7"/>
    </row>
    <row r="2653" spans="4:4" x14ac:dyDescent="0.25">
      <c r="D2653" s="7"/>
    </row>
    <row r="2654" spans="4:4" x14ac:dyDescent="0.25">
      <c r="D2654" s="7"/>
    </row>
    <row r="2655" spans="4:4" x14ac:dyDescent="0.25">
      <c r="D2655" s="7"/>
    </row>
    <row r="2656" spans="4:4" x14ac:dyDescent="0.25">
      <c r="D2656" s="7"/>
    </row>
    <row r="2657" spans="4:4" x14ac:dyDescent="0.25">
      <c r="D2657" s="7"/>
    </row>
    <row r="2658" spans="4:4" x14ac:dyDescent="0.25">
      <c r="D2658" s="7"/>
    </row>
    <row r="2659" spans="4:4" x14ac:dyDescent="0.25">
      <c r="D2659" s="7"/>
    </row>
    <row r="2660" spans="4:4" x14ac:dyDescent="0.25">
      <c r="D2660" s="7"/>
    </row>
    <row r="2661" spans="4:4" x14ac:dyDescent="0.25">
      <c r="D2661" s="7"/>
    </row>
    <row r="2662" spans="4:4" x14ac:dyDescent="0.25">
      <c r="D2662" s="7"/>
    </row>
    <row r="2663" spans="4:4" x14ac:dyDescent="0.25">
      <c r="D2663" s="7"/>
    </row>
    <row r="2664" spans="4:4" x14ac:dyDescent="0.25">
      <c r="D2664" s="7"/>
    </row>
    <row r="2665" spans="4:4" x14ac:dyDescent="0.25">
      <c r="D2665" s="7"/>
    </row>
    <row r="2666" spans="4:4" x14ac:dyDescent="0.25">
      <c r="D2666" s="7"/>
    </row>
    <row r="2667" spans="4:4" x14ac:dyDescent="0.25">
      <c r="D2667" s="7"/>
    </row>
    <row r="2668" spans="4:4" x14ac:dyDescent="0.25">
      <c r="D2668" s="7"/>
    </row>
    <row r="2669" spans="4:4" x14ac:dyDescent="0.25">
      <c r="D2669" s="7"/>
    </row>
    <row r="2670" spans="4:4" x14ac:dyDescent="0.25">
      <c r="D2670" s="7"/>
    </row>
    <row r="2671" spans="4:4" x14ac:dyDescent="0.25">
      <c r="D2671" s="7"/>
    </row>
    <row r="2672" spans="4:4" x14ac:dyDescent="0.25">
      <c r="D2672" s="7"/>
    </row>
    <row r="2673" spans="4:4" x14ac:dyDescent="0.25">
      <c r="D2673" s="7"/>
    </row>
    <row r="2674" spans="4:4" x14ac:dyDescent="0.25">
      <c r="D2674" s="7"/>
    </row>
    <row r="2675" spans="4:4" x14ac:dyDescent="0.25">
      <c r="D2675" s="7"/>
    </row>
    <row r="2676" spans="4:4" x14ac:dyDescent="0.25">
      <c r="D2676" s="7"/>
    </row>
    <row r="2677" spans="4:4" x14ac:dyDescent="0.25">
      <c r="D2677" s="7"/>
    </row>
    <row r="2678" spans="4:4" x14ac:dyDescent="0.25">
      <c r="D2678" s="7"/>
    </row>
    <row r="2679" spans="4:4" x14ac:dyDescent="0.25">
      <c r="D2679" s="7"/>
    </row>
    <row r="2680" spans="4:4" x14ac:dyDescent="0.25">
      <c r="D2680" s="7"/>
    </row>
    <row r="2681" spans="4:4" x14ac:dyDescent="0.25">
      <c r="D2681" s="7"/>
    </row>
    <row r="2682" spans="4:4" x14ac:dyDescent="0.25">
      <c r="D2682" s="7"/>
    </row>
    <row r="2683" spans="4:4" x14ac:dyDescent="0.25">
      <c r="D2683" s="7"/>
    </row>
    <row r="2684" spans="4:4" x14ac:dyDescent="0.25">
      <c r="D2684" s="7"/>
    </row>
    <row r="2685" spans="4:4" x14ac:dyDescent="0.25">
      <c r="D2685" s="7"/>
    </row>
    <row r="2686" spans="4:4" x14ac:dyDescent="0.25">
      <c r="D2686" s="7"/>
    </row>
    <row r="2687" spans="4:4" x14ac:dyDescent="0.25">
      <c r="D2687" s="7"/>
    </row>
    <row r="2688" spans="4:4" x14ac:dyDescent="0.25">
      <c r="D2688" s="7"/>
    </row>
    <row r="2689" spans="4:4" x14ac:dyDescent="0.25">
      <c r="D2689" s="7"/>
    </row>
    <row r="2690" spans="4:4" x14ac:dyDescent="0.25">
      <c r="D2690" s="7"/>
    </row>
    <row r="2691" spans="4:4" x14ac:dyDescent="0.25">
      <c r="D2691" s="7"/>
    </row>
    <row r="2692" spans="4:4" x14ac:dyDescent="0.25">
      <c r="D2692" s="7"/>
    </row>
    <row r="2693" spans="4:4" x14ac:dyDescent="0.25">
      <c r="D2693" s="7"/>
    </row>
    <row r="2694" spans="4:4" x14ac:dyDescent="0.25">
      <c r="D2694" s="7"/>
    </row>
    <row r="2695" spans="4:4" x14ac:dyDescent="0.25">
      <c r="D2695" s="7"/>
    </row>
    <row r="2696" spans="4:4" x14ac:dyDescent="0.25">
      <c r="D2696" s="7"/>
    </row>
    <row r="2697" spans="4:4" x14ac:dyDescent="0.25">
      <c r="D2697" s="7"/>
    </row>
    <row r="2698" spans="4:4" x14ac:dyDescent="0.25">
      <c r="D2698" s="7"/>
    </row>
    <row r="2699" spans="4:4" x14ac:dyDescent="0.25">
      <c r="D2699" s="7"/>
    </row>
    <row r="2700" spans="4:4" x14ac:dyDescent="0.25">
      <c r="D2700" s="7"/>
    </row>
    <row r="2701" spans="4:4" x14ac:dyDescent="0.25">
      <c r="D2701" s="7"/>
    </row>
    <row r="2702" spans="4:4" x14ac:dyDescent="0.25">
      <c r="D2702" s="7"/>
    </row>
    <row r="2703" spans="4:4" x14ac:dyDescent="0.25">
      <c r="D2703" s="7"/>
    </row>
    <row r="2704" spans="4:4" x14ac:dyDescent="0.25">
      <c r="D2704" s="7"/>
    </row>
    <row r="2705" spans="4:4" x14ac:dyDescent="0.25">
      <c r="D2705" s="7"/>
    </row>
    <row r="2706" spans="4:4" x14ac:dyDescent="0.25">
      <c r="D2706" s="7"/>
    </row>
    <row r="2707" spans="4:4" x14ac:dyDescent="0.25">
      <c r="D2707" s="7"/>
    </row>
    <row r="2708" spans="4:4" x14ac:dyDescent="0.25">
      <c r="D2708" s="7"/>
    </row>
    <row r="2709" spans="4:4" x14ac:dyDescent="0.25">
      <c r="D2709" s="7"/>
    </row>
    <row r="2710" spans="4:4" x14ac:dyDescent="0.25">
      <c r="D2710" s="7"/>
    </row>
    <row r="2711" spans="4:4" x14ac:dyDescent="0.25">
      <c r="D2711" s="7"/>
    </row>
    <row r="2712" spans="4:4" x14ac:dyDescent="0.25">
      <c r="D2712" s="7"/>
    </row>
    <row r="2713" spans="4:4" x14ac:dyDescent="0.25">
      <c r="D2713" s="7"/>
    </row>
    <row r="2714" spans="4:4" x14ac:dyDescent="0.25">
      <c r="D2714" s="7"/>
    </row>
    <row r="2715" spans="4:4" x14ac:dyDescent="0.25">
      <c r="D2715" s="7"/>
    </row>
    <row r="2716" spans="4:4" x14ac:dyDescent="0.25">
      <c r="D2716" s="7"/>
    </row>
    <row r="2717" spans="4:4" x14ac:dyDescent="0.25">
      <c r="D2717" s="7"/>
    </row>
    <row r="2718" spans="4:4" x14ac:dyDescent="0.25">
      <c r="D2718" s="7"/>
    </row>
    <row r="2719" spans="4:4" x14ac:dyDescent="0.25">
      <c r="D2719" s="7"/>
    </row>
    <row r="2720" spans="4:4" x14ac:dyDescent="0.25">
      <c r="D2720" s="7"/>
    </row>
    <row r="2721" spans="4:4" x14ac:dyDescent="0.25">
      <c r="D2721" s="7"/>
    </row>
    <row r="2722" spans="4:4" x14ac:dyDescent="0.25">
      <c r="D2722" s="7"/>
    </row>
    <row r="2723" spans="4:4" x14ac:dyDescent="0.25">
      <c r="D2723" s="7"/>
    </row>
    <row r="2724" spans="4:4" x14ac:dyDescent="0.25">
      <c r="D2724" s="7"/>
    </row>
    <row r="2725" spans="4:4" x14ac:dyDescent="0.25">
      <c r="D2725" s="7"/>
    </row>
    <row r="2726" spans="4:4" x14ac:dyDescent="0.25">
      <c r="D2726" s="7"/>
    </row>
    <row r="2727" spans="4:4" x14ac:dyDescent="0.25">
      <c r="D2727" s="7"/>
    </row>
    <row r="2728" spans="4:4" x14ac:dyDescent="0.25">
      <c r="D2728" s="7"/>
    </row>
    <row r="2729" spans="4:4" x14ac:dyDescent="0.25">
      <c r="D2729" s="7"/>
    </row>
    <row r="2730" spans="4:4" x14ac:dyDescent="0.25">
      <c r="D2730" s="7"/>
    </row>
    <row r="2731" spans="4:4" x14ac:dyDescent="0.25">
      <c r="D2731" s="7"/>
    </row>
    <row r="2732" spans="4:4" x14ac:dyDescent="0.25">
      <c r="D2732" s="7"/>
    </row>
    <row r="2733" spans="4:4" x14ac:dyDescent="0.25">
      <c r="D2733" s="7"/>
    </row>
    <row r="2734" spans="4:4" x14ac:dyDescent="0.25">
      <c r="D2734" s="7"/>
    </row>
    <row r="2735" spans="4:4" x14ac:dyDescent="0.25">
      <c r="D2735" s="7"/>
    </row>
    <row r="2736" spans="4:4" x14ac:dyDescent="0.25">
      <c r="D2736" s="7"/>
    </row>
    <row r="2737" spans="4:4" x14ac:dyDescent="0.25">
      <c r="D2737" s="7"/>
    </row>
    <row r="2738" spans="4:4" x14ac:dyDescent="0.25">
      <c r="D2738" s="7"/>
    </row>
    <row r="2739" spans="4:4" x14ac:dyDescent="0.25">
      <c r="D2739" s="7"/>
    </row>
    <row r="2740" spans="4:4" x14ac:dyDescent="0.25">
      <c r="D2740" s="7"/>
    </row>
    <row r="2741" spans="4:4" x14ac:dyDescent="0.25">
      <c r="D2741" s="7"/>
    </row>
    <row r="2742" spans="4:4" x14ac:dyDescent="0.25">
      <c r="D2742" s="7"/>
    </row>
    <row r="2743" spans="4:4" x14ac:dyDescent="0.25">
      <c r="D2743" s="7"/>
    </row>
    <row r="2744" spans="4:4" x14ac:dyDescent="0.25">
      <c r="D2744" s="7"/>
    </row>
    <row r="2745" spans="4:4" x14ac:dyDescent="0.25">
      <c r="D2745" s="7"/>
    </row>
    <row r="2746" spans="4:4" x14ac:dyDescent="0.25">
      <c r="D2746" s="7"/>
    </row>
    <row r="2747" spans="4:4" x14ac:dyDescent="0.25">
      <c r="D2747" s="7"/>
    </row>
    <row r="2748" spans="4:4" x14ac:dyDescent="0.25">
      <c r="D2748" s="7"/>
    </row>
    <row r="2749" spans="4:4" x14ac:dyDescent="0.25">
      <c r="D2749" s="7"/>
    </row>
    <row r="2750" spans="4:4" x14ac:dyDescent="0.25">
      <c r="D2750" s="7"/>
    </row>
    <row r="2751" spans="4:4" x14ac:dyDescent="0.25">
      <c r="D2751" s="7"/>
    </row>
    <row r="2752" spans="4:4" x14ac:dyDescent="0.25">
      <c r="D2752" s="7"/>
    </row>
    <row r="2753" spans="4:4" x14ac:dyDescent="0.25">
      <c r="D2753" s="7"/>
    </row>
    <row r="2754" spans="4:4" x14ac:dyDescent="0.25">
      <c r="D2754" s="7"/>
    </row>
    <row r="2755" spans="4:4" x14ac:dyDescent="0.25">
      <c r="D2755" s="7"/>
    </row>
    <row r="2756" spans="4:4" x14ac:dyDescent="0.25">
      <c r="D2756" s="7"/>
    </row>
    <row r="2757" spans="4:4" x14ac:dyDescent="0.25">
      <c r="D2757" s="7"/>
    </row>
    <row r="2758" spans="4:4" x14ac:dyDescent="0.25">
      <c r="D2758" s="7"/>
    </row>
    <row r="2759" spans="4:4" x14ac:dyDescent="0.25">
      <c r="D2759" s="7"/>
    </row>
    <row r="2760" spans="4:4" x14ac:dyDescent="0.25">
      <c r="D2760" s="7"/>
    </row>
    <row r="2761" spans="4:4" x14ac:dyDescent="0.25">
      <c r="D2761" s="7"/>
    </row>
    <row r="2762" spans="4:4" x14ac:dyDescent="0.25">
      <c r="D2762" s="7"/>
    </row>
    <row r="2763" spans="4:4" x14ac:dyDescent="0.25">
      <c r="D2763" s="7"/>
    </row>
    <row r="2764" spans="4:4" x14ac:dyDescent="0.25">
      <c r="D2764" s="7"/>
    </row>
    <row r="2765" spans="4:4" x14ac:dyDescent="0.25">
      <c r="D2765" s="7"/>
    </row>
    <row r="2766" spans="4:4" x14ac:dyDescent="0.25">
      <c r="D2766" s="7"/>
    </row>
    <row r="2767" spans="4:4" x14ac:dyDescent="0.25">
      <c r="D2767" s="7"/>
    </row>
    <row r="2768" spans="4:4" x14ac:dyDescent="0.25">
      <c r="D2768" s="7"/>
    </row>
    <row r="2769" spans="4:4" x14ac:dyDescent="0.25">
      <c r="D2769" s="7"/>
    </row>
    <row r="2770" spans="4:4" x14ac:dyDescent="0.25">
      <c r="D2770" s="7"/>
    </row>
    <row r="2771" spans="4:4" x14ac:dyDescent="0.25">
      <c r="D2771" s="7"/>
    </row>
    <row r="2772" spans="4:4" x14ac:dyDescent="0.25">
      <c r="D2772" s="7"/>
    </row>
    <row r="2773" spans="4:4" x14ac:dyDescent="0.25">
      <c r="D2773" s="7"/>
    </row>
    <row r="2774" spans="4:4" x14ac:dyDescent="0.25">
      <c r="D2774" s="7"/>
    </row>
    <row r="2775" spans="4:4" x14ac:dyDescent="0.25">
      <c r="D2775" s="7"/>
    </row>
    <row r="2776" spans="4:4" x14ac:dyDescent="0.25">
      <c r="D2776" s="7"/>
    </row>
    <row r="2777" spans="4:4" x14ac:dyDescent="0.25">
      <c r="D2777" s="7"/>
    </row>
    <row r="2778" spans="4:4" x14ac:dyDescent="0.25">
      <c r="D2778" s="7"/>
    </row>
    <row r="2779" spans="4:4" x14ac:dyDescent="0.25">
      <c r="D2779" s="7"/>
    </row>
    <row r="2780" spans="4:4" x14ac:dyDescent="0.25">
      <c r="D2780" s="7"/>
    </row>
    <row r="2781" spans="4:4" x14ac:dyDescent="0.25">
      <c r="D2781" s="7"/>
    </row>
    <row r="2782" spans="4:4" x14ac:dyDescent="0.25">
      <c r="D2782" s="7"/>
    </row>
    <row r="2783" spans="4:4" x14ac:dyDescent="0.25">
      <c r="D2783" s="7"/>
    </row>
    <row r="2784" spans="4:4" x14ac:dyDescent="0.25">
      <c r="D2784" s="7"/>
    </row>
    <row r="2785" spans="4:4" x14ac:dyDescent="0.25">
      <c r="D2785" s="7"/>
    </row>
    <row r="2786" spans="4:4" x14ac:dyDescent="0.25">
      <c r="D2786" s="7"/>
    </row>
    <row r="2787" spans="4:4" x14ac:dyDescent="0.25">
      <c r="D2787" s="7"/>
    </row>
    <row r="2788" spans="4:4" x14ac:dyDescent="0.25">
      <c r="D2788" s="7"/>
    </row>
    <row r="2789" spans="4:4" x14ac:dyDescent="0.25">
      <c r="D2789" s="7"/>
    </row>
    <row r="2790" spans="4:4" x14ac:dyDescent="0.25">
      <c r="D2790" s="7"/>
    </row>
    <row r="2791" spans="4:4" x14ac:dyDescent="0.25">
      <c r="D2791" s="7"/>
    </row>
    <row r="2792" spans="4:4" x14ac:dyDescent="0.25">
      <c r="D2792" s="7"/>
    </row>
    <row r="2793" spans="4:4" x14ac:dyDescent="0.25">
      <c r="D2793" s="7"/>
    </row>
    <row r="2794" spans="4:4" x14ac:dyDescent="0.25">
      <c r="D2794" s="7"/>
    </row>
    <row r="2795" spans="4:4" x14ac:dyDescent="0.25">
      <c r="D2795" s="7"/>
    </row>
    <row r="2796" spans="4:4" x14ac:dyDescent="0.25">
      <c r="D2796" s="7"/>
    </row>
    <row r="2797" spans="4:4" x14ac:dyDescent="0.25">
      <c r="D2797" s="7"/>
    </row>
    <row r="2798" spans="4:4" x14ac:dyDescent="0.25">
      <c r="D2798" s="7"/>
    </row>
    <row r="2799" spans="4:4" x14ac:dyDescent="0.25">
      <c r="D2799" s="7"/>
    </row>
    <row r="2800" spans="4:4" x14ac:dyDescent="0.25">
      <c r="D2800" s="7"/>
    </row>
    <row r="2801" spans="4:4" x14ac:dyDescent="0.25">
      <c r="D2801" s="7"/>
    </row>
    <row r="2802" spans="4:4" x14ac:dyDescent="0.25">
      <c r="D2802" s="7"/>
    </row>
    <row r="2803" spans="4:4" x14ac:dyDescent="0.25">
      <c r="D2803" s="7"/>
    </row>
    <row r="2804" spans="4:4" x14ac:dyDescent="0.25">
      <c r="D2804" s="7"/>
    </row>
    <row r="2805" spans="4:4" x14ac:dyDescent="0.25">
      <c r="D2805" s="7"/>
    </row>
    <row r="2806" spans="4:4" x14ac:dyDescent="0.25">
      <c r="D2806" s="7"/>
    </row>
    <row r="2807" spans="4:4" x14ac:dyDescent="0.25">
      <c r="D2807" s="7"/>
    </row>
    <row r="2808" spans="4:4" x14ac:dyDescent="0.25">
      <c r="D2808" s="7"/>
    </row>
    <row r="2809" spans="4:4" x14ac:dyDescent="0.25">
      <c r="D2809" s="7"/>
    </row>
    <row r="2810" spans="4:4" x14ac:dyDescent="0.25">
      <c r="D2810" s="7"/>
    </row>
    <row r="2811" spans="4:4" x14ac:dyDescent="0.25">
      <c r="D2811" s="7"/>
    </row>
    <row r="2812" spans="4:4" x14ac:dyDescent="0.25">
      <c r="D2812" s="7"/>
    </row>
    <row r="2813" spans="4:4" x14ac:dyDescent="0.25">
      <c r="D2813" s="7"/>
    </row>
    <row r="2814" spans="4:4" x14ac:dyDescent="0.25">
      <c r="D2814" s="7"/>
    </row>
    <row r="2815" spans="4:4" x14ac:dyDescent="0.25">
      <c r="D2815" s="7"/>
    </row>
    <row r="2816" spans="4:4" x14ac:dyDescent="0.25">
      <c r="D2816" s="7"/>
    </row>
    <row r="2817" spans="4:4" x14ac:dyDescent="0.25">
      <c r="D2817" s="7"/>
    </row>
    <row r="2818" spans="4:4" x14ac:dyDescent="0.25">
      <c r="D2818" s="7"/>
    </row>
    <row r="2819" spans="4:4" x14ac:dyDescent="0.25">
      <c r="D2819" s="7"/>
    </row>
    <row r="2820" spans="4:4" x14ac:dyDescent="0.25">
      <c r="D2820" s="7"/>
    </row>
    <row r="2821" spans="4:4" x14ac:dyDescent="0.25">
      <c r="D2821" s="7"/>
    </row>
    <row r="2822" spans="4:4" x14ac:dyDescent="0.25">
      <c r="D2822" s="7"/>
    </row>
    <row r="2823" spans="4:4" x14ac:dyDescent="0.25">
      <c r="D2823" s="7"/>
    </row>
    <row r="2824" spans="4:4" x14ac:dyDescent="0.25">
      <c r="D2824" s="7"/>
    </row>
    <row r="2825" spans="4:4" x14ac:dyDescent="0.25">
      <c r="D2825" s="7"/>
    </row>
    <row r="2826" spans="4:4" x14ac:dyDescent="0.25">
      <c r="D2826" s="7"/>
    </row>
    <row r="2827" spans="4:4" x14ac:dyDescent="0.25">
      <c r="D2827" s="7"/>
    </row>
    <row r="2828" spans="4:4" x14ac:dyDescent="0.25">
      <c r="D2828" s="7"/>
    </row>
    <row r="2829" spans="4:4" x14ac:dyDescent="0.25">
      <c r="D2829" s="7"/>
    </row>
    <row r="2830" spans="4:4" x14ac:dyDescent="0.25">
      <c r="D2830" s="7"/>
    </row>
    <row r="2831" spans="4:4" x14ac:dyDescent="0.25">
      <c r="D2831" s="7"/>
    </row>
    <row r="2832" spans="4:4" x14ac:dyDescent="0.25">
      <c r="D2832" s="7"/>
    </row>
    <row r="2833" spans="4:4" x14ac:dyDescent="0.25">
      <c r="D2833" s="7"/>
    </row>
    <row r="2834" spans="4:4" x14ac:dyDescent="0.25">
      <c r="D2834" s="7"/>
    </row>
    <row r="2835" spans="4:4" x14ac:dyDescent="0.25">
      <c r="D2835" s="7"/>
    </row>
    <row r="2836" spans="4:4" x14ac:dyDescent="0.25">
      <c r="D2836" s="7"/>
    </row>
    <row r="2837" spans="4:4" x14ac:dyDescent="0.25">
      <c r="D2837" s="7"/>
    </row>
    <row r="2838" spans="4:4" x14ac:dyDescent="0.25">
      <c r="D2838" s="7"/>
    </row>
    <row r="2839" spans="4:4" x14ac:dyDescent="0.25">
      <c r="D2839" s="7"/>
    </row>
    <row r="2840" spans="4:4" x14ac:dyDescent="0.25">
      <c r="D2840" s="7"/>
    </row>
    <row r="2841" spans="4:4" x14ac:dyDescent="0.25">
      <c r="D2841" s="7"/>
    </row>
    <row r="2842" spans="4:4" x14ac:dyDescent="0.25">
      <c r="D2842" s="7"/>
    </row>
    <row r="2843" spans="4:4" x14ac:dyDescent="0.25">
      <c r="D2843" s="7"/>
    </row>
    <row r="2844" spans="4:4" x14ac:dyDescent="0.25">
      <c r="D2844" s="7"/>
    </row>
    <row r="2845" spans="4:4" x14ac:dyDescent="0.25">
      <c r="D2845" s="7"/>
    </row>
    <row r="2846" spans="4:4" x14ac:dyDescent="0.25">
      <c r="D2846" s="7"/>
    </row>
    <row r="2847" spans="4:4" x14ac:dyDescent="0.25">
      <c r="D2847" s="7"/>
    </row>
    <row r="2848" spans="4:4" x14ac:dyDescent="0.25">
      <c r="D2848" s="7"/>
    </row>
    <row r="2849" spans="4:4" x14ac:dyDescent="0.25">
      <c r="D2849" s="7"/>
    </row>
    <row r="2850" spans="4:4" x14ac:dyDescent="0.25">
      <c r="D2850" s="7"/>
    </row>
    <row r="2851" spans="4:4" x14ac:dyDescent="0.25">
      <c r="D2851" s="7"/>
    </row>
    <row r="2852" spans="4:4" x14ac:dyDescent="0.25">
      <c r="D2852" s="7"/>
    </row>
    <row r="2853" spans="4:4" x14ac:dyDescent="0.25">
      <c r="D2853" s="7"/>
    </row>
    <row r="2854" spans="4:4" x14ac:dyDescent="0.25">
      <c r="D2854" s="7"/>
    </row>
    <row r="2855" spans="4:4" x14ac:dyDescent="0.25">
      <c r="D2855" s="7"/>
    </row>
    <row r="2856" spans="4:4" x14ac:dyDescent="0.25">
      <c r="D2856" s="7"/>
    </row>
    <row r="2857" spans="4:4" x14ac:dyDescent="0.25">
      <c r="D2857" s="7"/>
    </row>
    <row r="2858" spans="4:4" x14ac:dyDescent="0.25">
      <c r="D2858" s="7"/>
    </row>
    <row r="2859" spans="4:4" x14ac:dyDescent="0.25">
      <c r="D2859" s="7"/>
    </row>
    <row r="2860" spans="4:4" x14ac:dyDescent="0.25">
      <c r="D2860" s="7"/>
    </row>
    <row r="2861" spans="4:4" x14ac:dyDescent="0.25">
      <c r="D2861" s="7"/>
    </row>
    <row r="2862" spans="4:4" x14ac:dyDescent="0.25">
      <c r="D2862" s="7"/>
    </row>
    <row r="2863" spans="4:4" x14ac:dyDescent="0.25">
      <c r="D2863" s="7"/>
    </row>
    <row r="2864" spans="4:4" x14ac:dyDescent="0.25">
      <c r="D2864" s="7"/>
    </row>
    <row r="2865" spans="4:4" x14ac:dyDescent="0.25">
      <c r="D2865" s="7"/>
    </row>
    <row r="2866" spans="4:4" x14ac:dyDescent="0.25">
      <c r="D2866" s="7"/>
    </row>
    <row r="2867" spans="4:4" x14ac:dyDescent="0.25">
      <c r="D2867" s="7"/>
    </row>
    <row r="2868" spans="4:4" x14ac:dyDescent="0.25">
      <c r="D2868" s="7"/>
    </row>
    <row r="2869" spans="4:4" x14ac:dyDescent="0.25">
      <c r="D2869" s="7"/>
    </row>
    <row r="2870" spans="4:4" x14ac:dyDescent="0.25">
      <c r="D2870" s="7"/>
    </row>
    <row r="2871" spans="4:4" x14ac:dyDescent="0.25">
      <c r="D2871" s="7"/>
    </row>
    <row r="2872" spans="4:4" x14ac:dyDescent="0.25">
      <c r="D2872" s="7"/>
    </row>
    <row r="2873" spans="4:4" x14ac:dyDescent="0.25">
      <c r="D2873" s="7"/>
    </row>
    <row r="2874" spans="4:4" x14ac:dyDescent="0.25">
      <c r="D2874" s="7"/>
    </row>
    <row r="2875" spans="4:4" x14ac:dyDescent="0.25">
      <c r="D2875" s="7"/>
    </row>
    <row r="2876" spans="4:4" x14ac:dyDescent="0.25">
      <c r="D2876" s="7"/>
    </row>
    <row r="2877" spans="4:4" x14ac:dyDescent="0.25">
      <c r="D2877" s="7"/>
    </row>
    <row r="2878" spans="4:4" x14ac:dyDescent="0.25">
      <c r="D2878" s="7"/>
    </row>
    <row r="2879" spans="4:4" x14ac:dyDescent="0.25">
      <c r="D2879" s="7"/>
    </row>
    <row r="2880" spans="4:4" x14ac:dyDescent="0.25">
      <c r="D2880" s="7"/>
    </row>
    <row r="2881" spans="4:4" x14ac:dyDescent="0.25">
      <c r="D2881" s="7"/>
    </row>
    <row r="2882" spans="4:4" x14ac:dyDescent="0.25">
      <c r="D2882" s="7"/>
    </row>
    <row r="2883" spans="4:4" x14ac:dyDescent="0.25">
      <c r="D2883" s="7"/>
    </row>
    <row r="2884" spans="4:4" x14ac:dyDescent="0.25">
      <c r="D2884" s="7"/>
    </row>
    <row r="2885" spans="4:4" x14ac:dyDescent="0.25">
      <c r="D2885" s="7"/>
    </row>
    <row r="2886" spans="4:4" x14ac:dyDescent="0.25">
      <c r="D2886" s="7"/>
    </row>
    <row r="2887" spans="4:4" x14ac:dyDescent="0.25">
      <c r="D2887" s="7"/>
    </row>
    <row r="2888" spans="4:4" x14ac:dyDescent="0.25">
      <c r="D2888" s="7"/>
    </row>
    <row r="2889" spans="4:4" x14ac:dyDescent="0.25">
      <c r="D2889" s="7"/>
    </row>
    <row r="2890" spans="4:4" x14ac:dyDescent="0.25">
      <c r="D2890" s="7"/>
    </row>
    <row r="2891" spans="4:4" x14ac:dyDescent="0.25">
      <c r="D2891" s="7"/>
    </row>
    <row r="2892" spans="4:4" x14ac:dyDescent="0.25">
      <c r="D2892" s="7"/>
    </row>
    <row r="2893" spans="4:4" x14ac:dyDescent="0.25">
      <c r="D2893" s="7"/>
    </row>
    <row r="2894" spans="4:4" x14ac:dyDescent="0.25">
      <c r="D2894" s="7"/>
    </row>
    <row r="2895" spans="4:4" x14ac:dyDescent="0.25">
      <c r="D2895" s="7"/>
    </row>
    <row r="2896" spans="4:4" x14ac:dyDescent="0.25">
      <c r="D2896" s="7"/>
    </row>
    <row r="2897" spans="4:4" x14ac:dyDescent="0.25">
      <c r="D2897" s="7"/>
    </row>
    <row r="2898" spans="4:4" x14ac:dyDescent="0.25">
      <c r="D2898" s="7"/>
    </row>
    <row r="2899" spans="4:4" x14ac:dyDescent="0.25">
      <c r="D2899" s="7"/>
    </row>
    <row r="2900" spans="4:4" x14ac:dyDescent="0.25">
      <c r="D2900" s="7"/>
    </row>
    <row r="2901" spans="4:4" x14ac:dyDescent="0.25">
      <c r="D2901" s="7"/>
    </row>
    <row r="2902" spans="4:4" x14ac:dyDescent="0.25">
      <c r="D2902" s="7"/>
    </row>
    <row r="2903" spans="4:4" x14ac:dyDescent="0.25">
      <c r="D2903" s="7"/>
    </row>
    <row r="2904" spans="4:4" x14ac:dyDescent="0.25">
      <c r="D2904" s="7"/>
    </row>
    <row r="2905" spans="4:4" x14ac:dyDescent="0.25">
      <c r="D2905" s="7"/>
    </row>
    <row r="2906" spans="4:4" x14ac:dyDescent="0.25">
      <c r="D2906" s="7"/>
    </row>
    <row r="2907" spans="4:4" x14ac:dyDescent="0.25">
      <c r="D2907" s="7"/>
    </row>
    <row r="2908" spans="4:4" x14ac:dyDescent="0.25">
      <c r="D2908" s="7"/>
    </row>
    <row r="2909" spans="4:4" x14ac:dyDescent="0.25">
      <c r="D2909" s="7"/>
    </row>
    <row r="2910" spans="4:4" x14ac:dyDescent="0.25">
      <c r="D2910" s="7"/>
    </row>
    <row r="2911" spans="4:4" x14ac:dyDescent="0.25">
      <c r="D2911" s="7"/>
    </row>
    <row r="2912" spans="4:4" x14ac:dyDescent="0.25">
      <c r="D2912" s="7"/>
    </row>
    <row r="2913" spans="4:4" x14ac:dyDescent="0.25">
      <c r="D2913" s="7"/>
    </row>
    <row r="2914" spans="4:4" x14ac:dyDescent="0.25">
      <c r="D2914" s="7"/>
    </row>
    <row r="2915" spans="4:4" x14ac:dyDescent="0.25">
      <c r="D2915" s="7"/>
    </row>
    <row r="2916" spans="4:4" x14ac:dyDescent="0.25">
      <c r="D2916" s="7"/>
    </row>
    <row r="2917" spans="4:4" x14ac:dyDescent="0.25">
      <c r="D2917" s="7"/>
    </row>
    <row r="2918" spans="4:4" x14ac:dyDescent="0.25">
      <c r="D2918" s="7"/>
    </row>
    <row r="2919" spans="4:4" x14ac:dyDescent="0.25">
      <c r="D2919" s="7"/>
    </row>
    <row r="2920" spans="4:4" x14ac:dyDescent="0.25">
      <c r="D2920" s="7"/>
    </row>
    <row r="2921" spans="4:4" x14ac:dyDescent="0.25">
      <c r="D2921" s="7"/>
    </row>
    <row r="2922" spans="4:4" x14ac:dyDescent="0.25">
      <c r="D2922" s="7"/>
    </row>
    <row r="2923" spans="4:4" x14ac:dyDescent="0.25">
      <c r="D2923" s="7"/>
    </row>
    <row r="2924" spans="4:4" x14ac:dyDescent="0.25">
      <c r="D2924" s="7"/>
    </row>
    <row r="2925" spans="4:4" x14ac:dyDescent="0.25">
      <c r="D2925" s="7"/>
    </row>
    <row r="2926" spans="4:4" x14ac:dyDescent="0.25">
      <c r="D2926" s="7"/>
    </row>
    <row r="2927" spans="4:4" x14ac:dyDescent="0.25">
      <c r="D2927" s="7"/>
    </row>
    <row r="2928" spans="4:4" x14ac:dyDescent="0.25">
      <c r="D2928" s="7"/>
    </row>
    <row r="2929" spans="4:4" x14ac:dyDescent="0.25">
      <c r="D2929" s="7"/>
    </row>
    <row r="2930" spans="4:4" x14ac:dyDescent="0.25">
      <c r="D2930" s="7"/>
    </row>
    <row r="2931" spans="4:4" x14ac:dyDescent="0.25">
      <c r="D2931" s="7"/>
    </row>
    <row r="2932" spans="4:4" x14ac:dyDescent="0.25">
      <c r="D2932" s="7"/>
    </row>
    <row r="2933" spans="4:4" x14ac:dyDescent="0.25">
      <c r="D2933" s="7"/>
    </row>
    <row r="2934" spans="4:4" x14ac:dyDescent="0.25">
      <c r="D2934" s="7"/>
    </row>
    <row r="2935" spans="4:4" x14ac:dyDescent="0.25">
      <c r="D2935" s="7"/>
    </row>
    <row r="2936" spans="4:4" x14ac:dyDescent="0.25">
      <c r="D2936" s="7"/>
    </row>
    <row r="2937" spans="4:4" x14ac:dyDescent="0.25">
      <c r="D2937" s="7"/>
    </row>
    <row r="2938" spans="4:4" x14ac:dyDescent="0.25">
      <c r="D2938" s="7"/>
    </row>
    <row r="2939" spans="4:4" x14ac:dyDescent="0.25">
      <c r="D2939" s="7"/>
    </row>
    <row r="2940" spans="4:4" x14ac:dyDescent="0.25">
      <c r="D2940" s="7"/>
    </row>
    <row r="2941" spans="4:4" x14ac:dyDescent="0.25">
      <c r="D2941" s="7"/>
    </row>
    <row r="2942" spans="4:4" x14ac:dyDescent="0.25">
      <c r="D2942" s="7"/>
    </row>
    <row r="2943" spans="4:4" x14ac:dyDescent="0.25">
      <c r="D2943" s="7"/>
    </row>
    <row r="2944" spans="4:4" x14ac:dyDescent="0.25">
      <c r="D2944" s="7"/>
    </row>
    <row r="2945" spans="4:4" x14ac:dyDescent="0.25">
      <c r="D2945" s="7"/>
    </row>
    <row r="2946" spans="4:4" x14ac:dyDescent="0.25">
      <c r="D2946" s="7"/>
    </row>
    <row r="2947" spans="4:4" x14ac:dyDescent="0.25">
      <c r="D2947" s="7"/>
    </row>
    <row r="2948" spans="4:4" x14ac:dyDescent="0.25">
      <c r="D2948" s="7"/>
    </row>
    <row r="2949" spans="4:4" x14ac:dyDescent="0.25">
      <c r="D2949" s="7"/>
    </row>
    <row r="2950" spans="4:4" x14ac:dyDescent="0.25">
      <c r="D2950" s="7"/>
    </row>
    <row r="2951" spans="4:4" x14ac:dyDescent="0.25">
      <c r="D2951" s="7"/>
    </row>
    <row r="2952" spans="4:4" x14ac:dyDescent="0.25">
      <c r="D2952" s="7"/>
    </row>
    <row r="2953" spans="4:4" x14ac:dyDescent="0.25">
      <c r="D2953" s="7"/>
    </row>
    <row r="2954" spans="4:4" x14ac:dyDescent="0.25">
      <c r="D2954" s="7"/>
    </row>
    <row r="2955" spans="4:4" x14ac:dyDescent="0.25">
      <c r="D2955" s="7"/>
    </row>
    <row r="2956" spans="4:4" x14ac:dyDescent="0.25">
      <c r="D2956" s="7"/>
    </row>
    <row r="2957" spans="4:4" x14ac:dyDescent="0.25">
      <c r="D2957" s="7"/>
    </row>
    <row r="2958" spans="4:4" x14ac:dyDescent="0.25">
      <c r="D2958" s="7"/>
    </row>
    <row r="2959" spans="4:4" x14ac:dyDescent="0.25">
      <c r="D2959" s="7"/>
    </row>
    <row r="2960" spans="4:4" x14ac:dyDescent="0.25">
      <c r="D2960" s="7"/>
    </row>
    <row r="2961" spans="4:4" x14ac:dyDescent="0.25">
      <c r="D2961" s="7"/>
    </row>
    <row r="2962" spans="4:4" x14ac:dyDescent="0.25">
      <c r="D2962" s="7"/>
    </row>
    <row r="2963" spans="4:4" x14ac:dyDescent="0.25">
      <c r="D2963" s="7"/>
    </row>
    <row r="2964" spans="4:4" x14ac:dyDescent="0.25">
      <c r="D2964" s="7"/>
    </row>
    <row r="2965" spans="4:4" x14ac:dyDescent="0.25">
      <c r="D2965" s="7"/>
    </row>
    <row r="2966" spans="4:4" x14ac:dyDescent="0.25">
      <c r="D2966" s="7"/>
    </row>
    <row r="2967" spans="4:4" x14ac:dyDescent="0.25">
      <c r="D2967" s="7"/>
    </row>
    <row r="2968" spans="4:4" x14ac:dyDescent="0.25">
      <c r="D2968" s="7"/>
    </row>
    <row r="2969" spans="4:4" x14ac:dyDescent="0.25">
      <c r="D2969" s="7"/>
    </row>
    <row r="2970" spans="4:4" x14ac:dyDescent="0.25">
      <c r="D2970" s="7"/>
    </row>
    <row r="2971" spans="4:4" x14ac:dyDescent="0.25">
      <c r="D2971" s="7"/>
    </row>
    <row r="2972" spans="4:4" x14ac:dyDescent="0.25">
      <c r="D2972" s="7"/>
    </row>
    <row r="2973" spans="4:4" x14ac:dyDescent="0.25">
      <c r="D2973" s="7"/>
    </row>
    <row r="2974" spans="4:4" x14ac:dyDescent="0.25">
      <c r="D2974" s="7"/>
    </row>
    <row r="2975" spans="4:4" x14ac:dyDescent="0.25">
      <c r="D2975" s="7"/>
    </row>
    <row r="2976" spans="4:4" x14ac:dyDescent="0.25">
      <c r="D2976" s="7"/>
    </row>
    <row r="2977" spans="4:4" x14ac:dyDescent="0.25">
      <c r="D2977" s="7"/>
    </row>
    <row r="2978" spans="4:4" x14ac:dyDescent="0.25">
      <c r="D2978" s="7"/>
    </row>
    <row r="2979" spans="4:4" x14ac:dyDescent="0.25">
      <c r="D2979" s="7"/>
    </row>
    <row r="2980" spans="4:4" x14ac:dyDescent="0.25">
      <c r="D2980" s="7"/>
    </row>
    <row r="2981" spans="4:4" x14ac:dyDescent="0.25">
      <c r="D2981" s="7"/>
    </row>
    <row r="2982" spans="4:4" x14ac:dyDescent="0.25">
      <c r="D2982" s="7"/>
    </row>
    <row r="2983" spans="4:4" x14ac:dyDescent="0.25">
      <c r="D2983" s="7"/>
    </row>
    <row r="2984" spans="4:4" x14ac:dyDescent="0.25">
      <c r="D2984" s="7"/>
    </row>
    <row r="2985" spans="4:4" x14ac:dyDescent="0.25">
      <c r="D2985" s="7"/>
    </row>
    <row r="2986" spans="4:4" x14ac:dyDescent="0.25">
      <c r="D2986" s="7"/>
    </row>
    <row r="2987" spans="4:4" x14ac:dyDescent="0.25">
      <c r="D2987" s="7"/>
    </row>
    <row r="2988" spans="4:4" x14ac:dyDescent="0.25">
      <c r="D2988" s="7"/>
    </row>
    <row r="2989" spans="4:4" x14ac:dyDescent="0.25">
      <c r="D2989" s="7"/>
    </row>
    <row r="2990" spans="4:4" x14ac:dyDescent="0.25">
      <c r="D2990" s="7"/>
    </row>
    <row r="2991" spans="4:4" x14ac:dyDescent="0.25">
      <c r="D2991" s="7"/>
    </row>
    <row r="2992" spans="4:4" x14ac:dyDescent="0.25">
      <c r="D2992" s="7"/>
    </row>
    <row r="2993" spans="4:4" x14ac:dyDescent="0.25">
      <c r="D2993" s="7"/>
    </row>
    <row r="2994" spans="4:4" x14ac:dyDescent="0.25">
      <c r="D2994" s="7"/>
    </row>
    <row r="2995" spans="4:4" x14ac:dyDescent="0.25">
      <c r="D2995" s="7"/>
    </row>
    <row r="2996" spans="4:4" x14ac:dyDescent="0.25">
      <c r="D2996" s="7"/>
    </row>
    <row r="2997" spans="4:4" x14ac:dyDescent="0.25">
      <c r="D2997" s="7"/>
    </row>
    <row r="2998" spans="4:4" x14ac:dyDescent="0.25">
      <c r="D2998" s="7"/>
    </row>
    <row r="2999" spans="4:4" x14ac:dyDescent="0.25">
      <c r="D2999" s="7"/>
    </row>
    <row r="3000" spans="4:4" x14ac:dyDescent="0.25">
      <c r="D3000" s="7"/>
    </row>
    <row r="3001" spans="4:4" x14ac:dyDescent="0.25">
      <c r="D3001" s="7"/>
    </row>
    <row r="3002" spans="4:4" x14ac:dyDescent="0.25">
      <c r="D3002" s="7"/>
    </row>
    <row r="3003" spans="4:4" x14ac:dyDescent="0.25">
      <c r="D3003" s="7"/>
    </row>
    <row r="3004" spans="4:4" x14ac:dyDescent="0.25">
      <c r="D3004" s="7"/>
    </row>
    <row r="3005" spans="4:4" x14ac:dyDescent="0.25">
      <c r="D3005" s="7"/>
    </row>
    <row r="3006" spans="4:4" x14ac:dyDescent="0.25">
      <c r="D3006" s="7"/>
    </row>
    <row r="3007" spans="4:4" x14ac:dyDescent="0.25">
      <c r="D3007" s="7"/>
    </row>
    <row r="3008" spans="4:4" x14ac:dyDescent="0.25">
      <c r="D3008" s="7"/>
    </row>
    <row r="3009" spans="4:4" x14ac:dyDescent="0.25">
      <c r="D3009" s="7"/>
    </row>
    <row r="3010" spans="4:4" x14ac:dyDescent="0.25">
      <c r="D3010" s="7"/>
    </row>
    <row r="3011" spans="4:4" x14ac:dyDescent="0.25">
      <c r="D3011" s="7"/>
    </row>
    <row r="3012" spans="4:4" x14ac:dyDescent="0.25">
      <c r="D3012" s="7"/>
    </row>
    <row r="3013" spans="4:4" x14ac:dyDescent="0.25">
      <c r="D3013" s="7"/>
    </row>
    <row r="3014" spans="4:4" x14ac:dyDescent="0.25">
      <c r="D3014" s="7"/>
    </row>
    <row r="3015" spans="4:4" x14ac:dyDescent="0.25">
      <c r="D3015" s="7"/>
    </row>
    <row r="3016" spans="4:4" x14ac:dyDescent="0.25">
      <c r="D3016" s="7"/>
    </row>
    <row r="3017" spans="4:4" x14ac:dyDescent="0.25">
      <c r="D3017" s="7"/>
    </row>
    <row r="3018" spans="4:4" x14ac:dyDescent="0.25">
      <c r="D3018" s="7"/>
    </row>
    <row r="3019" spans="4:4" x14ac:dyDescent="0.25">
      <c r="D3019" s="7"/>
    </row>
    <row r="3020" spans="4:4" x14ac:dyDescent="0.25">
      <c r="D3020" s="7"/>
    </row>
    <row r="3021" spans="4:4" x14ac:dyDescent="0.25">
      <c r="D3021" s="7"/>
    </row>
    <row r="3022" spans="4:4" x14ac:dyDescent="0.25">
      <c r="D3022" s="7"/>
    </row>
    <row r="3023" spans="4:4" x14ac:dyDescent="0.25">
      <c r="D3023" s="7"/>
    </row>
    <row r="3024" spans="4:4" x14ac:dyDescent="0.25">
      <c r="D3024" s="7"/>
    </row>
    <row r="3025" spans="4:4" x14ac:dyDescent="0.25">
      <c r="D3025" s="7"/>
    </row>
    <row r="3026" spans="4:4" x14ac:dyDescent="0.25">
      <c r="D3026" s="7"/>
    </row>
    <row r="3027" spans="4:4" x14ac:dyDescent="0.25">
      <c r="D3027" s="7"/>
    </row>
    <row r="3028" spans="4:4" x14ac:dyDescent="0.25">
      <c r="D3028" s="7"/>
    </row>
    <row r="3029" spans="4:4" x14ac:dyDescent="0.25">
      <c r="D3029" s="7"/>
    </row>
    <row r="3030" spans="4:4" x14ac:dyDescent="0.25">
      <c r="D3030" s="7"/>
    </row>
    <row r="3031" spans="4:4" x14ac:dyDescent="0.25">
      <c r="D3031" s="7"/>
    </row>
    <row r="3032" spans="4:4" x14ac:dyDescent="0.25">
      <c r="D3032" s="7"/>
    </row>
    <row r="3033" spans="4:4" x14ac:dyDescent="0.25">
      <c r="D3033" s="7"/>
    </row>
    <row r="3034" spans="4:4" x14ac:dyDescent="0.25">
      <c r="D3034" s="7"/>
    </row>
    <row r="3035" spans="4:4" x14ac:dyDescent="0.25">
      <c r="D3035" s="7"/>
    </row>
    <row r="3036" spans="4:4" x14ac:dyDescent="0.25">
      <c r="D3036" s="7"/>
    </row>
    <row r="3037" spans="4:4" x14ac:dyDescent="0.25">
      <c r="D3037" s="7"/>
    </row>
    <row r="3038" spans="4:4" x14ac:dyDescent="0.25">
      <c r="D3038" s="7"/>
    </row>
    <row r="3039" spans="4:4" x14ac:dyDescent="0.25">
      <c r="D3039" s="7"/>
    </row>
    <row r="3040" spans="4:4" x14ac:dyDescent="0.25">
      <c r="D3040" s="7"/>
    </row>
    <row r="3041" spans="4:4" x14ac:dyDescent="0.25">
      <c r="D3041" s="7"/>
    </row>
    <row r="3042" spans="4:4" x14ac:dyDescent="0.25">
      <c r="D3042" s="7"/>
    </row>
    <row r="3043" spans="4:4" x14ac:dyDescent="0.25">
      <c r="D3043" s="7"/>
    </row>
    <row r="3044" spans="4:4" x14ac:dyDescent="0.25">
      <c r="D3044" s="7"/>
    </row>
    <row r="3045" spans="4:4" x14ac:dyDescent="0.25">
      <c r="D3045" s="7"/>
    </row>
    <row r="3046" spans="4:4" x14ac:dyDescent="0.25">
      <c r="D3046" s="7"/>
    </row>
    <row r="3047" spans="4:4" x14ac:dyDescent="0.25">
      <c r="D3047" s="7"/>
    </row>
    <row r="3048" spans="4:4" x14ac:dyDescent="0.25">
      <c r="D3048" s="7"/>
    </row>
    <row r="3049" spans="4:4" x14ac:dyDescent="0.25">
      <c r="D3049" s="7"/>
    </row>
    <row r="3050" spans="4:4" x14ac:dyDescent="0.25">
      <c r="D3050" s="7"/>
    </row>
    <row r="3051" spans="4:4" x14ac:dyDescent="0.25">
      <c r="D3051" s="7"/>
    </row>
    <row r="3052" spans="4:4" x14ac:dyDescent="0.25">
      <c r="D3052" s="7"/>
    </row>
    <row r="3053" spans="4:4" x14ac:dyDescent="0.25">
      <c r="D3053" s="7"/>
    </row>
    <row r="3054" spans="4:4" x14ac:dyDescent="0.25">
      <c r="D3054" s="7"/>
    </row>
    <row r="3055" spans="4:4" x14ac:dyDescent="0.25">
      <c r="D3055" s="7"/>
    </row>
    <row r="3056" spans="4:4" x14ac:dyDescent="0.25">
      <c r="D3056" s="7"/>
    </row>
    <row r="3057" spans="4:4" x14ac:dyDescent="0.25">
      <c r="D3057" s="7"/>
    </row>
    <row r="3058" spans="4:4" x14ac:dyDescent="0.25">
      <c r="D3058" s="7"/>
    </row>
    <row r="3059" spans="4:4" x14ac:dyDescent="0.25">
      <c r="D3059" s="7"/>
    </row>
    <row r="3060" spans="4:4" x14ac:dyDescent="0.25">
      <c r="D3060" s="7"/>
    </row>
    <row r="3061" spans="4:4" x14ac:dyDescent="0.25">
      <c r="D3061" s="7"/>
    </row>
    <row r="3062" spans="4:4" x14ac:dyDescent="0.25">
      <c r="D3062" s="7"/>
    </row>
    <row r="3063" spans="4:4" x14ac:dyDescent="0.25">
      <c r="D3063" s="7"/>
    </row>
    <row r="3064" spans="4:4" x14ac:dyDescent="0.25">
      <c r="D3064" s="7"/>
    </row>
    <row r="3065" spans="4:4" x14ac:dyDescent="0.25">
      <c r="D3065" s="7"/>
    </row>
    <row r="3066" spans="4:4" x14ac:dyDescent="0.25">
      <c r="D3066" s="7"/>
    </row>
    <row r="3067" spans="4:4" x14ac:dyDescent="0.25">
      <c r="D3067" s="7"/>
    </row>
    <row r="3068" spans="4:4" x14ac:dyDescent="0.25">
      <c r="D3068" s="7"/>
    </row>
    <row r="3069" spans="4:4" x14ac:dyDescent="0.25">
      <c r="D3069" s="7"/>
    </row>
    <row r="3070" spans="4:4" x14ac:dyDescent="0.25">
      <c r="D3070" s="7"/>
    </row>
    <row r="3071" spans="4:4" x14ac:dyDescent="0.25">
      <c r="D3071" s="7"/>
    </row>
    <row r="3072" spans="4:4" x14ac:dyDescent="0.25">
      <c r="D3072" s="7"/>
    </row>
    <row r="3073" spans="4:4" x14ac:dyDescent="0.25">
      <c r="D3073" s="7"/>
    </row>
    <row r="3074" spans="4:4" x14ac:dyDescent="0.25">
      <c r="D3074" s="7"/>
    </row>
    <row r="3075" spans="4:4" x14ac:dyDescent="0.25">
      <c r="D3075" s="7"/>
    </row>
    <row r="3076" spans="4:4" x14ac:dyDescent="0.25">
      <c r="D3076" s="7"/>
    </row>
    <row r="3077" spans="4:4" x14ac:dyDescent="0.25">
      <c r="D3077" s="7"/>
    </row>
    <row r="3078" spans="4:4" x14ac:dyDescent="0.25">
      <c r="D3078" s="7"/>
    </row>
    <row r="3079" spans="4:4" x14ac:dyDescent="0.25">
      <c r="D3079" s="7"/>
    </row>
    <row r="3080" spans="4:4" x14ac:dyDescent="0.25">
      <c r="D3080" s="7"/>
    </row>
    <row r="3081" spans="4:4" x14ac:dyDescent="0.25">
      <c r="D3081" s="7"/>
    </row>
    <row r="3082" spans="4:4" x14ac:dyDescent="0.25">
      <c r="D3082" s="7"/>
    </row>
    <row r="3083" spans="4:4" x14ac:dyDescent="0.25">
      <c r="D3083" s="7"/>
    </row>
    <row r="3084" spans="4:4" x14ac:dyDescent="0.25">
      <c r="D3084" s="7"/>
    </row>
    <row r="3085" spans="4:4" x14ac:dyDescent="0.25">
      <c r="D3085" s="7"/>
    </row>
    <row r="3086" spans="4:4" x14ac:dyDescent="0.25">
      <c r="D3086" s="7"/>
    </row>
    <row r="3087" spans="4:4" x14ac:dyDescent="0.25">
      <c r="D3087" s="7"/>
    </row>
    <row r="3088" spans="4:4" x14ac:dyDescent="0.25">
      <c r="D3088" s="7"/>
    </row>
    <row r="3089" spans="4:4" x14ac:dyDescent="0.25">
      <c r="D3089" s="7"/>
    </row>
    <row r="3090" spans="4:4" x14ac:dyDescent="0.25">
      <c r="D3090" s="7"/>
    </row>
    <row r="3091" spans="4:4" x14ac:dyDescent="0.25">
      <c r="D3091" s="7"/>
    </row>
    <row r="3092" spans="4:4" x14ac:dyDescent="0.25">
      <c r="D3092" s="7"/>
    </row>
    <row r="3093" spans="4:4" x14ac:dyDescent="0.25">
      <c r="D3093" s="7"/>
    </row>
    <row r="3094" spans="4:4" x14ac:dyDescent="0.25">
      <c r="D3094" s="7"/>
    </row>
    <row r="3095" spans="4:4" x14ac:dyDescent="0.25">
      <c r="D3095" s="7"/>
    </row>
    <row r="3096" spans="4:4" x14ac:dyDescent="0.25">
      <c r="D3096" s="7"/>
    </row>
    <row r="3097" spans="4:4" x14ac:dyDescent="0.25">
      <c r="D3097" s="7"/>
    </row>
    <row r="3098" spans="4:4" x14ac:dyDescent="0.25">
      <c r="D3098" s="7"/>
    </row>
    <row r="3099" spans="4:4" x14ac:dyDescent="0.25">
      <c r="D3099" s="7"/>
    </row>
    <row r="3100" spans="4:4" x14ac:dyDescent="0.25">
      <c r="D3100" s="7"/>
    </row>
    <row r="3101" spans="4:4" x14ac:dyDescent="0.25">
      <c r="D3101" s="7"/>
    </row>
    <row r="3102" spans="4:4" x14ac:dyDescent="0.25">
      <c r="D3102" s="7"/>
    </row>
    <row r="3103" spans="4:4" x14ac:dyDescent="0.25">
      <c r="D3103" s="7"/>
    </row>
    <row r="3104" spans="4:4" x14ac:dyDescent="0.25">
      <c r="D3104" s="7"/>
    </row>
    <row r="3105" spans="4:4" x14ac:dyDescent="0.25">
      <c r="D3105" s="7"/>
    </row>
    <row r="3106" spans="4:4" x14ac:dyDescent="0.25">
      <c r="D3106" s="7"/>
    </row>
    <row r="3107" spans="4:4" x14ac:dyDescent="0.25">
      <c r="D3107" s="7"/>
    </row>
    <row r="3108" spans="4:4" x14ac:dyDescent="0.25">
      <c r="D3108" s="7"/>
    </row>
    <row r="3109" spans="4:4" x14ac:dyDescent="0.25">
      <c r="D3109" s="7"/>
    </row>
    <row r="3110" spans="4:4" x14ac:dyDescent="0.25">
      <c r="D3110" s="7"/>
    </row>
    <row r="3111" spans="4:4" x14ac:dyDescent="0.25">
      <c r="D3111" s="7"/>
    </row>
    <row r="3112" spans="4:4" x14ac:dyDescent="0.25">
      <c r="D3112" s="7"/>
    </row>
    <row r="3113" spans="4:4" x14ac:dyDescent="0.25">
      <c r="D3113" s="7"/>
    </row>
    <row r="3114" spans="4:4" x14ac:dyDescent="0.25">
      <c r="D3114" s="7"/>
    </row>
    <row r="3115" spans="4:4" x14ac:dyDescent="0.25">
      <c r="D3115" s="7"/>
    </row>
    <row r="3116" spans="4:4" x14ac:dyDescent="0.25">
      <c r="D3116" s="7"/>
    </row>
    <row r="3117" spans="4:4" x14ac:dyDescent="0.25">
      <c r="D3117" s="7"/>
    </row>
    <row r="3118" spans="4:4" x14ac:dyDescent="0.25">
      <c r="D3118" s="7"/>
    </row>
    <row r="3119" spans="4:4" x14ac:dyDescent="0.25">
      <c r="D3119" s="7"/>
    </row>
    <row r="3120" spans="4:4" x14ac:dyDescent="0.25">
      <c r="D3120" s="7"/>
    </row>
    <row r="3121" spans="4:4" x14ac:dyDescent="0.25">
      <c r="D3121" s="7"/>
    </row>
    <row r="3122" spans="4:4" x14ac:dyDescent="0.25">
      <c r="D3122" s="7"/>
    </row>
    <row r="3123" spans="4:4" x14ac:dyDescent="0.25">
      <c r="D3123" s="7"/>
    </row>
    <row r="3124" spans="4:4" x14ac:dyDescent="0.25">
      <c r="D3124" s="7"/>
    </row>
    <row r="3125" spans="4:4" x14ac:dyDescent="0.25">
      <c r="D3125" s="7"/>
    </row>
    <row r="3126" spans="4:4" x14ac:dyDescent="0.25">
      <c r="D3126" s="7"/>
    </row>
    <row r="3127" spans="4:4" x14ac:dyDescent="0.25">
      <c r="D3127" s="7"/>
    </row>
    <row r="3128" spans="4:4" x14ac:dyDescent="0.25">
      <c r="D3128" s="7"/>
    </row>
    <row r="3129" spans="4:4" x14ac:dyDescent="0.25">
      <c r="D3129" s="7"/>
    </row>
    <row r="3130" spans="4:4" x14ac:dyDescent="0.25">
      <c r="D3130" s="7"/>
    </row>
    <row r="3131" spans="4:4" x14ac:dyDescent="0.25">
      <c r="D3131" s="7"/>
    </row>
    <row r="3132" spans="4:4" x14ac:dyDescent="0.25">
      <c r="D3132" s="7"/>
    </row>
    <row r="3133" spans="4:4" x14ac:dyDescent="0.25">
      <c r="D3133" s="7"/>
    </row>
    <row r="3134" spans="4:4" x14ac:dyDescent="0.25">
      <c r="D3134" s="7"/>
    </row>
    <row r="3135" spans="4:4" x14ac:dyDescent="0.25">
      <c r="D3135" s="7"/>
    </row>
    <row r="3136" spans="4:4" x14ac:dyDescent="0.25">
      <c r="D3136" s="7"/>
    </row>
    <row r="3137" spans="4:4" x14ac:dyDescent="0.25">
      <c r="D3137" s="7"/>
    </row>
    <row r="3138" spans="4:4" x14ac:dyDescent="0.25">
      <c r="D3138" s="7"/>
    </row>
    <row r="3139" spans="4:4" x14ac:dyDescent="0.25">
      <c r="D3139" s="7"/>
    </row>
    <row r="3140" spans="4:4" x14ac:dyDescent="0.25">
      <c r="D3140" s="7"/>
    </row>
    <row r="3141" spans="4:4" x14ac:dyDescent="0.25">
      <c r="D3141" s="7"/>
    </row>
    <row r="3142" spans="4:4" x14ac:dyDescent="0.25">
      <c r="D3142" s="7"/>
    </row>
    <row r="3143" spans="4:4" x14ac:dyDescent="0.25">
      <c r="D3143" s="7"/>
    </row>
    <row r="3144" spans="4:4" x14ac:dyDescent="0.25">
      <c r="D3144" s="7"/>
    </row>
    <row r="3145" spans="4:4" x14ac:dyDescent="0.25">
      <c r="D3145" s="7"/>
    </row>
    <row r="3146" spans="4:4" x14ac:dyDescent="0.25">
      <c r="D3146" s="7"/>
    </row>
    <row r="3147" spans="4:4" x14ac:dyDescent="0.25">
      <c r="D3147" s="7"/>
    </row>
    <row r="3148" spans="4:4" x14ac:dyDescent="0.25">
      <c r="D3148" s="7"/>
    </row>
    <row r="3149" spans="4:4" x14ac:dyDescent="0.25">
      <c r="D3149" s="7"/>
    </row>
    <row r="3150" spans="4:4" x14ac:dyDescent="0.25">
      <c r="D3150" s="7"/>
    </row>
    <row r="3151" spans="4:4" x14ac:dyDescent="0.25">
      <c r="D3151" s="7"/>
    </row>
    <row r="3152" spans="4:4" x14ac:dyDescent="0.25">
      <c r="D3152" s="7"/>
    </row>
    <row r="3153" spans="4:4" x14ac:dyDescent="0.25">
      <c r="D3153" s="7"/>
    </row>
    <row r="3154" spans="4:4" x14ac:dyDescent="0.25">
      <c r="D3154" s="7"/>
    </row>
    <row r="3155" spans="4:4" x14ac:dyDescent="0.25">
      <c r="D3155" s="7"/>
    </row>
    <row r="3156" spans="4:4" x14ac:dyDescent="0.25">
      <c r="D3156" s="7"/>
    </row>
    <row r="3157" spans="4:4" x14ac:dyDescent="0.25">
      <c r="D3157" s="7"/>
    </row>
    <row r="3158" spans="4:4" x14ac:dyDescent="0.25">
      <c r="D3158" s="7"/>
    </row>
    <row r="3159" spans="4:4" x14ac:dyDescent="0.25">
      <c r="D3159" s="7"/>
    </row>
    <row r="3160" spans="4:4" x14ac:dyDescent="0.25">
      <c r="D3160" s="7"/>
    </row>
    <row r="3161" spans="4:4" x14ac:dyDescent="0.25">
      <c r="D3161" s="7"/>
    </row>
    <row r="3162" spans="4:4" x14ac:dyDescent="0.25">
      <c r="D3162" s="7"/>
    </row>
    <row r="3163" spans="4:4" x14ac:dyDescent="0.25">
      <c r="D3163" s="7"/>
    </row>
    <row r="3164" spans="4:4" x14ac:dyDescent="0.25">
      <c r="D3164" s="7"/>
    </row>
    <row r="3165" spans="4:4" x14ac:dyDescent="0.25">
      <c r="D3165" s="7"/>
    </row>
    <row r="3166" spans="4:4" x14ac:dyDescent="0.25">
      <c r="D3166" s="7"/>
    </row>
    <row r="3167" spans="4:4" x14ac:dyDescent="0.25">
      <c r="D3167" s="7"/>
    </row>
    <row r="3168" spans="4:4" x14ac:dyDescent="0.25">
      <c r="D3168" s="7"/>
    </row>
    <row r="3169" spans="4:4" x14ac:dyDescent="0.25">
      <c r="D3169" s="7"/>
    </row>
    <row r="3170" spans="4:4" x14ac:dyDescent="0.25">
      <c r="D3170" s="7"/>
    </row>
    <row r="3171" spans="4:4" x14ac:dyDescent="0.25">
      <c r="D3171" s="7"/>
    </row>
    <row r="3172" spans="4:4" x14ac:dyDescent="0.25">
      <c r="D3172" s="7"/>
    </row>
    <row r="3173" spans="4:4" x14ac:dyDescent="0.25">
      <c r="D3173" s="7"/>
    </row>
    <row r="3174" spans="4:4" x14ac:dyDescent="0.25">
      <c r="D3174" s="7"/>
    </row>
    <row r="3175" spans="4:4" x14ac:dyDescent="0.25">
      <c r="D3175" s="7"/>
    </row>
    <row r="3176" spans="4:4" x14ac:dyDescent="0.25">
      <c r="D3176" s="7"/>
    </row>
    <row r="3177" spans="4:4" x14ac:dyDescent="0.25">
      <c r="D3177" s="7"/>
    </row>
    <row r="3178" spans="4:4" x14ac:dyDescent="0.25">
      <c r="D3178" s="7"/>
    </row>
    <row r="3179" spans="4:4" x14ac:dyDescent="0.25">
      <c r="D3179" s="7"/>
    </row>
    <row r="3180" spans="4:4" x14ac:dyDescent="0.25">
      <c r="D3180" s="7"/>
    </row>
    <row r="3181" spans="4:4" x14ac:dyDescent="0.25">
      <c r="D3181" s="7"/>
    </row>
    <row r="3182" spans="4:4" x14ac:dyDescent="0.25">
      <c r="D3182" s="7"/>
    </row>
    <row r="3183" spans="4:4" x14ac:dyDescent="0.25">
      <c r="D3183" s="7"/>
    </row>
    <row r="3184" spans="4:4" x14ac:dyDescent="0.25">
      <c r="D3184" s="7"/>
    </row>
    <row r="3185" spans="4:4" x14ac:dyDescent="0.25">
      <c r="D3185" s="7"/>
    </row>
    <row r="3186" spans="4:4" x14ac:dyDescent="0.25">
      <c r="D3186" s="7"/>
    </row>
    <row r="3187" spans="4:4" x14ac:dyDescent="0.25">
      <c r="D3187" s="7"/>
    </row>
    <row r="3188" spans="4:4" x14ac:dyDescent="0.25">
      <c r="D3188" s="7"/>
    </row>
    <row r="3189" spans="4:4" x14ac:dyDescent="0.25">
      <c r="D3189" s="7"/>
    </row>
    <row r="3190" spans="4:4" x14ac:dyDescent="0.25">
      <c r="D3190" s="7"/>
    </row>
    <row r="3191" spans="4:4" x14ac:dyDescent="0.25">
      <c r="D3191" s="7"/>
    </row>
    <row r="3192" spans="4:4" x14ac:dyDescent="0.25">
      <c r="D3192" s="7"/>
    </row>
    <row r="3193" spans="4:4" x14ac:dyDescent="0.25">
      <c r="D3193" s="7"/>
    </row>
    <row r="3194" spans="4:4" x14ac:dyDescent="0.25">
      <c r="D3194" s="7"/>
    </row>
    <row r="3195" spans="4:4" x14ac:dyDescent="0.25">
      <c r="D3195" s="7"/>
    </row>
    <row r="3196" spans="4:4" x14ac:dyDescent="0.25">
      <c r="D3196" s="7"/>
    </row>
    <row r="3197" spans="4:4" x14ac:dyDescent="0.25">
      <c r="D3197" s="7"/>
    </row>
    <row r="3198" spans="4:4" x14ac:dyDescent="0.25">
      <c r="D3198" s="7"/>
    </row>
    <row r="3199" spans="4:4" x14ac:dyDescent="0.25">
      <c r="D3199" s="7"/>
    </row>
    <row r="3200" spans="4:4" x14ac:dyDescent="0.25">
      <c r="D3200" s="7"/>
    </row>
    <row r="3201" spans="4:4" x14ac:dyDescent="0.25">
      <c r="D3201" s="7"/>
    </row>
    <row r="3202" spans="4:4" x14ac:dyDescent="0.25">
      <c r="D3202" s="7"/>
    </row>
    <row r="3203" spans="4:4" x14ac:dyDescent="0.25">
      <c r="D3203" s="7"/>
    </row>
    <row r="3204" spans="4:4" x14ac:dyDescent="0.25">
      <c r="D3204" s="7"/>
    </row>
    <row r="3205" spans="4:4" x14ac:dyDescent="0.25">
      <c r="D3205" s="7"/>
    </row>
    <row r="3206" spans="4:4" x14ac:dyDescent="0.25">
      <c r="D3206" s="7"/>
    </row>
    <row r="3207" spans="4:4" x14ac:dyDescent="0.25">
      <c r="D3207" s="7"/>
    </row>
    <row r="3208" spans="4:4" x14ac:dyDescent="0.25">
      <c r="D3208" s="7"/>
    </row>
    <row r="3209" spans="4:4" x14ac:dyDescent="0.25">
      <c r="D3209" s="7"/>
    </row>
    <row r="3210" spans="4:4" x14ac:dyDescent="0.25">
      <c r="D3210" s="7"/>
    </row>
    <row r="3211" spans="4:4" x14ac:dyDescent="0.25">
      <c r="D3211" s="7"/>
    </row>
    <row r="3212" spans="4:4" x14ac:dyDescent="0.25">
      <c r="D3212" s="7"/>
    </row>
    <row r="3213" spans="4:4" x14ac:dyDescent="0.25">
      <c r="D3213" s="7"/>
    </row>
    <row r="3214" spans="4:4" x14ac:dyDescent="0.25">
      <c r="D3214" s="7"/>
    </row>
    <row r="3215" spans="4:4" x14ac:dyDescent="0.25">
      <c r="D3215" s="7"/>
    </row>
    <row r="3216" spans="4:4" x14ac:dyDescent="0.25">
      <c r="D3216" s="7"/>
    </row>
    <row r="3217" spans="4:4" x14ac:dyDescent="0.25">
      <c r="D3217" s="7"/>
    </row>
    <row r="3218" spans="4:4" x14ac:dyDescent="0.25">
      <c r="D3218" s="7"/>
    </row>
    <row r="3219" spans="4:4" x14ac:dyDescent="0.25">
      <c r="D3219" s="7"/>
    </row>
    <row r="3220" spans="4:4" x14ac:dyDescent="0.25">
      <c r="D3220" s="7"/>
    </row>
    <row r="3221" spans="4:4" x14ac:dyDescent="0.25">
      <c r="D3221" s="7"/>
    </row>
    <row r="3222" spans="4:4" x14ac:dyDescent="0.25">
      <c r="D3222" s="7"/>
    </row>
    <row r="3223" spans="4:4" x14ac:dyDescent="0.25">
      <c r="D3223" s="7"/>
    </row>
    <row r="3224" spans="4:4" x14ac:dyDescent="0.25">
      <c r="D3224" s="7"/>
    </row>
    <row r="3225" spans="4:4" x14ac:dyDescent="0.25">
      <c r="D3225" s="7"/>
    </row>
    <row r="3226" spans="4:4" x14ac:dyDescent="0.25">
      <c r="D3226" s="7"/>
    </row>
    <row r="3227" spans="4:4" x14ac:dyDescent="0.25">
      <c r="D3227" s="7"/>
    </row>
    <row r="3228" spans="4:4" x14ac:dyDescent="0.25">
      <c r="D3228" s="7"/>
    </row>
    <row r="3229" spans="4:4" x14ac:dyDescent="0.25">
      <c r="D3229" s="7"/>
    </row>
    <row r="3230" spans="4:4" x14ac:dyDescent="0.25">
      <c r="D3230" s="7"/>
    </row>
    <row r="3231" spans="4:4" x14ac:dyDescent="0.25">
      <c r="D3231" s="7"/>
    </row>
    <row r="3232" spans="4:4" x14ac:dyDescent="0.25">
      <c r="D3232" s="7"/>
    </row>
    <row r="3233" spans="4:4" x14ac:dyDescent="0.25">
      <c r="D3233" s="7"/>
    </row>
    <row r="3234" spans="4:4" x14ac:dyDescent="0.25">
      <c r="D3234" s="7"/>
    </row>
    <row r="3235" spans="4:4" x14ac:dyDescent="0.25">
      <c r="D3235" s="7"/>
    </row>
    <row r="3236" spans="4:4" x14ac:dyDescent="0.25">
      <c r="D3236" s="7"/>
    </row>
    <row r="3237" spans="4:4" x14ac:dyDescent="0.25">
      <c r="D3237" s="7"/>
    </row>
    <row r="3238" spans="4:4" x14ac:dyDescent="0.25">
      <c r="D3238" s="7"/>
    </row>
    <row r="3239" spans="4:4" x14ac:dyDescent="0.25">
      <c r="D3239" s="7"/>
    </row>
    <row r="3240" spans="4:4" x14ac:dyDescent="0.25">
      <c r="D3240" s="7"/>
    </row>
    <row r="3241" spans="4:4" x14ac:dyDescent="0.25">
      <c r="D3241" s="7"/>
    </row>
    <row r="3242" spans="4:4" x14ac:dyDescent="0.25">
      <c r="D3242" s="7"/>
    </row>
    <row r="3243" spans="4:4" x14ac:dyDescent="0.25">
      <c r="D3243" s="7"/>
    </row>
    <row r="3244" spans="4:4" x14ac:dyDescent="0.25">
      <c r="D3244" s="7"/>
    </row>
    <row r="3245" spans="4:4" x14ac:dyDescent="0.25">
      <c r="D3245" s="7"/>
    </row>
    <row r="3246" spans="4:4" x14ac:dyDescent="0.25">
      <c r="D3246" s="7"/>
    </row>
    <row r="3247" spans="4:4" x14ac:dyDescent="0.25">
      <c r="D3247" s="7"/>
    </row>
    <row r="3248" spans="4:4" x14ac:dyDescent="0.25">
      <c r="D3248" s="7"/>
    </row>
    <row r="3249" spans="4:4" x14ac:dyDescent="0.25">
      <c r="D3249" s="7"/>
    </row>
    <row r="3250" spans="4:4" x14ac:dyDescent="0.25">
      <c r="D3250" s="7"/>
    </row>
    <row r="3251" spans="4:4" x14ac:dyDescent="0.25">
      <c r="D3251" s="7"/>
    </row>
    <row r="3252" spans="4:4" x14ac:dyDescent="0.25">
      <c r="D3252" s="7"/>
    </row>
    <row r="3253" spans="4:4" x14ac:dyDescent="0.25">
      <c r="D3253" s="7"/>
    </row>
    <row r="3254" spans="4:4" x14ac:dyDescent="0.25">
      <c r="D3254" s="7"/>
    </row>
    <row r="3255" spans="4:4" x14ac:dyDescent="0.25">
      <c r="D3255" s="7"/>
    </row>
    <row r="3256" spans="4:4" x14ac:dyDescent="0.25">
      <c r="D3256" s="7"/>
    </row>
    <row r="3257" spans="4:4" x14ac:dyDescent="0.25">
      <c r="D3257" s="7"/>
    </row>
    <row r="3258" spans="4:4" x14ac:dyDescent="0.25">
      <c r="D3258" s="7"/>
    </row>
    <row r="3259" spans="4:4" x14ac:dyDescent="0.25">
      <c r="D3259" s="7"/>
    </row>
    <row r="3260" spans="4:4" x14ac:dyDescent="0.25">
      <c r="D3260" s="7"/>
    </row>
    <row r="3261" spans="4:4" x14ac:dyDescent="0.25">
      <c r="D3261" s="7"/>
    </row>
    <row r="3262" spans="4:4" x14ac:dyDescent="0.25">
      <c r="D3262" s="7"/>
    </row>
    <row r="3263" spans="4:4" x14ac:dyDescent="0.25">
      <c r="D3263" s="7"/>
    </row>
    <row r="3264" spans="4:4" x14ac:dyDescent="0.25">
      <c r="D3264" s="7"/>
    </row>
    <row r="3265" spans="4:4" x14ac:dyDescent="0.25">
      <c r="D3265" s="7"/>
    </row>
    <row r="3266" spans="4:4" x14ac:dyDescent="0.25">
      <c r="D3266" s="7"/>
    </row>
    <row r="3267" spans="4:4" x14ac:dyDescent="0.25">
      <c r="D3267" s="7"/>
    </row>
    <row r="3268" spans="4:4" x14ac:dyDescent="0.25">
      <c r="D3268" s="7"/>
    </row>
    <row r="3269" spans="4:4" x14ac:dyDescent="0.25">
      <c r="D3269" s="7"/>
    </row>
    <row r="3270" spans="4:4" x14ac:dyDescent="0.25">
      <c r="D3270" s="7"/>
    </row>
    <row r="3271" spans="4:4" x14ac:dyDescent="0.25">
      <c r="D3271" s="7"/>
    </row>
    <row r="3272" spans="4:4" x14ac:dyDescent="0.25">
      <c r="D3272" s="7"/>
    </row>
    <row r="3273" spans="4:4" x14ac:dyDescent="0.25">
      <c r="D3273" s="7"/>
    </row>
    <row r="3274" spans="4:4" x14ac:dyDescent="0.25">
      <c r="D3274" s="7"/>
    </row>
    <row r="3275" spans="4:4" x14ac:dyDescent="0.25">
      <c r="D3275" s="7"/>
    </row>
    <row r="3276" spans="4:4" x14ac:dyDescent="0.25">
      <c r="D3276" s="7"/>
    </row>
    <row r="3277" spans="4:4" x14ac:dyDescent="0.25">
      <c r="D3277" s="7"/>
    </row>
    <row r="3278" spans="4:4" x14ac:dyDescent="0.25">
      <c r="D3278" s="7"/>
    </row>
    <row r="3279" spans="4:4" x14ac:dyDescent="0.25">
      <c r="D3279" s="7"/>
    </row>
    <row r="3280" spans="4:4" x14ac:dyDescent="0.25">
      <c r="D3280" s="7"/>
    </row>
    <row r="3281" spans="4:4" x14ac:dyDescent="0.25">
      <c r="D3281" s="7"/>
    </row>
    <row r="3282" spans="4:4" x14ac:dyDescent="0.25">
      <c r="D3282" s="7"/>
    </row>
    <row r="3283" spans="4:4" x14ac:dyDescent="0.25">
      <c r="D3283" s="7"/>
    </row>
    <row r="3284" spans="4:4" x14ac:dyDescent="0.25">
      <c r="D3284" s="7"/>
    </row>
    <row r="3285" spans="4:4" x14ac:dyDescent="0.25">
      <c r="D3285" s="7"/>
    </row>
    <row r="3286" spans="4:4" x14ac:dyDescent="0.25">
      <c r="D3286" s="7"/>
    </row>
    <row r="3287" spans="4:4" x14ac:dyDescent="0.25">
      <c r="D3287" s="7"/>
    </row>
    <row r="3288" spans="4:4" x14ac:dyDescent="0.25">
      <c r="D3288" s="7"/>
    </row>
    <row r="3289" spans="4:4" x14ac:dyDescent="0.25">
      <c r="D3289" s="7"/>
    </row>
    <row r="3290" spans="4:4" x14ac:dyDescent="0.25">
      <c r="D3290" s="7"/>
    </row>
    <row r="3291" spans="4:4" x14ac:dyDescent="0.25">
      <c r="D3291" s="7"/>
    </row>
    <row r="3292" spans="4:4" x14ac:dyDescent="0.25">
      <c r="D3292" s="7"/>
    </row>
    <row r="3293" spans="4:4" x14ac:dyDescent="0.25">
      <c r="D3293" s="7"/>
    </row>
    <row r="3294" spans="4:4" x14ac:dyDescent="0.25">
      <c r="D3294" s="7"/>
    </row>
    <row r="3295" spans="4:4" x14ac:dyDescent="0.25">
      <c r="D3295" s="7"/>
    </row>
    <row r="3296" spans="4:4" x14ac:dyDescent="0.25">
      <c r="D3296" s="7"/>
    </row>
    <row r="3297" spans="4:4" x14ac:dyDescent="0.25">
      <c r="D3297" s="7"/>
    </row>
    <row r="3298" spans="4:4" x14ac:dyDescent="0.25">
      <c r="D3298" s="7"/>
    </row>
    <row r="3299" spans="4:4" x14ac:dyDescent="0.25">
      <c r="D3299" s="7"/>
    </row>
    <row r="3300" spans="4:4" x14ac:dyDescent="0.25">
      <c r="D3300" s="7"/>
    </row>
    <row r="3301" spans="4:4" x14ac:dyDescent="0.25">
      <c r="D3301" s="7"/>
    </row>
    <row r="3302" spans="4:4" x14ac:dyDescent="0.25">
      <c r="D3302" s="7"/>
    </row>
    <row r="3303" spans="4:4" x14ac:dyDescent="0.25">
      <c r="D3303" s="7"/>
    </row>
    <row r="3304" spans="4:4" x14ac:dyDescent="0.25">
      <c r="D3304" s="7"/>
    </row>
    <row r="3305" spans="4:4" x14ac:dyDescent="0.25">
      <c r="D3305" s="7"/>
    </row>
    <row r="3306" spans="4:4" x14ac:dyDescent="0.25">
      <c r="D3306" s="7"/>
    </row>
    <row r="3307" spans="4:4" x14ac:dyDescent="0.25">
      <c r="D3307" s="7"/>
    </row>
    <row r="3308" spans="4:4" x14ac:dyDescent="0.25">
      <c r="D3308" s="7"/>
    </row>
    <row r="3309" spans="4:4" x14ac:dyDescent="0.25">
      <c r="D3309" s="7"/>
    </row>
    <row r="3310" spans="4:4" x14ac:dyDescent="0.25">
      <c r="D3310" s="7"/>
    </row>
    <row r="3311" spans="4:4" x14ac:dyDescent="0.25">
      <c r="D3311" s="7"/>
    </row>
    <row r="3312" spans="4:4" x14ac:dyDescent="0.25">
      <c r="D3312" s="7"/>
    </row>
    <row r="3313" spans="4:4" x14ac:dyDescent="0.25">
      <c r="D3313" s="7"/>
    </row>
    <row r="3314" spans="4:4" x14ac:dyDescent="0.25">
      <c r="D3314" s="7"/>
    </row>
    <row r="3315" spans="4:4" x14ac:dyDescent="0.25">
      <c r="D3315" s="7"/>
    </row>
    <row r="3316" spans="4:4" x14ac:dyDescent="0.25">
      <c r="D3316" s="7"/>
    </row>
    <row r="3317" spans="4:4" x14ac:dyDescent="0.25">
      <c r="D3317" s="7"/>
    </row>
    <row r="3318" spans="4:4" x14ac:dyDescent="0.25">
      <c r="D3318" s="7"/>
    </row>
    <row r="3319" spans="4:4" x14ac:dyDescent="0.25">
      <c r="D3319" s="7"/>
    </row>
    <row r="3320" spans="4:4" x14ac:dyDescent="0.25">
      <c r="D3320" s="7"/>
    </row>
    <row r="3321" spans="4:4" x14ac:dyDescent="0.25">
      <c r="D3321" s="7"/>
    </row>
    <row r="3322" spans="4:4" x14ac:dyDescent="0.25">
      <c r="D3322" s="7"/>
    </row>
    <row r="3323" spans="4:4" x14ac:dyDescent="0.25">
      <c r="D3323" s="7"/>
    </row>
    <row r="3324" spans="4:4" x14ac:dyDescent="0.25">
      <c r="D3324" s="7"/>
    </row>
    <row r="3325" spans="4:4" x14ac:dyDescent="0.25">
      <c r="D3325" s="7"/>
    </row>
    <row r="3326" spans="4:4" x14ac:dyDescent="0.25">
      <c r="D3326" s="7"/>
    </row>
    <row r="3327" spans="4:4" x14ac:dyDescent="0.25">
      <c r="D3327" s="7"/>
    </row>
    <row r="3328" spans="4:4" x14ac:dyDescent="0.25">
      <c r="D3328" s="7"/>
    </row>
    <row r="3329" spans="4:4" x14ac:dyDescent="0.25">
      <c r="D3329" s="7"/>
    </row>
    <row r="3330" spans="4:4" x14ac:dyDescent="0.25">
      <c r="D3330" s="7"/>
    </row>
    <row r="3331" spans="4:4" x14ac:dyDescent="0.25">
      <c r="D3331" s="7"/>
    </row>
    <row r="3332" spans="4:4" x14ac:dyDescent="0.25">
      <c r="D3332" s="7"/>
    </row>
    <row r="3333" spans="4:4" x14ac:dyDescent="0.25">
      <c r="D3333" s="7"/>
    </row>
    <row r="3334" spans="4:4" x14ac:dyDescent="0.25">
      <c r="D3334" s="7"/>
    </row>
    <row r="3335" spans="4:4" x14ac:dyDescent="0.25">
      <c r="D3335" s="7"/>
    </row>
    <row r="3336" spans="4:4" x14ac:dyDescent="0.25">
      <c r="D3336" s="7"/>
    </row>
    <row r="3337" spans="4:4" x14ac:dyDescent="0.25">
      <c r="D3337" s="7"/>
    </row>
    <row r="3338" spans="4:4" x14ac:dyDescent="0.25">
      <c r="D3338" s="7"/>
    </row>
    <row r="3339" spans="4:4" x14ac:dyDescent="0.25">
      <c r="D3339" s="7"/>
    </row>
    <row r="3340" spans="4:4" x14ac:dyDescent="0.25">
      <c r="D3340" s="7"/>
    </row>
    <row r="3341" spans="4:4" x14ac:dyDescent="0.25">
      <c r="D3341" s="7"/>
    </row>
    <row r="3342" spans="4:4" x14ac:dyDescent="0.25">
      <c r="D3342" s="7"/>
    </row>
    <row r="3343" spans="4:4" x14ac:dyDescent="0.25">
      <c r="D3343" s="7"/>
    </row>
    <row r="3344" spans="4:4" x14ac:dyDescent="0.25">
      <c r="D3344" s="7"/>
    </row>
    <row r="3345" spans="4:4" x14ac:dyDescent="0.25">
      <c r="D3345" s="7"/>
    </row>
    <row r="3346" spans="4:4" x14ac:dyDescent="0.25">
      <c r="D3346" s="7"/>
    </row>
    <row r="3347" spans="4:4" x14ac:dyDescent="0.25">
      <c r="D3347" s="7"/>
    </row>
    <row r="3348" spans="4:4" x14ac:dyDescent="0.25">
      <c r="D3348" s="7"/>
    </row>
    <row r="3349" spans="4:4" x14ac:dyDescent="0.25">
      <c r="D3349" s="7"/>
    </row>
    <row r="3350" spans="4:4" x14ac:dyDescent="0.25">
      <c r="D3350" s="7"/>
    </row>
    <row r="3351" spans="4:4" x14ac:dyDescent="0.25">
      <c r="D3351" s="7"/>
    </row>
    <row r="3352" spans="4:4" x14ac:dyDescent="0.25">
      <c r="D3352" s="7"/>
    </row>
    <row r="3353" spans="4:4" x14ac:dyDescent="0.25">
      <c r="D3353" s="7"/>
    </row>
    <row r="3354" spans="4:4" x14ac:dyDescent="0.25">
      <c r="D3354" s="7"/>
    </row>
    <row r="3355" spans="4:4" x14ac:dyDescent="0.25">
      <c r="D3355" s="7"/>
    </row>
    <row r="3356" spans="4:4" x14ac:dyDescent="0.25">
      <c r="D3356" s="7"/>
    </row>
    <row r="3357" spans="4:4" x14ac:dyDescent="0.25">
      <c r="D3357" s="7"/>
    </row>
    <row r="3358" spans="4:4" x14ac:dyDescent="0.25">
      <c r="D3358" s="7"/>
    </row>
    <row r="3359" spans="4:4" x14ac:dyDescent="0.25">
      <c r="D3359" s="7"/>
    </row>
    <row r="3360" spans="4:4" x14ac:dyDescent="0.25">
      <c r="D3360" s="7"/>
    </row>
    <row r="3361" spans="4:4" x14ac:dyDescent="0.25">
      <c r="D3361" s="7"/>
    </row>
    <row r="3362" spans="4:4" x14ac:dyDescent="0.25">
      <c r="D3362" s="7"/>
    </row>
    <row r="3363" spans="4:4" x14ac:dyDescent="0.25">
      <c r="D3363" s="7"/>
    </row>
    <row r="3364" spans="4:4" x14ac:dyDescent="0.25">
      <c r="D3364" s="7"/>
    </row>
    <row r="3365" spans="4:4" x14ac:dyDescent="0.25">
      <c r="D3365" s="7"/>
    </row>
    <row r="3366" spans="4:4" x14ac:dyDescent="0.25">
      <c r="D3366" s="7"/>
    </row>
    <row r="3367" spans="4:4" x14ac:dyDescent="0.25">
      <c r="D3367" s="7"/>
    </row>
    <row r="3368" spans="4:4" x14ac:dyDescent="0.25">
      <c r="D3368" s="7"/>
    </row>
    <row r="3369" spans="4:4" x14ac:dyDescent="0.25">
      <c r="D3369" s="7"/>
    </row>
    <row r="3370" spans="4:4" x14ac:dyDescent="0.25">
      <c r="D3370" s="7"/>
    </row>
    <row r="3371" spans="4:4" x14ac:dyDescent="0.25">
      <c r="D3371" s="7"/>
    </row>
    <row r="3372" spans="4:4" x14ac:dyDescent="0.25">
      <c r="D3372" s="7"/>
    </row>
    <row r="3373" spans="4:4" x14ac:dyDescent="0.25">
      <c r="D3373" s="7"/>
    </row>
    <row r="3374" spans="4:4" x14ac:dyDescent="0.25">
      <c r="D3374" s="7"/>
    </row>
    <row r="3375" spans="4:4" x14ac:dyDescent="0.25">
      <c r="D3375" s="7"/>
    </row>
    <row r="3376" spans="4:4" x14ac:dyDescent="0.25">
      <c r="D3376" s="7"/>
    </row>
    <row r="3377" spans="4:4" x14ac:dyDescent="0.25">
      <c r="D3377" s="7"/>
    </row>
    <row r="3378" spans="4:4" x14ac:dyDescent="0.25">
      <c r="D3378" s="7"/>
    </row>
    <row r="3379" spans="4:4" x14ac:dyDescent="0.25">
      <c r="D3379" s="7"/>
    </row>
    <row r="3380" spans="4:4" x14ac:dyDescent="0.25">
      <c r="D3380" s="7"/>
    </row>
    <row r="3381" spans="4:4" x14ac:dyDescent="0.25">
      <c r="D3381" s="7"/>
    </row>
    <row r="3382" spans="4:4" x14ac:dyDescent="0.25">
      <c r="D3382" s="7"/>
    </row>
    <row r="3383" spans="4:4" x14ac:dyDescent="0.25">
      <c r="D3383" s="7"/>
    </row>
    <row r="3384" spans="4:4" x14ac:dyDescent="0.25">
      <c r="D3384" s="7"/>
    </row>
    <row r="3385" spans="4:4" x14ac:dyDescent="0.25">
      <c r="D3385" s="7"/>
    </row>
    <row r="3386" spans="4:4" x14ac:dyDescent="0.25">
      <c r="D3386" s="7"/>
    </row>
    <row r="3387" spans="4:4" x14ac:dyDescent="0.25">
      <c r="D3387" s="7"/>
    </row>
    <row r="3388" spans="4:4" x14ac:dyDescent="0.25">
      <c r="D3388" s="7"/>
    </row>
    <row r="3389" spans="4:4" x14ac:dyDescent="0.25">
      <c r="D3389" s="7"/>
    </row>
    <row r="3390" spans="4:4" x14ac:dyDescent="0.25">
      <c r="D3390" s="7"/>
    </row>
    <row r="3391" spans="4:4" x14ac:dyDescent="0.25">
      <c r="D3391" s="7"/>
    </row>
    <row r="3392" spans="4:4" x14ac:dyDescent="0.25">
      <c r="D3392" s="7"/>
    </row>
    <row r="3393" spans="4:4" x14ac:dyDescent="0.25">
      <c r="D3393" s="7"/>
    </row>
    <row r="3394" spans="4:4" x14ac:dyDescent="0.25">
      <c r="D3394" s="7"/>
    </row>
    <row r="3395" spans="4:4" x14ac:dyDescent="0.25">
      <c r="D3395" s="7"/>
    </row>
    <row r="3396" spans="4:4" x14ac:dyDescent="0.25">
      <c r="D3396" s="7"/>
    </row>
    <row r="3397" spans="4:4" x14ac:dyDescent="0.25">
      <c r="D3397" s="7"/>
    </row>
    <row r="3398" spans="4:4" x14ac:dyDescent="0.25">
      <c r="D3398" s="7"/>
    </row>
    <row r="3399" spans="4:4" x14ac:dyDescent="0.25">
      <c r="D3399" s="7"/>
    </row>
    <row r="3400" spans="4:4" x14ac:dyDescent="0.25">
      <c r="D3400" s="7"/>
    </row>
    <row r="3401" spans="4:4" x14ac:dyDescent="0.25">
      <c r="D3401" s="7"/>
    </row>
    <row r="3402" spans="4:4" x14ac:dyDescent="0.25">
      <c r="D3402" s="7"/>
    </row>
    <row r="3403" spans="4:4" x14ac:dyDescent="0.25">
      <c r="D3403" s="7"/>
    </row>
    <row r="3404" spans="4:4" x14ac:dyDescent="0.25">
      <c r="D3404" s="7"/>
    </row>
    <row r="3405" spans="4:4" x14ac:dyDescent="0.25">
      <c r="D3405" s="7"/>
    </row>
    <row r="3406" spans="4:4" x14ac:dyDescent="0.25">
      <c r="D3406" s="7"/>
    </row>
    <row r="3407" spans="4:4" x14ac:dyDescent="0.25">
      <c r="D3407" s="7"/>
    </row>
    <row r="3408" spans="4:4" x14ac:dyDescent="0.25">
      <c r="D3408" s="7"/>
    </row>
    <row r="3409" spans="4:4" x14ac:dyDescent="0.25">
      <c r="D3409" s="7"/>
    </row>
    <row r="3410" spans="4:4" x14ac:dyDescent="0.25">
      <c r="D3410" s="7"/>
    </row>
    <row r="3411" spans="4:4" x14ac:dyDescent="0.25">
      <c r="D3411" s="7"/>
    </row>
    <row r="3412" spans="4:4" x14ac:dyDescent="0.25">
      <c r="D3412" s="7"/>
    </row>
    <row r="3413" spans="4:4" x14ac:dyDescent="0.25">
      <c r="D3413" s="7"/>
    </row>
    <row r="3414" spans="4:4" x14ac:dyDescent="0.25">
      <c r="D3414" s="7"/>
    </row>
    <row r="3415" spans="4:4" x14ac:dyDescent="0.25">
      <c r="D3415" s="7"/>
    </row>
    <row r="3416" spans="4:4" x14ac:dyDescent="0.25">
      <c r="D3416" s="7"/>
    </row>
    <row r="3417" spans="4:4" x14ac:dyDescent="0.25">
      <c r="D3417" s="7"/>
    </row>
    <row r="3418" spans="4:4" x14ac:dyDescent="0.25">
      <c r="D3418" s="7"/>
    </row>
    <row r="3419" spans="4:4" x14ac:dyDescent="0.25">
      <c r="D3419" s="7"/>
    </row>
    <row r="3420" spans="4:4" x14ac:dyDescent="0.25">
      <c r="D3420" s="7"/>
    </row>
    <row r="3421" spans="4:4" x14ac:dyDescent="0.25">
      <c r="D3421" s="7"/>
    </row>
    <row r="3422" spans="4:4" x14ac:dyDescent="0.25">
      <c r="D3422" s="7"/>
    </row>
    <row r="3423" spans="4:4" x14ac:dyDescent="0.25">
      <c r="D3423" s="7"/>
    </row>
    <row r="3424" spans="4:4" x14ac:dyDescent="0.25">
      <c r="D3424" s="7"/>
    </row>
    <row r="3425" spans="4:4" x14ac:dyDescent="0.25">
      <c r="D3425" s="7"/>
    </row>
    <row r="3426" spans="4:4" x14ac:dyDescent="0.25">
      <c r="D3426" s="7"/>
    </row>
    <row r="3427" spans="4:4" x14ac:dyDescent="0.25">
      <c r="D3427" s="7"/>
    </row>
    <row r="3428" spans="4:4" x14ac:dyDescent="0.25">
      <c r="D3428" s="7"/>
    </row>
    <row r="3429" spans="4:4" x14ac:dyDescent="0.25">
      <c r="D3429" s="7"/>
    </row>
    <row r="3430" spans="4:4" x14ac:dyDescent="0.25">
      <c r="D3430" s="7"/>
    </row>
    <row r="3431" spans="4:4" x14ac:dyDescent="0.25">
      <c r="D3431" s="7"/>
    </row>
    <row r="3432" spans="4:4" x14ac:dyDescent="0.25">
      <c r="D3432" s="7"/>
    </row>
    <row r="3433" spans="4:4" x14ac:dyDescent="0.25">
      <c r="D3433" s="7"/>
    </row>
    <row r="3434" spans="4:4" x14ac:dyDescent="0.25">
      <c r="D3434" s="7"/>
    </row>
    <row r="3435" spans="4:4" x14ac:dyDescent="0.25">
      <c r="D3435" s="7"/>
    </row>
    <row r="3436" spans="4:4" x14ac:dyDescent="0.25">
      <c r="D3436" s="7"/>
    </row>
    <row r="3437" spans="4:4" x14ac:dyDescent="0.25">
      <c r="D3437" s="7"/>
    </row>
    <row r="3438" spans="4:4" x14ac:dyDescent="0.25">
      <c r="D3438" s="7"/>
    </row>
    <row r="3439" spans="4:4" x14ac:dyDescent="0.25">
      <c r="D3439" s="7"/>
    </row>
    <row r="3440" spans="4:4" x14ac:dyDescent="0.25">
      <c r="D3440" s="7"/>
    </row>
    <row r="3441" spans="4:4" x14ac:dyDescent="0.25">
      <c r="D3441" s="7"/>
    </row>
    <row r="3442" spans="4:4" x14ac:dyDescent="0.25">
      <c r="D3442" s="7"/>
    </row>
    <row r="3443" spans="4:4" x14ac:dyDescent="0.25">
      <c r="D3443" s="7"/>
    </row>
    <row r="3444" spans="4:4" x14ac:dyDescent="0.25">
      <c r="D3444" s="7"/>
    </row>
    <row r="3445" spans="4:4" x14ac:dyDescent="0.25">
      <c r="D3445" s="7"/>
    </row>
    <row r="3446" spans="4:4" x14ac:dyDescent="0.25">
      <c r="D3446" s="7"/>
    </row>
    <row r="3447" spans="4:4" x14ac:dyDescent="0.25">
      <c r="D3447" s="7"/>
    </row>
    <row r="3448" spans="4:4" x14ac:dyDescent="0.25">
      <c r="D3448" s="7"/>
    </row>
    <row r="3449" spans="4:4" x14ac:dyDescent="0.25">
      <c r="D3449" s="7"/>
    </row>
    <row r="3450" spans="4:4" x14ac:dyDescent="0.25">
      <c r="D3450" s="7"/>
    </row>
    <row r="3451" spans="4:4" x14ac:dyDescent="0.25">
      <c r="D3451" s="7"/>
    </row>
    <row r="3452" spans="4:4" x14ac:dyDescent="0.25">
      <c r="D3452" s="7"/>
    </row>
    <row r="3453" spans="4:4" x14ac:dyDescent="0.25">
      <c r="D3453" s="7"/>
    </row>
    <row r="3454" spans="4:4" x14ac:dyDescent="0.25">
      <c r="D3454" s="7"/>
    </row>
    <row r="3455" spans="4:4" x14ac:dyDescent="0.25">
      <c r="D3455" s="7"/>
    </row>
    <row r="3456" spans="4:4" x14ac:dyDescent="0.25">
      <c r="D3456" s="7"/>
    </row>
    <row r="3457" spans="4:4" x14ac:dyDescent="0.25">
      <c r="D3457" s="7"/>
    </row>
    <row r="3458" spans="4:4" x14ac:dyDescent="0.25">
      <c r="D3458" s="7"/>
    </row>
    <row r="3459" spans="4:4" x14ac:dyDescent="0.25">
      <c r="D3459" s="7"/>
    </row>
    <row r="3460" spans="4:4" x14ac:dyDescent="0.25">
      <c r="D3460" s="7"/>
    </row>
    <row r="3461" spans="4:4" x14ac:dyDescent="0.25">
      <c r="D3461" s="7"/>
    </row>
    <row r="3462" spans="4:4" x14ac:dyDescent="0.25">
      <c r="D3462" s="7"/>
    </row>
    <row r="3463" spans="4:4" x14ac:dyDescent="0.25">
      <c r="D3463" s="7"/>
    </row>
    <row r="3464" spans="4:4" x14ac:dyDescent="0.25">
      <c r="D3464" s="7"/>
    </row>
    <row r="3465" spans="4:4" x14ac:dyDescent="0.25">
      <c r="D3465" s="7"/>
    </row>
    <row r="3466" spans="4:4" x14ac:dyDescent="0.25">
      <c r="D3466" s="7"/>
    </row>
    <row r="3467" spans="4:4" x14ac:dyDescent="0.25">
      <c r="D3467" s="7"/>
    </row>
    <row r="3468" spans="4:4" x14ac:dyDescent="0.25">
      <c r="D3468" s="7"/>
    </row>
    <row r="3469" spans="4:4" x14ac:dyDescent="0.25">
      <c r="D3469" s="7"/>
    </row>
    <row r="3470" spans="4:4" x14ac:dyDescent="0.25">
      <c r="D3470" s="7"/>
    </row>
    <row r="3471" spans="4:4" x14ac:dyDescent="0.25">
      <c r="D3471" s="7"/>
    </row>
    <row r="3472" spans="4:4" x14ac:dyDescent="0.25">
      <c r="D3472" s="7"/>
    </row>
    <row r="3473" spans="4:4" x14ac:dyDescent="0.25">
      <c r="D3473" s="7"/>
    </row>
    <row r="3474" spans="4:4" x14ac:dyDescent="0.25">
      <c r="D3474" s="7"/>
    </row>
    <row r="3475" spans="4:4" x14ac:dyDescent="0.25">
      <c r="D3475" s="7"/>
    </row>
    <row r="3476" spans="4:4" x14ac:dyDescent="0.25">
      <c r="D3476" s="7"/>
    </row>
    <row r="3477" spans="4:4" x14ac:dyDescent="0.25">
      <c r="D3477" s="7"/>
    </row>
    <row r="3478" spans="4:4" x14ac:dyDescent="0.25">
      <c r="D3478" s="7"/>
    </row>
    <row r="3479" spans="4:4" x14ac:dyDescent="0.25">
      <c r="D3479" s="7"/>
    </row>
    <row r="3480" spans="4:4" x14ac:dyDescent="0.25">
      <c r="D3480" s="7"/>
    </row>
    <row r="3481" spans="4:4" x14ac:dyDescent="0.25">
      <c r="D3481" s="7"/>
    </row>
    <row r="3482" spans="4:4" x14ac:dyDescent="0.25">
      <c r="D3482" s="7"/>
    </row>
    <row r="3483" spans="4:4" x14ac:dyDescent="0.25">
      <c r="D3483" s="7"/>
    </row>
    <row r="3484" spans="4:4" x14ac:dyDescent="0.25">
      <c r="D3484" s="7"/>
    </row>
    <row r="3485" spans="4:4" x14ac:dyDescent="0.25">
      <c r="D3485" s="7"/>
    </row>
    <row r="3486" spans="4:4" x14ac:dyDescent="0.25">
      <c r="D3486" s="7"/>
    </row>
    <row r="3487" spans="4:4" x14ac:dyDescent="0.25">
      <c r="D3487" s="7"/>
    </row>
    <row r="3488" spans="4:4" x14ac:dyDescent="0.25">
      <c r="D3488" s="7"/>
    </row>
    <row r="3489" spans="4:4" x14ac:dyDescent="0.25">
      <c r="D3489" s="7"/>
    </row>
    <row r="3490" spans="4:4" x14ac:dyDescent="0.25">
      <c r="D3490" s="7"/>
    </row>
    <row r="3491" spans="4:4" x14ac:dyDescent="0.25">
      <c r="D3491" s="7"/>
    </row>
    <row r="3492" spans="4:4" x14ac:dyDescent="0.25">
      <c r="D3492" s="7"/>
    </row>
    <row r="3493" spans="4:4" x14ac:dyDescent="0.25">
      <c r="D3493" s="7"/>
    </row>
    <row r="3494" spans="4:4" x14ac:dyDescent="0.25">
      <c r="D3494" s="7"/>
    </row>
    <row r="3495" spans="4:4" x14ac:dyDescent="0.25">
      <c r="D3495" s="7"/>
    </row>
    <row r="3496" spans="4:4" x14ac:dyDescent="0.25">
      <c r="D3496" s="7"/>
    </row>
    <row r="3497" spans="4:4" x14ac:dyDescent="0.25">
      <c r="D3497" s="7"/>
    </row>
    <row r="3498" spans="4:4" x14ac:dyDescent="0.25">
      <c r="D3498" s="7"/>
    </row>
    <row r="3499" spans="4:4" x14ac:dyDescent="0.25">
      <c r="D3499" s="7"/>
    </row>
    <row r="3500" spans="4:4" x14ac:dyDescent="0.25">
      <c r="D3500" s="7"/>
    </row>
    <row r="3501" spans="4:4" x14ac:dyDescent="0.25">
      <c r="D3501" s="7"/>
    </row>
    <row r="3502" spans="4:4" x14ac:dyDescent="0.25">
      <c r="D3502" s="7"/>
    </row>
    <row r="3503" spans="4:4" x14ac:dyDescent="0.25">
      <c r="D3503" s="7"/>
    </row>
    <row r="3504" spans="4:4" x14ac:dyDescent="0.25">
      <c r="D3504" s="7"/>
    </row>
    <row r="3505" spans="4:4" x14ac:dyDescent="0.25">
      <c r="D3505" s="7"/>
    </row>
    <row r="3506" spans="4:4" x14ac:dyDescent="0.25">
      <c r="D3506" s="7"/>
    </row>
    <row r="3507" spans="4:4" x14ac:dyDescent="0.25">
      <c r="D3507" s="7"/>
    </row>
    <row r="3508" spans="4:4" x14ac:dyDescent="0.25">
      <c r="D3508" s="7"/>
    </row>
    <row r="3509" spans="4:4" x14ac:dyDescent="0.25">
      <c r="D3509" s="7"/>
    </row>
    <row r="3510" spans="4:4" x14ac:dyDescent="0.25">
      <c r="D3510" s="7"/>
    </row>
    <row r="3511" spans="4:4" x14ac:dyDescent="0.25">
      <c r="D3511" s="7"/>
    </row>
    <row r="3512" spans="4:4" x14ac:dyDescent="0.25">
      <c r="D3512" s="7"/>
    </row>
    <row r="3513" spans="4:4" x14ac:dyDescent="0.25">
      <c r="D3513" s="7"/>
    </row>
    <row r="3514" spans="4:4" x14ac:dyDescent="0.25">
      <c r="D3514" s="7"/>
    </row>
    <row r="3515" spans="4:4" x14ac:dyDescent="0.25">
      <c r="D3515" s="7"/>
    </row>
    <row r="3516" spans="4:4" x14ac:dyDescent="0.25">
      <c r="D3516" s="7"/>
    </row>
    <row r="3517" spans="4:4" x14ac:dyDescent="0.25">
      <c r="D3517" s="7"/>
    </row>
    <row r="3518" spans="4:4" x14ac:dyDescent="0.25">
      <c r="D3518" s="7"/>
    </row>
    <row r="3519" spans="4:4" x14ac:dyDescent="0.25">
      <c r="D3519" s="7"/>
    </row>
    <row r="3520" spans="4:4" x14ac:dyDescent="0.25">
      <c r="D3520" s="7"/>
    </row>
    <row r="3521" spans="4:4" x14ac:dyDescent="0.25">
      <c r="D3521" s="7"/>
    </row>
    <row r="3522" spans="4:4" x14ac:dyDescent="0.25">
      <c r="D3522" s="7"/>
    </row>
    <row r="3523" spans="4:4" x14ac:dyDescent="0.25">
      <c r="D3523" s="7"/>
    </row>
    <row r="3524" spans="4:4" x14ac:dyDescent="0.25">
      <c r="D3524" s="7"/>
    </row>
    <row r="3525" spans="4:4" x14ac:dyDescent="0.25">
      <c r="D3525" s="7"/>
    </row>
    <row r="3526" spans="4:4" x14ac:dyDescent="0.25">
      <c r="D3526" s="7"/>
    </row>
    <row r="3527" spans="4:4" x14ac:dyDescent="0.25">
      <c r="D3527" s="7"/>
    </row>
    <row r="3528" spans="4:4" x14ac:dyDescent="0.25">
      <c r="D3528" s="7"/>
    </row>
    <row r="3529" spans="4:4" x14ac:dyDescent="0.25">
      <c r="D3529" s="7"/>
    </row>
    <row r="3530" spans="4:4" x14ac:dyDescent="0.25">
      <c r="D3530" s="7"/>
    </row>
    <row r="3531" spans="4:4" x14ac:dyDescent="0.25">
      <c r="D3531" s="7"/>
    </row>
    <row r="3532" spans="4:4" x14ac:dyDescent="0.25">
      <c r="D3532" s="7"/>
    </row>
    <row r="3533" spans="4:4" x14ac:dyDescent="0.25">
      <c r="D3533" s="7"/>
    </row>
    <row r="3534" spans="4:4" x14ac:dyDescent="0.25">
      <c r="D3534" s="7"/>
    </row>
    <row r="3535" spans="4:4" x14ac:dyDescent="0.25">
      <c r="D3535" s="7"/>
    </row>
    <row r="3536" spans="4:4" x14ac:dyDescent="0.25">
      <c r="D3536" s="7"/>
    </row>
    <row r="3537" spans="4:4" x14ac:dyDescent="0.25">
      <c r="D3537" s="7"/>
    </row>
    <row r="3538" spans="4:4" x14ac:dyDescent="0.25">
      <c r="D3538" s="7"/>
    </row>
    <row r="3539" spans="4:4" x14ac:dyDescent="0.25">
      <c r="D3539" s="7"/>
    </row>
    <row r="3540" spans="4:4" x14ac:dyDescent="0.25">
      <c r="D3540" s="7"/>
    </row>
    <row r="3541" spans="4:4" x14ac:dyDescent="0.25">
      <c r="D3541" s="7"/>
    </row>
    <row r="3542" spans="4:4" x14ac:dyDescent="0.25">
      <c r="D3542" s="7"/>
    </row>
    <row r="3543" spans="4:4" x14ac:dyDescent="0.25">
      <c r="D3543" s="7"/>
    </row>
    <row r="3544" spans="4:4" x14ac:dyDescent="0.25">
      <c r="D3544" s="7"/>
    </row>
    <row r="3545" spans="4:4" x14ac:dyDescent="0.25">
      <c r="D3545" s="7"/>
    </row>
    <row r="3546" spans="4:4" x14ac:dyDescent="0.25">
      <c r="D3546" s="7"/>
    </row>
    <row r="3547" spans="4:4" x14ac:dyDescent="0.25">
      <c r="D3547" s="7"/>
    </row>
    <row r="3548" spans="4:4" x14ac:dyDescent="0.25">
      <c r="D3548" s="7"/>
    </row>
    <row r="3549" spans="4:4" x14ac:dyDescent="0.25">
      <c r="D3549" s="7"/>
    </row>
    <row r="3550" spans="4:4" x14ac:dyDescent="0.25">
      <c r="D3550" s="7"/>
    </row>
    <row r="3551" spans="4:4" x14ac:dyDescent="0.25">
      <c r="D3551" s="7"/>
    </row>
    <row r="3552" spans="4:4" x14ac:dyDescent="0.25">
      <c r="D3552" s="7"/>
    </row>
    <row r="3553" spans="4:4" x14ac:dyDescent="0.25">
      <c r="D3553" s="7"/>
    </row>
    <row r="3554" spans="4:4" x14ac:dyDescent="0.25">
      <c r="D3554" s="7"/>
    </row>
    <row r="3555" spans="4:4" x14ac:dyDescent="0.25">
      <c r="D3555" s="7"/>
    </row>
    <row r="3556" spans="4:4" x14ac:dyDescent="0.25">
      <c r="D3556" s="7"/>
    </row>
    <row r="3557" spans="4:4" x14ac:dyDescent="0.25">
      <c r="D3557" s="7"/>
    </row>
    <row r="3558" spans="4:4" x14ac:dyDescent="0.25">
      <c r="D3558" s="7"/>
    </row>
    <row r="3559" spans="4:4" x14ac:dyDescent="0.25">
      <c r="D3559" s="7"/>
    </row>
    <row r="3560" spans="4:4" x14ac:dyDescent="0.25">
      <c r="D3560" s="7"/>
    </row>
    <row r="3561" spans="4:4" x14ac:dyDescent="0.25">
      <c r="D3561" s="7"/>
    </row>
    <row r="3562" spans="4:4" x14ac:dyDescent="0.25">
      <c r="D3562" s="7"/>
    </row>
    <row r="3563" spans="4:4" x14ac:dyDescent="0.25">
      <c r="D3563" s="7"/>
    </row>
    <row r="3564" spans="4:4" x14ac:dyDescent="0.25">
      <c r="D3564" s="7"/>
    </row>
    <row r="3565" spans="4:4" x14ac:dyDescent="0.25">
      <c r="D3565" s="7"/>
    </row>
    <row r="3566" spans="4:4" x14ac:dyDescent="0.25">
      <c r="D3566" s="7"/>
    </row>
    <row r="3567" spans="4:4" x14ac:dyDescent="0.25">
      <c r="D3567" s="7"/>
    </row>
    <row r="3568" spans="4:4" x14ac:dyDescent="0.25">
      <c r="D3568" s="7"/>
    </row>
    <row r="3569" spans="4:4" x14ac:dyDescent="0.25">
      <c r="D3569" s="7"/>
    </row>
    <row r="3570" spans="4:4" x14ac:dyDescent="0.25">
      <c r="D3570" s="7"/>
    </row>
    <row r="3571" spans="4:4" x14ac:dyDescent="0.25">
      <c r="D3571" s="7"/>
    </row>
    <row r="3572" spans="4:4" x14ac:dyDescent="0.25">
      <c r="D3572" s="7"/>
    </row>
    <row r="3573" spans="4:4" x14ac:dyDescent="0.25">
      <c r="D3573" s="7"/>
    </row>
    <row r="3574" spans="4:4" x14ac:dyDescent="0.25">
      <c r="D3574" s="7"/>
    </row>
    <row r="3575" spans="4:4" x14ac:dyDescent="0.25">
      <c r="D3575" s="7"/>
    </row>
    <row r="3576" spans="4:4" x14ac:dyDescent="0.25">
      <c r="D3576" s="7"/>
    </row>
    <row r="3577" spans="4:4" x14ac:dyDescent="0.25">
      <c r="D3577" s="7"/>
    </row>
    <row r="3578" spans="4:4" x14ac:dyDescent="0.25">
      <c r="D3578" s="7"/>
    </row>
    <row r="3579" spans="4:4" x14ac:dyDescent="0.25">
      <c r="D3579" s="7"/>
    </row>
    <row r="3580" spans="4:4" x14ac:dyDescent="0.25">
      <c r="D3580" s="7"/>
    </row>
    <row r="3581" spans="4:4" x14ac:dyDescent="0.25">
      <c r="D3581" s="7"/>
    </row>
    <row r="3582" spans="4:4" x14ac:dyDescent="0.25">
      <c r="D3582" s="7"/>
    </row>
    <row r="3583" spans="4:4" x14ac:dyDescent="0.25">
      <c r="D3583" s="7"/>
    </row>
    <row r="3584" spans="4:4" x14ac:dyDescent="0.25">
      <c r="D3584" s="7"/>
    </row>
    <row r="3585" spans="4:4" x14ac:dyDescent="0.25">
      <c r="D3585" s="7"/>
    </row>
    <row r="3586" spans="4:4" x14ac:dyDescent="0.25">
      <c r="D3586" s="7"/>
    </row>
    <row r="3587" spans="4:4" x14ac:dyDescent="0.25">
      <c r="D3587" s="7"/>
    </row>
    <row r="3588" spans="4:4" x14ac:dyDescent="0.25">
      <c r="D3588" s="7"/>
    </row>
    <row r="3589" spans="4:4" x14ac:dyDescent="0.25">
      <c r="D3589" s="7"/>
    </row>
    <row r="3590" spans="4:4" x14ac:dyDescent="0.25">
      <c r="D3590" s="7"/>
    </row>
    <row r="3591" spans="4:4" x14ac:dyDescent="0.25">
      <c r="D3591" s="7"/>
    </row>
    <row r="3592" spans="4:4" x14ac:dyDescent="0.25">
      <c r="D3592" s="7"/>
    </row>
    <row r="3593" spans="4:4" x14ac:dyDescent="0.25">
      <c r="D3593" s="7"/>
    </row>
    <row r="3594" spans="4:4" x14ac:dyDescent="0.25">
      <c r="D3594" s="7"/>
    </row>
    <row r="3595" spans="4:4" x14ac:dyDescent="0.25">
      <c r="D3595" s="7"/>
    </row>
    <row r="3596" spans="4:4" x14ac:dyDescent="0.25">
      <c r="D3596" s="7"/>
    </row>
    <row r="3597" spans="4:4" x14ac:dyDescent="0.25">
      <c r="D3597" s="7"/>
    </row>
    <row r="3598" spans="4:4" x14ac:dyDescent="0.25">
      <c r="D3598" s="7"/>
    </row>
    <row r="3599" spans="4:4" x14ac:dyDescent="0.25">
      <c r="D3599" s="7"/>
    </row>
    <row r="3600" spans="4:4" x14ac:dyDescent="0.25">
      <c r="D3600" s="7"/>
    </row>
    <row r="3601" spans="4:4" x14ac:dyDescent="0.25">
      <c r="D3601" s="7"/>
    </row>
    <row r="3602" spans="4:4" x14ac:dyDescent="0.25">
      <c r="D3602" s="7"/>
    </row>
    <row r="3603" spans="4:4" x14ac:dyDescent="0.25">
      <c r="D3603" s="7"/>
    </row>
    <row r="3604" spans="4:4" x14ac:dyDescent="0.25">
      <c r="D3604" s="7"/>
    </row>
    <row r="3605" spans="4:4" x14ac:dyDescent="0.25">
      <c r="D3605" s="7"/>
    </row>
    <row r="3606" spans="4:4" x14ac:dyDescent="0.25">
      <c r="D3606" s="7"/>
    </row>
    <row r="3607" spans="4:4" x14ac:dyDescent="0.25">
      <c r="D3607" s="7"/>
    </row>
    <row r="3608" spans="4:4" x14ac:dyDescent="0.25">
      <c r="D3608" s="7"/>
    </row>
    <row r="3609" spans="4:4" x14ac:dyDescent="0.25">
      <c r="D3609" s="7"/>
    </row>
    <row r="3610" spans="4:4" x14ac:dyDescent="0.25">
      <c r="D3610" s="7"/>
    </row>
    <row r="3611" spans="4:4" x14ac:dyDescent="0.25">
      <c r="D3611" s="7"/>
    </row>
    <row r="3612" spans="4:4" x14ac:dyDescent="0.25">
      <c r="D3612" s="7"/>
    </row>
    <row r="3613" spans="4:4" x14ac:dyDescent="0.25">
      <c r="D3613" s="7"/>
    </row>
    <row r="3614" spans="4:4" x14ac:dyDescent="0.25">
      <c r="D3614" s="7"/>
    </row>
    <row r="3615" spans="4:4" x14ac:dyDescent="0.25">
      <c r="D3615" s="7"/>
    </row>
    <row r="3616" spans="4:4" x14ac:dyDescent="0.25">
      <c r="D3616" s="7"/>
    </row>
    <row r="3617" spans="4:4" x14ac:dyDescent="0.25">
      <c r="D3617" s="7"/>
    </row>
    <row r="3618" spans="4:4" x14ac:dyDescent="0.25">
      <c r="D3618" s="7"/>
    </row>
    <row r="3619" spans="4:4" x14ac:dyDescent="0.25">
      <c r="D3619" s="7"/>
    </row>
    <row r="3620" spans="4:4" x14ac:dyDescent="0.25">
      <c r="D3620" s="7"/>
    </row>
    <row r="3621" spans="4:4" x14ac:dyDescent="0.25">
      <c r="D3621" s="7"/>
    </row>
    <row r="3622" spans="4:4" x14ac:dyDescent="0.25">
      <c r="D3622" s="7"/>
    </row>
    <row r="3623" spans="4:4" x14ac:dyDescent="0.25">
      <c r="D3623" s="7"/>
    </row>
    <row r="3624" spans="4:4" x14ac:dyDescent="0.25">
      <c r="D3624" s="7"/>
    </row>
    <row r="3625" spans="4:4" x14ac:dyDescent="0.25">
      <c r="D3625" s="7"/>
    </row>
    <row r="3626" spans="4:4" x14ac:dyDescent="0.25">
      <c r="D3626" s="7"/>
    </row>
    <row r="3627" spans="4:4" x14ac:dyDescent="0.25">
      <c r="D3627" s="7"/>
    </row>
    <row r="3628" spans="4:4" x14ac:dyDescent="0.25">
      <c r="D3628" s="7"/>
    </row>
    <row r="3629" spans="4:4" x14ac:dyDescent="0.25">
      <c r="D3629" s="7"/>
    </row>
    <row r="3630" spans="4:4" x14ac:dyDescent="0.25">
      <c r="D3630" s="7"/>
    </row>
    <row r="3631" spans="4:4" x14ac:dyDescent="0.25">
      <c r="D3631" s="7"/>
    </row>
    <row r="3632" spans="4:4" x14ac:dyDescent="0.25">
      <c r="D3632" s="7"/>
    </row>
    <row r="3633" spans="4:4" x14ac:dyDescent="0.25">
      <c r="D3633" s="7"/>
    </row>
    <row r="3634" spans="4:4" x14ac:dyDescent="0.25">
      <c r="D3634" s="7"/>
    </row>
    <row r="3635" spans="4:4" x14ac:dyDescent="0.25">
      <c r="D3635" s="7"/>
    </row>
    <row r="3636" spans="4:4" x14ac:dyDescent="0.25">
      <c r="D3636" s="7"/>
    </row>
    <row r="3637" spans="4:4" x14ac:dyDescent="0.25">
      <c r="D3637" s="7"/>
    </row>
    <row r="3638" spans="4:4" x14ac:dyDescent="0.25">
      <c r="D3638" s="7"/>
    </row>
    <row r="3639" spans="4:4" x14ac:dyDescent="0.25">
      <c r="D3639" s="7"/>
    </row>
    <row r="3640" spans="4:4" x14ac:dyDescent="0.25">
      <c r="D3640" s="7"/>
    </row>
    <row r="3641" spans="4:4" x14ac:dyDescent="0.25">
      <c r="D3641" s="7"/>
    </row>
    <row r="3642" spans="4:4" x14ac:dyDescent="0.25">
      <c r="D3642" s="7"/>
    </row>
    <row r="3643" spans="4:4" x14ac:dyDescent="0.25">
      <c r="D3643" s="7"/>
    </row>
    <row r="3644" spans="4:4" x14ac:dyDescent="0.25">
      <c r="D3644" s="7"/>
    </row>
    <row r="3645" spans="4:4" x14ac:dyDescent="0.25">
      <c r="D3645" s="7"/>
    </row>
    <row r="3646" spans="4:4" x14ac:dyDescent="0.25">
      <c r="D3646" s="7"/>
    </row>
    <row r="3647" spans="4:4" x14ac:dyDescent="0.25">
      <c r="D3647" s="7"/>
    </row>
    <row r="3648" spans="4:4" x14ac:dyDescent="0.25">
      <c r="D3648" s="7"/>
    </row>
    <row r="3649" spans="4:4" x14ac:dyDescent="0.25">
      <c r="D3649" s="7"/>
    </row>
    <row r="3650" spans="4:4" x14ac:dyDescent="0.25">
      <c r="D3650" s="7"/>
    </row>
    <row r="3651" spans="4:4" x14ac:dyDescent="0.25">
      <c r="D3651" s="7"/>
    </row>
    <row r="3652" spans="4:4" x14ac:dyDescent="0.25">
      <c r="D3652" s="7"/>
    </row>
    <row r="3653" spans="4:4" x14ac:dyDescent="0.25">
      <c r="D3653" s="7"/>
    </row>
    <row r="3654" spans="4:4" x14ac:dyDescent="0.25">
      <c r="D3654" s="7"/>
    </row>
    <row r="3655" spans="4:4" x14ac:dyDescent="0.25">
      <c r="D3655" s="7"/>
    </row>
    <row r="3656" spans="4:4" x14ac:dyDescent="0.25">
      <c r="D3656" s="7"/>
    </row>
    <row r="3657" spans="4:4" x14ac:dyDescent="0.25">
      <c r="D3657" s="7"/>
    </row>
    <row r="3658" spans="4:4" x14ac:dyDescent="0.25">
      <c r="D3658" s="7"/>
    </row>
    <row r="3659" spans="4:4" x14ac:dyDescent="0.25">
      <c r="D3659" s="7"/>
    </row>
    <row r="3660" spans="4:4" x14ac:dyDescent="0.25">
      <c r="D3660" s="7"/>
    </row>
    <row r="3661" spans="4:4" x14ac:dyDescent="0.25">
      <c r="D3661" s="7"/>
    </row>
    <row r="3662" spans="4:4" x14ac:dyDescent="0.25">
      <c r="D3662" s="7"/>
    </row>
    <row r="3663" spans="4:4" x14ac:dyDescent="0.25">
      <c r="D3663" s="7"/>
    </row>
    <row r="3664" spans="4:4" x14ac:dyDescent="0.25">
      <c r="D3664" s="7"/>
    </row>
    <row r="3665" spans="4:4" x14ac:dyDescent="0.25">
      <c r="D3665" s="7"/>
    </row>
    <row r="3666" spans="4:4" x14ac:dyDescent="0.25">
      <c r="D3666" s="7"/>
    </row>
    <row r="3667" spans="4:4" x14ac:dyDescent="0.25">
      <c r="D3667" s="7"/>
    </row>
    <row r="3668" spans="4:4" x14ac:dyDescent="0.25">
      <c r="D3668" s="7"/>
    </row>
    <row r="3669" spans="4:4" x14ac:dyDescent="0.25">
      <c r="D3669" s="7"/>
    </row>
    <row r="3670" spans="4:4" x14ac:dyDescent="0.25">
      <c r="D3670" s="7"/>
    </row>
    <row r="3671" spans="4:4" x14ac:dyDescent="0.25">
      <c r="D3671" s="7"/>
    </row>
    <row r="3672" spans="4:4" x14ac:dyDescent="0.25">
      <c r="D3672" s="7"/>
    </row>
    <row r="3673" spans="4:4" x14ac:dyDescent="0.25">
      <c r="D3673" s="7"/>
    </row>
    <row r="3674" spans="4:4" x14ac:dyDescent="0.25">
      <c r="D3674" s="7"/>
    </row>
    <row r="3675" spans="4:4" x14ac:dyDescent="0.25">
      <c r="D3675" s="7"/>
    </row>
    <row r="3676" spans="4:4" x14ac:dyDescent="0.25">
      <c r="D3676" s="7"/>
    </row>
    <row r="3677" spans="4:4" x14ac:dyDescent="0.25">
      <c r="D3677" s="7"/>
    </row>
    <row r="3678" spans="4:4" x14ac:dyDescent="0.25">
      <c r="D3678" s="7"/>
    </row>
    <row r="3679" spans="4:4" x14ac:dyDescent="0.25">
      <c r="D3679" s="7"/>
    </row>
    <row r="3680" spans="4:4" x14ac:dyDescent="0.25">
      <c r="D3680" s="7"/>
    </row>
    <row r="3681" spans="4:4" x14ac:dyDescent="0.25">
      <c r="D3681" s="7"/>
    </row>
    <row r="3682" spans="4:4" x14ac:dyDescent="0.25">
      <c r="D3682" s="7"/>
    </row>
    <row r="3683" spans="4:4" x14ac:dyDescent="0.25">
      <c r="D3683" s="7"/>
    </row>
    <row r="3684" spans="4:4" x14ac:dyDescent="0.25">
      <c r="D3684" s="7"/>
    </row>
    <row r="3685" spans="4:4" x14ac:dyDescent="0.25">
      <c r="D3685" s="7"/>
    </row>
    <row r="3686" spans="4:4" x14ac:dyDescent="0.25">
      <c r="D3686" s="7"/>
    </row>
    <row r="3687" spans="4:4" x14ac:dyDescent="0.25">
      <c r="D3687" s="7"/>
    </row>
    <row r="3688" spans="4:4" x14ac:dyDescent="0.25">
      <c r="D3688" s="7"/>
    </row>
    <row r="3689" spans="4:4" x14ac:dyDescent="0.25">
      <c r="D3689" s="7"/>
    </row>
    <row r="3690" spans="4:4" x14ac:dyDescent="0.25">
      <c r="D3690" s="7"/>
    </row>
    <row r="3691" spans="4:4" x14ac:dyDescent="0.25">
      <c r="D3691" s="7"/>
    </row>
    <row r="3692" spans="4:4" x14ac:dyDescent="0.25">
      <c r="D3692" s="7"/>
    </row>
    <row r="3693" spans="4:4" x14ac:dyDescent="0.25">
      <c r="D3693" s="7"/>
    </row>
    <row r="3694" spans="4:4" x14ac:dyDescent="0.25">
      <c r="D3694" s="7"/>
    </row>
    <row r="3695" spans="4:4" x14ac:dyDescent="0.25">
      <c r="D3695" s="7"/>
    </row>
    <row r="3696" spans="4:4" x14ac:dyDescent="0.25">
      <c r="D3696" s="7"/>
    </row>
    <row r="3697" spans="4:4" x14ac:dyDescent="0.25">
      <c r="D3697" s="7"/>
    </row>
    <row r="3698" spans="4:4" x14ac:dyDescent="0.25">
      <c r="D3698" s="7"/>
    </row>
    <row r="3699" spans="4:4" x14ac:dyDescent="0.25">
      <c r="D3699" s="7"/>
    </row>
    <row r="3700" spans="4:4" x14ac:dyDescent="0.25">
      <c r="D3700" s="7"/>
    </row>
    <row r="3701" spans="4:4" x14ac:dyDescent="0.25">
      <c r="D3701" s="7"/>
    </row>
    <row r="3702" spans="4:4" x14ac:dyDescent="0.25">
      <c r="D3702" s="7"/>
    </row>
    <row r="3703" spans="4:4" x14ac:dyDescent="0.25">
      <c r="D3703" s="7"/>
    </row>
    <row r="3704" spans="4:4" x14ac:dyDescent="0.25">
      <c r="D3704" s="7"/>
    </row>
    <row r="3705" spans="4:4" x14ac:dyDescent="0.25">
      <c r="D3705" s="7"/>
    </row>
    <row r="3706" spans="4:4" x14ac:dyDescent="0.25">
      <c r="D3706" s="7"/>
    </row>
    <row r="3707" spans="4:4" x14ac:dyDescent="0.25">
      <c r="D3707" s="7"/>
    </row>
    <row r="3708" spans="4:4" x14ac:dyDescent="0.25">
      <c r="D3708" s="7"/>
    </row>
    <row r="3709" spans="4:4" x14ac:dyDescent="0.25">
      <c r="D3709" s="7"/>
    </row>
    <row r="3710" spans="4:4" x14ac:dyDescent="0.25">
      <c r="D3710" s="7"/>
    </row>
    <row r="3711" spans="4:4" x14ac:dyDescent="0.25">
      <c r="D3711" s="7"/>
    </row>
    <row r="3712" spans="4:4" x14ac:dyDescent="0.25">
      <c r="D3712" s="7"/>
    </row>
    <row r="3713" spans="4:4" x14ac:dyDescent="0.25">
      <c r="D3713" s="7"/>
    </row>
    <row r="3714" spans="4:4" x14ac:dyDescent="0.25">
      <c r="D3714" s="7"/>
    </row>
    <row r="3715" spans="4:4" x14ac:dyDescent="0.25">
      <c r="D3715" s="7"/>
    </row>
    <row r="3716" spans="4:4" x14ac:dyDescent="0.25">
      <c r="D3716" s="7"/>
    </row>
    <row r="3717" spans="4:4" x14ac:dyDescent="0.25">
      <c r="D3717" s="7"/>
    </row>
    <row r="3718" spans="4:4" x14ac:dyDescent="0.25">
      <c r="D3718" s="7"/>
    </row>
    <row r="3719" spans="4:4" x14ac:dyDescent="0.25">
      <c r="D3719" s="7"/>
    </row>
    <row r="3720" spans="4:4" x14ac:dyDescent="0.25">
      <c r="D3720" s="7"/>
    </row>
    <row r="3721" spans="4:4" x14ac:dyDescent="0.25">
      <c r="D3721" s="7"/>
    </row>
    <row r="3722" spans="4:4" x14ac:dyDescent="0.25">
      <c r="D3722" s="7"/>
    </row>
    <row r="3723" spans="4:4" x14ac:dyDescent="0.25">
      <c r="D3723" s="7"/>
    </row>
    <row r="3724" spans="4:4" x14ac:dyDescent="0.25">
      <c r="D3724" s="7"/>
    </row>
    <row r="3725" spans="4:4" x14ac:dyDescent="0.25">
      <c r="D3725" s="7"/>
    </row>
    <row r="3726" spans="4:4" x14ac:dyDescent="0.25">
      <c r="D3726" s="7"/>
    </row>
    <row r="3727" spans="4:4" x14ac:dyDescent="0.25">
      <c r="D3727" s="7"/>
    </row>
    <row r="3728" spans="4:4" x14ac:dyDescent="0.25">
      <c r="D3728" s="7"/>
    </row>
    <row r="3729" spans="4:4" x14ac:dyDescent="0.25">
      <c r="D3729" s="7"/>
    </row>
    <row r="3730" spans="4:4" x14ac:dyDescent="0.25">
      <c r="D3730" s="7"/>
    </row>
    <row r="3731" spans="4:4" x14ac:dyDescent="0.25">
      <c r="D3731" s="7"/>
    </row>
    <row r="3732" spans="4:4" x14ac:dyDescent="0.25">
      <c r="D3732" s="7"/>
    </row>
    <row r="3733" spans="4:4" x14ac:dyDescent="0.25">
      <c r="D3733" s="7"/>
    </row>
    <row r="3734" spans="4:4" x14ac:dyDescent="0.25">
      <c r="D3734" s="7"/>
    </row>
    <row r="3735" spans="4:4" x14ac:dyDescent="0.25">
      <c r="D3735" s="7"/>
    </row>
    <row r="3736" spans="4:4" x14ac:dyDescent="0.25">
      <c r="D3736" s="7"/>
    </row>
    <row r="3737" spans="4:4" x14ac:dyDescent="0.25">
      <c r="D3737" s="7"/>
    </row>
    <row r="3738" spans="4:4" x14ac:dyDescent="0.25">
      <c r="D3738" s="7"/>
    </row>
    <row r="3739" spans="4:4" x14ac:dyDescent="0.25">
      <c r="D3739" s="7"/>
    </row>
    <row r="3740" spans="4:4" x14ac:dyDescent="0.25">
      <c r="D3740" s="7"/>
    </row>
    <row r="3741" spans="4:4" x14ac:dyDescent="0.25">
      <c r="D3741" s="7"/>
    </row>
    <row r="3742" spans="4:4" x14ac:dyDescent="0.25">
      <c r="D3742" s="7"/>
    </row>
    <row r="3743" spans="4:4" x14ac:dyDescent="0.25">
      <c r="D3743" s="7"/>
    </row>
    <row r="3744" spans="4:4" x14ac:dyDescent="0.25">
      <c r="D3744" s="7"/>
    </row>
    <row r="3745" spans="4:4" x14ac:dyDescent="0.25">
      <c r="D3745" s="7"/>
    </row>
    <row r="3746" spans="4:4" x14ac:dyDescent="0.25">
      <c r="D3746" s="7"/>
    </row>
    <row r="3747" spans="4:4" x14ac:dyDescent="0.25">
      <c r="D3747" s="7"/>
    </row>
    <row r="3748" spans="4:4" x14ac:dyDescent="0.25">
      <c r="D3748" s="7"/>
    </row>
    <row r="3749" spans="4:4" x14ac:dyDescent="0.25">
      <c r="D3749" s="7"/>
    </row>
    <row r="3750" spans="4:4" x14ac:dyDescent="0.25">
      <c r="D3750" s="7"/>
    </row>
    <row r="3751" spans="4:4" x14ac:dyDescent="0.25">
      <c r="D3751" s="7"/>
    </row>
    <row r="3752" spans="4:4" x14ac:dyDescent="0.25">
      <c r="D3752" s="7"/>
    </row>
    <row r="3753" spans="4:4" x14ac:dyDescent="0.25">
      <c r="D3753" s="7"/>
    </row>
    <row r="3754" spans="4:4" x14ac:dyDescent="0.25">
      <c r="D3754" s="7"/>
    </row>
    <row r="3755" spans="4:4" x14ac:dyDescent="0.25">
      <c r="D3755" s="7"/>
    </row>
    <row r="3756" spans="4:4" x14ac:dyDescent="0.25">
      <c r="D3756" s="7"/>
    </row>
    <row r="3757" spans="4:4" x14ac:dyDescent="0.25">
      <c r="D3757" s="7"/>
    </row>
    <row r="3758" spans="4:4" x14ac:dyDescent="0.25">
      <c r="D3758" s="7"/>
    </row>
    <row r="3759" spans="4:4" x14ac:dyDescent="0.25">
      <c r="D3759" s="7"/>
    </row>
    <row r="3760" spans="4:4" x14ac:dyDescent="0.25">
      <c r="D3760" s="7"/>
    </row>
    <row r="3761" spans="4:4" x14ac:dyDescent="0.25">
      <c r="D3761" s="7"/>
    </row>
    <row r="3762" spans="4:4" x14ac:dyDescent="0.25">
      <c r="D3762" s="7"/>
    </row>
    <row r="3763" spans="4:4" x14ac:dyDescent="0.25">
      <c r="D3763" s="7"/>
    </row>
    <row r="3764" spans="4:4" x14ac:dyDescent="0.25">
      <c r="D3764" s="7"/>
    </row>
    <row r="3765" spans="4:4" x14ac:dyDescent="0.25">
      <c r="D3765" s="7"/>
    </row>
    <row r="3766" spans="4:4" x14ac:dyDescent="0.25">
      <c r="D3766" s="7"/>
    </row>
    <row r="3767" spans="4:4" x14ac:dyDescent="0.25">
      <c r="D3767" s="7"/>
    </row>
    <row r="3768" spans="4:4" x14ac:dyDescent="0.25">
      <c r="D3768" s="7"/>
    </row>
    <row r="3769" spans="4:4" x14ac:dyDescent="0.25">
      <c r="D3769" s="7"/>
    </row>
    <row r="3770" spans="4:4" x14ac:dyDescent="0.25">
      <c r="D3770" s="7"/>
    </row>
    <row r="3771" spans="4:4" x14ac:dyDescent="0.25">
      <c r="D3771" s="7"/>
    </row>
    <row r="3772" spans="4:4" x14ac:dyDescent="0.25">
      <c r="D3772" s="7"/>
    </row>
    <row r="3773" spans="4:4" x14ac:dyDescent="0.25">
      <c r="D3773" s="7"/>
    </row>
    <row r="3774" spans="4:4" x14ac:dyDescent="0.25">
      <c r="D3774" s="7"/>
    </row>
    <row r="3775" spans="4:4" x14ac:dyDescent="0.25">
      <c r="D3775" s="7"/>
    </row>
    <row r="3776" spans="4:4" x14ac:dyDescent="0.25">
      <c r="D3776" s="7"/>
    </row>
    <row r="3777" spans="4:4" x14ac:dyDescent="0.25">
      <c r="D3777" s="7"/>
    </row>
    <row r="3778" spans="4:4" x14ac:dyDescent="0.25">
      <c r="D3778" s="7"/>
    </row>
    <row r="3779" spans="4:4" x14ac:dyDescent="0.25">
      <c r="D3779" s="7"/>
    </row>
    <row r="3780" spans="4:4" x14ac:dyDescent="0.25">
      <c r="D3780" s="7"/>
    </row>
    <row r="3781" spans="4:4" x14ac:dyDescent="0.25">
      <c r="D3781" s="7"/>
    </row>
    <row r="3782" spans="4:4" x14ac:dyDescent="0.25">
      <c r="D3782" s="7"/>
    </row>
    <row r="3783" spans="4:4" x14ac:dyDescent="0.25">
      <c r="D3783" s="7"/>
    </row>
    <row r="3784" spans="4:4" x14ac:dyDescent="0.25">
      <c r="D3784" s="7"/>
    </row>
    <row r="3785" spans="4:4" x14ac:dyDescent="0.25">
      <c r="D3785" s="7"/>
    </row>
    <row r="3786" spans="4:4" x14ac:dyDescent="0.25">
      <c r="D3786" s="7"/>
    </row>
    <row r="3787" spans="4:4" x14ac:dyDescent="0.25">
      <c r="D3787" s="7"/>
    </row>
    <row r="3788" spans="4:4" x14ac:dyDescent="0.25">
      <c r="D3788" s="7"/>
    </row>
    <row r="3789" spans="4:4" x14ac:dyDescent="0.25">
      <c r="D3789" s="7"/>
    </row>
    <row r="3790" spans="4:4" x14ac:dyDescent="0.25">
      <c r="D3790" s="7"/>
    </row>
    <row r="3791" spans="4:4" x14ac:dyDescent="0.25">
      <c r="D3791" s="7"/>
    </row>
    <row r="3792" spans="4:4" x14ac:dyDescent="0.25">
      <c r="D3792" s="7"/>
    </row>
    <row r="3793" spans="4:4" x14ac:dyDescent="0.25">
      <c r="D3793" s="7"/>
    </row>
    <row r="3794" spans="4:4" x14ac:dyDescent="0.25">
      <c r="D3794" s="7"/>
    </row>
    <row r="3795" spans="4:4" x14ac:dyDescent="0.25">
      <c r="D3795" s="7"/>
    </row>
    <row r="3796" spans="4:4" x14ac:dyDescent="0.25">
      <c r="D3796" s="7"/>
    </row>
    <row r="3797" spans="4:4" x14ac:dyDescent="0.25">
      <c r="D3797" s="7"/>
    </row>
    <row r="3798" spans="4:4" x14ac:dyDescent="0.25">
      <c r="D3798" s="7"/>
    </row>
    <row r="3799" spans="4:4" x14ac:dyDescent="0.25">
      <c r="D3799" s="7"/>
    </row>
    <row r="3800" spans="4:4" x14ac:dyDescent="0.25">
      <c r="D3800" s="7"/>
    </row>
    <row r="3801" spans="4:4" x14ac:dyDescent="0.25">
      <c r="D3801" s="7"/>
    </row>
    <row r="3802" spans="4:4" x14ac:dyDescent="0.25">
      <c r="D3802" s="7"/>
    </row>
    <row r="3803" spans="4:4" x14ac:dyDescent="0.25">
      <c r="D3803" s="7"/>
    </row>
    <row r="3804" spans="4:4" x14ac:dyDescent="0.25">
      <c r="D3804" s="7"/>
    </row>
    <row r="3805" spans="4:4" x14ac:dyDescent="0.25">
      <c r="D3805" s="7"/>
    </row>
    <row r="3806" spans="4:4" x14ac:dyDescent="0.25">
      <c r="D3806" s="7"/>
    </row>
    <row r="3807" spans="4:4" x14ac:dyDescent="0.25">
      <c r="D3807" s="7"/>
    </row>
    <row r="3808" spans="4:4" x14ac:dyDescent="0.25">
      <c r="D3808" s="7"/>
    </row>
    <row r="3809" spans="4:4" x14ac:dyDescent="0.25">
      <c r="D3809" s="7"/>
    </row>
    <row r="3810" spans="4:4" x14ac:dyDescent="0.25">
      <c r="D3810" s="7"/>
    </row>
    <row r="3811" spans="4:4" x14ac:dyDescent="0.25">
      <c r="D3811" s="7"/>
    </row>
    <row r="3812" spans="4:4" x14ac:dyDescent="0.25">
      <c r="D3812" s="7"/>
    </row>
    <row r="3813" spans="4:4" x14ac:dyDescent="0.25">
      <c r="D3813" s="7"/>
    </row>
    <row r="3814" spans="4:4" x14ac:dyDescent="0.25">
      <c r="D3814" s="7"/>
    </row>
    <row r="3815" spans="4:4" x14ac:dyDescent="0.25">
      <c r="D3815" s="7"/>
    </row>
    <row r="3816" spans="4:4" x14ac:dyDescent="0.25">
      <c r="D3816" s="7"/>
    </row>
    <row r="3817" spans="4:4" x14ac:dyDescent="0.25">
      <c r="D3817" s="7"/>
    </row>
    <row r="3818" spans="4:4" x14ac:dyDescent="0.25">
      <c r="D3818" s="7"/>
    </row>
    <row r="3819" spans="4:4" x14ac:dyDescent="0.25">
      <c r="D3819" s="7"/>
    </row>
    <row r="3820" spans="4:4" x14ac:dyDescent="0.25">
      <c r="D3820" s="7"/>
    </row>
    <row r="3821" spans="4:4" x14ac:dyDescent="0.25">
      <c r="D3821" s="7"/>
    </row>
    <row r="3822" spans="4:4" x14ac:dyDescent="0.25">
      <c r="D3822" s="7"/>
    </row>
    <row r="3823" spans="4:4" x14ac:dyDescent="0.25">
      <c r="D3823" s="7"/>
    </row>
    <row r="3824" spans="4:4" x14ac:dyDescent="0.25">
      <c r="D3824" s="7"/>
    </row>
    <row r="3825" spans="4:4" x14ac:dyDescent="0.25">
      <c r="D3825" s="7"/>
    </row>
    <row r="3826" spans="4:4" x14ac:dyDescent="0.25">
      <c r="D3826" s="7"/>
    </row>
    <row r="3827" spans="4:4" x14ac:dyDescent="0.25">
      <c r="D3827" s="7"/>
    </row>
    <row r="3828" spans="4:4" x14ac:dyDescent="0.25">
      <c r="D3828" s="7"/>
    </row>
    <row r="3829" spans="4:4" x14ac:dyDescent="0.25">
      <c r="D3829" s="7"/>
    </row>
    <row r="3830" spans="4:4" x14ac:dyDescent="0.25">
      <c r="D3830" s="7"/>
    </row>
    <row r="3831" spans="4:4" x14ac:dyDescent="0.25">
      <c r="D3831" s="7"/>
    </row>
    <row r="3832" spans="4:4" x14ac:dyDescent="0.25">
      <c r="D3832" s="7"/>
    </row>
    <row r="3833" spans="4:4" x14ac:dyDescent="0.25">
      <c r="D3833" s="7"/>
    </row>
    <row r="3834" spans="4:4" x14ac:dyDescent="0.25">
      <c r="D3834" s="7"/>
    </row>
    <row r="3835" spans="4:4" x14ac:dyDescent="0.25">
      <c r="D3835" s="7"/>
    </row>
    <row r="3836" spans="4:4" x14ac:dyDescent="0.25">
      <c r="D3836" s="7"/>
    </row>
    <row r="3837" spans="4:4" x14ac:dyDescent="0.25">
      <c r="D3837" s="7"/>
    </row>
    <row r="3838" spans="4:4" x14ac:dyDescent="0.25">
      <c r="D3838" s="7"/>
    </row>
    <row r="3839" spans="4:4" x14ac:dyDescent="0.25">
      <c r="D3839" s="7"/>
    </row>
    <row r="3840" spans="4:4" x14ac:dyDescent="0.25">
      <c r="D3840" s="7"/>
    </row>
    <row r="3841" spans="4:4" x14ac:dyDescent="0.25">
      <c r="D3841" s="7"/>
    </row>
    <row r="3842" spans="4:4" x14ac:dyDescent="0.25">
      <c r="D3842" s="7"/>
    </row>
    <row r="3843" spans="4:4" x14ac:dyDescent="0.25">
      <c r="D3843" s="7"/>
    </row>
    <row r="3844" spans="4:4" x14ac:dyDescent="0.25">
      <c r="D3844" s="7"/>
    </row>
    <row r="3845" spans="4:4" x14ac:dyDescent="0.25">
      <c r="D3845" s="7"/>
    </row>
    <row r="3846" spans="4:4" x14ac:dyDescent="0.25">
      <c r="D3846" s="7"/>
    </row>
    <row r="3847" spans="4:4" x14ac:dyDescent="0.25">
      <c r="D3847" s="7"/>
    </row>
    <row r="3848" spans="4:4" x14ac:dyDescent="0.25">
      <c r="D3848" s="7"/>
    </row>
    <row r="3849" spans="4:4" x14ac:dyDescent="0.25">
      <c r="D3849" s="7"/>
    </row>
    <row r="3850" spans="4:4" x14ac:dyDescent="0.25">
      <c r="D3850" s="7"/>
    </row>
    <row r="3851" spans="4:4" x14ac:dyDescent="0.25">
      <c r="D3851" s="7"/>
    </row>
    <row r="3852" spans="4:4" x14ac:dyDescent="0.25">
      <c r="D3852" s="7"/>
    </row>
    <row r="3853" spans="4:4" x14ac:dyDescent="0.25">
      <c r="D3853" s="7"/>
    </row>
    <row r="3854" spans="4:4" x14ac:dyDescent="0.25">
      <c r="D3854" s="7"/>
    </row>
    <row r="3855" spans="4:4" x14ac:dyDescent="0.25">
      <c r="D3855" s="7"/>
    </row>
    <row r="3856" spans="4:4" x14ac:dyDescent="0.25">
      <c r="D3856" s="7"/>
    </row>
    <row r="3857" spans="4:4" x14ac:dyDescent="0.25">
      <c r="D3857" s="7"/>
    </row>
    <row r="3858" spans="4:4" x14ac:dyDescent="0.25">
      <c r="D3858" s="7"/>
    </row>
    <row r="3859" spans="4:4" x14ac:dyDescent="0.25">
      <c r="D3859" s="7"/>
    </row>
    <row r="3860" spans="4:4" x14ac:dyDescent="0.25">
      <c r="D3860" s="7"/>
    </row>
    <row r="3861" spans="4:4" x14ac:dyDescent="0.25">
      <c r="D3861" s="7"/>
    </row>
    <row r="3862" spans="4:4" x14ac:dyDescent="0.25">
      <c r="D3862" s="7"/>
    </row>
    <row r="3863" spans="4:4" x14ac:dyDescent="0.25">
      <c r="D3863" s="7"/>
    </row>
    <row r="3864" spans="4:4" x14ac:dyDescent="0.25">
      <c r="D3864" s="7"/>
    </row>
    <row r="3865" spans="4:4" x14ac:dyDescent="0.25">
      <c r="D3865" s="7"/>
    </row>
    <row r="3866" spans="4:4" x14ac:dyDescent="0.25">
      <c r="D3866" s="7"/>
    </row>
    <row r="3867" spans="4:4" x14ac:dyDescent="0.25">
      <c r="D3867" s="7"/>
    </row>
    <row r="3868" spans="4:4" x14ac:dyDescent="0.25">
      <c r="D3868" s="7"/>
    </row>
    <row r="3869" spans="4:4" x14ac:dyDescent="0.25">
      <c r="D3869" s="7"/>
    </row>
    <row r="3870" spans="4:4" x14ac:dyDescent="0.25">
      <c r="D3870" s="7"/>
    </row>
    <row r="3871" spans="4:4" x14ac:dyDescent="0.25">
      <c r="D3871" s="7"/>
    </row>
    <row r="3872" spans="4:4" x14ac:dyDescent="0.25">
      <c r="D3872" s="7"/>
    </row>
    <row r="3873" spans="4:4" x14ac:dyDescent="0.25">
      <c r="D3873" s="7"/>
    </row>
    <row r="3874" spans="4:4" x14ac:dyDescent="0.25">
      <c r="D3874" s="7"/>
    </row>
    <row r="3875" spans="4:4" x14ac:dyDescent="0.25">
      <c r="D3875" s="7"/>
    </row>
    <row r="3876" spans="4:4" x14ac:dyDescent="0.25">
      <c r="D3876" s="7"/>
    </row>
    <row r="3877" spans="4:4" x14ac:dyDescent="0.25">
      <c r="D3877" s="7"/>
    </row>
    <row r="3878" spans="4:4" x14ac:dyDescent="0.25">
      <c r="D3878" s="7"/>
    </row>
    <row r="3879" spans="4:4" x14ac:dyDescent="0.25">
      <c r="D3879" s="7"/>
    </row>
    <row r="3880" spans="4:4" x14ac:dyDescent="0.25">
      <c r="D3880" s="7"/>
    </row>
    <row r="3881" spans="4:4" x14ac:dyDescent="0.25">
      <c r="D3881" s="7"/>
    </row>
    <row r="3882" spans="4:4" x14ac:dyDescent="0.25">
      <c r="D3882" s="7"/>
    </row>
    <row r="3883" spans="4:4" x14ac:dyDescent="0.25">
      <c r="D3883" s="7"/>
    </row>
    <row r="3884" spans="4:4" x14ac:dyDescent="0.25">
      <c r="D3884" s="7"/>
    </row>
    <row r="3885" spans="4:4" x14ac:dyDescent="0.25">
      <c r="D3885" s="7"/>
    </row>
    <row r="3886" spans="4:4" x14ac:dyDescent="0.25">
      <c r="D3886" s="7"/>
    </row>
    <row r="3887" spans="4:4" x14ac:dyDescent="0.25">
      <c r="D3887" s="7"/>
    </row>
    <row r="3888" spans="4:4" x14ac:dyDescent="0.25">
      <c r="D3888" s="7"/>
    </row>
    <row r="3889" spans="4:4" x14ac:dyDescent="0.25">
      <c r="D3889" s="7"/>
    </row>
    <row r="3890" spans="4:4" x14ac:dyDescent="0.25">
      <c r="D3890" s="7"/>
    </row>
    <row r="3891" spans="4:4" x14ac:dyDescent="0.25">
      <c r="D3891" s="7"/>
    </row>
    <row r="3892" spans="4:4" x14ac:dyDescent="0.25">
      <c r="D3892" s="7"/>
    </row>
    <row r="3893" spans="4:4" x14ac:dyDescent="0.25">
      <c r="D3893" s="7"/>
    </row>
    <row r="3894" spans="4:4" x14ac:dyDescent="0.25">
      <c r="D3894" s="7"/>
    </row>
    <row r="3895" spans="4:4" x14ac:dyDescent="0.25">
      <c r="D3895" s="7"/>
    </row>
    <row r="3896" spans="4:4" x14ac:dyDescent="0.25">
      <c r="D3896" s="7"/>
    </row>
    <row r="3897" spans="4:4" x14ac:dyDescent="0.25">
      <c r="D3897" s="7"/>
    </row>
    <row r="3898" spans="4:4" x14ac:dyDescent="0.25">
      <c r="D3898" s="7"/>
    </row>
    <row r="3899" spans="4:4" x14ac:dyDescent="0.25">
      <c r="D3899" s="7"/>
    </row>
    <row r="3900" spans="4:4" x14ac:dyDescent="0.25">
      <c r="D3900" s="7"/>
    </row>
    <row r="3901" spans="4:4" x14ac:dyDescent="0.25">
      <c r="D3901" s="7"/>
    </row>
    <row r="3902" spans="4:4" x14ac:dyDescent="0.25">
      <c r="D3902" s="7"/>
    </row>
    <row r="3903" spans="4:4" x14ac:dyDescent="0.25">
      <c r="D3903" s="7"/>
    </row>
    <row r="3904" spans="4:4" x14ac:dyDescent="0.25">
      <c r="D3904" s="7"/>
    </row>
    <row r="3905" spans="4:4" x14ac:dyDescent="0.25">
      <c r="D3905" s="7"/>
    </row>
    <row r="3906" spans="4:4" x14ac:dyDescent="0.25">
      <c r="D3906" s="7"/>
    </row>
    <row r="3907" spans="4:4" x14ac:dyDescent="0.25">
      <c r="D3907" s="7"/>
    </row>
    <row r="3908" spans="4:4" x14ac:dyDescent="0.25">
      <c r="D3908" s="7"/>
    </row>
    <row r="3909" spans="4:4" x14ac:dyDescent="0.25">
      <c r="D3909" s="7"/>
    </row>
    <row r="3910" spans="4:4" x14ac:dyDescent="0.25">
      <c r="D3910" s="7"/>
    </row>
    <row r="3911" spans="4:4" x14ac:dyDescent="0.25">
      <c r="D3911" s="7"/>
    </row>
    <row r="3912" spans="4:4" x14ac:dyDescent="0.25">
      <c r="D3912" s="7"/>
    </row>
    <row r="3913" spans="4:4" x14ac:dyDescent="0.25">
      <c r="D3913" s="7"/>
    </row>
    <row r="3914" spans="4:4" x14ac:dyDescent="0.25">
      <c r="D3914" s="7"/>
    </row>
    <row r="3915" spans="4:4" x14ac:dyDescent="0.25">
      <c r="D3915" s="7"/>
    </row>
    <row r="3916" spans="4:4" x14ac:dyDescent="0.25">
      <c r="D3916" s="7"/>
    </row>
    <row r="3917" spans="4:4" x14ac:dyDescent="0.25">
      <c r="D3917" s="7"/>
    </row>
    <row r="3918" spans="4:4" x14ac:dyDescent="0.25">
      <c r="D3918" s="7"/>
    </row>
    <row r="3919" spans="4:4" x14ac:dyDescent="0.25">
      <c r="D3919" s="7"/>
    </row>
    <row r="3920" spans="4:4" x14ac:dyDescent="0.25">
      <c r="D3920" s="7"/>
    </row>
    <row r="3921" spans="4:4" x14ac:dyDescent="0.25">
      <c r="D3921" s="7"/>
    </row>
    <row r="3922" spans="4:4" x14ac:dyDescent="0.25">
      <c r="D3922" s="7"/>
    </row>
    <row r="3923" spans="4:4" x14ac:dyDescent="0.25">
      <c r="D3923" s="7"/>
    </row>
    <row r="3924" spans="4:4" x14ac:dyDescent="0.25">
      <c r="D3924" s="7"/>
    </row>
    <row r="3925" spans="4:4" x14ac:dyDescent="0.25">
      <c r="D3925" s="7"/>
    </row>
    <row r="3926" spans="4:4" x14ac:dyDescent="0.25">
      <c r="D3926" s="7"/>
    </row>
    <row r="3927" spans="4:4" x14ac:dyDescent="0.25">
      <c r="D3927" s="7"/>
    </row>
    <row r="3928" spans="4:4" x14ac:dyDescent="0.25">
      <c r="D3928" s="7"/>
    </row>
    <row r="3929" spans="4:4" x14ac:dyDescent="0.25">
      <c r="D3929" s="7"/>
    </row>
    <row r="3930" spans="4:4" x14ac:dyDescent="0.25">
      <c r="D3930" s="7"/>
    </row>
    <row r="3931" spans="4:4" x14ac:dyDescent="0.25">
      <c r="D3931" s="7"/>
    </row>
    <row r="3932" spans="4:4" x14ac:dyDescent="0.25">
      <c r="D3932" s="7"/>
    </row>
    <row r="3933" spans="4:4" x14ac:dyDescent="0.25">
      <c r="D3933" s="7"/>
    </row>
    <row r="3934" spans="4:4" x14ac:dyDescent="0.25">
      <c r="D3934" s="7"/>
    </row>
    <row r="3935" spans="4:4" x14ac:dyDescent="0.25">
      <c r="D3935" s="7"/>
    </row>
    <row r="3936" spans="4:4" x14ac:dyDescent="0.25">
      <c r="D3936" s="7"/>
    </row>
    <row r="3937" spans="4:4" x14ac:dyDescent="0.25">
      <c r="D3937" s="7"/>
    </row>
    <row r="3938" spans="4:4" x14ac:dyDescent="0.25">
      <c r="D3938" s="7"/>
    </row>
    <row r="3939" spans="4:4" x14ac:dyDescent="0.25">
      <c r="D3939" s="7"/>
    </row>
    <row r="3940" spans="4:4" x14ac:dyDescent="0.25">
      <c r="D3940" s="7"/>
    </row>
    <row r="3941" spans="4:4" x14ac:dyDescent="0.25">
      <c r="D3941" s="7"/>
    </row>
    <row r="3942" spans="4:4" x14ac:dyDescent="0.25">
      <c r="D3942" s="7"/>
    </row>
    <row r="3943" spans="4:4" x14ac:dyDescent="0.25">
      <c r="D3943" s="7"/>
    </row>
    <row r="3944" spans="4:4" x14ac:dyDescent="0.25">
      <c r="D3944" s="7"/>
    </row>
    <row r="3945" spans="4:4" x14ac:dyDescent="0.25">
      <c r="D3945" s="7"/>
    </row>
    <row r="3946" spans="4:4" x14ac:dyDescent="0.25">
      <c r="D3946" s="7"/>
    </row>
    <row r="3947" spans="4:4" x14ac:dyDescent="0.25">
      <c r="D3947" s="7"/>
    </row>
    <row r="3948" spans="4:4" x14ac:dyDescent="0.25">
      <c r="D3948" s="7"/>
    </row>
    <row r="3949" spans="4:4" x14ac:dyDescent="0.25">
      <c r="D3949" s="7"/>
    </row>
    <row r="3950" spans="4:4" x14ac:dyDescent="0.25">
      <c r="D3950" s="7"/>
    </row>
    <row r="3951" spans="4:4" x14ac:dyDescent="0.25">
      <c r="D3951" s="7"/>
    </row>
    <row r="3952" spans="4:4" x14ac:dyDescent="0.25">
      <c r="D3952" s="7"/>
    </row>
    <row r="3953" spans="4:4" x14ac:dyDescent="0.25">
      <c r="D3953" s="7"/>
    </row>
    <row r="3954" spans="4:4" x14ac:dyDescent="0.25">
      <c r="D3954" s="7"/>
    </row>
    <row r="3955" spans="4:4" x14ac:dyDescent="0.25">
      <c r="D3955" s="7"/>
    </row>
    <row r="3956" spans="4:4" x14ac:dyDescent="0.25">
      <c r="D3956" s="7"/>
    </row>
    <row r="3957" spans="4:4" x14ac:dyDescent="0.25">
      <c r="D3957" s="7"/>
    </row>
    <row r="3958" spans="4:4" x14ac:dyDescent="0.25">
      <c r="D3958" s="7"/>
    </row>
    <row r="3959" spans="4:4" x14ac:dyDescent="0.25">
      <c r="D3959" s="7"/>
    </row>
    <row r="3960" spans="4:4" x14ac:dyDescent="0.25">
      <c r="D3960" s="7"/>
    </row>
    <row r="3961" spans="4:4" x14ac:dyDescent="0.25">
      <c r="D3961" s="7"/>
    </row>
    <row r="3962" spans="4:4" x14ac:dyDescent="0.25">
      <c r="D3962" s="7"/>
    </row>
    <row r="3963" spans="4:4" x14ac:dyDescent="0.25">
      <c r="D3963" s="7"/>
    </row>
    <row r="3964" spans="4:4" x14ac:dyDescent="0.25">
      <c r="D3964" s="7"/>
    </row>
    <row r="3965" spans="4:4" x14ac:dyDescent="0.25">
      <c r="D3965" s="7"/>
    </row>
    <row r="3966" spans="4:4" x14ac:dyDescent="0.25">
      <c r="D3966" s="7"/>
    </row>
    <row r="3967" spans="4:4" x14ac:dyDescent="0.25">
      <c r="D3967" s="7"/>
    </row>
    <row r="3968" spans="4:4" x14ac:dyDescent="0.25">
      <c r="D3968" s="7"/>
    </row>
    <row r="3969" spans="4:4" x14ac:dyDescent="0.25">
      <c r="D3969" s="7"/>
    </row>
    <row r="3970" spans="4:4" x14ac:dyDescent="0.25">
      <c r="D3970" s="7"/>
    </row>
    <row r="3971" spans="4:4" x14ac:dyDescent="0.25">
      <c r="D3971" s="7"/>
    </row>
    <row r="3972" spans="4:4" x14ac:dyDescent="0.25">
      <c r="D3972" s="7"/>
    </row>
    <row r="3973" spans="4:4" x14ac:dyDescent="0.25">
      <c r="D3973" s="7"/>
    </row>
    <row r="3974" spans="4:4" x14ac:dyDescent="0.25">
      <c r="D3974" s="7"/>
    </row>
    <row r="3975" spans="4:4" x14ac:dyDescent="0.25">
      <c r="D3975" s="7"/>
    </row>
    <row r="3976" spans="4:4" x14ac:dyDescent="0.25">
      <c r="D3976" s="7"/>
    </row>
    <row r="3977" spans="4:4" x14ac:dyDescent="0.25">
      <c r="D3977" s="7"/>
    </row>
    <row r="3978" spans="4:4" x14ac:dyDescent="0.25">
      <c r="D3978" s="7"/>
    </row>
    <row r="3979" spans="4:4" x14ac:dyDescent="0.25">
      <c r="D3979" s="7"/>
    </row>
    <row r="3980" spans="4:4" x14ac:dyDescent="0.25">
      <c r="D3980" s="7"/>
    </row>
    <row r="3981" spans="4:4" x14ac:dyDescent="0.25">
      <c r="D3981" s="7"/>
    </row>
    <row r="3982" spans="4:4" x14ac:dyDescent="0.25">
      <c r="D3982" s="7"/>
    </row>
    <row r="3983" spans="4:4" x14ac:dyDescent="0.25">
      <c r="D3983" s="7"/>
    </row>
    <row r="3984" spans="4:4" x14ac:dyDescent="0.25">
      <c r="D3984" s="7"/>
    </row>
    <row r="3985" spans="4:4" x14ac:dyDescent="0.25">
      <c r="D3985" s="7"/>
    </row>
    <row r="3986" spans="4:4" x14ac:dyDescent="0.25">
      <c r="D3986" s="7"/>
    </row>
    <row r="3987" spans="4:4" x14ac:dyDescent="0.25">
      <c r="D3987" s="7"/>
    </row>
    <row r="3988" spans="4:4" x14ac:dyDescent="0.25">
      <c r="D3988" s="7"/>
    </row>
    <row r="3989" spans="4:4" x14ac:dyDescent="0.25">
      <c r="D3989" s="7"/>
    </row>
    <row r="3990" spans="4:4" x14ac:dyDescent="0.25">
      <c r="D3990" s="7"/>
    </row>
    <row r="3991" spans="4:4" x14ac:dyDescent="0.25">
      <c r="D3991" s="7"/>
    </row>
    <row r="3992" spans="4:4" x14ac:dyDescent="0.25">
      <c r="D3992" s="7"/>
    </row>
    <row r="3993" spans="4:4" x14ac:dyDescent="0.25">
      <c r="D3993" s="7"/>
    </row>
    <row r="3994" spans="4:4" x14ac:dyDescent="0.25">
      <c r="D3994" s="7"/>
    </row>
    <row r="3995" spans="4:4" x14ac:dyDescent="0.25">
      <c r="D3995" s="7"/>
    </row>
    <row r="3996" spans="4:4" x14ac:dyDescent="0.25">
      <c r="D3996" s="7"/>
    </row>
    <row r="3997" spans="4:4" x14ac:dyDescent="0.25">
      <c r="D3997" s="7"/>
    </row>
    <row r="3998" spans="4:4" x14ac:dyDescent="0.25">
      <c r="D3998" s="7"/>
    </row>
    <row r="3999" spans="4:4" x14ac:dyDescent="0.25">
      <c r="D3999" s="7"/>
    </row>
    <row r="4000" spans="4:4" x14ac:dyDescent="0.25">
      <c r="D4000" s="7"/>
    </row>
    <row r="4001" spans="4:4" x14ac:dyDescent="0.25">
      <c r="D4001" s="7"/>
    </row>
    <row r="4002" spans="4:4" x14ac:dyDescent="0.25">
      <c r="D4002" s="7"/>
    </row>
    <row r="4003" spans="4:4" x14ac:dyDescent="0.25">
      <c r="D4003" s="7"/>
    </row>
    <row r="4004" spans="4:4" x14ac:dyDescent="0.25">
      <c r="D4004" s="7"/>
    </row>
    <row r="4005" spans="4:4" x14ac:dyDescent="0.25">
      <c r="D4005" s="7"/>
    </row>
    <row r="4006" spans="4:4" x14ac:dyDescent="0.25">
      <c r="D4006" s="7"/>
    </row>
    <row r="4007" spans="4:4" x14ac:dyDescent="0.25">
      <c r="D4007" s="7"/>
    </row>
    <row r="4008" spans="4:4" x14ac:dyDescent="0.25">
      <c r="D4008" s="7"/>
    </row>
    <row r="4009" spans="4:4" x14ac:dyDescent="0.25">
      <c r="D4009" s="7"/>
    </row>
    <row r="4010" spans="4:4" x14ac:dyDescent="0.25">
      <c r="D4010" s="7"/>
    </row>
    <row r="4011" spans="4:4" x14ac:dyDescent="0.25">
      <c r="D4011" s="7"/>
    </row>
    <row r="4012" spans="4:4" x14ac:dyDescent="0.25">
      <c r="D4012" s="7"/>
    </row>
    <row r="4013" spans="4:4" x14ac:dyDescent="0.25">
      <c r="D4013" s="7"/>
    </row>
    <row r="4014" spans="4:4" x14ac:dyDescent="0.25">
      <c r="D4014" s="7"/>
    </row>
    <row r="4015" spans="4:4" x14ac:dyDescent="0.25">
      <c r="D4015" s="7"/>
    </row>
    <row r="4016" spans="4:4" x14ac:dyDescent="0.25">
      <c r="D4016" s="7"/>
    </row>
    <row r="4017" spans="4:4" x14ac:dyDescent="0.25">
      <c r="D4017" s="7"/>
    </row>
    <row r="4018" spans="4:4" x14ac:dyDescent="0.25">
      <c r="D4018" s="7"/>
    </row>
    <row r="4019" spans="4:4" x14ac:dyDescent="0.25">
      <c r="D4019" s="7"/>
    </row>
    <row r="4020" spans="4:4" x14ac:dyDescent="0.25">
      <c r="D4020" s="7"/>
    </row>
    <row r="4021" spans="4:4" x14ac:dyDescent="0.25">
      <c r="D4021" s="7"/>
    </row>
    <row r="4022" spans="4:4" x14ac:dyDescent="0.25">
      <c r="D4022" s="7"/>
    </row>
    <row r="4023" spans="4:4" x14ac:dyDescent="0.25">
      <c r="D4023" s="7"/>
    </row>
    <row r="4024" spans="4:4" x14ac:dyDescent="0.25">
      <c r="D4024" s="7"/>
    </row>
    <row r="4025" spans="4:4" x14ac:dyDescent="0.25">
      <c r="D4025" s="7"/>
    </row>
    <row r="4026" spans="4:4" x14ac:dyDescent="0.25">
      <c r="D4026" s="7"/>
    </row>
    <row r="4027" spans="4:4" x14ac:dyDescent="0.25">
      <c r="D4027" s="7"/>
    </row>
    <row r="4028" spans="4:4" x14ac:dyDescent="0.25">
      <c r="D4028" s="7"/>
    </row>
    <row r="4029" spans="4:4" x14ac:dyDescent="0.25">
      <c r="D4029" s="7"/>
    </row>
    <row r="4030" spans="4:4" x14ac:dyDescent="0.25">
      <c r="D4030" s="7"/>
    </row>
    <row r="4031" spans="4:4" x14ac:dyDescent="0.25">
      <c r="D4031" s="7"/>
    </row>
    <row r="4032" spans="4:4" x14ac:dyDescent="0.25">
      <c r="D4032" s="7"/>
    </row>
    <row r="4033" spans="4:4" x14ac:dyDescent="0.25">
      <c r="D4033" s="7"/>
    </row>
    <row r="4034" spans="4:4" x14ac:dyDescent="0.25">
      <c r="D4034" s="7"/>
    </row>
    <row r="4035" spans="4:4" x14ac:dyDescent="0.25">
      <c r="D4035" s="7"/>
    </row>
    <row r="4036" spans="4:4" x14ac:dyDescent="0.25">
      <c r="D4036" s="7"/>
    </row>
    <row r="4037" spans="4:4" x14ac:dyDescent="0.25">
      <c r="D4037" s="7"/>
    </row>
    <row r="4038" spans="4:4" x14ac:dyDescent="0.25">
      <c r="D4038" s="7"/>
    </row>
    <row r="4039" spans="4:4" x14ac:dyDescent="0.25">
      <c r="D4039" s="7"/>
    </row>
    <row r="4040" spans="4:4" x14ac:dyDescent="0.25">
      <c r="D4040" s="7"/>
    </row>
    <row r="4041" spans="4:4" x14ac:dyDescent="0.25">
      <c r="D4041" s="7"/>
    </row>
    <row r="4042" spans="4:4" x14ac:dyDescent="0.25">
      <c r="D4042" s="7"/>
    </row>
    <row r="4043" spans="4:4" x14ac:dyDescent="0.25">
      <c r="D4043" s="7"/>
    </row>
    <row r="4044" spans="4:4" x14ac:dyDescent="0.25">
      <c r="D4044" s="7"/>
    </row>
    <row r="4045" spans="4:4" x14ac:dyDescent="0.25">
      <c r="D4045" s="7"/>
    </row>
    <row r="4046" spans="4:4" x14ac:dyDescent="0.25">
      <c r="D4046" s="7"/>
    </row>
    <row r="4047" spans="4:4" x14ac:dyDescent="0.25">
      <c r="D4047" s="7"/>
    </row>
    <row r="4048" spans="4:4" x14ac:dyDescent="0.25">
      <c r="D4048" s="7"/>
    </row>
    <row r="4049" spans="4:4" x14ac:dyDescent="0.25">
      <c r="D4049" s="7"/>
    </row>
    <row r="4050" spans="4:4" x14ac:dyDescent="0.25">
      <c r="D4050" s="7"/>
    </row>
    <row r="4051" spans="4:4" x14ac:dyDescent="0.25">
      <c r="D4051" s="7"/>
    </row>
    <row r="4052" spans="4:4" x14ac:dyDescent="0.25">
      <c r="D4052" s="7"/>
    </row>
    <row r="4053" spans="4:4" x14ac:dyDescent="0.25">
      <c r="D4053" s="7"/>
    </row>
    <row r="4054" spans="4:4" x14ac:dyDescent="0.25">
      <c r="D4054" s="7"/>
    </row>
    <row r="4055" spans="4:4" x14ac:dyDescent="0.25">
      <c r="D4055" s="7"/>
    </row>
    <row r="4056" spans="4:4" x14ac:dyDescent="0.25">
      <c r="D4056" s="7"/>
    </row>
    <row r="4057" spans="4:4" x14ac:dyDescent="0.25">
      <c r="D4057" s="7"/>
    </row>
    <row r="4058" spans="4:4" x14ac:dyDescent="0.25">
      <c r="D4058" s="7"/>
    </row>
    <row r="4059" spans="4:4" x14ac:dyDescent="0.25">
      <c r="D4059" s="7"/>
    </row>
    <row r="4060" spans="4:4" x14ac:dyDescent="0.25">
      <c r="D4060" s="7"/>
    </row>
    <row r="4061" spans="4:4" x14ac:dyDescent="0.25">
      <c r="D4061" s="7"/>
    </row>
    <row r="4062" spans="4:4" x14ac:dyDescent="0.25">
      <c r="D4062" s="7"/>
    </row>
    <row r="4063" spans="4:4" x14ac:dyDescent="0.25">
      <c r="D4063" s="7"/>
    </row>
    <row r="4064" spans="4:4" x14ac:dyDescent="0.25">
      <c r="D4064" s="7"/>
    </row>
    <row r="4065" spans="4:4" x14ac:dyDescent="0.25">
      <c r="D4065" s="7"/>
    </row>
    <row r="4066" spans="4:4" x14ac:dyDescent="0.25">
      <c r="D4066" s="7"/>
    </row>
    <row r="4067" spans="4:4" x14ac:dyDescent="0.25">
      <c r="D4067" s="7"/>
    </row>
    <row r="4068" spans="4:4" x14ac:dyDescent="0.25">
      <c r="D4068" s="7"/>
    </row>
    <row r="4069" spans="4:4" x14ac:dyDescent="0.25">
      <c r="D4069" s="7"/>
    </row>
    <row r="4070" spans="4:4" x14ac:dyDescent="0.25">
      <c r="D4070" s="7"/>
    </row>
    <row r="4071" spans="4:4" x14ac:dyDescent="0.25">
      <c r="D4071" s="7"/>
    </row>
    <row r="4072" spans="4:4" x14ac:dyDescent="0.25">
      <c r="D4072" s="7"/>
    </row>
    <row r="4073" spans="4:4" x14ac:dyDescent="0.25">
      <c r="D4073" s="7"/>
    </row>
    <row r="4074" spans="4:4" x14ac:dyDescent="0.25">
      <c r="D4074" s="7"/>
    </row>
    <row r="4075" spans="4:4" x14ac:dyDescent="0.25">
      <c r="D4075" s="7"/>
    </row>
    <row r="4076" spans="4:4" x14ac:dyDescent="0.25">
      <c r="D4076" s="7"/>
    </row>
    <row r="4077" spans="4:4" x14ac:dyDescent="0.25">
      <c r="D4077" s="7"/>
    </row>
    <row r="4078" spans="4:4" x14ac:dyDescent="0.25">
      <c r="D4078" s="7"/>
    </row>
    <row r="4079" spans="4:4" x14ac:dyDescent="0.25">
      <c r="D4079" s="7"/>
    </row>
    <row r="4080" spans="4:4" x14ac:dyDescent="0.25">
      <c r="D4080" s="7"/>
    </row>
    <row r="4081" spans="4:4" x14ac:dyDescent="0.25">
      <c r="D4081" s="7"/>
    </row>
    <row r="4082" spans="4:4" x14ac:dyDescent="0.25">
      <c r="D4082" s="7"/>
    </row>
    <row r="4083" spans="4:4" x14ac:dyDescent="0.25">
      <c r="D4083" s="7"/>
    </row>
    <row r="4084" spans="4:4" x14ac:dyDescent="0.25">
      <c r="D4084" s="7"/>
    </row>
    <row r="4085" spans="4:4" x14ac:dyDescent="0.25">
      <c r="D4085" s="7"/>
    </row>
    <row r="4086" spans="4:4" x14ac:dyDescent="0.25">
      <c r="D4086" s="7"/>
    </row>
    <row r="4087" spans="4:4" x14ac:dyDescent="0.25">
      <c r="D4087" s="7"/>
    </row>
    <row r="4088" spans="4:4" x14ac:dyDescent="0.25">
      <c r="D4088" s="7"/>
    </row>
    <row r="4089" spans="4:4" x14ac:dyDescent="0.25">
      <c r="D4089" s="7"/>
    </row>
    <row r="4090" spans="4:4" x14ac:dyDescent="0.25">
      <c r="D4090" s="7"/>
    </row>
    <row r="4091" spans="4:4" x14ac:dyDescent="0.25">
      <c r="D4091" s="7"/>
    </row>
    <row r="4092" spans="4:4" x14ac:dyDescent="0.25">
      <c r="D4092" s="7"/>
    </row>
    <row r="4093" spans="4:4" x14ac:dyDescent="0.25">
      <c r="D4093" s="7"/>
    </row>
    <row r="4094" spans="4:4" x14ac:dyDescent="0.25">
      <c r="D4094" s="7"/>
    </row>
    <row r="4095" spans="4:4" x14ac:dyDescent="0.25">
      <c r="D4095" s="7"/>
    </row>
    <row r="4096" spans="4:4" x14ac:dyDescent="0.25">
      <c r="D4096" s="7"/>
    </row>
    <row r="4097" spans="4:4" x14ac:dyDescent="0.25">
      <c r="D4097" s="7"/>
    </row>
    <row r="4098" spans="4:4" x14ac:dyDescent="0.25">
      <c r="D4098" s="7"/>
    </row>
    <row r="4099" spans="4:4" x14ac:dyDescent="0.25">
      <c r="D4099" s="7"/>
    </row>
    <row r="4100" spans="4:4" x14ac:dyDescent="0.25">
      <c r="D4100" s="7"/>
    </row>
    <row r="4101" spans="4:4" x14ac:dyDescent="0.25">
      <c r="D4101" s="7"/>
    </row>
    <row r="4102" spans="4:4" x14ac:dyDescent="0.25">
      <c r="D4102" s="7"/>
    </row>
    <row r="4103" spans="4:4" x14ac:dyDescent="0.25">
      <c r="D4103" s="7"/>
    </row>
    <row r="4104" spans="4:4" x14ac:dyDescent="0.25">
      <c r="D4104" s="7"/>
    </row>
    <row r="4105" spans="4:4" x14ac:dyDescent="0.25">
      <c r="D4105" s="7"/>
    </row>
    <row r="4106" spans="4:4" x14ac:dyDescent="0.25">
      <c r="D4106" s="7"/>
    </row>
    <row r="4107" spans="4:4" x14ac:dyDescent="0.25">
      <c r="D4107" s="7"/>
    </row>
    <row r="4108" spans="4:4" x14ac:dyDescent="0.25">
      <c r="D4108" s="7"/>
    </row>
    <row r="4109" spans="4:4" x14ac:dyDescent="0.25">
      <c r="D4109" s="7"/>
    </row>
    <row r="4110" spans="4:4" x14ac:dyDescent="0.25">
      <c r="D4110" s="7"/>
    </row>
    <row r="4111" spans="4:4" x14ac:dyDescent="0.25">
      <c r="D4111" s="7"/>
    </row>
    <row r="4112" spans="4:4" x14ac:dyDescent="0.25">
      <c r="D4112" s="7"/>
    </row>
    <row r="4113" spans="4:4" x14ac:dyDescent="0.25">
      <c r="D4113" s="7"/>
    </row>
    <row r="4114" spans="4:4" x14ac:dyDescent="0.25">
      <c r="D4114" s="7"/>
    </row>
    <row r="4115" spans="4:4" x14ac:dyDescent="0.25">
      <c r="D4115" s="7"/>
    </row>
    <row r="4116" spans="4:4" x14ac:dyDescent="0.25">
      <c r="D4116" s="7"/>
    </row>
    <row r="4117" spans="4:4" x14ac:dyDescent="0.25">
      <c r="D4117" s="7"/>
    </row>
    <row r="4118" spans="4:4" x14ac:dyDescent="0.25">
      <c r="D4118" s="7"/>
    </row>
    <row r="4119" spans="4:4" x14ac:dyDescent="0.25">
      <c r="D4119" s="7"/>
    </row>
    <row r="4120" spans="4:4" x14ac:dyDescent="0.25">
      <c r="D4120" s="7"/>
    </row>
    <row r="4121" spans="4:4" x14ac:dyDescent="0.25">
      <c r="D4121" s="7"/>
    </row>
    <row r="4122" spans="4:4" x14ac:dyDescent="0.25">
      <c r="D4122" s="7"/>
    </row>
    <row r="4123" spans="4:4" x14ac:dyDescent="0.25">
      <c r="D4123" s="7"/>
    </row>
    <row r="4124" spans="4:4" x14ac:dyDescent="0.25">
      <c r="D4124" s="7"/>
    </row>
    <row r="4125" spans="4:4" x14ac:dyDescent="0.25">
      <c r="D4125" s="7"/>
    </row>
    <row r="4126" spans="4:4" x14ac:dyDescent="0.25">
      <c r="D4126" s="7"/>
    </row>
    <row r="4127" spans="4:4" x14ac:dyDescent="0.25">
      <c r="D4127" s="7"/>
    </row>
    <row r="4128" spans="4:4" x14ac:dyDescent="0.25">
      <c r="D4128" s="7"/>
    </row>
    <row r="4129" spans="4:4" x14ac:dyDescent="0.25">
      <c r="D4129" s="7"/>
    </row>
    <row r="4130" spans="4:4" x14ac:dyDescent="0.25">
      <c r="D4130" s="7"/>
    </row>
    <row r="4131" spans="4:4" x14ac:dyDescent="0.25">
      <c r="D4131" s="7"/>
    </row>
    <row r="4132" spans="4:4" x14ac:dyDescent="0.25">
      <c r="D4132" s="7"/>
    </row>
    <row r="4133" spans="4:4" x14ac:dyDescent="0.25">
      <c r="D4133" s="7"/>
    </row>
    <row r="4134" spans="4:4" x14ac:dyDescent="0.25">
      <c r="D4134" s="7"/>
    </row>
    <row r="4135" spans="4:4" x14ac:dyDescent="0.25">
      <c r="D4135" s="7"/>
    </row>
    <row r="4136" spans="4:4" x14ac:dyDescent="0.25">
      <c r="D4136" s="7"/>
    </row>
    <row r="4137" spans="4:4" x14ac:dyDescent="0.25">
      <c r="D4137" s="7"/>
    </row>
    <row r="4138" spans="4:4" x14ac:dyDescent="0.25">
      <c r="D4138" s="7"/>
    </row>
    <row r="4139" spans="4:4" x14ac:dyDescent="0.25">
      <c r="D4139" s="7"/>
    </row>
    <row r="4140" spans="4:4" x14ac:dyDescent="0.25">
      <c r="D4140" s="7"/>
    </row>
    <row r="4141" spans="4:4" x14ac:dyDescent="0.25">
      <c r="D4141" s="7"/>
    </row>
    <row r="4142" spans="4:4" x14ac:dyDescent="0.25">
      <c r="D4142" s="7"/>
    </row>
    <row r="4143" spans="4:4" x14ac:dyDescent="0.25">
      <c r="D4143" s="7"/>
    </row>
    <row r="4144" spans="4:4" x14ac:dyDescent="0.25">
      <c r="D4144" s="7"/>
    </row>
    <row r="4145" spans="4:4" x14ac:dyDescent="0.25">
      <c r="D4145" s="7"/>
    </row>
    <row r="4146" spans="4:4" x14ac:dyDescent="0.25">
      <c r="D4146" s="7"/>
    </row>
    <row r="4147" spans="4:4" x14ac:dyDescent="0.25">
      <c r="D4147" s="7"/>
    </row>
    <row r="4148" spans="4:4" x14ac:dyDescent="0.25">
      <c r="D4148" s="7"/>
    </row>
    <row r="4149" spans="4:4" x14ac:dyDescent="0.25">
      <c r="D4149" s="7"/>
    </row>
    <row r="4150" spans="4:4" x14ac:dyDescent="0.25">
      <c r="D4150" s="7"/>
    </row>
    <row r="4151" spans="4:4" x14ac:dyDescent="0.25">
      <c r="D4151" s="7"/>
    </row>
    <row r="4152" spans="4:4" x14ac:dyDescent="0.25">
      <c r="D4152" s="7"/>
    </row>
    <row r="4153" spans="4:4" x14ac:dyDescent="0.25">
      <c r="D4153" s="7"/>
    </row>
    <row r="4154" spans="4:4" x14ac:dyDescent="0.25">
      <c r="D4154" s="7"/>
    </row>
    <row r="4155" spans="4:4" x14ac:dyDescent="0.25">
      <c r="D4155" s="7"/>
    </row>
    <row r="4156" spans="4:4" x14ac:dyDescent="0.25">
      <c r="D4156" s="7"/>
    </row>
    <row r="4157" spans="4:4" x14ac:dyDescent="0.25">
      <c r="D4157" s="7"/>
    </row>
    <row r="4158" spans="4:4" x14ac:dyDescent="0.25">
      <c r="D4158" s="7"/>
    </row>
    <row r="4159" spans="4:4" x14ac:dyDescent="0.25">
      <c r="D4159" s="7"/>
    </row>
    <row r="4160" spans="4:4" x14ac:dyDescent="0.25">
      <c r="D4160" s="7"/>
    </row>
    <row r="4161" spans="4:4" x14ac:dyDescent="0.25">
      <c r="D4161" s="7"/>
    </row>
    <row r="4162" spans="4:4" x14ac:dyDescent="0.25">
      <c r="D4162" s="7"/>
    </row>
    <row r="4163" spans="4:4" x14ac:dyDescent="0.25">
      <c r="D4163" s="7"/>
    </row>
    <row r="4164" spans="4:4" x14ac:dyDescent="0.25">
      <c r="D4164" s="7"/>
    </row>
    <row r="4165" spans="4:4" x14ac:dyDescent="0.25">
      <c r="D4165" s="7"/>
    </row>
    <row r="4166" spans="4:4" x14ac:dyDescent="0.25">
      <c r="D4166" s="7"/>
    </row>
    <row r="4167" spans="4:4" x14ac:dyDescent="0.25">
      <c r="D4167" s="7"/>
    </row>
    <row r="4168" spans="4:4" x14ac:dyDescent="0.25">
      <c r="D4168" s="7"/>
    </row>
    <row r="4169" spans="4:4" x14ac:dyDescent="0.25">
      <c r="D4169" s="7"/>
    </row>
    <row r="4170" spans="4:4" x14ac:dyDescent="0.25">
      <c r="D4170" s="7"/>
    </row>
    <row r="4171" spans="4:4" x14ac:dyDescent="0.25">
      <c r="D4171" s="7"/>
    </row>
    <row r="4172" spans="4:4" x14ac:dyDescent="0.25">
      <c r="D4172" s="7"/>
    </row>
    <row r="4173" spans="4:4" x14ac:dyDescent="0.25">
      <c r="D4173" s="7"/>
    </row>
    <row r="4174" spans="4:4" x14ac:dyDescent="0.25">
      <c r="D4174" s="7"/>
    </row>
    <row r="4175" spans="4:4" x14ac:dyDescent="0.25">
      <c r="D4175" s="7"/>
    </row>
    <row r="4176" spans="4:4" x14ac:dyDescent="0.25">
      <c r="D4176" s="7"/>
    </row>
    <row r="4177" spans="4:4" x14ac:dyDescent="0.25">
      <c r="D4177" s="7"/>
    </row>
    <row r="4178" spans="4:4" x14ac:dyDescent="0.25">
      <c r="D4178" s="7"/>
    </row>
    <row r="4179" spans="4:4" x14ac:dyDescent="0.25">
      <c r="D4179" s="7"/>
    </row>
    <row r="4180" spans="4:4" x14ac:dyDescent="0.25">
      <c r="D4180" s="7"/>
    </row>
    <row r="4181" spans="4:4" x14ac:dyDescent="0.25">
      <c r="D4181" s="7"/>
    </row>
    <row r="4182" spans="4:4" x14ac:dyDescent="0.25">
      <c r="D4182" s="7"/>
    </row>
    <row r="4183" spans="4:4" x14ac:dyDescent="0.25">
      <c r="D4183" s="7"/>
    </row>
    <row r="4184" spans="4:4" x14ac:dyDescent="0.25">
      <c r="D4184" s="7"/>
    </row>
    <row r="4185" spans="4:4" x14ac:dyDescent="0.25">
      <c r="D4185" s="7"/>
    </row>
    <row r="4186" spans="4:4" x14ac:dyDescent="0.25">
      <c r="D4186" s="7"/>
    </row>
    <row r="4187" spans="4:4" x14ac:dyDescent="0.25">
      <c r="D4187" s="7"/>
    </row>
    <row r="4188" spans="4:4" x14ac:dyDescent="0.25">
      <c r="D4188" s="7"/>
    </row>
    <row r="4189" spans="4:4" x14ac:dyDescent="0.25">
      <c r="D4189" s="7"/>
    </row>
    <row r="4190" spans="4:4" x14ac:dyDescent="0.25">
      <c r="D4190" s="7"/>
    </row>
    <row r="4191" spans="4:4" x14ac:dyDescent="0.25">
      <c r="D4191" s="7"/>
    </row>
    <row r="4192" spans="4:4" x14ac:dyDescent="0.25">
      <c r="D4192" s="7"/>
    </row>
    <row r="4193" spans="4:4" x14ac:dyDescent="0.25">
      <c r="D4193" s="7"/>
    </row>
    <row r="4194" spans="4:4" x14ac:dyDescent="0.25">
      <c r="D4194" s="7"/>
    </row>
    <row r="4195" spans="4:4" x14ac:dyDescent="0.25">
      <c r="D4195" s="7"/>
    </row>
    <row r="4196" spans="4:4" x14ac:dyDescent="0.25">
      <c r="D4196" s="7"/>
    </row>
    <row r="4197" spans="4:4" x14ac:dyDescent="0.25">
      <c r="D4197" s="7"/>
    </row>
    <row r="4198" spans="4:4" x14ac:dyDescent="0.25">
      <c r="D4198" s="7"/>
    </row>
    <row r="4199" spans="4:4" x14ac:dyDescent="0.25">
      <c r="D4199" s="7"/>
    </row>
    <row r="4200" spans="4:4" x14ac:dyDescent="0.25">
      <c r="D4200" s="7"/>
    </row>
    <row r="4201" spans="4:4" x14ac:dyDescent="0.25">
      <c r="D4201" s="7"/>
    </row>
    <row r="4202" spans="4:4" x14ac:dyDescent="0.25">
      <c r="D4202" s="7"/>
    </row>
    <row r="4203" spans="4:4" x14ac:dyDescent="0.25">
      <c r="D4203" s="7"/>
    </row>
    <row r="4204" spans="4:4" x14ac:dyDescent="0.25">
      <c r="D4204" s="7"/>
    </row>
    <row r="4205" spans="4:4" x14ac:dyDescent="0.25">
      <c r="D4205" s="7"/>
    </row>
    <row r="4206" spans="4:4" x14ac:dyDescent="0.25">
      <c r="D4206" s="7"/>
    </row>
    <row r="4207" spans="4:4" x14ac:dyDescent="0.25">
      <c r="D4207" s="7"/>
    </row>
    <row r="4208" spans="4:4" x14ac:dyDescent="0.25">
      <c r="D4208" s="7"/>
    </row>
    <row r="4209" spans="4:4" x14ac:dyDescent="0.25">
      <c r="D4209" s="7"/>
    </row>
    <row r="4210" spans="4:4" x14ac:dyDescent="0.25">
      <c r="D4210" s="7"/>
    </row>
    <row r="4211" spans="4:4" x14ac:dyDescent="0.25">
      <c r="D4211" s="7"/>
    </row>
    <row r="4212" spans="4:4" x14ac:dyDescent="0.25">
      <c r="D4212" s="7"/>
    </row>
    <row r="4213" spans="4:4" x14ac:dyDescent="0.25">
      <c r="D4213" s="7"/>
    </row>
    <row r="4214" spans="4:4" x14ac:dyDescent="0.25">
      <c r="D4214" s="7"/>
    </row>
    <row r="4215" spans="4:4" x14ac:dyDescent="0.25">
      <c r="D4215" s="7"/>
    </row>
    <row r="4216" spans="4:4" x14ac:dyDescent="0.25">
      <c r="D4216" s="7"/>
    </row>
    <row r="4217" spans="4:4" x14ac:dyDescent="0.25">
      <c r="D4217" s="7"/>
    </row>
    <row r="4218" spans="4:4" x14ac:dyDescent="0.25">
      <c r="D4218" s="7"/>
    </row>
    <row r="4219" spans="4:4" x14ac:dyDescent="0.25">
      <c r="D4219" s="7"/>
    </row>
    <row r="4220" spans="4:4" x14ac:dyDescent="0.25">
      <c r="D4220" s="7"/>
    </row>
    <row r="4221" spans="4:4" x14ac:dyDescent="0.25">
      <c r="D4221" s="7"/>
    </row>
    <row r="4222" spans="4:4" x14ac:dyDescent="0.25">
      <c r="D4222" s="7"/>
    </row>
    <row r="4223" spans="4:4" x14ac:dyDescent="0.25">
      <c r="D4223" s="7"/>
    </row>
    <row r="4224" spans="4:4" x14ac:dyDescent="0.25">
      <c r="D4224" s="7"/>
    </row>
    <row r="4225" spans="4:4" x14ac:dyDescent="0.25">
      <c r="D4225" s="7"/>
    </row>
    <row r="4226" spans="4:4" x14ac:dyDescent="0.25">
      <c r="D4226" s="7"/>
    </row>
    <row r="4227" spans="4:4" x14ac:dyDescent="0.25">
      <c r="D4227" s="7"/>
    </row>
    <row r="4228" spans="4:4" x14ac:dyDescent="0.25">
      <c r="D4228" s="7"/>
    </row>
    <row r="4229" spans="4:4" x14ac:dyDescent="0.25">
      <c r="D4229" s="7"/>
    </row>
    <row r="4230" spans="4:4" x14ac:dyDescent="0.25">
      <c r="D4230" s="7"/>
    </row>
    <row r="4231" spans="4:4" x14ac:dyDescent="0.25">
      <c r="D4231" s="7"/>
    </row>
    <row r="4232" spans="4:4" x14ac:dyDescent="0.25">
      <c r="D4232" s="7"/>
    </row>
    <row r="4233" spans="4:4" x14ac:dyDescent="0.25">
      <c r="D4233" s="7"/>
    </row>
    <row r="4234" spans="4:4" x14ac:dyDescent="0.25">
      <c r="D4234" s="7"/>
    </row>
    <row r="4235" spans="4:4" x14ac:dyDescent="0.25">
      <c r="D4235" s="7"/>
    </row>
    <row r="4236" spans="4:4" x14ac:dyDescent="0.25">
      <c r="D4236" s="7"/>
    </row>
    <row r="4237" spans="4:4" x14ac:dyDescent="0.25">
      <c r="D4237" s="7"/>
    </row>
    <row r="4238" spans="4:4" x14ac:dyDescent="0.25">
      <c r="D4238" s="7"/>
    </row>
    <row r="4239" spans="4:4" x14ac:dyDescent="0.25">
      <c r="D4239" s="7"/>
    </row>
    <row r="4240" spans="4:4" x14ac:dyDescent="0.25">
      <c r="D4240" s="7"/>
    </row>
    <row r="4241" spans="4:4" x14ac:dyDescent="0.25">
      <c r="D4241" s="7"/>
    </row>
    <row r="4242" spans="4:4" x14ac:dyDescent="0.25">
      <c r="D4242" s="7"/>
    </row>
    <row r="4243" spans="4:4" x14ac:dyDescent="0.25">
      <c r="D4243" s="7"/>
    </row>
    <row r="4244" spans="4:4" x14ac:dyDescent="0.25">
      <c r="D4244" s="7"/>
    </row>
    <row r="4245" spans="4:4" x14ac:dyDescent="0.25">
      <c r="D4245" s="7"/>
    </row>
    <row r="4246" spans="4:4" x14ac:dyDescent="0.25">
      <c r="D4246" s="7"/>
    </row>
    <row r="4247" spans="4:4" x14ac:dyDescent="0.25">
      <c r="D4247" s="7"/>
    </row>
    <row r="4248" spans="4:4" x14ac:dyDescent="0.25">
      <c r="D4248" s="7"/>
    </row>
    <row r="4249" spans="4:4" x14ac:dyDescent="0.25">
      <c r="D4249" s="7"/>
    </row>
    <row r="4250" spans="4:4" x14ac:dyDescent="0.25">
      <c r="D4250" s="7"/>
    </row>
    <row r="4251" spans="4:4" x14ac:dyDescent="0.25">
      <c r="D4251" s="7"/>
    </row>
    <row r="4252" spans="4:4" x14ac:dyDescent="0.25">
      <c r="D4252" s="7"/>
    </row>
    <row r="4253" spans="4:4" x14ac:dyDescent="0.25">
      <c r="D4253" s="7"/>
    </row>
    <row r="4254" spans="4:4" x14ac:dyDescent="0.25">
      <c r="D4254" s="7"/>
    </row>
    <row r="4255" spans="4:4" x14ac:dyDescent="0.25">
      <c r="D4255" s="7"/>
    </row>
    <row r="4256" spans="4:4" x14ac:dyDescent="0.25">
      <c r="D4256" s="7"/>
    </row>
    <row r="4257" spans="4:4" x14ac:dyDescent="0.25">
      <c r="D4257" s="7"/>
    </row>
    <row r="4258" spans="4:4" x14ac:dyDescent="0.25">
      <c r="D4258" s="7"/>
    </row>
    <row r="4259" spans="4:4" x14ac:dyDescent="0.25">
      <c r="D4259" s="7"/>
    </row>
    <row r="4260" spans="4:4" x14ac:dyDescent="0.25">
      <c r="D4260" s="7"/>
    </row>
    <row r="4261" spans="4:4" x14ac:dyDescent="0.25">
      <c r="D4261" s="7"/>
    </row>
    <row r="4262" spans="4:4" x14ac:dyDescent="0.25">
      <c r="D4262" s="7"/>
    </row>
    <row r="4263" spans="4:4" x14ac:dyDescent="0.25">
      <c r="D4263" s="7"/>
    </row>
    <row r="4264" spans="4:4" x14ac:dyDescent="0.25">
      <c r="D4264" s="7"/>
    </row>
    <row r="4265" spans="4:4" x14ac:dyDescent="0.25">
      <c r="D4265" s="7"/>
    </row>
    <row r="4266" spans="4:4" x14ac:dyDescent="0.25">
      <c r="D4266" s="7"/>
    </row>
    <row r="4267" spans="4:4" x14ac:dyDescent="0.25">
      <c r="D4267" s="7"/>
    </row>
    <row r="4268" spans="4:4" x14ac:dyDescent="0.25">
      <c r="D4268" s="7"/>
    </row>
    <row r="4269" spans="4:4" x14ac:dyDescent="0.25">
      <c r="D4269" s="7"/>
    </row>
    <row r="4270" spans="4:4" x14ac:dyDescent="0.25">
      <c r="D4270" s="7"/>
    </row>
    <row r="4271" spans="4:4" x14ac:dyDescent="0.25">
      <c r="D4271" s="7"/>
    </row>
    <row r="4272" spans="4:4" x14ac:dyDescent="0.25">
      <c r="D4272" s="7"/>
    </row>
    <row r="4273" spans="4:4" x14ac:dyDescent="0.25">
      <c r="D4273" s="7"/>
    </row>
    <row r="4274" spans="4:4" x14ac:dyDescent="0.25">
      <c r="D4274" s="7"/>
    </row>
    <row r="4275" spans="4:4" x14ac:dyDescent="0.25">
      <c r="D4275" s="7"/>
    </row>
    <row r="4276" spans="4:4" x14ac:dyDescent="0.25">
      <c r="D4276" s="7"/>
    </row>
    <row r="4277" spans="4:4" x14ac:dyDescent="0.25">
      <c r="D4277" s="7"/>
    </row>
    <row r="4278" spans="4:4" x14ac:dyDescent="0.25">
      <c r="D4278" s="7"/>
    </row>
    <row r="4279" spans="4:4" x14ac:dyDescent="0.25">
      <c r="D4279" s="7"/>
    </row>
    <row r="4280" spans="4:4" x14ac:dyDescent="0.25">
      <c r="D4280" s="7"/>
    </row>
    <row r="4281" spans="4:4" x14ac:dyDescent="0.25">
      <c r="D4281" s="7"/>
    </row>
    <row r="4282" spans="4:4" x14ac:dyDescent="0.25">
      <c r="D4282" s="7"/>
    </row>
    <row r="4283" spans="4:4" x14ac:dyDescent="0.25">
      <c r="D4283" s="7"/>
    </row>
    <row r="4284" spans="4:4" x14ac:dyDescent="0.25">
      <c r="D4284" s="7"/>
    </row>
    <row r="4285" spans="4:4" x14ac:dyDescent="0.25">
      <c r="D4285" s="7"/>
    </row>
    <row r="4286" spans="4:4" x14ac:dyDescent="0.25">
      <c r="D4286" s="7"/>
    </row>
    <row r="4287" spans="4:4" x14ac:dyDescent="0.25">
      <c r="D4287" s="7"/>
    </row>
    <row r="4288" spans="4:4" x14ac:dyDescent="0.25">
      <c r="D4288" s="7"/>
    </row>
    <row r="4289" spans="4:4" x14ac:dyDescent="0.25">
      <c r="D4289" s="7"/>
    </row>
    <row r="4290" spans="4:4" x14ac:dyDescent="0.25">
      <c r="D4290" s="7"/>
    </row>
    <row r="4291" spans="4:4" x14ac:dyDescent="0.25">
      <c r="D4291" s="7"/>
    </row>
    <row r="4292" spans="4:4" x14ac:dyDescent="0.25">
      <c r="D4292" s="7"/>
    </row>
    <row r="4293" spans="4:4" x14ac:dyDescent="0.25">
      <c r="D4293" s="7"/>
    </row>
    <row r="4294" spans="4:4" x14ac:dyDescent="0.25">
      <c r="D4294" s="7"/>
    </row>
    <row r="4295" spans="4:4" x14ac:dyDescent="0.25">
      <c r="D4295" s="7"/>
    </row>
    <row r="4296" spans="4:4" x14ac:dyDescent="0.25">
      <c r="D4296" s="7"/>
    </row>
    <row r="4297" spans="4:4" x14ac:dyDescent="0.25">
      <c r="D4297" s="7"/>
    </row>
    <row r="4298" spans="4:4" x14ac:dyDescent="0.25">
      <c r="D4298" s="7"/>
    </row>
    <row r="4299" spans="4:4" x14ac:dyDescent="0.25">
      <c r="D4299" s="7"/>
    </row>
    <row r="4300" spans="4:4" x14ac:dyDescent="0.25">
      <c r="D4300" s="7"/>
    </row>
    <row r="4301" spans="4:4" x14ac:dyDescent="0.25">
      <c r="D4301" s="7"/>
    </row>
    <row r="4302" spans="4:4" x14ac:dyDescent="0.25">
      <c r="D4302" s="7"/>
    </row>
    <row r="4303" spans="4:4" x14ac:dyDescent="0.25">
      <c r="D4303" s="7"/>
    </row>
    <row r="4304" spans="4:4" x14ac:dyDescent="0.25">
      <c r="D4304" s="7"/>
    </row>
    <row r="4305" spans="4:4" x14ac:dyDescent="0.25">
      <c r="D4305" s="7"/>
    </row>
    <row r="4306" spans="4:4" x14ac:dyDescent="0.25">
      <c r="D4306" s="7"/>
    </row>
    <row r="4307" spans="4:4" x14ac:dyDescent="0.25">
      <c r="D4307" s="7"/>
    </row>
    <row r="4308" spans="4:4" x14ac:dyDescent="0.25">
      <c r="D4308" s="7"/>
    </row>
    <row r="4309" spans="4:4" x14ac:dyDescent="0.25">
      <c r="D4309" s="7"/>
    </row>
    <row r="4310" spans="4:4" x14ac:dyDescent="0.25">
      <c r="D4310" s="7"/>
    </row>
    <row r="4311" spans="4:4" x14ac:dyDescent="0.25">
      <c r="D4311" s="7"/>
    </row>
    <row r="4312" spans="4:4" x14ac:dyDescent="0.25">
      <c r="D4312" s="7"/>
    </row>
    <row r="4313" spans="4:4" x14ac:dyDescent="0.25">
      <c r="D4313" s="7"/>
    </row>
    <row r="4314" spans="4:4" x14ac:dyDescent="0.25">
      <c r="D4314" s="7"/>
    </row>
    <row r="4315" spans="4:4" x14ac:dyDescent="0.25">
      <c r="D4315" s="7"/>
    </row>
    <row r="4316" spans="4:4" x14ac:dyDescent="0.25">
      <c r="D4316" s="7"/>
    </row>
    <row r="4317" spans="4:4" x14ac:dyDescent="0.25">
      <c r="D4317" s="7"/>
    </row>
    <row r="4318" spans="4:4" x14ac:dyDescent="0.25">
      <c r="D4318" s="7"/>
    </row>
    <row r="4319" spans="4:4" x14ac:dyDescent="0.25">
      <c r="D4319" s="7"/>
    </row>
    <row r="4320" spans="4:4" x14ac:dyDescent="0.25">
      <c r="D4320" s="7"/>
    </row>
    <row r="4321" spans="4:4" x14ac:dyDescent="0.25">
      <c r="D4321" s="7"/>
    </row>
    <row r="4322" spans="4:4" x14ac:dyDescent="0.25">
      <c r="D4322" s="7"/>
    </row>
    <row r="4323" spans="4:4" x14ac:dyDescent="0.25">
      <c r="D4323" s="7"/>
    </row>
    <row r="4324" spans="4:4" x14ac:dyDescent="0.25">
      <c r="D4324" s="7"/>
    </row>
    <row r="4325" spans="4:4" x14ac:dyDescent="0.25">
      <c r="D4325" s="7"/>
    </row>
    <row r="4326" spans="4:4" x14ac:dyDescent="0.25">
      <c r="D4326" s="7"/>
    </row>
    <row r="4327" spans="4:4" x14ac:dyDescent="0.25">
      <c r="D4327" s="7"/>
    </row>
    <row r="4328" spans="4:4" x14ac:dyDescent="0.25">
      <c r="D4328" s="7"/>
    </row>
    <row r="4329" spans="4:4" x14ac:dyDescent="0.25">
      <c r="D4329" s="7"/>
    </row>
    <row r="4330" spans="4:4" x14ac:dyDescent="0.25">
      <c r="D4330" s="7"/>
    </row>
    <row r="4331" spans="4:4" x14ac:dyDescent="0.25">
      <c r="D4331" s="7"/>
    </row>
    <row r="4332" spans="4:4" x14ac:dyDescent="0.25">
      <c r="D4332" s="7"/>
    </row>
    <row r="4333" spans="4:4" x14ac:dyDescent="0.25">
      <c r="D4333" s="7"/>
    </row>
    <row r="4334" spans="4:4" x14ac:dyDescent="0.25">
      <c r="D4334" s="7"/>
    </row>
    <row r="4335" spans="4:4" x14ac:dyDescent="0.25">
      <c r="D4335" s="7"/>
    </row>
    <row r="4336" spans="4:4" x14ac:dyDescent="0.25">
      <c r="D4336" s="7"/>
    </row>
    <row r="4337" spans="4:4" x14ac:dyDescent="0.25">
      <c r="D4337" s="7"/>
    </row>
    <row r="4338" spans="4:4" x14ac:dyDescent="0.25">
      <c r="D4338" s="7"/>
    </row>
    <row r="4339" spans="4:4" x14ac:dyDescent="0.25">
      <c r="D4339" s="7"/>
    </row>
    <row r="4340" spans="4:4" x14ac:dyDescent="0.25">
      <c r="D4340" s="7"/>
    </row>
    <row r="4341" spans="4:4" x14ac:dyDescent="0.25">
      <c r="D4341" s="7"/>
    </row>
    <row r="4342" spans="4:4" x14ac:dyDescent="0.25">
      <c r="D4342" s="7"/>
    </row>
    <row r="4343" spans="4:4" x14ac:dyDescent="0.25">
      <c r="D4343" s="7"/>
    </row>
    <row r="4344" spans="4:4" x14ac:dyDescent="0.25">
      <c r="D4344" s="7"/>
    </row>
    <row r="4345" spans="4:4" x14ac:dyDescent="0.25">
      <c r="D4345" s="7"/>
    </row>
    <row r="4346" spans="4:4" x14ac:dyDescent="0.25">
      <c r="D4346" s="7"/>
    </row>
    <row r="4347" spans="4:4" x14ac:dyDescent="0.25">
      <c r="D4347" s="7"/>
    </row>
    <row r="4348" spans="4:4" x14ac:dyDescent="0.25">
      <c r="D4348" s="7"/>
    </row>
    <row r="4349" spans="4:4" x14ac:dyDescent="0.25">
      <c r="D4349" s="7"/>
    </row>
    <row r="4350" spans="4:4" x14ac:dyDescent="0.25">
      <c r="D4350" s="7"/>
    </row>
    <row r="4351" spans="4:4" x14ac:dyDescent="0.25">
      <c r="D4351" s="7"/>
    </row>
    <row r="4352" spans="4:4" x14ac:dyDescent="0.25">
      <c r="D4352" s="7"/>
    </row>
    <row r="4353" spans="4:4" x14ac:dyDescent="0.25">
      <c r="D4353" s="7"/>
    </row>
    <row r="4354" spans="4:4" x14ac:dyDescent="0.25">
      <c r="D4354" s="7"/>
    </row>
    <row r="4355" spans="4:4" x14ac:dyDescent="0.25">
      <c r="D4355" s="7"/>
    </row>
    <row r="4356" spans="4:4" x14ac:dyDescent="0.25">
      <c r="D4356" s="7"/>
    </row>
    <row r="4357" spans="4:4" x14ac:dyDescent="0.25">
      <c r="D4357" s="7"/>
    </row>
    <row r="4358" spans="4:4" x14ac:dyDescent="0.25">
      <c r="D4358" s="7"/>
    </row>
    <row r="4359" spans="4:4" x14ac:dyDescent="0.25">
      <c r="D4359" s="7"/>
    </row>
    <row r="4360" spans="4:4" x14ac:dyDescent="0.25">
      <c r="D4360" s="7"/>
    </row>
    <row r="4361" spans="4:4" x14ac:dyDescent="0.25">
      <c r="D4361" s="7"/>
    </row>
    <row r="4362" spans="4:4" x14ac:dyDescent="0.25">
      <c r="D4362" s="7"/>
    </row>
    <row r="4363" spans="4:4" x14ac:dyDescent="0.25">
      <c r="D4363" s="7"/>
    </row>
    <row r="4364" spans="4:4" x14ac:dyDescent="0.25">
      <c r="D4364" s="7"/>
    </row>
    <row r="4365" spans="4:4" x14ac:dyDescent="0.25">
      <c r="D4365" s="7"/>
    </row>
    <row r="4366" spans="4:4" x14ac:dyDescent="0.25">
      <c r="D4366" s="7"/>
    </row>
    <row r="4367" spans="4:4" x14ac:dyDescent="0.25">
      <c r="D4367" s="7"/>
    </row>
    <row r="4368" spans="4:4" x14ac:dyDescent="0.25">
      <c r="D4368" s="7"/>
    </row>
    <row r="4369" spans="4:4" x14ac:dyDescent="0.25">
      <c r="D4369" s="7"/>
    </row>
    <row r="4370" spans="4:4" x14ac:dyDescent="0.25">
      <c r="D4370" s="7"/>
    </row>
    <row r="4371" spans="4:4" x14ac:dyDescent="0.25">
      <c r="D4371" s="7"/>
    </row>
    <row r="4372" spans="4:4" x14ac:dyDescent="0.25">
      <c r="D4372" s="7"/>
    </row>
    <row r="4373" spans="4:4" x14ac:dyDescent="0.25">
      <c r="D4373" s="7"/>
    </row>
    <row r="4374" spans="4:4" x14ac:dyDescent="0.25">
      <c r="D4374" s="7"/>
    </row>
    <row r="4375" spans="4:4" x14ac:dyDescent="0.25">
      <c r="D4375" s="7"/>
    </row>
    <row r="4376" spans="4:4" x14ac:dyDescent="0.25">
      <c r="D4376" s="7"/>
    </row>
    <row r="4377" spans="4:4" x14ac:dyDescent="0.25">
      <c r="D4377" s="7"/>
    </row>
    <row r="4378" spans="4:4" x14ac:dyDescent="0.25">
      <c r="D4378" s="7"/>
    </row>
    <row r="4379" spans="4:4" x14ac:dyDescent="0.25">
      <c r="D4379" s="7"/>
    </row>
    <row r="4380" spans="4:4" x14ac:dyDescent="0.25">
      <c r="D4380" s="7"/>
    </row>
    <row r="4381" spans="4:4" x14ac:dyDescent="0.25">
      <c r="D4381" s="7"/>
    </row>
    <row r="4382" spans="4:4" x14ac:dyDescent="0.25">
      <c r="D4382" s="7"/>
    </row>
    <row r="4383" spans="4:4" x14ac:dyDescent="0.25">
      <c r="D4383" s="7"/>
    </row>
    <row r="4384" spans="4:4" x14ac:dyDescent="0.25">
      <c r="D4384" s="7"/>
    </row>
    <row r="4385" spans="4:4" x14ac:dyDescent="0.25">
      <c r="D4385" s="7"/>
    </row>
    <row r="4386" spans="4:4" x14ac:dyDescent="0.25">
      <c r="D4386" s="7"/>
    </row>
    <row r="4387" spans="4:4" x14ac:dyDescent="0.25">
      <c r="D4387" s="7"/>
    </row>
    <row r="4388" spans="4:4" x14ac:dyDescent="0.25">
      <c r="D4388" s="7"/>
    </row>
    <row r="4389" spans="4:4" x14ac:dyDescent="0.25">
      <c r="D4389" s="7"/>
    </row>
    <row r="4390" spans="4:4" x14ac:dyDescent="0.25">
      <c r="D4390" s="7"/>
    </row>
    <row r="4391" spans="4:4" x14ac:dyDescent="0.25">
      <c r="D4391" s="7"/>
    </row>
    <row r="4392" spans="4:4" x14ac:dyDescent="0.25">
      <c r="D4392" s="7"/>
    </row>
    <row r="4393" spans="4:4" x14ac:dyDescent="0.25">
      <c r="D4393" s="7"/>
    </row>
    <row r="4394" spans="4:4" x14ac:dyDescent="0.25">
      <c r="D4394" s="7"/>
    </row>
    <row r="4395" spans="4:4" x14ac:dyDescent="0.25">
      <c r="D4395" s="7"/>
    </row>
    <row r="4396" spans="4:4" x14ac:dyDescent="0.25">
      <c r="D4396" s="7"/>
    </row>
    <row r="4397" spans="4:4" x14ac:dyDescent="0.25">
      <c r="D4397" s="7"/>
    </row>
    <row r="4398" spans="4:4" x14ac:dyDescent="0.25">
      <c r="D4398" s="7"/>
    </row>
    <row r="4399" spans="4:4" x14ac:dyDescent="0.25">
      <c r="D4399" s="7"/>
    </row>
    <row r="4400" spans="4:4" x14ac:dyDescent="0.25">
      <c r="D4400" s="7"/>
    </row>
    <row r="4401" spans="4:4" x14ac:dyDescent="0.25">
      <c r="D4401" s="7"/>
    </row>
    <row r="4402" spans="4:4" x14ac:dyDescent="0.25">
      <c r="D4402" s="7"/>
    </row>
    <row r="4403" spans="4:4" x14ac:dyDescent="0.25">
      <c r="D4403" s="7"/>
    </row>
    <row r="4404" spans="4:4" x14ac:dyDescent="0.25">
      <c r="D4404" s="7"/>
    </row>
    <row r="4405" spans="4:4" x14ac:dyDescent="0.25">
      <c r="D4405" s="7"/>
    </row>
    <row r="4406" spans="4:4" x14ac:dyDescent="0.25">
      <c r="D4406" s="7"/>
    </row>
    <row r="4407" spans="4:4" x14ac:dyDescent="0.25">
      <c r="D4407" s="7"/>
    </row>
    <row r="4408" spans="4:4" x14ac:dyDescent="0.25">
      <c r="D4408" s="7"/>
    </row>
    <row r="4409" spans="4:4" x14ac:dyDescent="0.25">
      <c r="D4409" s="7"/>
    </row>
    <row r="4410" spans="4:4" x14ac:dyDescent="0.25">
      <c r="D4410" s="7"/>
    </row>
    <row r="4411" spans="4:4" x14ac:dyDescent="0.25">
      <c r="D4411" s="7"/>
    </row>
    <row r="4412" spans="4:4" x14ac:dyDescent="0.25">
      <c r="D4412" s="7"/>
    </row>
    <row r="4413" spans="4:4" x14ac:dyDescent="0.25">
      <c r="D4413" s="7"/>
    </row>
    <row r="4414" spans="4:4" x14ac:dyDescent="0.25">
      <c r="D4414" s="7"/>
    </row>
    <row r="4415" spans="4:4" x14ac:dyDescent="0.25">
      <c r="D4415" s="7"/>
    </row>
    <row r="4416" spans="4:4" x14ac:dyDescent="0.25">
      <c r="D4416" s="7"/>
    </row>
    <row r="4417" spans="4:4" x14ac:dyDescent="0.25">
      <c r="D4417" s="7"/>
    </row>
    <row r="4418" spans="4:4" x14ac:dyDescent="0.25">
      <c r="D4418" s="7"/>
    </row>
    <row r="4419" spans="4:4" x14ac:dyDescent="0.25">
      <c r="D4419" s="7"/>
    </row>
    <row r="4420" spans="4:4" x14ac:dyDescent="0.25">
      <c r="D4420" s="7"/>
    </row>
    <row r="4421" spans="4:4" x14ac:dyDescent="0.25">
      <c r="D4421" s="7"/>
    </row>
    <row r="4422" spans="4:4" x14ac:dyDescent="0.25">
      <c r="D4422" s="7"/>
    </row>
    <row r="4423" spans="4:4" x14ac:dyDescent="0.25">
      <c r="D4423" s="7"/>
    </row>
    <row r="4424" spans="4:4" x14ac:dyDescent="0.25">
      <c r="D4424" s="7"/>
    </row>
    <row r="4425" spans="4:4" x14ac:dyDescent="0.25">
      <c r="D4425" s="7"/>
    </row>
    <row r="4426" spans="4:4" x14ac:dyDescent="0.25">
      <c r="D4426" s="7"/>
    </row>
    <row r="4427" spans="4:4" x14ac:dyDescent="0.25">
      <c r="D4427" s="7"/>
    </row>
    <row r="4428" spans="4:4" x14ac:dyDescent="0.25">
      <c r="D4428" s="7"/>
    </row>
    <row r="4429" spans="4:4" x14ac:dyDescent="0.25">
      <c r="D4429" s="7"/>
    </row>
    <row r="4430" spans="4:4" x14ac:dyDescent="0.25">
      <c r="D4430" s="7"/>
    </row>
    <row r="4431" spans="4:4" x14ac:dyDescent="0.25">
      <c r="D4431" s="7"/>
    </row>
    <row r="4432" spans="4:4" x14ac:dyDescent="0.25">
      <c r="D4432" s="7"/>
    </row>
    <row r="4433" spans="4:4" x14ac:dyDescent="0.25">
      <c r="D4433" s="7"/>
    </row>
    <row r="4434" spans="4:4" x14ac:dyDescent="0.25">
      <c r="D4434" s="7"/>
    </row>
    <row r="4435" spans="4:4" x14ac:dyDescent="0.25">
      <c r="D4435" s="7"/>
    </row>
    <row r="4436" spans="4:4" x14ac:dyDescent="0.25">
      <c r="D4436" s="7"/>
    </row>
    <row r="4437" spans="4:4" x14ac:dyDescent="0.25">
      <c r="D4437" s="7"/>
    </row>
    <row r="4438" spans="4:4" x14ac:dyDescent="0.25">
      <c r="D4438" s="7"/>
    </row>
    <row r="4439" spans="4:4" x14ac:dyDescent="0.25">
      <c r="D4439" s="7"/>
    </row>
    <row r="4440" spans="4:4" x14ac:dyDescent="0.25">
      <c r="D4440" s="7"/>
    </row>
    <row r="4441" spans="4:4" x14ac:dyDescent="0.25">
      <c r="D4441" s="7"/>
    </row>
    <row r="4442" spans="4:4" x14ac:dyDescent="0.25">
      <c r="D4442" s="7"/>
    </row>
    <row r="4443" spans="4:4" x14ac:dyDescent="0.25">
      <c r="D4443" s="7"/>
    </row>
    <row r="4444" spans="4:4" x14ac:dyDescent="0.25">
      <c r="D4444" s="7"/>
    </row>
    <row r="4445" spans="4:4" x14ac:dyDescent="0.25">
      <c r="D4445" s="7"/>
    </row>
    <row r="4446" spans="4:4" x14ac:dyDescent="0.25">
      <c r="D4446" s="7"/>
    </row>
    <row r="4447" spans="4:4" x14ac:dyDescent="0.25">
      <c r="D4447" s="7"/>
    </row>
    <row r="4448" spans="4:4" x14ac:dyDescent="0.25">
      <c r="D4448" s="7"/>
    </row>
    <row r="4449" spans="4:4" x14ac:dyDescent="0.25">
      <c r="D4449" s="7"/>
    </row>
    <row r="4450" spans="4:4" x14ac:dyDescent="0.25">
      <c r="D4450" s="7"/>
    </row>
    <row r="4451" spans="4:4" x14ac:dyDescent="0.25">
      <c r="D4451" s="7"/>
    </row>
    <row r="4452" spans="4:4" x14ac:dyDescent="0.25">
      <c r="D4452" s="7"/>
    </row>
    <row r="4453" spans="4:4" x14ac:dyDescent="0.25">
      <c r="D4453" s="7"/>
    </row>
    <row r="4454" spans="4:4" x14ac:dyDescent="0.25">
      <c r="D4454" s="7"/>
    </row>
    <row r="4455" spans="4:4" x14ac:dyDescent="0.25">
      <c r="D4455" s="7"/>
    </row>
    <row r="4456" spans="4:4" x14ac:dyDescent="0.25">
      <c r="D4456" s="7"/>
    </row>
    <row r="4457" spans="4:4" x14ac:dyDescent="0.25">
      <c r="D4457" s="7"/>
    </row>
    <row r="4458" spans="4:4" x14ac:dyDescent="0.25">
      <c r="D4458" s="7"/>
    </row>
    <row r="4459" spans="4:4" x14ac:dyDescent="0.25">
      <c r="D4459" s="7"/>
    </row>
    <row r="4460" spans="4:4" x14ac:dyDescent="0.25">
      <c r="D4460" s="7"/>
    </row>
    <row r="4461" spans="4:4" x14ac:dyDescent="0.25">
      <c r="D4461" s="7"/>
    </row>
    <row r="4462" spans="4:4" x14ac:dyDescent="0.25">
      <c r="D4462" s="7"/>
    </row>
    <row r="4463" spans="4:4" x14ac:dyDescent="0.25">
      <c r="D4463" s="7"/>
    </row>
    <row r="4464" spans="4:4" x14ac:dyDescent="0.25">
      <c r="D4464" s="7"/>
    </row>
    <row r="4465" spans="4:4" x14ac:dyDescent="0.25">
      <c r="D4465" s="7"/>
    </row>
    <row r="4466" spans="4:4" x14ac:dyDescent="0.25">
      <c r="D4466" s="7"/>
    </row>
    <row r="4467" spans="4:4" x14ac:dyDescent="0.25">
      <c r="D4467" s="7"/>
    </row>
    <row r="4468" spans="4:4" x14ac:dyDescent="0.25">
      <c r="D4468" s="7"/>
    </row>
    <row r="4469" spans="4:4" x14ac:dyDescent="0.25">
      <c r="D4469" s="7"/>
    </row>
    <row r="4470" spans="4:4" x14ac:dyDescent="0.25">
      <c r="D4470" s="7"/>
    </row>
    <row r="4471" spans="4:4" x14ac:dyDescent="0.25">
      <c r="D4471" s="7"/>
    </row>
    <row r="4472" spans="4:4" x14ac:dyDescent="0.25">
      <c r="D4472" s="7"/>
    </row>
    <row r="4473" spans="4:4" x14ac:dyDescent="0.25">
      <c r="D4473" s="7"/>
    </row>
    <row r="4474" spans="4:4" x14ac:dyDescent="0.25">
      <c r="D4474" s="7"/>
    </row>
    <row r="4475" spans="4:4" x14ac:dyDescent="0.25">
      <c r="D4475" s="7"/>
    </row>
    <row r="4476" spans="4:4" x14ac:dyDescent="0.25">
      <c r="D4476" s="7"/>
    </row>
    <row r="4477" spans="4:4" x14ac:dyDescent="0.25">
      <c r="D4477" s="7"/>
    </row>
    <row r="4478" spans="4:4" x14ac:dyDescent="0.25">
      <c r="D4478" s="7"/>
    </row>
    <row r="4479" spans="4:4" x14ac:dyDescent="0.25">
      <c r="D4479" s="7"/>
    </row>
    <row r="4480" spans="4:4" x14ac:dyDescent="0.25">
      <c r="D4480" s="7"/>
    </row>
    <row r="4481" spans="4:4" x14ac:dyDescent="0.25">
      <c r="D4481" s="7"/>
    </row>
    <row r="4482" spans="4:4" x14ac:dyDescent="0.25">
      <c r="D4482" s="7"/>
    </row>
    <row r="4483" spans="4:4" x14ac:dyDescent="0.25">
      <c r="D4483" s="7"/>
    </row>
    <row r="4484" spans="4:4" x14ac:dyDescent="0.25">
      <c r="D4484" s="7"/>
    </row>
    <row r="4485" spans="4:4" x14ac:dyDescent="0.25">
      <c r="D4485" s="7"/>
    </row>
    <row r="4486" spans="4:4" x14ac:dyDescent="0.25">
      <c r="D4486" s="7"/>
    </row>
    <row r="4487" spans="4:4" x14ac:dyDescent="0.25">
      <c r="D4487" s="7"/>
    </row>
    <row r="4488" spans="4:4" x14ac:dyDescent="0.25">
      <c r="D4488" s="7"/>
    </row>
    <row r="4489" spans="4:4" x14ac:dyDescent="0.25">
      <c r="D4489" s="7"/>
    </row>
    <row r="4490" spans="4:4" x14ac:dyDescent="0.25">
      <c r="D4490" s="7"/>
    </row>
    <row r="4491" spans="4:4" x14ac:dyDescent="0.25">
      <c r="D4491" s="7"/>
    </row>
    <row r="4492" spans="4:4" x14ac:dyDescent="0.25">
      <c r="D4492" s="7"/>
    </row>
    <row r="4493" spans="4:4" x14ac:dyDescent="0.25">
      <c r="D4493" s="7"/>
    </row>
    <row r="4494" spans="4:4" x14ac:dyDescent="0.25">
      <c r="D4494" s="7"/>
    </row>
    <row r="4495" spans="4:4" x14ac:dyDescent="0.25">
      <c r="D4495" s="7"/>
    </row>
    <row r="4496" spans="4:4" x14ac:dyDescent="0.25">
      <c r="D4496" s="7"/>
    </row>
    <row r="4497" spans="4:4" x14ac:dyDescent="0.25">
      <c r="D4497" s="7"/>
    </row>
    <row r="4498" spans="4:4" x14ac:dyDescent="0.25">
      <c r="D4498" s="7"/>
    </row>
    <row r="4499" spans="4:4" x14ac:dyDescent="0.25">
      <c r="D4499" s="7"/>
    </row>
    <row r="4500" spans="4:4" x14ac:dyDescent="0.25">
      <c r="D4500" s="7"/>
    </row>
    <row r="4501" spans="4:4" x14ac:dyDescent="0.25">
      <c r="D4501" s="7"/>
    </row>
    <row r="4502" spans="4:4" x14ac:dyDescent="0.25">
      <c r="D4502" s="7"/>
    </row>
    <row r="4503" spans="4:4" x14ac:dyDescent="0.25">
      <c r="D4503" s="7"/>
    </row>
    <row r="4504" spans="4:4" x14ac:dyDescent="0.25">
      <c r="D4504" s="7"/>
    </row>
    <row r="4505" spans="4:4" x14ac:dyDescent="0.25">
      <c r="D4505" s="7"/>
    </row>
    <row r="4506" spans="4:4" x14ac:dyDescent="0.25">
      <c r="D4506" s="7"/>
    </row>
    <row r="4507" spans="4:4" x14ac:dyDescent="0.25">
      <c r="D4507" s="7"/>
    </row>
    <row r="4508" spans="4:4" x14ac:dyDescent="0.25">
      <c r="D4508" s="7"/>
    </row>
    <row r="4509" spans="4:4" x14ac:dyDescent="0.25">
      <c r="D4509" s="7"/>
    </row>
    <row r="4510" spans="4:4" x14ac:dyDescent="0.25">
      <c r="D4510" s="7"/>
    </row>
    <row r="4511" spans="4:4" x14ac:dyDescent="0.25">
      <c r="D4511" s="7"/>
    </row>
    <row r="4512" spans="4:4" x14ac:dyDescent="0.25">
      <c r="D4512" s="7"/>
    </row>
    <row r="4513" spans="4:4" x14ac:dyDescent="0.25">
      <c r="D4513" s="7"/>
    </row>
    <row r="4514" spans="4:4" x14ac:dyDescent="0.25">
      <c r="D4514" s="7"/>
    </row>
    <row r="4515" spans="4:4" x14ac:dyDescent="0.25">
      <c r="D4515" s="7"/>
    </row>
    <row r="4516" spans="4:4" x14ac:dyDescent="0.25">
      <c r="D4516" s="7"/>
    </row>
    <row r="4517" spans="4:4" x14ac:dyDescent="0.25">
      <c r="D4517" s="7"/>
    </row>
    <row r="4518" spans="4:4" x14ac:dyDescent="0.25">
      <c r="D4518" s="7"/>
    </row>
    <row r="4519" spans="4:4" x14ac:dyDescent="0.25">
      <c r="D4519" s="7"/>
    </row>
    <row r="4520" spans="4:4" x14ac:dyDescent="0.25">
      <c r="D4520" s="7"/>
    </row>
    <row r="4521" spans="4:4" x14ac:dyDescent="0.25">
      <c r="D4521" s="7"/>
    </row>
    <row r="4522" spans="4:4" x14ac:dyDescent="0.25">
      <c r="D4522" s="7"/>
    </row>
    <row r="4523" spans="4:4" x14ac:dyDescent="0.25">
      <c r="D4523" s="7"/>
    </row>
    <row r="4524" spans="4:4" x14ac:dyDescent="0.25">
      <c r="D4524" s="7"/>
    </row>
    <row r="4525" spans="4:4" x14ac:dyDescent="0.25">
      <c r="D4525" s="7"/>
    </row>
    <row r="4526" spans="4:4" x14ac:dyDescent="0.25">
      <c r="D4526" s="7"/>
    </row>
    <row r="4527" spans="4:4" x14ac:dyDescent="0.25">
      <c r="D4527" s="7"/>
    </row>
    <row r="4528" spans="4:4" x14ac:dyDescent="0.25">
      <c r="D4528" s="7"/>
    </row>
    <row r="4529" spans="4:4" x14ac:dyDescent="0.25">
      <c r="D4529" s="7"/>
    </row>
    <row r="4530" spans="4:4" x14ac:dyDescent="0.25">
      <c r="D4530" s="7"/>
    </row>
    <row r="4531" spans="4:4" x14ac:dyDescent="0.25">
      <c r="D4531" s="7"/>
    </row>
    <row r="4532" spans="4:4" x14ac:dyDescent="0.25">
      <c r="D4532" s="7"/>
    </row>
    <row r="4533" spans="4:4" x14ac:dyDescent="0.25">
      <c r="D4533" s="7"/>
    </row>
    <row r="4534" spans="4:4" x14ac:dyDescent="0.25">
      <c r="D4534" s="7"/>
    </row>
    <row r="4535" spans="4:4" x14ac:dyDescent="0.25">
      <c r="D4535" s="7"/>
    </row>
    <row r="4536" spans="4:4" x14ac:dyDescent="0.25">
      <c r="D4536" s="7"/>
    </row>
    <row r="4537" spans="4:4" x14ac:dyDescent="0.25">
      <c r="D4537" s="7"/>
    </row>
    <row r="4538" spans="4:4" x14ac:dyDescent="0.25">
      <c r="D4538" s="7"/>
    </row>
    <row r="4539" spans="4:4" x14ac:dyDescent="0.25">
      <c r="D4539" s="7"/>
    </row>
    <row r="4540" spans="4:4" x14ac:dyDescent="0.25">
      <c r="D4540" s="7"/>
    </row>
    <row r="4541" spans="4:4" x14ac:dyDescent="0.25">
      <c r="D4541" s="7"/>
    </row>
    <row r="4542" spans="4:4" x14ac:dyDescent="0.25">
      <c r="D4542" s="7"/>
    </row>
    <row r="4543" spans="4:4" x14ac:dyDescent="0.25">
      <c r="D4543" s="7"/>
    </row>
    <row r="4544" spans="4:4" x14ac:dyDescent="0.25">
      <c r="D4544" s="7"/>
    </row>
    <row r="4545" spans="4:4" x14ac:dyDescent="0.25">
      <c r="D4545" s="7"/>
    </row>
    <row r="4546" spans="4:4" x14ac:dyDescent="0.25">
      <c r="D4546" s="7"/>
    </row>
    <row r="4547" spans="4:4" x14ac:dyDescent="0.25">
      <c r="D4547" s="7"/>
    </row>
    <row r="4548" spans="4:4" x14ac:dyDescent="0.25">
      <c r="D4548" s="7"/>
    </row>
    <row r="4549" spans="4:4" x14ac:dyDescent="0.25">
      <c r="D4549" s="7"/>
    </row>
    <row r="4550" spans="4:4" x14ac:dyDescent="0.25">
      <c r="D4550" s="7"/>
    </row>
    <row r="4551" spans="4:4" x14ac:dyDescent="0.25">
      <c r="D4551" s="7"/>
    </row>
    <row r="4552" spans="4:4" x14ac:dyDescent="0.25">
      <c r="D4552" s="7"/>
    </row>
    <row r="4553" spans="4:4" x14ac:dyDescent="0.25">
      <c r="D4553" s="7"/>
    </row>
    <row r="4554" spans="4:4" x14ac:dyDescent="0.25">
      <c r="D4554" s="7"/>
    </row>
    <row r="4555" spans="4:4" x14ac:dyDescent="0.25">
      <c r="D4555" s="7"/>
    </row>
    <row r="4556" spans="4:4" x14ac:dyDescent="0.25">
      <c r="D4556" s="7"/>
    </row>
    <row r="4557" spans="4:4" x14ac:dyDescent="0.25">
      <c r="D4557" s="7"/>
    </row>
    <row r="4558" spans="4:4" x14ac:dyDescent="0.25">
      <c r="D4558" s="7"/>
    </row>
    <row r="4559" spans="4:4" x14ac:dyDescent="0.25">
      <c r="D4559" s="7"/>
    </row>
    <row r="4560" spans="4:4" x14ac:dyDescent="0.25">
      <c r="D4560" s="7"/>
    </row>
    <row r="4561" spans="4:4" x14ac:dyDescent="0.25">
      <c r="D4561" s="7"/>
    </row>
    <row r="4562" spans="4:4" x14ac:dyDescent="0.25">
      <c r="D4562" s="7"/>
    </row>
    <row r="4563" spans="4:4" x14ac:dyDescent="0.25">
      <c r="D4563" s="7"/>
    </row>
    <row r="4564" spans="4:4" x14ac:dyDescent="0.25">
      <c r="D4564" s="7"/>
    </row>
    <row r="4565" spans="4:4" x14ac:dyDescent="0.25">
      <c r="D4565" s="7"/>
    </row>
    <row r="4566" spans="4:4" x14ac:dyDescent="0.25">
      <c r="D4566" s="7"/>
    </row>
    <row r="4567" spans="4:4" x14ac:dyDescent="0.25">
      <c r="D4567" s="7"/>
    </row>
    <row r="4568" spans="4:4" x14ac:dyDescent="0.25">
      <c r="D4568" s="7"/>
    </row>
    <row r="4569" spans="4:4" x14ac:dyDescent="0.25">
      <c r="D4569" s="7"/>
    </row>
    <row r="4570" spans="4:4" x14ac:dyDescent="0.25">
      <c r="D4570" s="7"/>
    </row>
    <row r="4571" spans="4:4" x14ac:dyDescent="0.25">
      <c r="D4571" s="7"/>
    </row>
    <row r="4572" spans="4:4" x14ac:dyDescent="0.25">
      <c r="D4572" s="7"/>
    </row>
    <row r="4573" spans="4:4" x14ac:dyDescent="0.25">
      <c r="D4573" s="7"/>
    </row>
    <row r="4574" spans="4:4" x14ac:dyDescent="0.25">
      <c r="D4574" s="7"/>
    </row>
    <row r="4575" spans="4:4" x14ac:dyDescent="0.25">
      <c r="D4575" s="7"/>
    </row>
    <row r="4576" spans="4:4" x14ac:dyDescent="0.25">
      <c r="D4576" s="7"/>
    </row>
    <row r="4577" spans="4:4" x14ac:dyDescent="0.25">
      <c r="D4577" s="7"/>
    </row>
    <row r="4578" spans="4:4" x14ac:dyDescent="0.25">
      <c r="D4578" s="7"/>
    </row>
    <row r="4579" spans="4:4" x14ac:dyDescent="0.25">
      <c r="D4579" s="7"/>
    </row>
    <row r="4580" spans="4:4" x14ac:dyDescent="0.25">
      <c r="D4580" s="7"/>
    </row>
    <row r="4581" spans="4:4" x14ac:dyDescent="0.25">
      <c r="D4581" s="7"/>
    </row>
    <row r="4582" spans="4:4" x14ac:dyDescent="0.25">
      <c r="D4582" s="7"/>
    </row>
    <row r="4583" spans="4:4" x14ac:dyDescent="0.25">
      <c r="D4583" s="7"/>
    </row>
    <row r="4584" spans="4:4" x14ac:dyDescent="0.25">
      <c r="D4584" s="7"/>
    </row>
    <row r="4585" spans="4:4" x14ac:dyDescent="0.25">
      <c r="D4585" s="7"/>
    </row>
    <row r="4586" spans="4:4" x14ac:dyDescent="0.25">
      <c r="D4586" s="7"/>
    </row>
    <row r="4587" spans="4:4" x14ac:dyDescent="0.25">
      <c r="D4587" s="7"/>
    </row>
    <row r="4588" spans="4:4" x14ac:dyDescent="0.25">
      <c r="D4588" s="7"/>
    </row>
    <row r="4589" spans="4:4" x14ac:dyDescent="0.25">
      <c r="D4589" s="7"/>
    </row>
    <row r="4590" spans="4:4" x14ac:dyDescent="0.25">
      <c r="D4590" s="7"/>
    </row>
    <row r="4591" spans="4:4" x14ac:dyDescent="0.25">
      <c r="D4591" s="7"/>
    </row>
    <row r="4592" spans="4:4" x14ac:dyDescent="0.25">
      <c r="D4592" s="7"/>
    </row>
    <row r="4593" spans="4:4" x14ac:dyDescent="0.25">
      <c r="D4593" s="7"/>
    </row>
    <row r="4594" spans="4:4" x14ac:dyDescent="0.25">
      <c r="D4594" s="7"/>
    </row>
    <row r="4595" spans="4:4" x14ac:dyDescent="0.25">
      <c r="D4595" s="7"/>
    </row>
    <row r="4596" spans="4:4" x14ac:dyDescent="0.25">
      <c r="D4596" s="7"/>
    </row>
    <row r="4597" spans="4:4" x14ac:dyDescent="0.25">
      <c r="D4597" s="7"/>
    </row>
    <row r="4598" spans="4:4" x14ac:dyDescent="0.25">
      <c r="D4598" s="7"/>
    </row>
    <row r="4599" spans="4:4" x14ac:dyDescent="0.25">
      <c r="D4599" s="7"/>
    </row>
    <row r="4600" spans="4:4" x14ac:dyDescent="0.25">
      <c r="D4600" s="7"/>
    </row>
    <row r="4601" spans="4:4" x14ac:dyDescent="0.25">
      <c r="D4601" s="7"/>
    </row>
    <row r="4602" spans="4:4" x14ac:dyDescent="0.25">
      <c r="D4602" s="7"/>
    </row>
    <row r="4603" spans="4:4" x14ac:dyDescent="0.25">
      <c r="D4603" s="7"/>
    </row>
    <row r="4604" spans="4:4" x14ac:dyDescent="0.25">
      <c r="D4604" s="7"/>
    </row>
    <row r="4605" spans="4:4" x14ac:dyDescent="0.25">
      <c r="D4605" s="7"/>
    </row>
    <row r="4606" spans="4:4" x14ac:dyDescent="0.25">
      <c r="D4606" s="7"/>
    </row>
    <row r="4607" spans="4:4" x14ac:dyDescent="0.25">
      <c r="D4607" s="7"/>
    </row>
    <row r="4608" spans="4:4" x14ac:dyDescent="0.25">
      <c r="D4608" s="7"/>
    </row>
    <row r="4609" spans="4:4" x14ac:dyDescent="0.25">
      <c r="D4609" s="7"/>
    </row>
    <row r="4610" spans="4:4" x14ac:dyDescent="0.25">
      <c r="D4610" s="7"/>
    </row>
    <row r="4611" spans="4:4" x14ac:dyDescent="0.25">
      <c r="D4611" s="7"/>
    </row>
    <row r="4612" spans="4:4" x14ac:dyDescent="0.25">
      <c r="D4612" s="7"/>
    </row>
    <row r="4613" spans="4:4" x14ac:dyDescent="0.25">
      <c r="D4613" s="7"/>
    </row>
    <row r="4614" spans="4:4" x14ac:dyDescent="0.25">
      <c r="D4614" s="7"/>
    </row>
    <row r="4615" spans="4:4" x14ac:dyDescent="0.25">
      <c r="D4615" s="7"/>
    </row>
    <row r="4616" spans="4:4" x14ac:dyDescent="0.25">
      <c r="D4616" s="7"/>
    </row>
    <row r="4617" spans="4:4" x14ac:dyDescent="0.25">
      <c r="D4617" s="7"/>
    </row>
    <row r="4618" spans="4:4" x14ac:dyDescent="0.25">
      <c r="D4618" s="7"/>
    </row>
    <row r="4619" spans="4:4" x14ac:dyDescent="0.25">
      <c r="D4619" s="7"/>
    </row>
    <row r="4620" spans="4:4" x14ac:dyDescent="0.25">
      <c r="D4620" s="7"/>
    </row>
    <row r="4621" spans="4:4" x14ac:dyDescent="0.25">
      <c r="D4621" s="7"/>
    </row>
    <row r="4622" spans="4:4" x14ac:dyDescent="0.25">
      <c r="D4622" s="7"/>
    </row>
    <row r="4623" spans="4:4" x14ac:dyDescent="0.25">
      <c r="D4623" s="7"/>
    </row>
    <row r="4624" spans="4:4" x14ac:dyDescent="0.25">
      <c r="D4624" s="7"/>
    </row>
    <row r="4625" spans="4:4" x14ac:dyDescent="0.25">
      <c r="D4625" s="7"/>
    </row>
    <row r="4626" spans="4:4" x14ac:dyDescent="0.25">
      <c r="D4626" s="7"/>
    </row>
    <row r="4627" spans="4:4" x14ac:dyDescent="0.25">
      <c r="D4627" s="7"/>
    </row>
    <row r="4628" spans="4:4" x14ac:dyDescent="0.25">
      <c r="D4628" s="7"/>
    </row>
    <row r="4629" spans="4:4" x14ac:dyDescent="0.25">
      <c r="D4629" s="7"/>
    </row>
    <row r="4630" spans="4:4" x14ac:dyDescent="0.25">
      <c r="D4630" s="7"/>
    </row>
    <row r="4631" spans="4:4" x14ac:dyDescent="0.25">
      <c r="D4631" s="7"/>
    </row>
    <row r="4632" spans="4:4" x14ac:dyDescent="0.25">
      <c r="D4632" s="7"/>
    </row>
    <row r="4633" spans="4:4" x14ac:dyDescent="0.25">
      <c r="D4633" s="7"/>
    </row>
    <row r="4634" spans="4:4" x14ac:dyDescent="0.25">
      <c r="D4634" s="7"/>
    </row>
    <row r="4635" spans="4:4" x14ac:dyDescent="0.25">
      <c r="D4635" s="7"/>
    </row>
    <row r="4636" spans="4:4" x14ac:dyDescent="0.25">
      <c r="D4636" s="7"/>
    </row>
    <row r="4637" spans="4:4" x14ac:dyDescent="0.25">
      <c r="D4637" s="7"/>
    </row>
    <row r="4638" spans="4:4" x14ac:dyDescent="0.25">
      <c r="D4638" s="7"/>
    </row>
    <row r="4639" spans="4:4" x14ac:dyDescent="0.25">
      <c r="D4639" s="7"/>
    </row>
    <row r="4640" spans="4:4" x14ac:dyDescent="0.25">
      <c r="D4640" s="7"/>
    </row>
    <row r="4641" spans="4:4" x14ac:dyDescent="0.25">
      <c r="D4641" s="7"/>
    </row>
    <row r="4642" spans="4:4" x14ac:dyDescent="0.25">
      <c r="D4642" s="7"/>
    </row>
    <row r="4643" spans="4:4" x14ac:dyDescent="0.25">
      <c r="D4643" s="7"/>
    </row>
    <row r="4644" spans="4:4" x14ac:dyDescent="0.25">
      <c r="D4644" s="7"/>
    </row>
    <row r="4645" spans="4:4" x14ac:dyDescent="0.25">
      <c r="D4645" s="7"/>
    </row>
    <row r="4646" spans="4:4" x14ac:dyDescent="0.25">
      <c r="D4646" s="7"/>
    </row>
    <row r="4647" spans="4:4" x14ac:dyDescent="0.25">
      <c r="D4647" s="7"/>
    </row>
    <row r="4648" spans="4:4" x14ac:dyDescent="0.25">
      <c r="D4648" s="7"/>
    </row>
    <row r="4649" spans="4:4" x14ac:dyDescent="0.25">
      <c r="D4649" s="7"/>
    </row>
    <row r="4650" spans="4:4" x14ac:dyDescent="0.25">
      <c r="D4650" s="7"/>
    </row>
    <row r="4651" spans="4:4" x14ac:dyDescent="0.25">
      <c r="D4651" s="7"/>
    </row>
    <row r="4652" spans="4:4" x14ac:dyDescent="0.25">
      <c r="D4652" s="7"/>
    </row>
    <row r="4653" spans="4:4" x14ac:dyDescent="0.25">
      <c r="D4653" s="7"/>
    </row>
    <row r="4654" spans="4:4" x14ac:dyDescent="0.25">
      <c r="D4654" s="7"/>
    </row>
    <row r="4655" spans="4:4" x14ac:dyDescent="0.25">
      <c r="D4655" s="7"/>
    </row>
    <row r="4656" spans="4:4" x14ac:dyDescent="0.25">
      <c r="D4656" s="7"/>
    </row>
    <row r="4657" spans="4:4" x14ac:dyDescent="0.25">
      <c r="D4657" s="7"/>
    </row>
    <row r="4658" spans="4:4" x14ac:dyDescent="0.25">
      <c r="D4658" s="7"/>
    </row>
    <row r="4659" spans="4:4" x14ac:dyDescent="0.25">
      <c r="D4659" s="7"/>
    </row>
    <row r="4660" spans="4:4" x14ac:dyDescent="0.25">
      <c r="D4660" s="7"/>
    </row>
    <row r="4661" spans="4:4" x14ac:dyDescent="0.25">
      <c r="D4661" s="7"/>
    </row>
    <row r="4662" spans="4:4" x14ac:dyDescent="0.25">
      <c r="D4662" s="7"/>
    </row>
    <row r="4663" spans="4:4" x14ac:dyDescent="0.25">
      <c r="D4663" s="7"/>
    </row>
    <row r="4664" spans="4:4" x14ac:dyDescent="0.25">
      <c r="D4664" s="7"/>
    </row>
    <row r="4665" spans="4:4" x14ac:dyDescent="0.25">
      <c r="D4665" s="7"/>
    </row>
    <row r="4666" spans="4:4" x14ac:dyDescent="0.25">
      <c r="D4666" s="7"/>
    </row>
    <row r="4667" spans="4:4" x14ac:dyDescent="0.25">
      <c r="D4667" s="7"/>
    </row>
    <row r="4668" spans="4:4" x14ac:dyDescent="0.25">
      <c r="D4668" s="7"/>
    </row>
    <row r="4669" spans="4:4" x14ac:dyDescent="0.25">
      <c r="D4669" s="7"/>
    </row>
    <row r="4670" spans="4:4" x14ac:dyDescent="0.25">
      <c r="D4670" s="7"/>
    </row>
    <row r="4671" spans="4:4" x14ac:dyDescent="0.25">
      <c r="D4671" s="7"/>
    </row>
    <row r="4672" spans="4:4" x14ac:dyDescent="0.25">
      <c r="D4672" s="7"/>
    </row>
    <row r="4673" spans="4:4" x14ac:dyDescent="0.25">
      <c r="D4673" s="7"/>
    </row>
    <row r="4674" spans="4:4" x14ac:dyDescent="0.25">
      <c r="D4674" s="7"/>
    </row>
    <row r="4675" spans="4:4" x14ac:dyDescent="0.25">
      <c r="D4675" s="7"/>
    </row>
    <row r="4676" spans="4:4" x14ac:dyDescent="0.25">
      <c r="D4676" s="7"/>
    </row>
    <row r="4677" spans="4:4" x14ac:dyDescent="0.25">
      <c r="D4677" s="7"/>
    </row>
    <row r="4678" spans="4:4" x14ac:dyDescent="0.25">
      <c r="D4678" s="7"/>
    </row>
    <row r="4679" spans="4:4" x14ac:dyDescent="0.25">
      <c r="D4679" s="7"/>
    </row>
    <row r="4680" spans="4:4" x14ac:dyDescent="0.25">
      <c r="D4680" s="7"/>
    </row>
    <row r="4681" spans="4:4" x14ac:dyDescent="0.25">
      <c r="D4681" s="7"/>
    </row>
    <row r="4682" spans="4:4" x14ac:dyDescent="0.25">
      <c r="D4682" s="7"/>
    </row>
    <row r="4683" spans="4:4" x14ac:dyDescent="0.25">
      <c r="D4683" s="7"/>
    </row>
    <row r="4684" spans="4:4" x14ac:dyDescent="0.25">
      <c r="D4684" s="7"/>
    </row>
    <row r="4685" spans="4:4" x14ac:dyDescent="0.25">
      <c r="D4685" s="7"/>
    </row>
    <row r="4686" spans="4:4" x14ac:dyDescent="0.25">
      <c r="D4686" s="7"/>
    </row>
    <row r="4687" spans="4:4" x14ac:dyDescent="0.25">
      <c r="D4687" s="7"/>
    </row>
    <row r="4688" spans="4:4" x14ac:dyDescent="0.25">
      <c r="D4688" s="7"/>
    </row>
    <row r="4689" spans="4:4" x14ac:dyDescent="0.25">
      <c r="D4689" s="7"/>
    </row>
    <row r="4690" spans="4:4" x14ac:dyDescent="0.25">
      <c r="D4690" s="7"/>
    </row>
    <row r="4691" spans="4:4" x14ac:dyDescent="0.25">
      <c r="D4691" s="7"/>
    </row>
    <row r="4692" spans="4:4" x14ac:dyDescent="0.25">
      <c r="D4692" s="7"/>
    </row>
    <row r="4693" spans="4:4" x14ac:dyDescent="0.25">
      <c r="D4693" s="7"/>
    </row>
    <row r="4694" spans="4:4" x14ac:dyDescent="0.25">
      <c r="D4694" s="7"/>
    </row>
    <row r="4695" spans="4:4" x14ac:dyDescent="0.25">
      <c r="D4695" s="7"/>
    </row>
    <row r="4696" spans="4:4" x14ac:dyDescent="0.25">
      <c r="D4696" s="7"/>
    </row>
    <row r="4697" spans="4:4" x14ac:dyDescent="0.25">
      <c r="D4697" s="7"/>
    </row>
    <row r="4698" spans="4:4" x14ac:dyDescent="0.25">
      <c r="D4698" s="7"/>
    </row>
    <row r="4699" spans="4:4" x14ac:dyDescent="0.25">
      <c r="D4699" s="7"/>
    </row>
    <row r="4700" spans="4:4" x14ac:dyDescent="0.25">
      <c r="D4700" s="7"/>
    </row>
    <row r="4701" spans="4:4" x14ac:dyDescent="0.25">
      <c r="D4701" s="7"/>
    </row>
    <row r="4702" spans="4:4" x14ac:dyDescent="0.25">
      <c r="D4702" s="7"/>
    </row>
    <row r="4703" spans="4:4" x14ac:dyDescent="0.25">
      <c r="D4703" s="7"/>
    </row>
    <row r="4704" spans="4:4" x14ac:dyDescent="0.25">
      <c r="D4704" s="7"/>
    </row>
    <row r="4705" spans="4:4" x14ac:dyDescent="0.25">
      <c r="D4705" s="7"/>
    </row>
    <row r="4706" spans="4:4" x14ac:dyDescent="0.25">
      <c r="D4706" s="7"/>
    </row>
    <row r="4707" spans="4:4" x14ac:dyDescent="0.25">
      <c r="D4707" s="7"/>
    </row>
    <row r="4708" spans="4:4" x14ac:dyDescent="0.25">
      <c r="D4708" s="7"/>
    </row>
    <row r="4709" spans="4:4" x14ac:dyDescent="0.25">
      <c r="D4709" s="7"/>
    </row>
    <row r="4710" spans="4:4" x14ac:dyDescent="0.25">
      <c r="D4710" s="7"/>
    </row>
    <row r="4711" spans="4:4" x14ac:dyDescent="0.25">
      <c r="D4711" s="7"/>
    </row>
    <row r="4712" spans="4:4" x14ac:dyDescent="0.25">
      <c r="D4712" s="7"/>
    </row>
    <row r="4713" spans="4:4" x14ac:dyDescent="0.25">
      <c r="D4713" s="7"/>
    </row>
    <row r="4714" spans="4:4" x14ac:dyDescent="0.25">
      <c r="D4714" s="7"/>
    </row>
    <row r="4715" spans="4:4" x14ac:dyDescent="0.25">
      <c r="D4715" s="7"/>
    </row>
    <row r="4716" spans="4:4" x14ac:dyDescent="0.25">
      <c r="D4716" s="7"/>
    </row>
    <row r="4717" spans="4:4" x14ac:dyDescent="0.25">
      <c r="D4717" s="7"/>
    </row>
    <row r="4718" spans="4:4" x14ac:dyDescent="0.25">
      <c r="D4718" s="7"/>
    </row>
    <row r="4719" spans="4:4" x14ac:dyDescent="0.25">
      <c r="D4719" s="7"/>
    </row>
    <row r="4720" spans="4:4" x14ac:dyDescent="0.25">
      <c r="D4720" s="7"/>
    </row>
    <row r="4721" spans="4:4" x14ac:dyDescent="0.25">
      <c r="D4721" s="7"/>
    </row>
    <row r="4722" spans="4:4" x14ac:dyDescent="0.25">
      <c r="D4722" s="7"/>
    </row>
    <row r="4723" spans="4:4" x14ac:dyDescent="0.25">
      <c r="D4723" s="7"/>
    </row>
    <row r="4724" spans="4:4" x14ac:dyDescent="0.25">
      <c r="D4724" s="7"/>
    </row>
    <row r="4725" spans="4:4" x14ac:dyDescent="0.25">
      <c r="D4725" s="7"/>
    </row>
    <row r="4726" spans="4:4" x14ac:dyDescent="0.25">
      <c r="D4726" s="7"/>
    </row>
    <row r="4727" spans="4:4" x14ac:dyDescent="0.25">
      <c r="D4727" s="7"/>
    </row>
    <row r="4728" spans="4:4" x14ac:dyDescent="0.25">
      <c r="D4728" s="7"/>
    </row>
    <row r="4729" spans="4:4" x14ac:dyDescent="0.25">
      <c r="D4729" s="7"/>
    </row>
    <row r="4730" spans="4:4" x14ac:dyDescent="0.25">
      <c r="D4730" s="7"/>
    </row>
    <row r="4731" spans="4:4" x14ac:dyDescent="0.25">
      <c r="D4731" s="7"/>
    </row>
    <row r="4732" spans="4:4" x14ac:dyDescent="0.25">
      <c r="D4732" s="7"/>
    </row>
    <row r="4733" spans="4:4" x14ac:dyDescent="0.25">
      <c r="D4733" s="7"/>
    </row>
    <row r="4734" spans="4:4" x14ac:dyDescent="0.25">
      <c r="D4734" s="7"/>
    </row>
    <row r="4735" spans="4:4" x14ac:dyDescent="0.25">
      <c r="D4735" s="7"/>
    </row>
    <row r="4736" spans="4:4" x14ac:dyDescent="0.25">
      <c r="D4736" s="7"/>
    </row>
    <row r="4737" spans="4:4" x14ac:dyDescent="0.25">
      <c r="D4737" s="7"/>
    </row>
    <row r="4738" spans="4:4" x14ac:dyDescent="0.25">
      <c r="D4738" s="7"/>
    </row>
    <row r="4739" spans="4:4" x14ac:dyDescent="0.25">
      <c r="D4739" s="7"/>
    </row>
    <row r="4740" spans="4:4" x14ac:dyDescent="0.25">
      <c r="D4740" s="7"/>
    </row>
    <row r="4741" spans="4:4" x14ac:dyDescent="0.25">
      <c r="D4741" s="7"/>
    </row>
    <row r="4742" spans="4:4" x14ac:dyDescent="0.25">
      <c r="D4742" s="7"/>
    </row>
    <row r="4743" spans="4:4" x14ac:dyDescent="0.25">
      <c r="D4743" s="7"/>
    </row>
    <row r="4744" spans="4:4" x14ac:dyDescent="0.25">
      <c r="D4744" s="7"/>
    </row>
    <row r="4745" spans="4:4" x14ac:dyDescent="0.25">
      <c r="D4745" s="7"/>
    </row>
    <row r="4746" spans="4:4" x14ac:dyDescent="0.25">
      <c r="D4746" s="7"/>
    </row>
    <row r="4747" spans="4:4" x14ac:dyDescent="0.25">
      <c r="D4747" s="7"/>
    </row>
    <row r="4748" spans="4:4" x14ac:dyDescent="0.25">
      <c r="D4748" s="7"/>
    </row>
    <row r="4749" spans="4:4" x14ac:dyDescent="0.25">
      <c r="D4749" s="7"/>
    </row>
    <row r="4750" spans="4:4" x14ac:dyDescent="0.25">
      <c r="D4750" s="7"/>
    </row>
    <row r="4751" spans="4:4" x14ac:dyDescent="0.25">
      <c r="D4751" s="7"/>
    </row>
    <row r="4752" spans="4:4" x14ac:dyDescent="0.25">
      <c r="D4752" s="7"/>
    </row>
    <row r="4753" spans="4:4" x14ac:dyDescent="0.25">
      <c r="D4753" s="7"/>
    </row>
    <row r="4754" spans="4:4" x14ac:dyDescent="0.25">
      <c r="D4754" s="7"/>
    </row>
    <row r="4755" spans="4:4" x14ac:dyDescent="0.25">
      <c r="D4755" s="7"/>
    </row>
    <row r="4756" spans="4:4" x14ac:dyDescent="0.25">
      <c r="D4756" s="7"/>
    </row>
    <row r="4757" spans="4:4" x14ac:dyDescent="0.25">
      <c r="D4757" s="7"/>
    </row>
    <row r="4758" spans="4:4" x14ac:dyDescent="0.25">
      <c r="D4758" s="7"/>
    </row>
    <row r="4759" spans="4:4" x14ac:dyDescent="0.25">
      <c r="D4759" s="7"/>
    </row>
    <row r="4760" spans="4:4" x14ac:dyDescent="0.25">
      <c r="D4760" s="7"/>
    </row>
    <row r="4761" spans="4:4" x14ac:dyDescent="0.25">
      <c r="D4761" s="7"/>
    </row>
    <row r="4762" spans="4:4" x14ac:dyDescent="0.25">
      <c r="D4762" s="7"/>
    </row>
    <row r="4763" spans="4:4" x14ac:dyDescent="0.25">
      <c r="D4763" s="7"/>
    </row>
    <row r="4764" spans="4:4" x14ac:dyDescent="0.25">
      <c r="D4764" s="7"/>
    </row>
    <row r="4765" spans="4:4" x14ac:dyDescent="0.25">
      <c r="D4765" s="7"/>
    </row>
    <row r="4766" spans="4:4" x14ac:dyDescent="0.25">
      <c r="D4766" s="7"/>
    </row>
    <row r="4767" spans="4:4" x14ac:dyDescent="0.25">
      <c r="D4767" s="7"/>
    </row>
    <row r="4768" spans="4:4" x14ac:dyDescent="0.25">
      <c r="D4768" s="7"/>
    </row>
    <row r="4769" spans="4:4" x14ac:dyDescent="0.25">
      <c r="D4769" s="7"/>
    </row>
    <row r="4770" spans="4:4" x14ac:dyDescent="0.25">
      <c r="D4770" s="7"/>
    </row>
    <row r="4771" spans="4:4" x14ac:dyDescent="0.25">
      <c r="D4771" s="7"/>
    </row>
    <row r="4772" spans="4:4" x14ac:dyDescent="0.25">
      <c r="D4772" s="7"/>
    </row>
    <row r="4773" spans="4:4" x14ac:dyDescent="0.25">
      <c r="D4773" s="7"/>
    </row>
    <row r="4774" spans="4:4" x14ac:dyDescent="0.25">
      <c r="D4774" s="7"/>
    </row>
    <row r="4775" spans="4:4" x14ac:dyDescent="0.25">
      <c r="D4775" s="7"/>
    </row>
    <row r="4776" spans="4:4" x14ac:dyDescent="0.25">
      <c r="D4776" s="7"/>
    </row>
    <row r="4777" spans="4:4" x14ac:dyDescent="0.25">
      <c r="D4777" s="7"/>
    </row>
    <row r="4778" spans="4:4" x14ac:dyDescent="0.25">
      <c r="D4778" s="7"/>
    </row>
    <row r="4779" spans="4:4" x14ac:dyDescent="0.25">
      <c r="D4779" s="7"/>
    </row>
    <row r="4780" spans="4:4" x14ac:dyDescent="0.25">
      <c r="D4780" s="7"/>
    </row>
    <row r="4781" spans="4:4" x14ac:dyDescent="0.25">
      <c r="D4781" s="7"/>
    </row>
    <row r="4782" spans="4:4" x14ac:dyDescent="0.25">
      <c r="D4782" s="7"/>
    </row>
    <row r="4783" spans="4:4" x14ac:dyDescent="0.25">
      <c r="D4783" s="7"/>
    </row>
    <row r="4784" spans="4:4" x14ac:dyDescent="0.25">
      <c r="D4784" s="7"/>
    </row>
    <row r="4785" spans="4:4" x14ac:dyDescent="0.25">
      <c r="D4785" s="7"/>
    </row>
    <row r="4786" spans="4:4" x14ac:dyDescent="0.25">
      <c r="D4786" s="7"/>
    </row>
    <row r="4787" spans="4:4" x14ac:dyDescent="0.25">
      <c r="D4787" s="7"/>
    </row>
    <row r="4788" spans="4:4" x14ac:dyDescent="0.25">
      <c r="D4788" s="7"/>
    </row>
    <row r="4789" spans="4:4" x14ac:dyDescent="0.25">
      <c r="D4789" s="7"/>
    </row>
    <row r="4790" spans="4:4" x14ac:dyDescent="0.25">
      <c r="D4790" s="7"/>
    </row>
    <row r="4791" spans="4:4" x14ac:dyDescent="0.25">
      <c r="D4791" s="7"/>
    </row>
    <row r="4792" spans="4:4" x14ac:dyDescent="0.25">
      <c r="D4792" s="7"/>
    </row>
    <row r="4793" spans="4:4" x14ac:dyDescent="0.25">
      <c r="D4793" s="7"/>
    </row>
    <row r="4794" spans="4:4" x14ac:dyDescent="0.25">
      <c r="D4794" s="7"/>
    </row>
    <row r="4795" spans="4:4" x14ac:dyDescent="0.25">
      <c r="D4795" s="7"/>
    </row>
    <row r="4796" spans="4:4" x14ac:dyDescent="0.25">
      <c r="D4796" s="7"/>
    </row>
    <row r="4797" spans="4:4" x14ac:dyDescent="0.25">
      <c r="D4797" s="7"/>
    </row>
    <row r="4798" spans="4:4" x14ac:dyDescent="0.25">
      <c r="D4798" s="7"/>
    </row>
    <row r="4799" spans="4:4" x14ac:dyDescent="0.25">
      <c r="D4799" s="7"/>
    </row>
    <row r="4800" spans="4:4" x14ac:dyDescent="0.25">
      <c r="D4800" s="7"/>
    </row>
    <row r="4801" spans="4:4" x14ac:dyDescent="0.25">
      <c r="D4801" s="7"/>
    </row>
    <row r="4802" spans="4:4" x14ac:dyDescent="0.25">
      <c r="D4802" s="7"/>
    </row>
    <row r="4803" spans="4:4" x14ac:dyDescent="0.25">
      <c r="D4803" s="7"/>
    </row>
    <row r="4804" spans="4:4" x14ac:dyDescent="0.25">
      <c r="D4804" s="7"/>
    </row>
    <row r="4805" spans="4:4" x14ac:dyDescent="0.25">
      <c r="D4805" s="7"/>
    </row>
    <row r="4806" spans="4:4" x14ac:dyDescent="0.25">
      <c r="D4806" s="7"/>
    </row>
    <row r="4807" spans="4:4" x14ac:dyDescent="0.25">
      <c r="D4807" s="7"/>
    </row>
    <row r="4808" spans="4:4" x14ac:dyDescent="0.25">
      <c r="D4808" s="7"/>
    </row>
    <row r="4809" spans="4:4" x14ac:dyDescent="0.25">
      <c r="D4809" s="7"/>
    </row>
    <row r="4810" spans="4:4" x14ac:dyDescent="0.25">
      <c r="D4810" s="7"/>
    </row>
    <row r="4811" spans="4:4" x14ac:dyDescent="0.25">
      <c r="D4811" s="7"/>
    </row>
    <row r="4812" spans="4:4" x14ac:dyDescent="0.25">
      <c r="D4812" s="7"/>
    </row>
    <row r="4813" spans="4:4" x14ac:dyDescent="0.25">
      <c r="D4813" s="7"/>
    </row>
    <row r="4814" spans="4:4" x14ac:dyDescent="0.25">
      <c r="D4814" s="7"/>
    </row>
    <row r="4815" spans="4:4" x14ac:dyDescent="0.25">
      <c r="D4815" s="7"/>
    </row>
    <row r="4816" spans="4:4" x14ac:dyDescent="0.25">
      <c r="D4816" s="7"/>
    </row>
    <row r="4817" spans="4:4" x14ac:dyDescent="0.25">
      <c r="D4817" s="7"/>
    </row>
    <row r="4818" spans="4:4" x14ac:dyDescent="0.25">
      <c r="D4818" s="7"/>
    </row>
    <row r="4819" spans="4:4" x14ac:dyDescent="0.25">
      <c r="D4819" s="7"/>
    </row>
    <row r="4820" spans="4:4" x14ac:dyDescent="0.25">
      <c r="D4820" s="7"/>
    </row>
    <row r="4821" spans="4:4" x14ac:dyDescent="0.25">
      <c r="D4821" s="7"/>
    </row>
    <row r="4822" spans="4:4" x14ac:dyDescent="0.25">
      <c r="D4822" s="7"/>
    </row>
    <row r="4823" spans="4:4" x14ac:dyDescent="0.25">
      <c r="D4823" s="7"/>
    </row>
    <row r="4824" spans="4:4" x14ac:dyDescent="0.25">
      <c r="D4824" s="7"/>
    </row>
    <row r="4825" spans="4:4" x14ac:dyDescent="0.25">
      <c r="D4825" s="7"/>
    </row>
    <row r="4826" spans="4:4" x14ac:dyDescent="0.25">
      <c r="D4826" s="7"/>
    </row>
    <row r="4827" spans="4:4" x14ac:dyDescent="0.25">
      <c r="D4827" s="7"/>
    </row>
    <row r="4828" spans="4:4" x14ac:dyDescent="0.25">
      <c r="D4828" s="7"/>
    </row>
    <row r="4829" spans="4:4" x14ac:dyDescent="0.25">
      <c r="D4829" s="7"/>
    </row>
    <row r="4830" spans="4:4" x14ac:dyDescent="0.25">
      <c r="D4830" s="7"/>
    </row>
    <row r="4831" spans="4:4" x14ac:dyDescent="0.25">
      <c r="D4831" s="7"/>
    </row>
    <row r="4832" spans="4:4" x14ac:dyDescent="0.25">
      <c r="D4832" s="7"/>
    </row>
    <row r="4833" spans="4:4" x14ac:dyDescent="0.25">
      <c r="D4833" s="7"/>
    </row>
    <row r="4834" spans="4:4" x14ac:dyDescent="0.25">
      <c r="D4834" s="7"/>
    </row>
    <row r="4835" spans="4:4" x14ac:dyDescent="0.25">
      <c r="D4835" s="7"/>
    </row>
    <row r="4836" spans="4:4" x14ac:dyDescent="0.25">
      <c r="D4836" s="7"/>
    </row>
    <row r="4837" spans="4:4" x14ac:dyDescent="0.25">
      <c r="D4837" s="7"/>
    </row>
    <row r="4838" spans="4:4" x14ac:dyDescent="0.25">
      <c r="D4838" s="7"/>
    </row>
    <row r="4839" spans="4:4" x14ac:dyDescent="0.25">
      <c r="D4839" s="7"/>
    </row>
    <row r="4840" spans="4:4" x14ac:dyDescent="0.25">
      <c r="D4840" s="7"/>
    </row>
    <row r="4841" spans="4:4" x14ac:dyDescent="0.25">
      <c r="D4841" s="7"/>
    </row>
    <row r="4842" spans="4:4" x14ac:dyDescent="0.25">
      <c r="D4842" s="7"/>
    </row>
    <row r="4843" spans="4:4" x14ac:dyDescent="0.25">
      <c r="D4843" s="7"/>
    </row>
    <row r="4844" spans="4:4" x14ac:dyDescent="0.25">
      <c r="D4844" s="7"/>
    </row>
    <row r="4845" spans="4:4" x14ac:dyDescent="0.25">
      <c r="D4845" s="7"/>
    </row>
    <row r="4846" spans="4:4" x14ac:dyDescent="0.25">
      <c r="D4846" s="7"/>
    </row>
    <row r="4847" spans="4:4" x14ac:dyDescent="0.25">
      <c r="D4847" s="7"/>
    </row>
    <row r="4848" spans="4:4" x14ac:dyDescent="0.25">
      <c r="D4848" s="7"/>
    </row>
    <row r="4849" spans="4:4" x14ac:dyDescent="0.25">
      <c r="D4849" s="7"/>
    </row>
    <row r="4850" spans="4:4" x14ac:dyDescent="0.25">
      <c r="D4850" s="7"/>
    </row>
    <row r="4851" spans="4:4" x14ac:dyDescent="0.25">
      <c r="D4851" s="7"/>
    </row>
    <row r="4852" spans="4:4" x14ac:dyDescent="0.25">
      <c r="D4852" s="7"/>
    </row>
    <row r="4853" spans="4:4" x14ac:dyDescent="0.25">
      <c r="D4853" s="7"/>
    </row>
    <row r="4854" spans="4:4" x14ac:dyDescent="0.25">
      <c r="D4854" s="7"/>
    </row>
    <row r="4855" spans="4:4" x14ac:dyDescent="0.25">
      <c r="D4855" s="7"/>
    </row>
    <row r="4856" spans="4:4" x14ac:dyDescent="0.25">
      <c r="D4856" s="7"/>
    </row>
    <row r="4857" spans="4:4" x14ac:dyDescent="0.25">
      <c r="D4857" s="7"/>
    </row>
    <row r="4858" spans="4:4" x14ac:dyDescent="0.25">
      <c r="D4858" s="7"/>
    </row>
    <row r="4859" spans="4:4" x14ac:dyDescent="0.25">
      <c r="D4859" s="7"/>
    </row>
    <row r="4860" spans="4:4" x14ac:dyDescent="0.25">
      <c r="D4860" s="7"/>
    </row>
    <row r="4861" spans="4:4" x14ac:dyDescent="0.25">
      <c r="D4861" s="7"/>
    </row>
    <row r="4862" spans="4:4" x14ac:dyDescent="0.25">
      <c r="D4862" s="7"/>
    </row>
    <row r="4863" spans="4:4" x14ac:dyDescent="0.25">
      <c r="D4863" s="7"/>
    </row>
    <row r="4864" spans="4:4" x14ac:dyDescent="0.25">
      <c r="D4864" s="7"/>
    </row>
    <row r="4865" spans="4:4" x14ac:dyDescent="0.25">
      <c r="D4865" s="7"/>
    </row>
    <row r="4866" spans="4:4" x14ac:dyDescent="0.25">
      <c r="D4866" s="7"/>
    </row>
    <row r="4867" spans="4:4" x14ac:dyDescent="0.25">
      <c r="D4867" s="7"/>
    </row>
    <row r="4868" spans="4:4" x14ac:dyDescent="0.25">
      <c r="D4868" s="7"/>
    </row>
    <row r="4869" spans="4:4" x14ac:dyDescent="0.25">
      <c r="D4869" s="7"/>
    </row>
    <row r="4870" spans="4:4" x14ac:dyDescent="0.25">
      <c r="D4870" s="7"/>
    </row>
    <row r="4871" spans="4:4" x14ac:dyDescent="0.25">
      <c r="D4871" s="7"/>
    </row>
    <row r="4872" spans="4:4" x14ac:dyDescent="0.25">
      <c r="D4872" s="7"/>
    </row>
    <row r="4873" spans="4:4" x14ac:dyDescent="0.25">
      <c r="D4873" s="7"/>
    </row>
    <row r="4874" spans="4:4" x14ac:dyDescent="0.25">
      <c r="D4874" s="7"/>
    </row>
    <row r="4875" spans="4:4" x14ac:dyDescent="0.25">
      <c r="D4875" s="7"/>
    </row>
    <row r="4876" spans="4:4" x14ac:dyDescent="0.25">
      <c r="D4876" s="7"/>
    </row>
    <row r="4877" spans="4:4" x14ac:dyDescent="0.25">
      <c r="D4877" s="7"/>
    </row>
    <row r="4878" spans="4:4" x14ac:dyDescent="0.25">
      <c r="D4878" s="7"/>
    </row>
    <row r="4879" spans="4:4" x14ac:dyDescent="0.25">
      <c r="D4879" s="7"/>
    </row>
    <row r="4880" spans="4:4" x14ac:dyDescent="0.25">
      <c r="D4880" s="7"/>
    </row>
    <row r="4881" spans="4:4" x14ac:dyDescent="0.25">
      <c r="D4881" s="7"/>
    </row>
    <row r="4882" spans="4:4" x14ac:dyDescent="0.25">
      <c r="D4882" s="7"/>
    </row>
    <row r="4883" spans="4:4" x14ac:dyDescent="0.25">
      <c r="D4883" s="7"/>
    </row>
    <row r="4884" spans="4:4" x14ac:dyDescent="0.25">
      <c r="D4884" s="7"/>
    </row>
    <row r="4885" spans="4:4" x14ac:dyDescent="0.25">
      <c r="D4885" s="7"/>
    </row>
    <row r="4886" spans="4:4" x14ac:dyDescent="0.25">
      <c r="D4886" s="7"/>
    </row>
    <row r="4887" spans="4:4" x14ac:dyDescent="0.25">
      <c r="D4887" s="7"/>
    </row>
    <row r="4888" spans="4:4" x14ac:dyDescent="0.25">
      <c r="D4888" s="7"/>
    </row>
    <row r="4889" spans="4:4" x14ac:dyDescent="0.25">
      <c r="D4889" s="7"/>
    </row>
    <row r="4890" spans="4:4" x14ac:dyDescent="0.25">
      <c r="D4890" s="7"/>
    </row>
    <row r="4891" spans="4:4" x14ac:dyDescent="0.25">
      <c r="D4891" s="7"/>
    </row>
    <row r="4892" spans="4:4" x14ac:dyDescent="0.25">
      <c r="D4892" s="7"/>
    </row>
    <row r="4893" spans="4:4" x14ac:dyDescent="0.25">
      <c r="D4893" s="7"/>
    </row>
    <row r="4894" spans="4:4" x14ac:dyDescent="0.25">
      <c r="D4894" s="7"/>
    </row>
    <row r="4895" spans="4:4" x14ac:dyDescent="0.25">
      <c r="D4895" s="7"/>
    </row>
    <row r="4896" spans="4:4" x14ac:dyDescent="0.25">
      <c r="D4896" s="7"/>
    </row>
    <row r="4897" spans="4:4" x14ac:dyDescent="0.25">
      <c r="D4897" s="7"/>
    </row>
    <row r="4898" spans="4:4" x14ac:dyDescent="0.25">
      <c r="D4898" s="7"/>
    </row>
    <row r="4899" spans="4:4" x14ac:dyDescent="0.25">
      <c r="D4899" s="7"/>
    </row>
    <row r="4900" spans="4:4" x14ac:dyDescent="0.25">
      <c r="D4900" s="7"/>
    </row>
    <row r="4901" spans="4:4" x14ac:dyDescent="0.25">
      <c r="D4901" s="7"/>
    </row>
    <row r="4902" spans="4:4" x14ac:dyDescent="0.25">
      <c r="D4902" s="7"/>
    </row>
    <row r="4903" spans="4:4" x14ac:dyDescent="0.25">
      <c r="D4903" s="7"/>
    </row>
    <row r="4904" spans="4:4" x14ac:dyDescent="0.25">
      <c r="D4904" s="7"/>
    </row>
    <row r="4905" spans="4:4" x14ac:dyDescent="0.25">
      <c r="D4905" s="7"/>
    </row>
    <row r="4906" spans="4:4" x14ac:dyDescent="0.25">
      <c r="D4906" s="7"/>
    </row>
    <row r="4907" spans="4:4" x14ac:dyDescent="0.25">
      <c r="D4907" s="7"/>
    </row>
    <row r="4908" spans="4:4" x14ac:dyDescent="0.25">
      <c r="D4908" s="7"/>
    </row>
    <row r="4909" spans="4:4" x14ac:dyDescent="0.25">
      <c r="D4909" s="7"/>
    </row>
    <row r="4910" spans="4:4" x14ac:dyDescent="0.25">
      <c r="D4910" s="7"/>
    </row>
    <row r="4911" spans="4:4" x14ac:dyDescent="0.25">
      <c r="D4911" s="7"/>
    </row>
    <row r="4912" spans="4:4" x14ac:dyDescent="0.25">
      <c r="D4912" s="7"/>
    </row>
    <row r="4913" spans="4:4" x14ac:dyDescent="0.25">
      <c r="D4913" s="7"/>
    </row>
    <row r="4914" spans="4:4" x14ac:dyDescent="0.25">
      <c r="D4914" s="7"/>
    </row>
    <row r="4915" spans="4:4" x14ac:dyDescent="0.25">
      <c r="D4915" s="7"/>
    </row>
    <row r="4916" spans="4:4" x14ac:dyDescent="0.25">
      <c r="D4916" s="7"/>
    </row>
    <row r="4917" spans="4:4" x14ac:dyDescent="0.25">
      <c r="D4917" s="7"/>
    </row>
    <row r="4918" spans="4:4" x14ac:dyDescent="0.25">
      <c r="D4918" s="7"/>
    </row>
    <row r="4919" spans="4:4" x14ac:dyDescent="0.25">
      <c r="D4919" s="7"/>
    </row>
    <row r="4920" spans="4:4" x14ac:dyDescent="0.25">
      <c r="D4920" s="7"/>
    </row>
    <row r="4921" spans="4:4" x14ac:dyDescent="0.25">
      <c r="D4921" s="7"/>
    </row>
    <row r="4922" spans="4:4" x14ac:dyDescent="0.25">
      <c r="D4922" s="7"/>
    </row>
    <row r="4923" spans="4:4" x14ac:dyDescent="0.25">
      <c r="D4923" s="7"/>
    </row>
    <row r="4924" spans="4:4" x14ac:dyDescent="0.25">
      <c r="D4924" s="7"/>
    </row>
    <row r="4925" spans="4:4" x14ac:dyDescent="0.25">
      <c r="D4925" s="7"/>
    </row>
    <row r="4926" spans="4:4" x14ac:dyDescent="0.25">
      <c r="D4926" s="7"/>
    </row>
    <row r="4927" spans="4:4" x14ac:dyDescent="0.25">
      <c r="D4927" s="7"/>
    </row>
    <row r="4928" spans="4:4" x14ac:dyDescent="0.25">
      <c r="D4928" s="7"/>
    </row>
    <row r="4929" spans="4:4" x14ac:dyDescent="0.25">
      <c r="D4929" s="7"/>
    </row>
    <row r="4930" spans="4:4" x14ac:dyDescent="0.25">
      <c r="D4930" s="7"/>
    </row>
    <row r="4931" spans="4:4" x14ac:dyDescent="0.25">
      <c r="D4931" s="7"/>
    </row>
    <row r="4932" spans="4:4" x14ac:dyDescent="0.25">
      <c r="D4932" s="7"/>
    </row>
    <row r="4933" spans="4:4" x14ac:dyDescent="0.25">
      <c r="D4933" s="7"/>
    </row>
    <row r="4934" spans="4:4" x14ac:dyDescent="0.25">
      <c r="D4934" s="7"/>
    </row>
    <row r="4935" spans="4:4" x14ac:dyDescent="0.25">
      <c r="D4935" s="7"/>
    </row>
    <row r="4936" spans="4:4" x14ac:dyDescent="0.25">
      <c r="D4936" s="7"/>
    </row>
    <row r="4937" spans="4:4" x14ac:dyDescent="0.25">
      <c r="D4937" s="7"/>
    </row>
    <row r="4938" spans="4:4" x14ac:dyDescent="0.25">
      <c r="D4938" s="7"/>
    </row>
    <row r="4939" spans="4:4" x14ac:dyDescent="0.25">
      <c r="D4939" s="7"/>
    </row>
    <row r="4940" spans="4:4" x14ac:dyDescent="0.25">
      <c r="D4940" s="7"/>
    </row>
    <row r="4941" spans="4:4" x14ac:dyDescent="0.25">
      <c r="D4941" s="7"/>
    </row>
    <row r="4942" spans="4:4" x14ac:dyDescent="0.25">
      <c r="D4942" s="7"/>
    </row>
    <row r="4943" spans="4:4" x14ac:dyDescent="0.25">
      <c r="D4943" s="7"/>
    </row>
    <row r="4944" spans="4:4" x14ac:dyDescent="0.25">
      <c r="D4944" s="7"/>
    </row>
    <row r="4945" spans="4:4" x14ac:dyDescent="0.25">
      <c r="D4945" s="7"/>
    </row>
    <row r="4946" spans="4:4" x14ac:dyDescent="0.25">
      <c r="D4946" s="7"/>
    </row>
    <row r="4947" spans="4:4" x14ac:dyDescent="0.25">
      <c r="D4947" s="7"/>
    </row>
    <row r="4948" spans="4:4" x14ac:dyDescent="0.25">
      <c r="D4948" s="7"/>
    </row>
    <row r="4949" spans="4:4" x14ac:dyDescent="0.25">
      <c r="D4949" s="7"/>
    </row>
    <row r="4950" spans="4:4" x14ac:dyDescent="0.25">
      <c r="D4950" s="7"/>
    </row>
    <row r="4951" spans="4:4" x14ac:dyDescent="0.25">
      <c r="D4951" s="7"/>
    </row>
    <row r="4952" spans="4:4" x14ac:dyDescent="0.25">
      <c r="D4952" s="7"/>
    </row>
    <row r="4953" spans="4:4" x14ac:dyDescent="0.25">
      <c r="D4953" s="7"/>
    </row>
    <row r="4954" spans="4:4" x14ac:dyDescent="0.25">
      <c r="D4954" s="7"/>
    </row>
    <row r="4955" spans="4:4" x14ac:dyDescent="0.25">
      <c r="D4955" s="7"/>
    </row>
    <row r="4956" spans="4:4" x14ac:dyDescent="0.25">
      <c r="D4956" s="7"/>
    </row>
    <row r="4957" spans="4:4" x14ac:dyDescent="0.25">
      <c r="D4957" s="7"/>
    </row>
    <row r="4958" spans="4:4" x14ac:dyDescent="0.25">
      <c r="D4958" s="7"/>
    </row>
    <row r="4959" spans="4:4" x14ac:dyDescent="0.25">
      <c r="D4959" s="7"/>
    </row>
    <row r="4960" spans="4:4" x14ac:dyDescent="0.25">
      <c r="D4960" s="7"/>
    </row>
    <row r="4961" spans="4:4" x14ac:dyDescent="0.25">
      <c r="D4961" s="7"/>
    </row>
    <row r="4962" spans="4:4" x14ac:dyDescent="0.25">
      <c r="D4962" s="7"/>
    </row>
    <row r="4963" spans="4:4" x14ac:dyDescent="0.25">
      <c r="D4963" s="7"/>
    </row>
    <row r="4964" spans="4:4" x14ac:dyDescent="0.25">
      <c r="D4964" s="7"/>
    </row>
    <row r="4965" spans="4:4" x14ac:dyDescent="0.25">
      <c r="D4965" s="7"/>
    </row>
    <row r="4966" spans="4:4" x14ac:dyDescent="0.25">
      <c r="D4966" s="7"/>
    </row>
    <row r="4967" spans="4:4" x14ac:dyDescent="0.25">
      <c r="D4967" s="7"/>
    </row>
    <row r="4968" spans="4:4" x14ac:dyDescent="0.25">
      <c r="D4968" s="7"/>
    </row>
    <row r="4969" spans="4:4" x14ac:dyDescent="0.25">
      <c r="D4969" s="7"/>
    </row>
    <row r="4970" spans="4:4" x14ac:dyDescent="0.25">
      <c r="D4970" s="7"/>
    </row>
    <row r="4971" spans="4:4" x14ac:dyDescent="0.25">
      <c r="D4971" s="7"/>
    </row>
    <row r="4972" spans="4:4" x14ac:dyDescent="0.25">
      <c r="D4972" s="7"/>
    </row>
    <row r="4973" spans="4:4" x14ac:dyDescent="0.25">
      <c r="D4973" s="7"/>
    </row>
    <row r="4974" spans="4:4" x14ac:dyDescent="0.25">
      <c r="D4974" s="7"/>
    </row>
    <row r="4975" spans="4:4" x14ac:dyDescent="0.25">
      <c r="D4975" s="7"/>
    </row>
    <row r="4976" spans="4:4" x14ac:dyDescent="0.25">
      <c r="D4976" s="7"/>
    </row>
    <row r="4977" spans="4:4" x14ac:dyDescent="0.25">
      <c r="D4977" s="7"/>
    </row>
    <row r="4978" spans="4:4" x14ac:dyDescent="0.25">
      <c r="D4978" s="7"/>
    </row>
    <row r="4979" spans="4:4" x14ac:dyDescent="0.25">
      <c r="D4979" s="7"/>
    </row>
    <row r="4980" spans="4:4" x14ac:dyDescent="0.25">
      <c r="D4980" s="7"/>
    </row>
    <row r="4981" spans="4:4" x14ac:dyDescent="0.25">
      <c r="D4981" s="7"/>
    </row>
    <row r="4982" spans="4:4" x14ac:dyDescent="0.25">
      <c r="D4982" s="7"/>
    </row>
    <row r="4983" spans="4:4" x14ac:dyDescent="0.25">
      <c r="D4983" s="7"/>
    </row>
    <row r="4984" spans="4:4" x14ac:dyDescent="0.25">
      <c r="D4984" s="7"/>
    </row>
    <row r="4985" spans="4:4" x14ac:dyDescent="0.25">
      <c r="D4985" s="7"/>
    </row>
    <row r="4986" spans="4:4" x14ac:dyDescent="0.25">
      <c r="D4986" s="7"/>
    </row>
    <row r="4987" spans="4:4" x14ac:dyDescent="0.25">
      <c r="D4987" s="7"/>
    </row>
    <row r="4988" spans="4:4" x14ac:dyDescent="0.25">
      <c r="D4988" s="7"/>
    </row>
    <row r="4989" spans="4:4" x14ac:dyDescent="0.25">
      <c r="D4989" s="7"/>
    </row>
    <row r="4990" spans="4:4" x14ac:dyDescent="0.25">
      <c r="D4990" s="7"/>
    </row>
    <row r="4991" spans="4:4" x14ac:dyDescent="0.25">
      <c r="D4991" s="7"/>
    </row>
    <row r="4992" spans="4:4" x14ac:dyDescent="0.25">
      <c r="D4992" s="7"/>
    </row>
    <row r="4993" spans="4:4" x14ac:dyDescent="0.25">
      <c r="D4993" s="7"/>
    </row>
    <row r="4994" spans="4:4" x14ac:dyDescent="0.25">
      <c r="D4994" s="7"/>
    </row>
    <row r="4995" spans="4:4" x14ac:dyDescent="0.25">
      <c r="D4995" s="7"/>
    </row>
    <row r="4996" spans="4:4" x14ac:dyDescent="0.25">
      <c r="D4996" s="7"/>
    </row>
    <row r="4997" spans="4:4" x14ac:dyDescent="0.25">
      <c r="D4997" s="7"/>
    </row>
    <row r="4998" spans="4:4" x14ac:dyDescent="0.25">
      <c r="D4998" s="7"/>
    </row>
    <row r="4999" spans="4:4" x14ac:dyDescent="0.25">
      <c r="D4999" s="7"/>
    </row>
    <row r="5000" spans="4:4" x14ac:dyDescent="0.25">
      <c r="D5000" s="7"/>
    </row>
  </sheetData>
  <mergeCells count="6">
    <mergeCell ref="A122:G126"/>
    <mergeCell ref="A1:G1"/>
    <mergeCell ref="C2:G2"/>
    <mergeCell ref="C3:G3"/>
    <mergeCell ref="C4:G4"/>
    <mergeCell ref="A121:C121"/>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6D76A-BA81-495F-91BA-810ADFE47162}">
  <sheetPr>
    <tabColor rgb="FF92D050"/>
    <outlinePr summaryBelow="0"/>
  </sheetPr>
  <dimension ref="A1:AB4989"/>
  <sheetViews>
    <sheetView workbookViewId="0">
      <pane ySplit="7" topLeftCell="A8" activePane="bottomLeft" state="frozen"/>
      <selection activeCell="C4" sqref="C4:G4"/>
      <selection pane="bottomLeft" activeCell="A8" sqref="A8"/>
    </sheetView>
  </sheetViews>
  <sheetFormatPr defaultRowHeight="13.2" outlineLevelRow="1" x14ac:dyDescent="0.25"/>
  <cols>
    <col min="1" max="1" width="3.44140625" customWidth="1"/>
    <col min="2" max="2" width="12.5546875" style="58" customWidth="1"/>
    <col min="3" max="3" width="38.33203125" style="58" customWidth="1"/>
    <col min="4" max="4" width="4.88671875" customWidth="1"/>
    <col min="5" max="5" width="10.5546875" customWidth="1"/>
    <col min="6" max="6" width="9.88671875" customWidth="1"/>
    <col min="7" max="7" width="12.6640625" customWidth="1"/>
    <col min="8" max="13" width="8.88671875" customWidth="1"/>
  </cols>
  <sheetData>
    <row r="1" spans="1:28" ht="15.75" customHeight="1" x14ac:dyDescent="0.3">
      <c r="A1" s="410" t="s">
        <v>7</v>
      </c>
      <c r="B1" s="410"/>
      <c r="C1" s="410"/>
      <c r="D1" s="410"/>
      <c r="E1" s="410"/>
      <c r="F1" s="410"/>
      <c r="G1" s="410"/>
    </row>
    <row r="2" spans="1:28" ht="24.9" customHeight="1" x14ac:dyDescent="0.25">
      <c r="A2" s="59" t="s">
        <v>8</v>
      </c>
      <c r="B2" s="19" t="s">
        <v>37</v>
      </c>
      <c r="C2" s="411" t="s">
        <v>38</v>
      </c>
      <c r="D2" s="412"/>
      <c r="E2" s="412"/>
      <c r="F2" s="412"/>
      <c r="G2" s="413"/>
    </row>
    <row r="3" spans="1:28" ht="24.9" customHeight="1" x14ac:dyDescent="0.25">
      <c r="A3" s="59" t="s">
        <v>9</v>
      </c>
      <c r="B3" s="19" t="s">
        <v>60</v>
      </c>
      <c r="C3" s="411" t="s">
        <v>61</v>
      </c>
      <c r="D3" s="412"/>
      <c r="E3" s="412"/>
      <c r="F3" s="412"/>
      <c r="G3" s="413"/>
    </row>
    <row r="4" spans="1:28" ht="24.9" customHeight="1" x14ac:dyDescent="0.25">
      <c r="A4" s="60" t="s">
        <v>10</v>
      </c>
      <c r="B4" s="61" t="s">
        <v>64</v>
      </c>
      <c r="C4" s="414" t="s">
        <v>65</v>
      </c>
      <c r="D4" s="415"/>
      <c r="E4" s="415"/>
      <c r="F4" s="415"/>
      <c r="G4" s="416"/>
    </row>
    <row r="5" spans="1:28" x14ac:dyDescent="0.25">
      <c r="D5" s="7"/>
      <c r="E5">
        <v>0</v>
      </c>
    </row>
    <row r="6" spans="1:28" ht="39.6" x14ac:dyDescent="0.25">
      <c r="A6" s="63" t="s">
        <v>141</v>
      </c>
      <c r="B6" s="65" t="s">
        <v>142</v>
      </c>
      <c r="C6" s="65" t="s">
        <v>143</v>
      </c>
      <c r="D6" s="64" t="s">
        <v>144</v>
      </c>
      <c r="E6" s="63" t="s">
        <v>145</v>
      </c>
      <c r="F6" s="62" t="s">
        <v>146</v>
      </c>
      <c r="G6" s="63" t="s">
        <v>27</v>
      </c>
      <c r="H6" s="66" t="s">
        <v>155</v>
      </c>
      <c r="I6" s="66" t="s">
        <v>156</v>
      </c>
      <c r="J6" s="66" t="s">
        <v>157</v>
      </c>
    </row>
    <row r="7" spans="1:28" x14ac:dyDescent="0.25">
      <c r="A7" s="2"/>
      <c r="B7" s="3"/>
      <c r="C7" s="3"/>
      <c r="D7" s="5"/>
      <c r="E7" s="68"/>
      <c r="F7" s="69"/>
      <c r="G7" s="69"/>
      <c r="H7" s="69"/>
      <c r="I7" s="69"/>
      <c r="J7" s="69"/>
    </row>
    <row r="8" spans="1:28" x14ac:dyDescent="0.25">
      <c r="A8" s="82" t="s">
        <v>162</v>
      </c>
      <c r="B8" s="83" t="s">
        <v>73</v>
      </c>
      <c r="C8" s="98" t="s">
        <v>74</v>
      </c>
      <c r="D8" s="84"/>
      <c r="E8" s="85"/>
      <c r="F8" s="86"/>
      <c r="G8" s="346">
        <f>SUM(G9:G25)</f>
        <v>0</v>
      </c>
      <c r="H8" s="81"/>
      <c r="I8" s="81"/>
      <c r="J8" s="81"/>
    </row>
    <row r="9" spans="1:28" outlineLevel="1" x14ac:dyDescent="0.25">
      <c r="A9" s="88">
        <v>1</v>
      </c>
      <c r="B9" s="89" t="s">
        <v>1326</v>
      </c>
      <c r="C9" s="99" t="s">
        <v>1327</v>
      </c>
      <c r="D9" s="90" t="s">
        <v>281</v>
      </c>
      <c r="E9" s="142">
        <v>39.705480000000001</v>
      </c>
      <c r="F9" s="91"/>
      <c r="G9" s="92">
        <f>ROUND(E9*F9,2)</f>
        <v>0</v>
      </c>
      <c r="H9" s="76"/>
      <c r="I9" s="76" t="s">
        <v>166</v>
      </c>
      <c r="J9" s="76" t="s">
        <v>166</v>
      </c>
      <c r="K9" s="67"/>
      <c r="L9" s="67"/>
      <c r="M9" s="67"/>
      <c r="N9" s="67"/>
      <c r="O9" s="67"/>
      <c r="P9" s="67"/>
      <c r="Q9" s="67"/>
      <c r="R9" s="67"/>
      <c r="S9" s="67"/>
      <c r="T9" s="67"/>
      <c r="U9" s="67"/>
      <c r="V9" s="67"/>
      <c r="W9" s="67"/>
      <c r="X9" s="67"/>
      <c r="Y9" s="67"/>
      <c r="Z9" s="67"/>
      <c r="AA9" s="67"/>
      <c r="AB9" s="67"/>
    </row>
    <row r="10" spans="1:28" outlineLevel="1" x14ac:dyDescent="0.25">
      <c r="A10" s="74"/>
      <c r="B10" s="75"/>
      <c r="C10" s="100" t="s">
        <v>2112</v>
      </c>
      <c r="D10" s="77"/>
      <c r="E10" s="141">
        <v>39.705480000000001</v>
      </c>
      <c r="F10" s="345"/>
      <c r="G10" s="76"/>
      <c r="H10" s="76"/>
      <c r="I10" s="76"/>
      <c r="J10" s="76"/>
      <c r="K10" s="67"/>
      <c r="L10" s="67"/>
      <c r="M10" s="67"/>
      <c r="N10" s="67"/>
      <c r="O10" s="67"/>
      <c r="P10" s="67"/>
      <c r="Q10" s="67"/>
      <c r="R10" s="67"/>
      <c r="S10" s="67"/>
      <c r="T10" s="67"/>
      <c r="U10" s="67"/>
      <c r="V10" s="67"/>
      <c r="W10" s="67"/>
      <c r="X10" s="67"/>
      <c r="Y10" s="67"/>
      <c r="Z10" s="67"/>
      <c r="AA10" s="67"/>
      <c r="AB10" s="67"/>
    </row>
    <row r="11" spans="1:28" outlineLevel="1" x14ac:dyDescent="0.25">
      <c r="A11" s="88">
        <v>2</v>
      </c>
      <c r="B11" s="89" t="s">
        <v>521</v>
      </c>
      <c r="C11" s="99" t="s">
        <v>522</v>
      </c>
      <c r="D11" s="90" t="s">
        <v>281</v>
      </c>
      <c r="E11" s="142">
        <v>39.705500000000001</v>
      </c>
      <c r="F11" s="91"/>
      <c r="G11" s="92">
        <f>ROUND(E11*F11,2)</f>
        <v>0</v>
      </c>
      <c r="H11" s="76"/>
      <c r="I11" s="76" t="s">
        <v>166</v>
      </c>
      <c r="J11" s="76" t="s">
        <v>166</v>
      </c>
      <c r="K11" s="67"/>
      <c r="L11" s="67"/>
      <c r="M11" s="67"/>
      <c r="N11" s="67"/>
      <c r="O11" s="67"/>
      <c r="P11" s="67"/>
      <c r="Q11" s="67"/>
      <c r="R11" s="67"/>
      <c r="S11" s="67"/>
      <c r="T11" s="67"/>
      <c r="U11" s="67"/>
      <c r="V11" s="67"/>
      <c r="W11" s="67"/>
      <c r="X11" s="67"/>
      <c r="Y11" s="67"/>
      <c r="Z11" s="67"/>
      <c r="AA11" s="67"/>
      <c r="AB11" s="67"/>
    </row>
    <row r="12" spans="1:28" outlineLevel="1" x14ac:dyDescent="0.25">
      <c r="A12" s="74"/>
      <c r="B12" s="75"/>
      <c r="C12" s="100" t="s">
        <v>2113</v>
      </c>
      <c r="D12" s="77"/>
      <c r="E12" s="141">
        <v>39.705500000000001</v>
      </c>
      <c r="F12" s="345"/>
      <c r="G12" s="76"/>
      <c r="H12" s="76"/>
      <c r="I12" s="76"/>
      <c r="J12" s="76"/>
      <c r="K12" s="67"/>
      <c r="L12" s="67"/>
      <c r="M12" s="67"/>
      <c r="N12" s="67"/>
      <c r="O12" s="67"/>
      <c r="P12" s="67"/>
      <c r="Q12" s="67"/>
      <c r="R12" s="67"/>
      <c r="S12" s="67"/>
      <c r="T12" s="67"/>
      <c r="U12" s="67"/>
      <c r="V12" s="67"/>
      <c r="W12" s="67"/>
      <c r="X12" s="67"/>
      <c r="Y12" s="67"/>
      <c r="Z12" s="67"/>
      <c r="AA12" s="67"/>
      <c r="AB12" s="67"/>
    </row>
    <row r="13" spans="1:28" outlineLevel="1" x14ac:dyDescent="0.25">
      <c r="A13" s="88">
        <v>3</v>
      </c>
      <c r="B13" s="89" t="s">
        <v>527</v>
      </c>
      <c r="C13" s="99" t="s">
        <v>528</v>
      </c>
      <c r="D13" s="90" t="s">
        <v>281</v>
      </c>
      <c r="E13" s="142">
        <v>357.34949999999998</v>
      </c>
      <c r="F13" s="91"/>
      <c r="G13" s="92">
        <f>ROUND(E13*F13,2)</f>
        <v>0</v>
      </c>
      <c r="H13" s="76"/>
      <c r="I13" s="76" t="s">
        <v>166</v>
      </c>
      <c r="J13" s="76" t="s">
        <v>166</v>
      </c>
      <c r="K13" s="67"/>
      <c r="L13" s="67"/>
      <c r="M13" s="67"/>
      <c r="N13" s="67"/>
      <c r="O13" s="67"/>
      <c r="P13" s="67"/>
      <c r="Q13" s="67"/>
      <c r="R13" s="67"/>
      <c r="S13" s="67"/>
      <c r="T13" s="67"/>
      <c r="U13" s="67"/>
      <c r="V13" s="67"/>
      <c r="W13" s="67"/>
      <c r="X13" s="67"/>
      <c r="Y13" s="67"/>
      <c r="Z13" s="67"/>
      <c r="AA13" s="67"/>
      <c r="AB13" s="67"/>
    </row>
    <row r="14" spans="1:28" outlineLevel="1" x14ac:dyDescent="0.25">
      <c r="A14" s="74"/>
      <c r="B14" s="75"/>
      <c r="C14" s="100" t="s">
        <v>2114</v>
      </c>
      <c r="D14" s="77"/>
      <c r="E14" s="141">
        <v>357.34949999999998</v>
      </c>
      <c r="F14" s="345"/>
      <c r="G14" s="76"/>
      <c r="H14" s="76"/>
      <c r="I14" s="76"/>
      <c r="J14" s="76"/>
      <c r="K14" s="67"/>
      <c r="L14" s="67"/>
      <c r="M14" s="67"/>
      <c r="N14" s="67"/>
      <c r="O14" s="67"/>
      <c r="P14" s="67"/>
      <c r="Q14" s="67"/>
      <c r="R14" s="67"/>
      <c r="S14" s="67"/>
      <c r="T14" s="67"/>
      <c r="U14" s="67"/>
      <c r="V14" s="67"/>
      <c r="W14" s="67"/>
      <c r="X14" s="67"/>
      <c r="Y14" s="67"/>
      <c r="Z14" s="67"/>
      <c r="AA14" s="67"/>
      <c r="AB14" s="67"/>
    </row>
    <row r="15" spans="1:28" outlineLevel="1" x14ac:dyDescent="0.25">
      <c r="A15" s="93">
        <v>4</v>
      </c>
      <c r="B15" s="94" t="s">
        <v>540</v>
      </c>
      <c r="C15" s="101" t="s">
        <v>541</v>
      </c>
      <c r="D15" s="95" t="s">
        <v>281</v>
      </c>
      <c r="E15" s="143">
        <v>39.705500000000001</v>
      </c>
      <c r="F15" s="91"/>
      <c r="G15" s="96">
        <f>ROUND(E15*F15,2)</f>
        <v>0</v>
      </c>
      <c r="H15" s="76"/>
      <c r="I15" s="76" t="s">
        <v>178</v>
      </c>
      <c r="J15" s="76" t="s">
        <v>179</v>
      </c>
      <c r="K15" s="67"/>
      <c r="L15" s="67"/>
      <c r="M15" s="67"/>
      <c r="N15" s="67"/>
      <c r="O15" s="67"/>
      <c r="P15" s="67"/>
      <c r="Q15" s="67"/>
      <c r="R15" s="67"/>
      <c r="S15" s="67"/>
      <c r="T15" s="67"/>
      <c r="U15" s="67"/>
      <c r="V15" s="67"/>
      <c r="W15" s="67"/>
      <c r="X15" s="67"/>
      <c r="Y15" s="67"/>
      <c r="Z15" s="67"/>
      <c r="AA15" s="67"/>
      <c r="AB15" s="67"/>
    </row>
    <row r="16" spans="1:28" outlineLevel="1" x14ac:dyDescent="0.25">
      <c r="A16" s="88">
        <v>5</v>
      </c>
      <c r="B16" s="89" t="s">
        <v>2025</v>
      </c>
      <c r="C16" s="99" t="s">
        <v>2026</v>
      </c>
      <c r="D16" s="90" t="s">
        <v>189</v>
      </c>
      <c r="E16" s="142">
        <v>906.51624000000004</v>
      </c>
      <c r="F16" s="91"/>
      <c r="G16" s="92">
        <f>ROUND(E16*F16,2)</f>
        <v>0</v>
      </c>
      <c r="H16" s="76"/>
      <c r="I16" s="76" t="s">
        <v>166</v>
      </c>
      <c r="J16" s="76" t="s">
        <v>166</v>
      </c>
      <c r="K16" s="67"/>
      <c r="L16" s="67"/>
      <c r="M16" s="67"/>
      <c r="N16" s="67"/>
      <c r="O16" s="67"/>
      <c r="P16" s="67"/>
      <c r="Q16" s="67"/>
      <c r="R16" s="67"/>
      <c r="S16" s="67"/>
      <c r="T16" s="67"/>
      <c r="U16" s="67"/>
      <c r="V16" s="67"/>
      <c r="W16" s="67"/>
      <c r="X16" s="67"/>
      <c r="Y16" s="67"/>
      <c r="Z16" s="67"/>
      <c r="AA16" s="67"/>
      <c r="AB16" s="67"/>
    </row>
    <row r="17" spans="1:28" ht="20.399999999999999" outlineLevel="1" x14ac:dyDescent="0.25">
      <c r="A17" s="74"/>
      <c r="B17" s="75"/>
      <c r="C17" s="100" t="s">
        <v>2115</v>
      </c>
      <c r="D17" s="77"/>
      <c r="E17" s="141">
        <v>253.45872</v>
      </c>
      <c r="F17" s="345"/>
      <c r="G17" s="76"/>
      <c r="H17" s="76"/>
      <c r="I17" s="76"/>
      <c r="J17" s="76"/>
      <c r="K17" s="67"/>
      <c r="L17" s="67"/>
      <c r="M17" s="67"/>
      <c r="N17" s="67"/>
      <c r="O17" s="67"/>
      <c r="P17" s="67"/>
      <c r="Q17" s="67"/>
      <c r="R17" s="67"/>
      <c r="S17" s="67"/>
      <c r="T17" s="67"/>
      <c r="U17" s="67"/>
      <c r="V17" s="67"/>
      <c r="W17" s="67"/>
      <c r="X17" s="67"/>
      <c r="Y17" s="67"/>
      <c r="Z17" s="67"/>
      <c r="AA17" s="67"/>
      <c r="AB17" s="67"/>
    </row>
    <row r="18" spans="1:28" ht="20.399999999999999" outlineLevel="1" x14ac:dyDescent="0.25">
      <c r="A18" s="74"/>
      <c r="B18" s="75"/>
      <c r="C18" s="100" t="s">
        <v>2116</v>
      </c>
      <c r="D18" s="77"/>
      <c r="E18" s="141">
        <v>167.05176</v>
      </c>
      <c r="F18" s="345"/>
      <c r="G18" s="76"/>
      <c r="H18" s="76"/>
      <c r="I18" s="76"/>
      <c r="J18" s="76"/>
      <c r="K18" s="67"/>
      <c r="L18" s="67"/>
      <c r="M18" s="67"/>
      <c r="N18" s="67"/>
      <c r="O18" s="67"/>
      <c r="P18" s="67"/>
      <c r="Q18" s="67"/>
      <c r="R18" s="67"/>
      <c r="S18" s="67"/>
      <c r="T18" s="67"/>
      <c r="U18" s="67"/>
      <c r="V18" s="67"/>
      <c r="W18" s="67"/>
      <c r="X18" s="67"/>
      <c r="Y18" s="67"/>
      <c r="Z18" s="67"/>
      <c r="AA18" s="67"/>
      <c r="AB18" s="67"/>
    </row>
    <row r="19" spans="1:28" outlineLevel="1" x14ac:dyDescent="0.25">
      <c r="A19" s="74"/>
      <c r="B19" s="75"/>
      <c r="C19" s="100" t="s">
        <v>2117</v>
      </c>
      <c r="D19" s="77"/>
      <c r="E19" s="141">
        <v>3.1036800000000002</v>
      </c>
      <c r="F19" s="345"/>
      <c r="G19" s="76"/>
      <c r="H19" s="76"/>
      <c r="I19" s="76"/>
      <c r="J19" s="76"/>
      <c r="K19" s="67"/>
      <c r="L19" s="67"/>
      <c r="M19" s="67"/>
      <c r="N19" s="67"/>
      <c r="O19" s="67"/>
      <c r="P19" s="67"/>
      <c r="Q19" s="67"/>
      <c r="R19" s="67"/>
      <c r="S19" s="67"/>
      <c r="T19" s="67"/>
      <c r="U19" s="67"/>
      <c r="V19" s="67"/>
      <c r="W19" s="67"/>
      <c r="X19" s="67"/>
      <c r="Y19" s="67"/>
      <c r="Z19" s="67"/>
      <c r="AA19" s="67"/>
      <c r="AB19" s="67"/>
    </row>
    <row r="20" spans="1:28" outlineLevel="1" x14ac:dyDescent="0.25">
      <c r="A20" s="74"/>
      <c r="B20" s="75"/>
      <c r="C20" s="100" t="s">
        <v>2118</v>
      </c>
      <c r="D20" s="77"/>
      <c r="E20" s="141">
        <v>6.0038400000000003</v>
      </c>
      <c r="F20" s="345"/>
      <c r="G20" s="76"/>
      <c r="H20" s="76"/>
      <c r="I20" s="76"/>
      <c r="J20" s="76"/>
      <c r="K20" s="67"/>
      <c r="L20" s="67"/>
      <c r="M20" s="67"/>
      <c r="N20" s="67"/>
      <c r="O20" s="67"/>
      <c r="P20" s="67"/>
      <c r="Q20" s="67"/>
      <c r="R20" s="67"/>
      <c r="S20" s="67"/>
      <c r="T20" s="67"/>
      <c r="U20" s="67"/>
      <c r="V20" s="67"/>
      <c r="W20" s="67"/>
      <c r="X20" s="67"/>
      <c r="Y20" s="67"/>
      <c r="Z20" s="67"/>
      <c r="AA20" s="67"/>
      <c r="AB20" s="67"/>
    </row>
    <row r="21" spans="1:28" outlineLevel="1" x14ac:dyDescent="0.25">
      <c r="A21" s="74"/>
      <c r="B21" s="75"/>
      <c r="C21" s="100" t="s">
        <v>2119</v>
      </c>
      <c r="D21" s="77"/>
      <c r="E21" s="141">
        <v>25.834320000000002</v>
      </c>
      <c r="F21" s="345"/>
      <c r="G21" s="76"/>
      <c r="H21" s="76"/>
      <c r="I21" s="76"/>
      <c r="J21" s="76"/>
      <c r="K21" s="67"/>
      <c r="L21" s="67"/>
      <c r="M21" s="67"/>
      <c r="N21" s="67"/>
      <c r="O21" s="67"/>
      <c r="P21" s="67"/>
      <c r="Q21" s="67"/>
      <c r="R21" s="67"/>
      <c r="S21" s="67"/>
      <c r="T21" s="67"/>
      <c r="U21" s="67"/>
      <c r="V21" s="67"/>
      <c r="W21" s="67"/>
      <c r="X21" s="67"/>
      <c r="Y21" s="67"/>
      <c r="Z21" s="67"/>
      <c r="AA21" s="67"/>
      <c r="AB21" s="67"/>
    </row>
    <row r="22" spans="1:28" outlineLevel="1" x14ac:dyDescent="0.25">
      <c r="A22" s="74"/>
      <c r="B22" s="75"/>
      <c r="C22" s="100" t="s">
        <v>2120</v>
      </c>
      <c r="D22" s="77"/>
      <c r="E22" s="141">
        <v>21.598559999999999</v>
      </c>
      <c r="F22" s="345"/>
      <c r="G22" s="76"/>
      <c r="H22" s="76"/>
      <c r="I22" s="76"/>
      <c r="J22" s="76"/>
      <c r="K22" s="67"/>
      <c r="L22" s="67"/>
      <c r="M22" s="67"/>
      <c r="N22" s="67"/>
      <c r="O22" s="67"/>
      <c r="P22" s="67"/>
      <c r="Q22" s="67"/>
      <c r="R22" s="67"/>
      <c r="S22" s="67"/>
      <c r="T22" s="67"/>
      <c r="U22" s="67"/>
      <c r="V22" s="67"/>
      <c r="W22" s="67"/>
      <c r="X22" s="67"/>
      <c r="Y22" s="67"/>
      <c r="Z22" s="67"/>
      <c r="AA22" s="67"/>
      <c r="AB22" s="67"/>
    </row>
    <row r="23" spans="1:28" outlineLevel="1" x14ac:dyDescent="0.25">
      <c r="A23" s="74"/>
      <c r="B23" s="75"/>
      <c r="C23" s="100" t="s">
        <v>2121</v>
      </c>
      <c r="D23" s="77"/>
      <c r="E23" s="141">
        <v>29.345040000000001</v>
      </c>
      <c r="F23" s="345"/>
      <c r="G23" s="76"/>
      <c r="H23" s="76"/>
      <c r="I23" s="76"/>
      <c r="J23" s="76"/>
      <c r="K23" s="67"/>
      <c r="L23" s="67"/>
      <c r="M23" s="67"/>
      <c r="N23" s="67"/>
      <c r="O23" s="67"/>
      <c r="P23" s="67"/>
      <c r="Q23" s="67"/>
      <c r="R23" s="67"/>
      <c r="S23" s="67"/>
      <c r="T23" s="67"/>
      <c r="U23" s="67"/>
      <c r="V23" s="67"/>
      <c r="W23" s="67"/>
      <c r="X23" s="67"/>
      <c r="Y23" s="67"/>
      <c r="Z23" s="67"/>
      <c r="AA23" s="67"/>
      <c r="AB23" s="67"/>
    </row>
    <row r="24" spans="1:28" outlineLevel="1" x14ac:dyDescent="0.25">
      <c r="A24" s="74"/>
      <c r="B24" s="75"/>
      <c r="C24" s="100" t="s">
        <v>2122</v>
      </c>
      <c r="D24" s="77"/>
      <c r="E24" s="141">
        <v>3.0655199999999998</v>
      </c>
      <c r="F24" s="345"/>
      <c r="G24" s="76"/>
      <c r="H24" s="76"/>
      <c r="I24" s="76"/>
      <c r="J24" s="76"/>
      <c r="K24" s="67"/>
      <c r="L24" s="67"/>
      <c r="M24" s="67"/>
      <c r="N24" s="67"/>
      <c r="O24" s="67"/>
      <c r="P24" s="67"/>
      <c r="Q24" s="67"/>
      <c r="R24" s="67"/>
      <c r="S24" s="67"/>
      <c r="T24" s="67"/>
      <c r="U24" s="67"/>
      <c r="V24" s="67"/>
      <c r="W24" s="67"/>
      <c r="X24" s="67"/>
      <c r="Y24" s="67"/>
      <c r="Z24" s="67"/>
      <c r="AA24" s="67"/>
      <c r="AB24" s="67"/>
    </row>
    <row r="25" spans="1:28" outlineLevel="1" x14ac:dyDescent="0.25">
      <c r="A25" s="74"/>
      <c r="B25" s="75"/>
      <c r="C25" s="100" t="s">
        <v>2123</v>
      </c>
      <c r="D25" s="77"/>
      <c r="E25" s="141">
        <v>397.0548</v>
      </c>
      <c r="F25" s="345"/>
      <c r="G25" s="76"/>
      <c r="H25" s="76"/>
      <c r="I25" s="76"/>
      <c r="J25" s="76"/>
      <c r="K25" s="67"/>
      <c r="L25" s="67"/>
      <c r="M25" s="67"/>
      <c r="N25" s="67"/>
      <c r="O25" s="67"/>
      <c r="P25" s="67"/>
      <c r="Q25" s="67"/>
      <c r="R25" s="67"/>
      <c r="S25" s="67"/>
      <c r="T25" s="67"/>
      <c r="U25" s="67"/>
      <c r="V25" s="67"/>
      <c r="W25" s="67"/>
      <c r="X25" s="67"/>
      <c r="Y25" s="67"/>
      <c r="Z25" s="67"/>
      <c r="AA25" s="67"/>
      <c r="AB25" s="67"/>
    </row>
    <row r="26" spans="1:28" x14ac:dyDescent="0.25">
      <c r="A26" s="82" t="s">
        <v>162</v>
      </c>
      <c r="B26" s="83" t="s">
        <v>87</v>
      </c>
      <c r="C26" s="98" t="s">
        <v>88</v>
      </c>
      <c r="D26" s="84"/>
      <c r="E26" s="86"/>
      <c r="F26" s="86"/>
      <c r="G26" s="346">
        <f>SUM(G27:G30)</f>
        <v>0</v>
      </c>
      <c r="H26" s="81"/>
      <c r="I26" s="81"/>
      <c r="J26" s="81"/>
    </row>
    <row r="27" spans="1:28" outlineLevel="1" x14ac:dyDescent="0.25">
      <c r="A27" s="88">
        <v>6</v>
      </c>
      <c r="B27" s="89" t="s">
        <v>639</v>
      </c>
      <c r="C27" s="99" t="s">
        <v>640</v>
      </c>
      <c r="D27" s="90" t="s">
        <v>189</v>
      </c>
      <c r="E27" s="142">
        <v>397.0548</v>
      </c>
      <c r="F27" s="91"/>
      <c r="G27" s="92">
        <f>ROUND(E27*F27,2)</f>
        <v>0</v>
      </c>
      <c r="H27" s="76"/>
      <c r="I27" s="76" t="s">
        <v>166</v>
      </c>
      <c r="J27" s="76" t="s">
        <v>166</v>
      </c>
      <c r="K27" s="67"/>
      <c r="L27" s="67"/>
      <c r="M27" s="67"/>
      <c r="N27" s="67"/>
      <c r="O27" s="67"/>
      <c r="P27" s="67"/>
      <c r="Q27" s="67"/>
      <c r="R27" s="67"/>
      <c r="S27" s="67"/>
      <c r="T27" s="67"/>
      <c r="U27" s="67"/>
      <c r="V27" s="67"/>
      <c r="W27" s="67"/>
      <c r="X27" s="67"/>
      <c r="Y27" s="67"/>
      <c r="Z27" s="67"/>
      <c r="AA27" s="67"/>
      <c r="AB27" s="67"/>
    </row>
    <row r="28" spans="1:28" outlineLevel="1" x14ac:dyDescent="0.25">
      <c r="A28" s="74"/>
      <c r="B28" s="75"/>
      <c r="C28" s="100" t="s">
        <v>2124</v>
      </c>
      <c r="D28" s="77"/>
      <c r="E28" s="141">
        <v>397.0548</v>
      </c>
      <c r="F28" s="345"/>
      <c r="G28" s="76"/>
      <c r="H28" s="76"/>
      <c r="I28" s="76"/>
      <c r="J28" s="76"/>
      <c r="K28" s="67"/>
      <c r="L28" s="67"/>
      <c r="M28" s="67"/>
      <c r="N28" s="67"/>
      <c r="O28" s="67"/>
      <c r="P28" s="67"/>
      <c r="Q28" s="67"/>
      <c r="R28" s="67"/>
      <c r="S28" s="67"/>
      <c r="T28" s="67"/>
      <c r="U28" s="67"/>
      <c r="V28" s="67"/>
      <c r="W28" s="67"/>
      <c r="X28" s="67"/>
      <c r="Y28" s="67"/>
      <c r="Z28" s="67"/>
      <c r="AA28" s="67"/>
      <c r="AB28" s="67"/>
    </row>
    <row r="29" spans="1:28" outlineLevel="1" x14ac:dyDescent="0.25">
      <c r="A29" s="93">
        <v>7</v>
      </c>
      <c r="B29" s="94" t="s">
        <v>1355</v>
      </c>
      <c r="C29" s="101" t="s">
        <v>1356</v>
      </c>
      <c r="D29" s="95" t="s">
        <v>189</v>
      </c>
      <c r="E29" s="143">
        <v>397.0548</v>
      </c>
      <c r="F29" s="91"/>
      <c r="G29" s="96">
        <f>ROUND(E29*F29,2)</f>
        <v>0</v>
      </c>
      <c r="H29" s="76"/>
      <c r="I29" s="76" t="s">
        <v>166</v>
      </c>
      <c r="J29" s="76" t="s">
        <v>166</v>
      </c>
      <c r="K29" s="67"/>
      <c r="L29" s="67"/>
      <c r="M29" s="67"/>
      <c r="N29" s="67"/>
      <c r="O29" s="67"/>
      <c r="P29" s="67"/>
      <c r="Q29" s="67"/>
      <c r="R29" s="67"/>
      <c r="S29" s="67"/>
      <c r="T29" s="67"/>
      <c r="U29" s="67"/>
      <c r="V29" s="67"/>
      <c r="W29" s="67"/>
      <c r="X29" s="67"/>
      <c r="Y29" s="67"/>
      <c r="Z29" s="67"/>
      <c r="AA29" s="67"/>
      <c r="AB29" s="67"/>
    </row>
    <row r="30" spans="1:28" outlineLevel="1" x14ac:dyDescent="0.25">
      <c r="A30" s="93">
        <v>8</v>
      </c>
      <c r="B30" s="94" t="s">
        <v>647</v>
      </c>
      <c r="C30" s="101" t="s">
        <v>648</v>
      </c>
      <c r="D30" s="95" t="s">
        <v>189</v>
      </c>
      <c r="E30" s="143">
        <v>397.0548</v>
      </c>
      <c r="F30" s="91"/>
      <c r="G30" s="96">
        <f>ROUND(E30*F30,2)</f>
        <v>0</v>
      </c>
      <c r="H30" s="76"/>
      <c r="I30" s="76" t="s">
        <v>166</v>
      </c>
      <c r="J30" s="76" t="s">
        <v>166</v>
      </c>
      <c r="K30" s="67"/>
      <c r="L30" s="67"/>
      <c r="M30" s="67"/>
      <c r="N30" s="67"/>
      <c r="O30" s="67"/>
      <c r="P30" s="67"/>
      <c r="Q30" s="67"/>
      <c r="R30" s="67"/>
      <c r="S30" s="67"/>
      <c r="T30" s="67"/>
      <c r="U30" s="67"/>
      <c r="V30" s="67"/>
      <c r="W30" s="67"/>
      <c r="X30" s="67"/>
      <c r="Y30" s="67"/>
      <c r="Z30" s="67"/>
      <c r="AA30" s="67"/>
      <c r="AB30" s="67"/>
    </row>
    <row r="31" spans="1:28" x14ac:dyDescent="0.25">
      <c r="A31" s="82" t="s">
        <v>162</v>
      </c>
      <c r="B31" s="83" t="s">
        <v>101</v>
      </c>
      <c r="C31" s="98" t="s">
        <v>102</v>
      </c>
      <c r="D31" s="84"/>
      <c r="E31" s="86"/>
      <c r="F31" s="86"/>
      <c r="G31" s="346">
        <f>SUM(G32:G88)</f>
        <v>0</v>
      </c>
      <c r="H31" s="81"/>
      <c r="I31" s="81"/>
      <c r="J31" s="81"/>
    </row>
    <row r="32" spans="1:28" outlineLevel="1" x14ac:dyDescent="0.25">
      <c r="A32" s="88">
        <v>9</v>
      </c>
      <c r="B32" s="89" t="s">
        <v>2125</v>
      </c>
      <c r="C32" s="99" t="s">
        <v>2126</v>
      </c>
      <c r="D32" s="90" t="s">
        <v>189</v>
      </c>
      <c r="E32" s="142">
        <v>3.0655199999999998</v>
      </c>
      <c r="F32" s="91"/>
      <c r="G32" s="92">
        <f>ROUND(E32*F32,2)</f>
        <v>0</v>
      </c>
      <c r="H32" s="76"/>
      <c r="I32" s="76" t="s">
        <v>166</v>
      </c>
      <c r="J32" s="76" t="s">
        <v>166</v>
      </c>
      <c r="K32" s="67"/>
      <c r="L32" s="67"/>
      <c r="M32" s="67"/>
      <c r="N32" s="67"/>
      <c r="O32" s="67"/>
      <c r="P32" s="67"/>
      <c r="Q32" s="67"/>
      <c r="R32" s="67"/>
      <c r="S32" s="67"/>
      <c r="T32" s="67"/>
      <c r="U32" s="67"/>
      <c r="V32" s="67"/>
      <c r="W32" s="67"/>
      <c r="X32" s="67"/>
      <c r="Y32" s="67"/>
      <c r="Z32" s="67"/>
      <c r="AA32" s="67"/>
      <c r="AB32" s="67"/>
    </row>
    <row r="33" spans="1:28" outlineLevel="1" x14ac:dyDescent="0.25">
      <c r="A33" s="74"/>
      <c r="B33" s="75"/>
      <c r="C33" s="100" t="s">
        <v>2122</v>
      </c>
      <c r="D33" s="77"/>
      <c r="E33" s="141">
        <v>3.0655199999999998</v>
      </c>
      <c r="F33" s="345"/>
      <c r="G33" s="76"/>
      <c r="H33" s="76"/>
      <c r="I33" s="76"/>
      <c r="J33" s="76"/>
      <c r="K33" s="67"/>
      <c r="L33" s="67"/>
      <c r="M33" s="67"/>
      <c r="N33" s="67"/>
      <c r="O33" s="67"/>
      <c r="P33" s="67"/>
      <c r="Q33" s="67"/>
      <c r="R33" s="67"/>
      <c r="S33" s="67"/>
      <c r="T33" s="67"/>
      <c r="U33" s="67"/>
      <c r="V33" s="67"/>
      <c r="W33" s="67"/>
      <c r="X33" s="67"/>
      <c r="Y33" s="67"/>
      <c r="Z33" s="67"/>
      <c r="AA33" s="67"/>
      <c r="AB33" s="67"/>
    </row>
    <row r="34" spans="1:28" outlineLevel="1" x14ac:dyDescent="0.25">
      <c r="A34" s="88">
        <v>10</v>
      </c>
      <c r="B34" s="89" t="s">
        <v>2030</v>
      </c>
      <c r="C34" s="99" t="s">
        <v>2031</v>
      </c>
      <c r="D34" s="90" t="s">
        <v>189</v>
      </c>
      <c r="E34" s="142">
        <v>253.45875000000001</v>
      </c>
      <c r="F34" s="91"/>
      <c r="G34" s="92">
        <f>ROUND(E34*F34,2)</f>
        <v>0</v>
      </c>
      <c r="H34" s="76"/>
      <c r="I34" s="76" t="s">
        <v>166</v>
      </c>
      <c r="J34" s="76" t="s">
        <v>166</v>
      </c>
      <c r="K34" s="67"/>
      <c r="L34" s="67"/>
      <c r="M34" s="67"/>
      <c r="N34" s="67"/>
      <c r="O34" s="67"/>
      <c r="P34" s="67"/>
      <c r="Q34" s="67"/>
      <c r="R34" s="67"/>
      <c r="S34" s="67"/>
      <c r="T34" s="67"/>
      <c r="U34" s="67"/>
      <c r="V34" s="67"/>
      <c r="W34" s="67"/>
      <c r="X34" s="67"/>
      <c r="Y34" s="67"/>
      <c r="Z34" s="67"/>
      <c r="AA34" s="67"/>
      <c r="AB34" s="67"/>
    </row>
    <row r="35" spans="1:28" ht="20.399999999999999" outlineLevel="1" x14ac:dyDescent="0.25">
      <c r="A35" s="74"/>
      <c r="B35" s="75"/>
      <c r="C35" s="100" t="s">
        <v>2127</v>
      </c>
      <c r="D35" s="77"/>
      <c r="E35" s="141">
        <v>253.45875000000001</v>
      </c>
      <c r="F35" s="345"/>
      <c r="G35" s="76"/>
      <c r="H35" s="76"/>
      <c r="I35" s="76"/>
      <c r="J35" s="76"/>
      <c r="K35" s="67"/>
      <c r="L35" s="67"/>
      <c r="M35" s="67"/>
      <c r="N35" s="67"/>
      <c r="O35" s="67"/>
      <c r="P35" s="67"/>
      <c r="Q35" s="67"/>
      <c r="R35" s="67"/>
      <c r="S35" s="67"/>
      <c r="T35" s="67"/>
      <c r="U35" s="67"/>
      <c r="V35" s="67"/>
      <c r="W35" s="67"/>
      <c r="X35" s="67"/>
      <c r="Y35" s="67"/>
      <c r="Z35" s="67"/>
      <c r="AA35" s="67"/>
      <c r="AB35" s="67"/>
    </row>
    <row r="36" spans="1:28" outlineLevel="1" x14ac:dyDescent="0.25">
      <c r="A36" s="88">
        <v>11</v>
      </c>
      <c r="B36" s="89" t="s">
        <v>2128</v>
      </c>
      <c r="C36" s="99" t="s">
        <v>2129</v>
      </c>
      <c r="D36" s="90" t="s">
        <v>189</v>
      </c>
      <c r="E36" s="142">
        <v>6.0038400000000003</v>
      </c>
      <c r="F36" s="91"/>
      <c r="G36" s="92">
        <f>ROUND(E36*F36,2)</f>
        <v>0</v>
      </c>
      <c r="H36" s="76"/>
      <c r="I36" s="76" t="s">
        <v>166</v>
      </c>
      <c r="J36" s="76" t="s">
        <v>166</v>
      </c>
      <c r="K36" s="67"/>
      <c r="L36" s="67"/>
      <c r="M36" s="67"/>
      <c r="N36" s="67"/>
      <c r="O36" s="67"/>
      <c r="P36" s="67"/>
      <c r="Q36" s="67"/>
      <c r="R36" s="67"/>
      <c r="S36" s="67"/>
      <c r="T36" s="67"/>
      <c r="U36" s="67"/>
      <c r="V36" s="67"/>
      <c r="W36" s="67"/>
      <c r="X36" s="67"/>
      <c r="Y36" s="67"/>
      <c r="Z36" s="67"/>
      <c r="AA36" s="67"/>
      <c r="AB36" s="67"/>
    </row>
    <row r="37" spans="1:28" outlineLevel="1" x14ac:dyDescent="0.25">
      <c r="A37" s="74"/>
      <c r="B37" s="75"/>
      <c r="C37" s="100" t="s">
        <v>2118</v>
      </c>
      <c r="D37" s="77"/>
      <c r="E37" s="141">
        <v>6.0038400000000003</v>
      </c>
      <c r="F37" s="345"/>
      <c r="G37" s="76"/>
      <c r="H37" s="76"/>
      <c r="I37" s="76"/>
      <c r="J37" s="76"/>
      <c r="K37" s="67"/>
      <c r="L37" s="67"/>
      <c r="M37" s="67"/>
      <c r="N37" s="67"/>
      <c r="O37" s="67"/>
      <c r="P37" s="67"/>
      <c r="Q37" s="67"/>
      <c r="R37" s="67"/>
      <c r="S37" s="67"/>
      <c r="T37" s="67"/>
      <c r="U37" s="67"/>
      <c r="V37" s="67"/>
      <c r="W37" s="67"/>
      <c r="X37" s="67"/>
      <c r="Y37" s="67"/>
      <c r="Z37" s="67"/>
      <c r="AA37" s="67"/>
      <c r="AB37" s="67"/>
    </row>
    <row r="38" spans="1:28" outlineLevel="1" x14ac:dyDescent="0.25">
      <c r="A38" s="88">
        <v>12</v>
      </c>
      <c r="B38" s="89" t="s">
        <v>2038</v>
      </c>
      <c r="C38" s="99" t="s">
        <v>2039</v>
      </c>
      <c r="D38" s="90" t="s">
        <v>189</v>
      </c>
      <c r="E38" s="142">
        <v>253.45875000000001</v>
      </c>
      <c r="F38" s="91"/>
      <c r="G38" s="92">
        <f>ROUND(E38*F38,2)</f>
        <v>0</v>
      </c>
      <c r="H38" s="76"/>
      <c r="I38" s="76" t="s">
        <v>166</v>
      </c>
      <c r="J38" s="76" t="s">
        <v>166</v>
      </c>
      <c r="K38" s="67"/>
      <c r="L38" s="67"/>
      <c r="M38" s="67"/>
      <c r="N38" s="67"/>
      <c r="O38" s="67"/>
      <c r="P38" s="67"/>
      <c r="Q38" s="67"/>
      <c r="R38" s="67"/>
      <c r="S38" s="67"/>
      <c r="T38" s="67"/>
      <c r="U38" s="67"/>
      <c r="V38" s="67"/>
      <c r="W38" s="67"/>
      <c r="X38" s="67"/>
      <c r="Y38" s="67"/>
      <c r="Z38" s="67"/>
      <c r="AA38" s="67"/>
      <c r="AB38" s="67"/>
    </row>
    <row r="39" spans="1:28" ht="20.399999999999999" outlineLevel="1" x14ac:dyDescent="0.25">
      <c r="A39" s="74"/>
      <c r="B39" s="75"/>
      <c r="C39" s="100" t="s">
        <v>2127</v>
      </c>
      <c r="D39" s="77"/>
      <c r="E39" s="141">
        <v>253.45875000000001</v>
      </c>
      <c r="F39" s="345"/>
      <c r="G39" s="76"/>
      <c r="H39" s="76"/>
      <c r="I39" s="76"/>
      <c r="J39" s="76"/>
      <c r="K39" s="67"/>
      <c r="L39" s="67"/>
      <c r="M39" s="67"/>
      <c r="N39" s="67"/>
      <c r="O39" s="67"/>
      <c r="P39" s="67"/>
      <c r="Q39" s="67"/>
      <c r="R39" s="67"/>
      <c r="S39" s="67"/>
      <c r="T39" s="67"/>
      <c r="U39" s="67"/>
      <c r="V39" s="67"/>
      <c r="W39" s="67"/>
      <c r="X39" s="67"/>
      <c r="Y39" s="67"/>
      <c r="Z39" s="67"/>
      <c r="AA39" s="67"/>
      <c r="AB39" s="67"/>
    </row>
    <row r="40" spans="1:28" ht="20.399999999999999" outlineLevel="1" x14ac:dyDescent="0.25">
      <c r="A40" s="88">
        <v>13</v>
      </c>
      <c r="B40" s="89" t="s">
        <v>1403</v>
      </c>
      <c r="C40" s="99" t="s">
        <v>1404</v>
      </c>
      <c r="D40" s="90" t="s">
        <v>189</v>
      </c>
      <c r="E40" s="142">
        <v>53.436720000000001</v>
      </c>
      <c r="F40" s="91"/>
      <c r="G40" s="92">
        <f>ROUND(E40*F40,2)</f>
        <v>0</v>
      </c>
      <c r="H40" s="76"/>
      <c r="I40" s="76" t="s">
        <v>166</v>
      </c>
      <c r="J40" s="76" t="s">
        <v>166</v>
      </c>
      <c r="K40" s="67"/>
      <c r="L40" s="67"/>
      <c r="M40" s="67"/>
      <c r="N40" s="67"/>
      <c r="O40" s="67"/>
      <c r="P40" s="67"/>
      <c r="Q40" s="67"/>
      <c r="R40" s="67"/>
      <c r="S40" s="67"/>
      <c r="T40" s="67"/>
      <c r="U40" s="67"/>
      <c r="V40" s="67"/>
      <c r="W40" s="67"/>
      <c r="X40" s="67"/>
      <c r="Y40" s="67"/>
      <c r="Z40" s="67"/>
      <c r="AA40" s="67"/>
      <c r="AB40" s="67"/>
    </row>
    <row r="41" spans="1:28" outlineLevel="1" x14ac:dyDescent="0.25">
      <c r="A41" s="74"/>
      <c r="B41" s="75"/>
      <c r="C41" s="100" t="s">
        <v>2118</v>
      </c>
      <c r="D41" s="77"/>
      <c r="E41" s="141">
        <v>6.0038400000000003</v>
      </c>
      <c r="F41" s="345"/>
      <c r="G41" s="76"/>
      <c r="H41" s="76"/>
      <c r="I41" s="76"/>
      <c r="J41" s="76"/>
      <c r="K41" s="67"/>
      <c r="L41" s="67"/>
      <c r="M41" s="67"/>
      <c r="N41" s="67"/>
      <c r="O41" s="67"/>
      <c r="P41" s="67"/>
      <c r="Q41" s="67"/>
      <c r="R41" s="67"/>
      <c r="S41" s="67"/>
      <c r="T41" s="67"/>
      <c r="U41" s="67"/>
      <c r="V41" s="67"/>
      <c r="W41" s="67"/>
      <c r="X41" s="67"/>
      <c r="Y41" s="67"/>
      <c r="Z41" s="67"/>
      <c r="AA41" s="67"/>
      <c r="AB41" s="67"/>
    </row>
    <row r="42" spans="1:28" outlineLevel="1" x14ac:dyDescent="0.25">
      <c r="A42" s="74"/>
      <c r="B42" s="75"/>
      <c r="C42" s="100" t="s">
        <v>2119</v>
      </c>
      <c r="D42" s="77"/>
      <c r="E42" s="141">
        <v>25.834320000000002</v>
      </c>
      <c r="F42" s="345"/>
      <c r="G42" s="76"/>
      <c r="H42" s="76"/>
      <c r="I42" s="76"/>
      <c r="J42" s="76"/>
      <c r="K42" s="67"/>
      <c r="L42" s="67"/>
      <c r="M42" s="67"/>
      <c r="N42" s="67"/>
      <c r="O42" s="67"/>
      <c r="P42" s="67"/>
      <c r="Q42" s="67"/>
      <c r="R42" s="67"/>
      <c r="S42" s="67"/>
      <c r="T42" s="67"/>
      <c r="U42" s="67"/>
      <c r="V42" s="67"/>
      <c r="W42" s="67"/>
      <c r="X42" s="67"/>
      <c r="Y42" s="67"/>
      <c r="Z42" s="67"/>
      <c r="AA42" s="67"/>
      <c r="AB42" s="67"/>
    </row>
    <row r="43" spans="1:28" outlineLevel="1" x14ac:dyDescent="0.25">
      <c r="A43" s="74"/>
      <c r="B43" s="75"/>
      <c r="C43" s="100" t="s">
        <v>2120</v>
      </c>
      <c r="D43" s="77"/>
      <c r="E43" s="141">
        <v>21.598559999999999</v>
      </c>
      <c r="F43" s="345"/>
      <c r="G43" s="76"/>
      <c r="H43" s="76"/>
      <c r="I43" s="76"/>
      <c r="J43" s="76"/>
      <c r="K43" s="67"/>
      <c r="L43" s="67"/>
      <c r="M43" s="67"/>
      <c r="N43" s="67"/>
      <c r="O43" s="67"/>
      <c r="P43" s="67"/>
      <c r="Q43" s="67"/>
      <c r="R43" s="67"/>
      <c r="S43" s="67"/>
      <c r="T43" s="67"/>
      <c r="U43" s="67"/>
      <c r="V43" s="67"/>
      <c r="W43" s="67"/>
      <c r="X43" s="67"/>
      <c r="Y43" s="67"/>
      <c r="Z43" s="67"/>
      <c r="AA43" s="67"/>
      <c r="AB43" s="67"/>
    </row>
    <row r="44" spans="1:28" ht="20.399999999999999" outlineLevel="1" x14ac:dyDescent="0.25">
      <c r="A44" s="88">
        <v>14</v>
      </c>
      <c r="B44" s="89" t="s">
        <v>1405</v>
      </c>
      <c r="C44" s="99" t="s">
        <v>1406</v>
      </c>
      <c r="D44" s="90" t="s">
        <v>189</v>
      </c>
      <c r="E44" s="142">
        <v>6.0038400000000003</v>
      </c>
      <c r="F44" s="91"/>
      <c r="G44" s="92">
        <f>ROUND(E44*F44,2)</f>
        <v>0</v>
      </c>
      <c r="H44" s="76"/>
      <c r="I44" s="76" t="s">
        <v>166</v>
      </c>
      <c r="J44" s="76" t="s">
        <v>166</v>
      </c>
      <c r="K44" s="67"/>
      <c r="L44" s="67"/>
      <c r="M44" s="67"/>
      <c r="N44" s="67"/>
      <c r="O44" s="67"/>
      <c r="P44" s="67"/>
      <c r="Q44" s="67"/>
      <c r="R44" s="67"/>
      <c r="S44" s="67"/>
      <c r="T44" s="67"/>
      <c r="U44" s="67"/>
      <c r="V44" s="67"/>
      <c r="W44" s="67"/>
      <c r="X44" s="67"/>
      <c r="Y44" s="67"/>
      <c r="Z44" s="67"/>
      <c r="AA44" s="67"/>
      <c r="AB44" s="67"/>
    </row>
    <row r="45" spans="1:28" outlineLevel="1" x14ac:dyDescent="0.25">
      <c r="A45" s="74"/>
      <c r="B45" s="75"/>
      <c r="C45" s="100" t="s">
        <v>2118</v>
      </c>
      <c r="D45" s="77"/>
      <c r="E45" s="141">
        <v>6.0038400000000003</v>
      </c>
      <c r="F45" s="345"/>
      <c r="G45" s="76"/>
      <c r="H45" s="76"/>
      <c r="I45" s="76"/>
      <c r="J45" s="76"/>
      <c r="K45" s="67"/>
      <c r="L45" s="67"/>
      <c r="M45" s="67"/>
      <c r="N45" s="67"/>
      <c r="O45" s="67"/>
      <c r="P45" s="67"/>
      <c r="Q45" s="67"/>
      <c r="R45" s="67"/>
      <c r="S45" s="67"/>
      <c r="T45" s="67"/>
      <c r="U45" s="67"/>
      <c r="V45" s="67"/>
      <c r="W45" s="67"/>
      <c r="X45" s="67"/>
      <c r="Y45" s="67"/>
      <c r="Z45" s="67"/>
      <c r="AA45" s="67"/>
      <c r="AB45" s="67"/>
    </row>
    <row r="46" spans="1:28" ht="20.399999999999999" outlineLevel="1" x14ac:dyDescent="0.25">
      <c r="A46" s="88">
        <v>15</v>
      </c>
      <c r="B46" s="89" t="s">
        <v>2130</v>
      </c>
      <c r="C46" s="99" t="s">
        <v>2131</v>
      </c>
      <c r="D46" s="90" t="s">
        <v>189</v>
      </c>
      <c r="E46" s="142">
        <v>3.1036800000000002</v>
      </c>
      <c r="F46" s="91"/>
      <c r="G46" s="92">
        <f>ROUND(E46*F46,2)</f>
        <v>0</v>
      </c>
      <c r="H46" s="76"/>
      <c r="I46" s="76" t="s">
        <v>166</v>
      </c>
      <c r="J46" s="76" t="s">
        <v>166</v>
      </c>
      <c r="K46" s="67"/>
      <c r="L46" s="67"/>
      <c r="M46" s="67"/>
      <c r="N46" s="67"/>
      <c r="O46" s="67"/>
      <c r="P46" s="67"/>
      <c r="Q46" s="67"/>
      <c r="R46" s="67"/>
      <c r="S46" s="67"/>
      <c r="T46" s="67"/>
      <c r="U46" s="67"/>
      <c r="V46" s="67"/>
      <c r="W46" s="67"/>
      <c r="X46" s="67"/>
      <c r="Y46" s="67"/>
      <c r="Z46" s="67"/>
      <c r="AA46" s="67"/>
      <c r="AB46" s="67"/>
    </row>
    <row r="47" spans="1:28" outlineLevel="1" x14ac:dyDescent="0.25">
      <c r="A47" s="74"/>
      <c r="B47" s="75"/>
      <c r="C47" s="100" t="s">
        <v>2117</v>
      </c>
      <c r="D47" s="77"/>
      <c r="E47" s="141">
        <v>3.1036800000000002</v>
      </c>
      <c r="F47" s="345"/>
      <c r="G47" s="76"/>
      <c r="H47" s="76"/>
      <c r="I47" s="76"/>
      <c r="J47" s="76"/>
      <c r="K47" s="67"/>
      <c r="L47" s="67"/>
      <c r="M47" s="67"/>
      <c r="N47" s="67"/>
      <c r="O47" s="67"/>
      <c r="P47" s="67"/>
      <c r="Q47" s="67"/>
      <c r="R47" s="67"/>
      <c r="S47" s="67"/>
      <c r="T47" s="67"/>
      <c r="U47" s="67"/>
      <c r="V47" s="67"/>
      <c r="W47" s="67"/>
      <c r="X47" s="67"/>
      <c r="Y47" s="67"/>
      <c r="Z47" s="67"/>
      <c r="AA47" s="67"/>
      <c r="AB47" s="67"/>
    </row>
    <row r="48" spans="1:28" outlineLevel="1" x14ac:dyDescent="0.25">
      <c r="A48" s="88">
        <v>16</v>
      </c>
      <c r="B48" s="89" t="s">
        <v>2132</v>
      </c>
      <c r="C48" s="99" t="s">
        <v>2133</v>
      </c>
      <c r="D48" s="90" t="s">
        <v>189</v>
      </c>
      <c r="E48" s="142">
        <v>3.0655199999999998</v>
      </c>
      <c r="F48" s="91"/>
      <c r="G48" s="92">
        <f>ROUND(E48*F48,2)</f>
        <v>0</v>
      </c>
      <c r="H48" s="76"/>
      <c r="I48" s="76" t="s">
        <v>166</v>
      </c>
      <c r="J48" s="76" t="s">
        <v>166</v>
      </c>
      <c r="K48" s="67"/>
      <c r="L48" s="67"/>
      <c r="M48" s="67"/>
      <c r="N48" s="67"/>
      <c r="O48" s="67"/>
      <c r="P48" s="67"/>
      <c r="Q48" s="67"/>
      <c r="R48" s="67"/>
      <c r="S48" s="67"/>
      <c r="T48" s="67"/>
      <c r="U48" s="67"/>
      <c r="V48" s="67"/>
      <c r="W48" s="67"/>
      <c r="X48" s="67"/>
      <c r="Y48" s="67"/>
      <c r="Z48" s="67"/>
      <c r="AA48" s="67"/>
      <c r="AB48" s="67"/>
    </row>
    <row r="49" spans="1:28" outlineLevel="1" x14ac:dyDescent="0.25">
      <c r="A49" s="74"/>
      <c r="B49" s="75"/>
      <c r="C49" s="100" t="s">
        <v>2122</v>
      </c>
      <c r="D49" s="77"/>
      <c r="E49" s="141">
        <v>3.0655199999999998</v>
      </c>
      <c r="F49" s="345"/>
      <c r="G49" s="76"/>
      <c r="H49" s="76"/>
      <c r="I49" s="76"/>
      <c r="J49" s="76"/>
      <c r="K49" s="67"/>
      <c r="L49" s="67"/>
      <c r="M49" s="67"/>
      <c r="N49" s="67"/>
      <c r="O49" s="67"/>
      <c r="P49" s="67"/>
      <c r="Q49" s="67"/>
      <c r="R49" s="67"/>
      <c r="S49" s="67"/>
      <c r="T49" s="67"/>
      <c r="U49" s="67"/>
      <c r="V49" s="67"/>
      <c r="W49" s="67"/>
      <c r="X49" s="67"/>
      <c r="Y49" s="67"/>
      <c r="Z49" s="67"/>
      <c r="AA49" s="67"/>
      <c r="AB49" s="67"/>
    </row>
    <row r="50" spans="1:28" outlineLevel="1" x14ac:dyDescent="0.25">
      <c r="A50" s="88">
        <v>17</v>
      </c>
      <c r="B50" s="89" t="s">
        <v>2040</v>
      </c>
      <c r="C50" s="99" t="s">
        <v>2041</v>
      </c>
      <c r="D50" s="90" t="s">
        <v>189</v>
      </c>
      <c r="E50" s="142">
        <v>253.45875000000001</v>
      </c>
      <c r="F50" s="91"/>
      <c r="G50" s="92">
        <f>ROUND(E50*F50,2)</f>
        <v>0</v>
      </c>
      <c r="H50" s="76"/>
      <c r="I50" s="76" t="s">
        <v>166</v>
      </c>
      <c r="J50" s="76" t="s">
        <v>166</v>
      </c>
      <c r="K50" s="67"/>
      <c r="L50" s="67"/>
      <c r="M50" s="67"/>
      <c r="N50" s="67"/>
      <c r="O50" s="67"/>
      <c r="P50" s="67"/>
      <c r="Q50" s="67"/>
      <c r="R50" s="67"/>
      <c r="S50" s="67"/>
      <c r="T50" s="67"/>
      <c r="U50" s="67"/>
      <c r="V50" s="67"/>
      <c r="W50" s="67"/>
      <c r="X50" s="67"/>
      <c r="Y50" s="67"/>
      <c r="Z50" s="67"/>
      <c r="AA50" s="67"/>
      <c r="AB50" s="67"/>
    </row>
    <row r="51" spans="1:28" ht="20.399999999999999" outlineLevel="1" x14ac:dyDescent="0.25">
      <c r="A51" s="74"/>
      <c r="B51" s="75"/>
      <c r="C51" s="100" t="s">
        <v>2127</v>
      </c>
      <c r="D51" s="77"/>
      <c r="E51" s="141">
        <v>253.45875000000001</v>
      </c>
      <c r="F51" s="345"/>
      <c r="G51" s="76"/>
      <c r="H51" s="76"/>
      <c r="I51" s="76"/>
      <c r="J51" s="76"/>
      <c r="K51" s="67"/>
      <c r="L51" s="67"/>
      <c r="M51" s="67"/>
      <c r="N51" s="67"/>
      <c r="O51" s="67"/>
      <c r="P51" s="67"/>
      <c r="Q51" s="67"/>
      <c r="R51" s="67"/>
      <c r="S51" s="67"/>
      <c r="T51" s="67"/>
      <c r="U51" s="67"/>
      <c r="V51" s="67"/>
      <c r="W51" s="67"/>
      <c r="X51" s="67"/>
      <c r="Y51" s="67"/>
      <c r="Z51" s="67"/>
      <c r="AA51" s="67"/>
      <c r="AB51" s="67"/>
    </row>
    <row r="52" spans="1:28" outlineLevel="1" x14ac:dyDescent="0.25">
      <c r="A52" s="88">
        <v>18</v>
      </c>
      <c r="B52" s="89" t="s">
        <v>2134</v>
      </c>
      <c r="C52" s="99" t="s">
        <v>2135</v>
      </c>
      <c r="D52" s="90" t="s">
        <v>189</v>
      </c>
      <c r="E52" s="142">
        <v>3.1036800000000002</v>
      </c>
      <c r="F52" s="91"/>
      <c r="G52" s="92">
        <f>ROUND(E52*F52,2)</f>
        <v>0</v>
      </c>
      <c r="H52" s="76"/>
      <c r="I52" s="76" t="s">
        <v>166</v>
      </c>
      <c r="J52" s="76" t="s">
        <v>166</v>
      </c>
      <c r="K52" s="67"/>
      <c r="L52" s="67"/>
      <c r="M52" s="67"/>
      <c r="N52" s="67"/>
      <c r="O52" s="67"/>
      <c r="P52" s="67"/>
      <c r="Q52" s="67"/>
      <c r="R52" s="67"/>
      <c r="S52" s="67"/>
      <c r="T52" s="67"/>
      <c r="U52" s="67"/>
      <c r="V52" s="67"/>
      <c r="W52" s="67"/>
      <c r="X52" s="67"/>
      <c r="Y52" s="67"/>
      <c r="Z52" s="67"/>
      <c r="AA52" s="67"/>
      <c r="AB52" s="67"/>
    </row>
    <row r="53" spans="1:28" outlineLevel="1" x14ac:dyDescent="0.25">
      <c r="A53" s="74"/>
      <c r="B53" s="75"/>
      <c r="C53" s="100" t="s">
        <v>2117</v>
      </c>
      <c r="D53" s="77"/>
      <c r="E53" s="141">
        <v>3.1036800000000002</v>
      </c>
      <c r="F53" s="345"/>
      <c r="G53" s="76"/>
      <c r="H53" s="76"/>
      <c r="I53" s="76"/>
      <c r="J53" s="76"/>
      <c r="K53" s="67"/>
      <c r="L53" s="67"/>
      <c r="M53" s="67"/>
      <c r="N53" s="67"/>
      <c r="O53" s="67"/>
      <c r="P53" s="67"/>
      <c r="Q53" s="67"/>
      <c r="R53" s="67"/>
      <c r="S53" s="67"/>
      <c r="T53" s="67"/>
      <c r="U53" s="67"/>
      <c r="V53" s="67"/>
      <c r="W53" s="67"/>
      <c r="X53" s="67"/>
      <c r="Y53" s="67"/>
      <c r="Z53" s="67"/>
      <c r="AA53" s="67"/>
      <c r="AB53" s="67"/>
    </row>
    <row r="54" spans="1:28" outlineLevel="1" x14ac:dyDescent="0.25">
      <c r="A54" s="88">
        <v>19</v>
      </c>
      <c r="B54" s="89" t="s">
        <v>2136</v>
      </c>
      <c r="C54" s="99" t="s">
        <v>2137</v>
      </c>
      <c r="D54" s="90" t="s">
        <v>614</v>
      </c>
      <c r="E54" s="142">
        <v>5</v>
      </c>
      <c r="F54" s="91"/>
      <c r="G54" s="92">
        <f>ROUND(E54*F54,2)</f>
        <v>0</v>
      </c>
      <c r="H54" s="76"/>
      <c r="I54" s="76" t="s">
        <v>166</v>
      </c>
      <c r="J54" s="76" t="s">
        <v>166</v>
      </c>
      <c r="K54" s="67"/>
      <c r="L54" s="67"/>
      <c r="M54" s="67"/>
      <c r="N54" s="67"/>
      <c r="O54" s="67"/>
      <c r="P54" s="67"/>
      <c r="Q54" s="67"/>
      <c r="R54" s="67"/>
      <c r="S54" s="67"/>
      <c r="T54" s="67"/>
      <c r="U54" s="67"/>
      <c r="V54" s="67"/>
      <c r="W54" s="67"/>
      <c r="X54" s="67"/>
      <c r="Y54" s="67"/>
      <c r="Z54" s="67"/>
      <c r="AA54" s="67"/>
      <c r="AB54" s="67"/>
    </row>
    <row r="55" spans="1:28" ht="30.6" outlineLevel="1" x14ac:dyDescent="0.25">
      <c r="A55" s="74"/>
      <c r="B55" s="75"/>
      <c r="C55" s="100" t="s">
        <v>2138</v>
      </c>
      <c r="D55" s="77"/>
      <c r="E55" s="141">
        <v>5</v>
      </c>
      <c r="F55" s="345"/>
      <c r="G55" s="76"/>
      <c r="H55" s="76"/>
      <c r="I55" s="76"/>
      <c r="J55" s="76"/>
      <c r="K55" s="67"/>
      <c r="L55" s="67"/>
      <c r="M55" s="67"/>
      <c r="N55" s="67"/>
      <c r="O55" s="67"/>
      <c r="P55" s="67"/>
      <c r="Q55" s="67"/>
      <c r="R55" s="67"/>
      <c r="S55" s="67"/>
      <c r="T55" s="67"/>
      <c r="U55" s="67"/>
      <c r="V55" s="67"/>
      <c r="W55" s="67"/>
      <c r="X55" s="67"/>
      <c r="Y55" s="67"/>
      <c r="Z55" s="67"/>
      <c r="AA55" s="67"/>
      <c r="AB55" s="67"/>
    </row>
    <row r="56" spans="1:28" outlineLevel="1" x14ac:dyDescent="0.25">
      <c r="A56" s="88">
        <v>20</v>
      </c>
      <c r="B56" s="89" t="s">
        <v>2047</v>
      </c>
      <c r="C56" s="99" t="s">
        <v>2048</v>
      </c>
      <c r="D56" s="90" t="s">
        <v>189</v>
      </c>
      <c r="E56" s="142">
        <v>253.45875000000001</v>
      </c>
      <c r="F56" s="91"/>
      <c r="G56" s="92">
        <f>ROUND(E56*F56,2)</f>
        <v>0</v>
      </c>
      <c r="H56" s="76"/>
      <c r="I56" s="76" t="s">
        <v>166</v>
      </c>
      <c r="J56" s="76" t="s">
        <v>166</v>
      </c>
      <c r="K56" s="67"/>
      <c r="L56" s="67"/>
      <c r="M56" s="67"/>
      <c r="N56" s="67"/>
      <c r="O56" s="67"/>
      <c r="P56" s="67"/>
      <c r="Q56" s="67"/>
      <c r="R56" s="67"/>
      <c r="S56" s="67"/>
      <c r="T56" s="67"/>
      <c r="U56" s="67"/>
      <c r="V56" s="67"/>
      <c r="W56" s="67"/>
      <c r="X56" s="67"/>
      <c r="Y56" s="67"/>
      <c r="Z56" s="67"/>
      <c r="AA56" s="67"/>
      <c r="AB56" s="67"/>
    </row>
    <row r="57" spans="1:28" ht="20.399999999999999" outlineLevel="1" x14ac:dyDescent="0.25">
      <c r="A57" s="74"/>
      <c r="B57" s="75"/>
      <c r="C57" s="100" t="s">
        <v>2127</v>
      </c>
      <c r="D57" s="77"/>
      <c r="E57" s="141">
        <v>253.45875000000001</v>
      </c>
      <c r="F57" s="345"/>
      <c r="G57" s="76"/>
      <c r="H57" s="76"/>
      <c r="I57" s="76"/>
      <c r="J57" s="76"/>
      <c r="K57" s="67"/>
      <c r="L57" s="67"/>
      <c r="M57" s="67"/>
      <c r="N57" s="67"/>
      <c r="O57" s="67"/>
      <c r="P57" s="67"/>
      <c r="Q57" s="67"/>
      <c r="R57" s="67"/>
      <c r="S57" s="67"/>
      <c r="T57" s="67"/>
      <c r="U57" s="67"/>
      <c r="V57" s="67"/>
      <c r="W57" s="67"/>
      <c r="X57" s="67"/>
      <c r="Y57" s="67"/>
      <c r="Z57" s="67"/>
      <c r="AA57" s="67"/>
      <c r="AB57" s="67"/>
    </row>
    <row r="58" spans="1:28" outlineLevel="1" x14ac:dyDescent="0.25">
      <c r="A58" s="88">
        <v>21</v>
      </c>
      <c r="B58" s="89" t="s">
        <v>2049</v>
      </c>
      <c r="C58" s="99" t="s">
        <v>2050</v>
      </c>
      <c r="D58" s="90" t="s">
        <v>189</v>
      </c>
      <c r="E58" s="142">
        <v>253.45875000000001</v>
      </c>
      <c r="F58" s="91"/>
      <c r="G58" s="92">
        <f>ROUND(E58*F58,2)</f>
        <v>0</v>
      </c>
      <c r="H58" s="76"/>
      <c r="I58" s="76" t="s">
        <v>166</v>
      </c>
      <c r="J58" s="76" t="s">
        <v>166</v>
      </c>
      <c r="K58" s="67"/>
      <c r="L58" s="67"/>
      <c r="M58" s="67"/>
      <c r="N58" s="67"/>
      <c r="O58" s="67"/>
      <c r="P58" s="67"/>
      <c r="Q58" s="67"/>
      <c r="R58" s="67"/>
      <c r="S58" s="67"/>
      <c r="T58" s="67"/>
      <c r="U58" s="67"/>
      <c r="V58" s="67"/>
      <c r="W58" s="67"/>
      <c r="X58" s="67"/>
      <c r="Y58" s="67"/>
      <c r="Z58" s="67"/>
      <c r="AA58" s="67"/>
      <c r="AB58" s="67"/>
    </row>
    <row r="59" spans="1:28" ht="20.399999999999999" outlineLevel="1" x14ac:dyDescent="0.25">
      <c r="A59" s="74"/>
      <c r="B59" s="75"/>
      <c r="C59" s="100" t="s">
        <v>2127</v>
      </c>
      <c r="D59" s="77"/>
      <c r="E59" s="141">
        <v>253.45875000000001</v>
      </c>
      <c r="F59" s="345"/>
      <c r="G59" s="76"/>
      <c r="H59" s="76"/>
      <c r="I59" s="76"/>
      <c r="J59" s="76"/>
      <c r="K59" s="67"/>
      <c r="L59" s="67"/>
      <c r="M59" s="67"/>
      <c r="N59" s="67"/>
      <c r="O59" s="67"/>
      <c r="P59" s="67"/>
      <c r="Q59" s="67"/>
      <c r="R59" s="67"/>
      <c r="S59" s="67"/>
      <c r="T59" s="67"/>
      <c r="U59" s="67"/>
      <c r="V59" s="67"/>
      <c r="W59" s="67"/>
      <c r="X59" s="67"/>
      <c r="Y59" s="67"/>
      <c r="Z59" s="67"/>
      <c r="AA59" s="67"/>
      <c r="AB59" s="67"/>
    </row>
    <row r="60" spans="1:28" outlineLevel="1" x14ac:dyDescent="0.25">
      <c r="A60" s="88">
        <v>22</v>
      </c>
      <c r="B60" s="89" t="s">
        <v>2051</v>
      </c>
      <c r="C60" s="99" t="s">
        <v>2052</v>
      </c>
      <c r="D60" s="90" t="s">
        <v>189</v>
      </c>
      <c r="E60" s="142">
        <v>167.05176</v>
      </c>
      <c r="F60" s="91"/>
      <c r="G60" s="92">
        <f>ROUND(E60*F60,2)</f>
        <v>0</v>
      </c>
      <c r="H60" s="76"/>
      <c r="I60" s="76" t="s">
        <v>166</v>
      </c>
      <c r="J60" s="76" t="s">
        <v>166</v>
      </c>
      <c r="K60" s="67"/>
      <c r="L60" s="67"/>
      <c r="M60" s="67"/>
      <c r="N60" s="67"/>
      <c r="O60" s="67"/>
      <c r="P60" s="67"/>
      <c r="Q60" s="67"/>
      <c r="R60" s="67"/>
      <c r="S60" s="67"/>
      <c r="T60" s="67"/>
      <c r="U60" s="67"/>
      <c r="V60" s="67"/>
      <c r="W60" s="67"/>
      <c r="X60" s="67"/>
      <c r="Y60" s="67"/>
      <c r="Z60" s="67"/>
      <c r="AA60" s="67"/>
      <c r="AB60" s="67"/>
    </row>
    <row r="61" spans="1:28" ht="20.399999999999999" outlineLevel="1" x14ac:dyDescent="0.25">
      <c r="A61" s="74"/>
      <c r="B61" s="75"/>
      <c r="C61" s="100" t="s">
        <v>2116</v>
      </c>
      <c r="D61" s="77"/>
      <c r="E61" s="141">
        <v>167.05176</v>
      </c>
      <c r="F61" s="345"/>
      <c r="G61" s="76"/>
      <c r="H61" s="76"/>
      <c r="I61" s="76"/>
      <c r="J61" s="76"/>
      <c r="K61" s="67"/>
      <c r="L61" s="67"/>
      <c r="M61" s="67"/>
      <c r="N61" s="67"/>
      <c r="O61" s="67"/>
      <c r="P61" s="67"/>
      <c r="Q61" s="67"/>
      <c r="R61" s="67"/>
      <c r="S61" s="67"/>
      <c r="T61" s="67"/>
      <c r="U61" s="67"/>
      <c r="V61" s="67"/>
      <c r="W61" s="67"/>
      <c r="X61" s="67"/>
      <c r="Y61" s="67"/>
      <c r="Z61" s="67"/>
      <c r="AA61" s="67"/>
      <c r="AB61" s="67"/>
    </row>
    <row r="62" spans="1:28" outlineLevel="1" x14ac:dyDescent="0.25">
      <c r="A62" s="88">
        <v>23</v>
      </c>
      <c r="B62" s="89" t="s">
        <v>2054</v>
      </c>
      <c r="C62" s="99" t="s">
        <v>2055</v>
      </c>
      <c r="D62" s="90" t="s">
        <v>189</v>
      </c>
      <c r="E62" s="142">
        <v>167.05176</v>
      </c>
      <c r="F62" s="91"/>
      <c r="G62" s="92">
        <f>ROUND(E62*F62,2)</f>
        <v>0</v>
      </c>
      <c r="H62" s="76"/>
      <c r="I62" s="76" t="s">
        <v>166</v>
      </c>
      <c r="J62" s="76" t="s">
        <v>166</v>
      </c>
      <c r="K62" s="67"/>
      <c r="L62" s="67"/>
      <c r="M62" s="67"/>
      <c r="N62" s="67"/>
      <c r="O62" s="67"/>
      <c r="P62" s="67"/>
      <c r="Q62" s="67"/>
      <c r="R62" s="67"/>
      <c r="S62" s="67"/>
      <c r="T62" s="67"/>
      <c r="U62" s="67"/>
      <c r="V62" s="67"/>
      <c r="W62" s="67"/>
      <c r="X62" s="67"/>
      <c r="Y62" s="67"/>
      <c r="Z62" s="67"/>
      <c r="AA62" s="67"/>
      <c r="AB62" s="67"/>
    </row>
    <row r="63" spans="1:28" ht="20.399999999999999" outlineLevel="1" x14ac:dyDescent="0.25">
      <c r="A63" s="74"/>
      <c r="B63" s="75"/>
      <c r="C63" s="100" t="s">
        <v>2116</v>
      </c>
      <c r="D63" s="77"/>
      <c r="E63" s="141">
        <v>167.05176</v>
      </c>
      <c r="F63" s="345"/>
      <c r="G63" s="76"/>
      <c r="H63" s="76"/>
      <c r="I63" s="76"/>
      <c r="J63" s="76"/>
      <c r="K63" s="67"/>
      <c r="L63" s="67"/>
      <c r="M63" s="67"/>
      <c r="N63" s="67"/>
      <c r="O63" s="67"/>
      <c r="P63" s="67"/>
      <c r="Q63" s="67"/>
      <c r="R63" s="67"/>
      <c r="S63" s="67"/>
      <c r="T63" s="67"/>
      <c r="U63" s="67"/>
      <c r="V63" s="67"/>
      <c r="W63" s="67"/>
      <c r="X63" s="67"/>
      <c r="Y63" s="67"/>
      <c r="Z63" s="67"/>
      <c r="AA63" s="67"/>
      <c r="AB63" s="67"/>
    </row>
    <row r="64" spans="1:28" ht="20.399999999999999" outlineLevel="1" x14ac:dyDescent="0.25">
      <c r="A64" s="88">
        <v>24</v>
      </c>
      <c r="B64" s="89" t="s">
        <v>2139</v>
      </c>
      <c r="C64" s="99" t="s">
        <v>2140</v>
      </c>
      <c r="D64" s="90" t="s">
        <v>189</v>
      </c>
      <c r="E64" s="142">
        <v>253.45875000000001</v>
      </c>
      <c r="F64" s="91"/>
      <c r="G64" s="92">
        <f>ROUND(E64*F64,2)</f>
        <v>0</v>
      </c>
      <c r="H64" s="76"/>
      <c r="I64" s="76" t="s">
        <v>166</v>
      </c>
      <c r="J64" s="76" t="s">
        <v>166</v>
      </c>
      <c r="K64" s="67"/>
      <c r="L64" s="67"/>
      <c r="M64" s="67"/>
      <c r="N64" s="67"/>
      <c r="O64" s="67"/>
      <c r="P64" s="67"/>
      <c r="Q64" s="67"/>
      <c r="R64" s="67"/>
      <c r="S64" s="67"/>
      <c r="T64" s="67"/>
      <c r="U64" s="67"/>
      <c r="V64" s="67"/>
      <c r="W64" s="67"/>
      <c r="X64" s="67"/>
      <c r="Y64" s="67"/>
      <c r="Z64" s="67"/>
      <c r="AA64" s="67"/>
      <c r="AB64" s="67"/>
    </row>
    <row r="65" spans="1:28" ht="20.399999999999999" outlineLevel="1" x14ac:dyDescent="0.25">
      <c r="A65" s="74"/>
      <c r="B65" s="75"/>
      <c r="C65" s="100" t="s">
        <v>2127</v>
      </c>
      <c r="D65" s="77"/>
      <c r="E65" s="141">
        <v>253.45875000000001</v>
      </c>
      <c r="F65" s="345"/>
      <c r="G65" s="76"/>
      <c r="H65" s="76"/>
      <c r="I65" s="76"/>
      <c r="J65" s="76"/>
      <c r="K65" s="67"/>
      <c r="L65" s="67"/>
      <c r="M65" s="67"/>
      <c r="N65" s="67"/>
      <c r="O65" s="67"/>
      <c r="P65" s="67"/>
      <c r="Q65" s="67"/>
      <c r="R65" s="67"/>
      <c r="S65" s="67"/>
      <c r="T65" s="67"/>
      <c r="U65" s="67"/>
      <c r="V65" s="67"/>
      <c r="W65" s="67"/>
      <c r="X65" s="67"/>
      <c r="Y65" s="67"/>
      <c r="Z65" s="67"/>
      <c r="AA65" s="67"/>
      <c r="AB65" s="67"/>
    </row>
    <row r="66" spans="1:28" ht="20.399999999999999" outlineLevel="1" x14ac:dyDescent="0.25">
      <c r="A66" s="88">
        <v>25</v>
      </c>
      <c r="B66" s="89" t="s">
        <v>2141</v>
      </c>
      <c r="C66" s="99" t="s">
        <v>2142</v>
      </c>
      <c r="D66" s="90" t="s">
        <v>189</v>
      </c>
      <c r="E66" s="142">
        <v>253.45875000000001</v>
      </c>
      <c r="F66" s="91"/>
      <c r="G66" s="92">
        <f>ROUND(E66*F66,2)</f>
        <v>0</v>
      </c>
      <c r="H66" s="76"/>
      <c r="I66" s="76" t="s">
        <v>166</v>
      </c>
      <c r="J66" s="76" t="s">
        <v>166</v>
      </c>
      <c r="K66" s="67"/>
      <c r="L66" s="67"/>
      <c r="M66" s="67"/>
      <c r="N66" s="67"/>
      <c r="O66" s="67"/>
      <c r="P66" s="67"/>
      <c r="Q66" s="67"/>
      <c r="R66" s="67"/>
      <c r="S66" s="67"/>
      <c r="T66" s="67"/>
      <c r="U66" s="67"/>
      <c r="V66" s="67"/>
      <c r="W66" s="67"/>
      <c r="X66" s="67"/>
      <c r="Y66" s="67"/>
      <c r="Z66" s="67"/>
      <c r="AA66" s="67"/>
      <c r="AB66" s="67"/>
    </row>
    <row r="67" spans="1:28" ht="20.399999999999999" outlineLevel="1" x14ac:dyDescent="0.25">
      <c r="A67" s="74"/>
      <c r="B67" s="75"/>
      <c r="C67" s="100" t="s">
        <v>2127</v>
      </c>
      <c r="D67" s="77"/>
      <c r="E67" s="141">
        <v>253.45875000000001</v>
      </c>
      <c r="F67" s="345"/>
      <c r="G67" s="76"/>
      <c r="H67" s="76"/>
      <c r="I67" s="76"/>
      <c r="J67" s="76"/>
      <c r="K67" s="67"/>
      <c r="L67" s="67"/>
      <c r="M67" s="67"/>
      <c r="N67" s="67"/>
      <c r="O67" s="67"/>
      <c r="P67" s="67"/>
      <c r="Q67" s="67"/>
      <c r="R67" s="67"/>
      <c r="S67" s="67"/>
      <c r="T67" s="67"/>
      <c r="U67" s="67"/>
      <c r="V67" s="67"/>
      <c r="W67" s="67"/>
      <c r="X67" s="67"/>
      <c r="Y67" s="67"/>
      <c r="Z67" s="67"/>
      <c r="AA67" s="67"/>
      <c r="AB67" s="67"/>
    </row>
    <row r="68" spans="1:28" outlineLevel="1" x14ac:dyDescent="0.25">
      <c r="A68" s="88">
        <v>26</v>
      </c>
      <c r="B68" s="89" t="s">
        <v>2068</v>
      </c>
      <c r="C68" s="99" t="s">
        <v>2069</v>
      </c>
      <c r="D68" s="90" t="s">
        <v>189</v>
      </c>
      <c r="E68" s="142">
        <v>841.02102000000002</v>
      </c>
      <c r="F68" s="91"/>
      <c r="G68" s="92">
        <f>ROUND(E68*F68,2)</f>
        <v>0</v>
      </c>
      <c r="H68" s="76"/>
      <c r="I68" s="76" t="s">
        <v>166</v>
      </c>
      <c r="J68" s="76" t="s">
        <v>166</v>
      </c>
      <c r="K68" s="67"/>
      <c r="L68" s="67"/>
      <c r="M68" s="67"/>
      <c r="N68" s="67"/>
      <c r="O68" s="67"/>
      <c r="P68" s="67"/>
      <c r="Q68" s="67"/>
      <c r="R68" s="67"/>
      <c r="S68" s="67"/>
      <c r="T68" s="67"/>
      <c r="U68" s="67"/>
      <c r="V68" s="67"/>
      <c r="W68" s="67"/>
      <c r="X68" s="67"/>
      <c r="Y68" s="67"/>
      <c r="Z68" s="67"/>
      <c r="AA68" s="67"/>
      <c r="AB68" s="67"/>
    </row>
    <row r="69" spans="1:28" ht="20.399999999999999" outlineLevel="1" x14ac:dyDescent="0.25">
      <c r="A69" s="74"/>
      <c r="B69" s="75"/>
      <c r="C69" s="100" t="s">
        <v>2143</v>
      </c>
      <c r="D69" s="77"/>
      <c r="E69" s="141">
        <v>506.91750000000002</v>
      </c>
      <c r="F69" s="345"/>
      <c r="G69" s="76"/>
      <c r="H69" s="76"/>
      <c r="I69" s="76"/>
      <c r="J69" s="76"/>
      <c r="K69" s="67"/>
      <c r="L69" s="67"/>
      <c r="M69" s="67"/>
      <c r="N69" s="67"/>
      <c r="O69" s="67"/>
      <c r="P69" s="67"/>
      <c r="Q69" s="67"/>
      <c r="R69" s="67"/>
      <c r="S69" s="67"/>
      <c r="T69" s="67"/>
      <c r="U69" s="67"/>
      <c r="V69" s="67"/>
      <c r="W69" s="67"/>
      <c r="X69" s="67"/>
      <c r="Y69" s="67"/>
      <c r="Z69" s="67"/>
      <c r="AA69" s="67"/>
      <c r="AB69" s="67"/>
    </row>
    <row r="70" spans="1:28" ht="20.399999999999999" outlineLevel="1" x14ac:dyDescent="0.25">
      <c r="A70" s="74"/>
      <c r="B70" s="75"/>
      <c r="C70" s="100" t="s">
        <v>2144</v>
      </c>
      <c r="D70" s="77"/>
      <c r="E70" s="141">
        <v>334.10352</v>
      </c>
      <c r="F70" s="345"/>
      <c r="G70" s="76"/>
      <c r="H70" s="76"/>
      <c r="I70" s="76"/>
      <c r="J70" s="76"/>
      <c r="K70" s="67"/>
      <c r="L70" s="67"/>
      <c r="M70" s="67"/>
      <c r="N70" s="67"/>
      <c r="O70" s="67"/>
      <c r="P70" s="67"/>
      <c r="Q70" s="67"/>
      <c r="R70" s="67"/>
      <c r="S70" s="67"/>
      <c r="T70" s="67"/>
      <c r="U70" s="67"/>
      <c r="V70" s="67"/>
      <c r="W70" s="67"/>
      <c r="X70" s="67"/>
      <c r="Y70" s="67"/>
      <c r="Z70" s="67"/>
      <c r="AA70" s="67"/>
      <c r="AB70" s="67"/>
    </row>
    <row r="71" spans="1:28" outlineLevel="1" x14ac:dyDescent="0.25">
      <c r="A71" s="88">
        <v>27</v>
      </c>
      <c r="B71" s="89" t="s">
        <v>2145</v>
      </c>
      <c r="C71" s="99" t="s">
        <v>2146</v>
      </c>
      <c r="D71" s="90" t="s">
        <v>189</v>
      </c>
      <c r="E71" s="142">
        <v>3.1036800000000002</v>
      </c>
      <c r="F71" s="91"/>
      <c r="G71" s="92">
        <f>ROUND(E71*F71,2)</f>
        <v>0</v>
      </c>
      <c r="H71" s="76"/>
      <c r="I71" s="76" t="s">
        <v>166</v>
      </c>
      <c r="J71" s="76" t="s">
        <v>166</v>
      </c>
      <c r="K71" s="67"/>
      <c r="L71" s="67"/>
      <c r="M71" s="67"/>
      <c r="N71" s="67"/>
      <c r="O71" s="67"/>
      <c r="P71" s="67"/>
      <c r="Q71" s="67"/>
      <c r="R71" s="67"/>
      <c r="S71" s="67"/>
      <c r="T71" s="67"/>
      <c r="U71" s="67"/>
      <c r="V71" s="67"/>
      <c r="W71" s="67"/>
      <c r="X71" s="67"/>
      <c r="Y71" s="67"/>
      <c r="Z71" s="67"/>
      <c r="AA71" s="67"/>
      <c r="AB71" s="67"/>
    </row>
    <row r="72" spans="1:28" ht="20.399999999999999" outlineLevel="1" x14ac:dyDescent="0.25">
      <c r="A72" s="74"/>
      <c r="B72" s="75"/>
      <c r="C72" s="100" t="s">
        <v>2147</v>
      </c>
      <c r="D72" s="77"/>
      <c r="E72" s="141">
        <v>3.1036800000000002</v>
      </c>
      <c r="F72" s="345"/>
      <c r="G72" s="76"/>
      <c r="H72" s="76"/>
      <c r="I72" s="76"/>
      <c r="J72" s="76"/>
      <c r="K72" s="67"/>
      <c r="L72" s="67"/>
      <c r="M72" s="67"/>
      <c r="N72" s="67"/>
      <c r="O72" s="67"/>
      <c r="P72" s="67"/>
      <c r="Q72" s="67"/>
      <c r="R72" s="67"/>
      <c r="S72" s="67"/>
      <c r="T72" s="67"/>
      <c r="U72" s="67"/>
      <c r="V72" s="67"/>
      <c r="W72" s="67"/>
      <c r="X72" s="67"/>
      <c r="Y72" s="67"/>
      <c r="Z72" s="67"/>
      <c r="AA72" s="67"/>
      <c r="AB72" s="67"/>
    </row>
    <row r="73" spans="1:28" outlineLevel="1" x14ac:dyDescent="0.25">
      <c r="A73" s="88">
        <v>28</v>
      </c>
      <c r="B73" s="89" t="s">
        <v>2148</v>
      </c>
      <c r="C73" s="99" t="s">
        <v>2149</v>
      </c>
      <c r="D73" s="90" t="s">
        <v>189</v>
      </c>
      <c r="E73" s="142">
        <v>3.0655199999999998</v>
      </c>
      <c r="F73" s="91"/>
      <c r="G73" s="92">
        <f>ROUND(E73*F73,2)</f>
        <v>0</v>
      </c>
      <c r="H73" s="76"/>
      <c r="I73" s="76" t="s">
        <v>166</v>
      </c>
      <c r="J73" s="76" t="s">
        <v>166</v>
      </c>
      <c r="K73" s="67"/>
      <c r="L73" s="67"/>
      <c r="M73" s="67"/>
      <c r="N73" s="67"/>
      <c r="O73" s="67"/>
      <c r="P73" s="67"/>
      <c r="Q73" s="67"/>
      <c r="R73" s="67"/>
      <c r="S73" s="67"/>
      <c r="T73" s="67"/>
      <c r="U73" s="67"/>
      <c r="V73" s="67"/>
      <c r="W73" s="67"/>
      <c r="X73" s="67"/>
      <c r="Y73" s="67"/>
      <c r="Z73" s="67"/>
      <c r="AA73" s="67"/>
      <c r="AB73" s="67"/>
    </row>
    <row r="74" spans="1:28" outlineLevel="1" x14ac:dyDescent="0.25">
      <c r="A74" s="74"/>
      <c r="B74" s="75"/>
      <c r="C74" s="100" t="s">
        <v>2122</v>
      </c>
      <c r="D74" s="77"/>
      <c r="E74" s="141">
        <v>3.0655199999999998</v>
      </c>
      <c r="F74" s="345"/>
      <c r="G74" s="76"/>
      <c r="H74" s="76"/>
      <c r="I74" s="76"/>
      <c r="J74" s="76"/>
      <c r="K74" s="67"/>
      <c r="L74" s="67"/>
      <c r="M74" s="67"/>
      <c r="N74" s="67"/>
      <c r="O74" s="67"/>
      <c r="P74" s="67"/>
      <c r="Q74" s="67"/>
      <c r="R74" s="67"/>
      <c r="S74" s="67"/>
      <c r="T74" s="67"/>
      <c r="U74" s="67"/>
      <c r="V74" s="67"/>
      <c r="W74" s="67"/>
      <c r="X74" s="67"/>
      <c r="Y74" s="67"/>
      <c r="Z74" s="67"/>
      <c r="AA74" s="67"/>
      <c r="AB74" s="67"/>
    </row>
    <row r="75" spans="1:28" outlineLevel="1" x14ac:dyDescent="0.25">
      <c r="A75" s="88">
        <v>29</v>
      </c>
      <c r="B75" s="89" t="s">
        <v>2150</v>
      </c>
      <c r="C75" s="99" t="s">
        <v>2151</v>
      </c>
      <c r="D75" s="90" t="s">
        <v>189</v>
      </c>
      <c r="E75" s="142">
        <v>21.598559999999999</v>
      </c>
      <c r="F75" s="91"/>
      <c r="G75" s="92">
        <f>ROUND(E75*F75,2)</f>
        <v>0</v>
      </c>
      <c r="H75" s="76"/>
      <c r="I75" s="76" t="s">
        <v>166</v>
      </c>
      <c r="J75" s="76" t="s">
        <v>166</v>
      </c>
      <c r="K75" s="67"/>
      <c r="L75" s="67"/>
      <c r="M75" s="67"/>
      <c r="N75" s="67"/>
      <c r="O75" s="67"/>
      <c r="P75" s="67"/>
      <c r="Q75" s="67"/>
      <c r="R75" s="67"/>
      <c r="S75" s="67"/>
      <c r="T75" s="67"/>
      <c r="U75" s="67"/>
      <c r="V75" s="67"/>
      <c r="W75" s="67"/>
      <c r="X75" s="67"/>
      <c r="Y75" s="67"/>
      <c r="Z75" s="67"/>
      <c r="AA75" s="67"/>
      <c r="AB75" s="67"/>
    </row>
    <row r="76" spans="1:28" ht="20.399999999999999" outlineLevel="1" x14ac:dyDescent="0.25">
      <c r="A76" s="74"/>
      <c r="B76" s="75"/>
      <c r="C76" s="100" t="s">
        <v>2152</v>
      </c>
      <c r="D76" s="77"/>
      <c r="E76" s="141">
        <v>21.598559999999999</v>
      </c>
      <c r="F76" s="345"/>
      <c r="G76" s="76"/>
      <c r="H76" s="76"/>
      <c r="I76" s="76"/>
      <c r="J76" s="76"/>
      <c r="K76" s="67"/>
      <c r="L76" s="67"/>
      <c r="M76" s="67"/>
      <c r="N76" s="67"/>
      <c r="O76" s="67"/>
      <c r="P76" s="67"/>
      <c r="Q76" s="67"/>
      <c r="R76" s="67"/>
      <c r="S76" s="67"/>
      <c r="T76" s="67"/>
      <c r="U76" s="67"/>
      <c r="V76" s="67"/>
      <c r="W76" s="67"/>
      <c r="X76" s="67"/>
      <c r="Y76" s="67"/>
      <c r="Z76" s="67"/>
      <c r="AA76" s="67"/>
      <c r="AB76" s="67"/>
    </row>
    <row r="77" spans="1:28" outlineLevel="1" x14ac:dyDescent="0.25">
      <c r="A77" s="88">
        <v>30</v>
      </c>
      <c r="B77" s="89" t="s">
        <v>1407</v>
      </c>
      <c r="C77" s="99" t="s">
        <v>1408</v>
      </c>
      <c r="D77" s="90" t="s">
        <v>189</v>
      </c>
      <c r="E77" s="142">
        <v>6.0038400000000003</v>
      </c>
      <c r="F77" s="91"/>
      <c r="G77" s="92">
        <f>ROUND(E77*F77,2)</f>
        <v>0</v>
      </c>
      <c r="H77" s="76"/>
      <c r="I77" s="76" t="s">
        <v>166</v>
      </c>
      <c r="J77" s="76" t="s">
        <v>166</v>
      </c>
      <c r="K77" s="67"/>
      <c r="L77" s="67"/>
      <c r="M77" s="67"/>
      <c r="N77" s="67"/>
      <c r="O77" s="67"/>
      <c r="P77" s="67"/>
      <c r="Q77" s="67"/>
      <c r="R77" s="67"/>
      <c r="S77" s="67"/>
      <c r="T77" s="67"/>
      <c r="U77" s="67"/>
      <c r="V77" s="67"/>
      <c r="W77" s="67"/>
      <c r="X77" s="67"/>
      <c r="Y77" s="67"/>
      <c r="Z77" s="67"/>
      <c r="AA77" s="67"/>
      <c r="AB77" s="67"/>
    </row>
    <row r="78" spans="1:28" ht="20.399999999999999" outlineLevel="1" x14ac:dyDescent="0.25">
      <c r="A78" s="74"/>
      <c r="B78" s="75"/>
      <c r="C78" s="100" t="s">
        <v>2153</v>
      </c>
      <c r="D78" s="77"/>
      <c r="E78" s="141">
        <v>6.0038400000000003</v>
      </c>
      <c r="F78" s="345"/>
      <c r="G78" s="76"/>
      <c r="H78" s="76"/>
      <c r="I78" s="76"/>
      <c r="J78" s="76"/>
      <c r="K78" s="67"/>
      <c r="L78" s="67"/>
      <c r="M78" s="67"/>
      <c r="N78" s="67"/>
      <c r="O78" s="67"/>
      <c r="P78" s="67"/>
      <c r="Q78" s="67"/>
      <c r="R78" s="67"/>
      <c r="S78" s="67"/>
      <c r="T78" s="67"/>
      <c r="U78" s="67"/>
      <c r="V78" s="67"/>
      <c r="W78" s="67"/>
      <c r="X78" s="67"/>
      <c r="Y78" s="67"/>
      <c r="Z78" s="67"/>
      <c r="AA78" s="67"/>
      <c r="AB78" s="67"/>
    </row>
    <row r="79" spans="1:28" outlineLevel="1" x14ac:dyDescent="0.25">
      <c r="A79" s="88">
        <v>31</v>
      </c>
      <c r="B79" s="89" t="s">
        <v>2154</v>
      </c>
      <c r="C79" s="99" t="s">
        <v>2155</v>
      </c>
      <c r="D79" s="90" t="s">
        <v>189</v>
      </c>
      <c r="E79" s="142">
        <v>25.834320000000002</v>
      </c>
      <c r="F79" s="91"/>
      <c r="G79" s="92">
        <f>ROUND(E79*F79,2)</f>
        <v>0</v>
      </c>
      <c r="H79" s="76"/>
      <c r="I79" s="76" t="s">
        <v>166</v>
      </c>
      <c r="J79" s="76" t="s">
        <v>166</v>
      </c>
      <c r="K79" s="67"/>
      <c r="L79" s="67"/>
      <c r="M79" s="67"/>
      <c r="N79" s="67"/>
      <c r="O79" s="67"/>
      <c r="P79" s="67"/>
      <c r="Q79" s="67"/>
      <c r="R79" s="67"/>
      <c r="S79" s="67"/>
      <c r="T79" s="67"/>
      <c r="U79" s="67"/>
      <c r="V79" s="67"/>
      <c r="W79" s="67"/>
      <c r="X79" s="67"/>
      <c r="Y79" s="67"/>
      <c r="Z79" s="67"/>
      <c r="AA79" s="67"/>
      <c r="AB79" s="67"/>
    </row>
    <row r="80" spans="1:28" ht="20.399999999999999" outlineLevel="1" x14ac:dyDescent="0.25">
      <c r="A80" s="74"/>
      <c r="B80" s="75"/>
      <c r="C80" s="100" t="s">
        <v>2156</v>
      </c>
      <c r="D80" s="77"/>
      <c r="E80" s="141">
        <v>25.834320000000002</v>
      </c>
      <c r="F80" s="345"/>
      <c r="G80" s="76"/>
      <c r="H80" s="76"/>
      <c r="I80" s="76"/>
      <c r="J80" s="76"/>
      <c r="K80" s="67"/>
      <c r="L80" s="67"/>
      <c r="M80" s="67"/>
      <c r="N80" s="67"/>
      <c r="O80" s="67"/>
      <c r="P80" s="67"/>
      <c r="Q80" s="67"/>
      <c r="R80" s="67"/>
      <c r="S80" s="67"/>
      <c r="T80" s="67"/>
      <c r="U80" s="67"/>
      <c r="V80" s="67"/>
      <c r="W80" s="67"/>
      <c r="X80" s="67"/>
      <c r="Y80" s="67"/>
      <c r="Z80" s="67"/>
      <c r="AA80" s="67"/>
      <c r="AB80" s="67"/>
    </row>
    <row r="81" spans="1:28" outlineLevel="1" x14ac:dyDescent="0.25">
      <c r="A81" s="88">
        <v>32</v>
      </c>
      <c r="B81" s="89" t="s">
        <v>2157</v>
      </c>
      <c r="C81" s="99" t="s">
        <v>2158</v>
      </c>
      <c r="D81" s="90" t="s">
        <v>614</v>
      </c>
      <c r="E81" s="142">
        <v>0.24829000000000001</v>
      </c>
      <c r="F81" s="91"/>
      <c r="G81" s="92">
        <f>ROUND(E81*F81,2)</f>
        <v>0</v>
      </c>
      <c r="H81" s="76" t="s">
        <v>615</v>
      </c>
      <c r="I81" s="76" t="s">
        <v>166</v>
      </c>
      <c r="J81" s="76" t="s">
        <v>166</v>
      </c>
      <c r="K81" s="67"/>
      <c r="L81" s="67"/>
      <c r="M81" s="67"/>
      <c r="N81" s="67"/>
      <c r="O81" s="67"/>
      <c r="P81" s="67"/>
      <c r="Q81" s="67"/>
      <c r="R81" s="67"/>
      <c r="S81" s="67"/>
      <c r="T81" s="67"/>
      <c r="U81" s="67"/>
      <c r="V81" s="67"/>
      <c r="W81" s="67"/>
      <c r="X81" s="67"/>
      <c r="Y81" s="67"/>
      <c r="Z81" s="67"/>
      <c r="AA81" s="67"/>
      <c r="AB81" s="67"/>
    </row>
    <row r="82" spans="1:28" ht="20.399999999999999" outlineLevel="1" x14ac:dyDescent="0.25">
      <c r="A82" s="74"/>
      <c r="B82" s="75"/>
      <c r="C82" s="100" t="s">
        <v>2159</v>
      </c>
      <c r="D82" s="77"/>
      <c r="E82" s="141">
        <v>0.24829000000000001</v>
      </c>
      <c r="F82" s="345"/>
      <c r="G82" s="76"/>
      <c r="H82" s="76"/>
      <c r="I82" s="76"/>
      <c r="J82" s="76"/>
      <c r="K82" s="67"/>
      <c r="L82" s="67"/>
      <c r="M82" s="67"/>
      <c r="N82" s="67"/>
      <c r="O82" s="67"/>
      <c r="P82" s="67"/>
      <c r="Q82" s="67"/>
      <c r="R82" s="67"/>
      <c r="S82" s="67"/>
      <c r="T82" s="67"/>
      <c r="U82" s="67"/>
      <c r="V82" s="67"/>
      <c r="W82" s="67"/>
      <c r="X82" s="67"/>
      <c r="Y82" s="67"/>
      <c r="Z82" s="67"/>
      <c r="AA82" s="67"/>
      <c r="AB82" s="67"/>
    </row>
    <row r="83" spans="1:28" outlineLevel="1" x14ac:dyDescent="0.25">
      <c r="A83" s="88">
        <v>33</v>
      </c>
      <c r="B83" s="89" t="s">
        <v>2160</v>
      </c>
      <c r="C83" s="99" t="s">
        <v>2161</v>
      </c>
      <c r="D83" s="90" t="s">
        <v>189</v>
      </c>
      <c r="E83" s="142">
        <v>4.3197099999999997</v>
      </c>
      <c r="F83" s="91"/>
      <c r="G83" s="92">
        <f>ROUND(E83*F83,2)</f>
        <v>0</v>
      </c>
      <c r="H83" s="76" t="s">
        <v>615</v>
      </c>
      <c r="I83" s="76" t="s">
        <v>166</v>
      </c>
      <c r="J83" s="76" t="s">
        <v>166</v>
      </c>
      <c r="K83" s="67"/>
      <c r="L83" s="67"/>
      <c r="M83" s="67"/>
      <c r="N83" s="67"/>
      <c r="O83" s="67"/>
      <c r="P83" s="67"/>
      <c r="Q83" s="67"/>
      <c r="R83" s="67"/>
      <c r="S83" s="67"/>
      <c r="T83" s="67"/>
      <c r="U83" s="67"/>
      <c r="V83" s="67"/>
      <c r="W83" s="67"/>
      <c r="X83" s="67"/>
      <c r="Y83" s="67"/>
      <c r="Z83" s="67"/>
      <c r="AA83" s="67"/>
      <c r="AB83" s="67"/>
    </row>
    <row r="84" spans="1:28" ht="20.399999999999999" outlineLevel="1" x14ac:dyDescent="0.25">
      <c r="A84" s="74"/>
      <c r="B84" s="75"/>
      <c r="C84" s="100" t="s">
        <v>2162</v>
      </c>
      <c r="D84" s="77"/>
      <c r="E84" s="141">
        <v>4.3197099999999997</v>
      </c>
      <c r="F84" s="345"/>
      <c r="G84" s="76"/>
      <c r="H84" s="76"/>
      <c r="I84" s="76"/>
      <c r="J84" s="76"/>
      <c r="K84" s="67"/>
      <c r="L84" s="67"/>
      <c r="M84" s="67"/>
      <c r="N84" s="67"/>
      <c r="O84" s="67"/>
      <c r="P84" s="67"/>
      <c r="Q84" s="67"/>
      <c r="R84" s="67"/>
      <c r="S84" s="67"/>
      <c r="T84" s="67"/>
      <c r="U84" s="67"/>
      <c r="V84" s="67"/>
      <c r="W84" s="67"/>
      <c r="X84" s="67"/>
      <c r="Y84" s="67"/>
      <c r="Z84" s="67"/>
      <c r="AA84" s="67"/>
      <c r="AB84" s="67"/>
    </row>
    <row r="85" spans="1:28" outlineLevel="1" x14ac:dyDescent="0.25">
      <c r="A85" s="88">
        <v>34</v>
      </c>
      <c r="B85" s="89" t="s">
        <v>2163</v>
      </c>
      <c r="C85" s="99" t="s">
        <v>2164</v>
      </c>
      <c r="D85" s="90" t="s">
        <v>189</v>
      </c>
      <c r="E85" s="142">
        <v>1.2007699999999999</v>
      </c>
      <c r="F85" s="91"/>
      <c r="G85" s="92">
        <f>ROUND(E85*F85,2)</f>
        <v>0</v>
      </c>
      <c r="H85" s="76"/>
      <c r="I85" s="76" t="s">
        <v>178</v>
      </c>
      <c r="J85" s="76" t="s">
        <v>166</v>
      </c>
      <c r="K85" s="67"/>
      <c r="L85" s="67"/>
      <c r="M85" s="67"/>
      <c r="N85" s="67"/>
      <c r="O85" s="67"/>
      <c r="P85" s="67"/>
      <c r="Q85" s="67"/>
      <c r="R85" s="67"/>
      <c r="S85" s="67"/>
      <c r="T85" s="67"/>
      <c r="U85" s="67"/>
      <c r="V85" s="67"/>
      <c r="W85" s="67"/>
      <c r="X85" s="67"/>
      <c r="Y85" s="67"/>
      <c r="Z85" s="67"/>
      <c r="AA85" s="67"/>
      <c r="AB85" s="67"/>
    </row>
    <row r="86" spans="1:28" ht="20.399999999999999" outlineLevel="1" x14ac:dyDescent="0.25">
      <c r="A86" s="74"/>
      <c r="B86" s="75"/>
      <c r="C86" s="100" t="s">
        <v>2165</v>
      </c>
      <c r="D86" s="77"/>
      <c r="E86" s="141">
        <v>1.2007699999999999</v>
      </c>
      <c r="F86" s="345"/>
      <c r="G86" s="76"/>
      <c r="H86" s="76"/>
      <c r="I86" s="76"/>
      <c r="J86" s="76"/>
      <c r="K86" s="67"/>
      <c r="L86" s="67"/>
      <c r="M86" s="67"/>
      <c r="N86" s="67"/>
      <c r="O86" s="67"/>
      <c r="P86" s="67"/>
      <c r="Q86" s="67"/>
      <c r="R86" s="67"/>
      <c r="S86" s="67"/>
      <c r="T86" s="67"/>
      <c r="U86" s="67"/>
      <c r="V86" s="67"/>
      <c r="W86" s="67"/>
      <c r="X86" s="67"/>
      <c r="Y86" s="67"/>
      <c r="Z86" s="67"/>
      <c r="AA86" s="67"/>
      <c r="AB86" s="67"/>
    </row>
    <row r="87" spans="1:28" outlineLevel="1" x14ac:dyDescent="0.25">
      <c r="A87" s="88">
        <v>35</v>
      </c>
      <c r="B87" s="89" t="s">
        <v>1426</v>
      </c>
      <c r="C87" s="99" t="s">
        <v>1427</v>
      </c>
      <c r="D87" s="90" t="s">
        <v>189</v>
      </c>
      <c r="E87" s="142">
        <v>5.1668599999999998</v>
      </c>
      <c r="F87" s="91"/>
      <c r="G87" s="92">
        <f>ROUND(E87*F87,2)</f>
        <v>0</v>
      </c>
      <c r="H87" s="76" t="s">
        <v>615</v>
      </c>
      <c r="I87" s="76" t="s">
        <v>166</v>
      </c>
      <c r="J87" s="76" t="s">
        <v>166</v>
      </c>
      <c r="K87" s="67"/>
      <c r="L87" s="67"/>
      <c r="M87" s="67"/>
      <c r="N87" s="67"/>
      <c r="O87" s="67"/>
      <c r="P87" s="67"/>
      <c r="Q87" s="67"/>
      <c r="R87" s="67"/>
      <c r="S87" s="67"/>
      <c r="T87" s="67"/>
      <c r="U87" s="67"/>
      <c r="V87" s="67"/>
      <c r="W87" s="67"/>
      <c r="X87" s="67"/>
      <c r="Y87" s="67"/>
      <c r="Z87" s="67"/>
      <c r="AA87" s="67"/>
      <c r="AB87" s="67"/>
    </row>
    <row r="88" spans="1:28" ht="20.399999999999999" outlineLevel="1" x14ac:dyDescent="0.25">
      <c r="A88" s="74"/>
      <c r="B88" s="75"/>
      <c r="C88" s="100" t="s">
        <v>2166</v>
      </c>
      <c r="D88" s="77"/>
      <c r="E88" s="141">
        <v>5.1668599999999998</v>
      </c>
      <c r="F88" s="345"/>
      <c r="G88" s="76"/>
      <c r="H88" s="76"/>
      <c r="I88" s="76"/>
      <c r="J88" s="76"/>
      <c r="K88" s="67"/>
      <c r="L88" s="67"/>
      <c r="M88" s="67"/>
      <c r="N88" s="67"/>
      <c r="O88" s="67"/>
      <c r="P88" s="67"/>
      <c r="Q88" s="67"/>
      <c r="R88" s="67"/>
      <c r="S88" s="67"/>
      <c r="T88" s="67"/>
      <c r="U88" s="67"/>
      <c r="V88" s="67"/>
      <c r="W88" s="67"/>
      <c r="X88" s="67"/>
      <c r="Y88" s="67"/>
      <c r="Z88" s="67"/>
      <c r="AA88" s="67"/>
      <c r="AB88" s="67"/>
    </row>
    <row r="89" spans="1:28" x14ac:dyDescent="0.25">
      <c r="A89" s="82" t="s">
        <v>162</v>
      </c>
      <c r="B89" s="83" t="s">
        <v>105</v>
      </c>
      <c r="C89" s="98" t="s">
        <v>106</v>
      </c>
      <c r="D89" s="84"/>
      <c r="E89" s="86"/>
      <c r="F89" s="86"/>
      <c r="G89" s="346">
        <f>SUM(G90:G91)</f>
        <v>0</v>
      </c>
      <c r="H89" s="81"/>
      <c r="I89" s="81"/>
      <c r="J89" s="81"/>
    </row>
    <row r="90" spans="1:28" ht="20.399999999999999" outlineLevel="1" x14ac:dyDescent="0.25">
      <c r="A90" s="88">
        <v>36</v>
      </c>
      <c r="B90" s="89" t="s">
        <v>1410</v>
      </c>
      <c r="C90" s="99" t="s">
        <v>1411</v>
      </c>
      <c r="D90" s="90" t="s">
        <v>228</v>
      </c>
      <c r="E90" s="142">
        <v>49</v>
      </c>
      <c r="F90" s="91"/>
      <c r="G90" s="92">
        <f>ROUND(E90*F90,2)</f>
        <v>0</v>
      </c>
      <c r="H90" s="76"/>
      <c r="I90" s="76" t="s">
        <v>166</v>
      </c>
      <c r="J90" s="76" t="s">
        <v>166</v>
      </c>
      <c r="K90" s="67"/>
      <c r="L90" s="67"/>
      <c r="M90" s="67"/>
      <c r="N90" s="67"/>
      <c r="O90" s="67"/>
      <c r="P90" s="67"/>
      <c r="Q90" s="67"/>
      <c r="R90" s="67"/>
      <c r="S90" s="67"/>
      <c r="T90" s="67"/>
      <c r="U90" s="67"/>
      <c r="V90" s="67"/>
      <c r="W90" s="67"/>
      <c r="X90" s="67"/>
      <c r="Y90" s="67"/>
      <c r="Z90" s="67"/>
      <c r="AA90" s="67"/>
      <c r="AB90" s="67"/>
    </row>
    <row r="91" spans="1:28" outlineLevel="1" x14ac:dyDescent="0.25">
      <c r="A91" s="74"/>
      <c r="B91" s="75"/>
      <c r="C91" s="100" t="s">
        <v>2167</v>
      </c>
      <c r="D91" s="77"/>
      <c r="E91" s="141">
        <v>49</v>
      </c>
      <c r="F91" s="345"/>
      <c r="G91" s="76"/>
      <c r="H91" s="76"/>
      <c r="I91" s="76"/>
      <c r="J91" s="76"/>
      <c r="K91" s="67"/>
      <c r="L91" s="67"/>
      <c r="M91" s="67"/>
      <c r="N91" s="67"/>
      <c r="O91" s="67"/>
      <c r="P91" s="67"/>
      <c r="Q91" s="67"/>
      <c r="R91" s="67"/>
      <c r="S91" s="67"/>
      <c r="T91" s="67"/>
      <c r="U91" s="67"/>
      <c r="V91" s="67"/>
      <c r="W91" s="67"/>
      <c r="X91" s="67"/>
      <c r="Y91" s="67"/>
      <c r="Z91" s="67"/>
      <c r="AA91" s="67"/>
      <c r="AB91" s="67"/>
    </row>
    <row r="92" spans="1:28" x14ac:dyDescent="0.25">
      <c r="A92" s="82" t="s">
        <v>162</v>
      </c>
      <c r="B92" s="83" t="s">
        <v>115</v>
      </c>
      <c r="C92" s="98" t="s">
        <v>116</v>
      </c>
      <c r="D92" s="84"/>
      <c r="E92" s="86"/>
      <c r="F92" s="86"/>
      <c r="G92" s="346">
        <f>SUM(G93:G94)</f>
        <v>0</v>
      </c>
      <c r="H92" s="81"/>
      <c r="I92" s="81"/>
      <c r="J92" s="81"/>
    </row>
    <row r="93" spans="1:28" outlineLevel="1" x14ac:dyDescent="0.25">
      <c r="A93" s="88">
        <v>37</v>
      </c>
      <c r="B93" s="89" t="s">
        <v>2168</v>
      </c>
      <c r="C93" s="99" t="s">
        <v>2169</v>
      </c>
      <c r="D93" s="90" t="s">
        <v>651</v>
      </c>
      <c r="E93" s="142">
        <v>26</v>
      </c>
      <c r="F93" s="91"/>
      <c r="G93" s="92">
        <f>ROUND(E93*F93,2)</f>
        <v>0</v>
      </c>
      <c r="H93" s="76"/>
      <c r="I93" s="76" t="s">
        <v>178</v>
      </c>
      <c r="J93" s="76" t="s">
        <v>179</v>
      </c>
      <c r="K93" s="67"/>
      <c r="L93" s="67"/>
      <c r="M93" s="67"/>
      <c r="N93" s="67"/>
      <c r="O93" s="67"/>
      <c r="P93" s="67"/>
      <c r="Q93" s="67"/>
      <c r="R93" s="67"/>
      <c r="S93" s="67"/>
      <c r="T93" s="67"/>
      <c r="U93" s="67"/>
      <c r="V93" s="67"/>
      <c r="W93" s="67"/>
      <c r="X93" s="67"/>
      <c r="Y93" s="67"/>
      <c r="Z93" s="67"/>
      <c r="AA93" s="67"/>
      <c r="AB93" s="67"/>
    </row>
    <row r="94" spans="1:28" ht="30.6" outlineLevel="1" x14ac:dyDescent="0.25">
      <c r="A94" s="74"/>
      <c r="B94" s="340"/>
      <c r="C94" s="100" t="s">
        <v>2170</v>
      </c>
      <c r="D94" s="77"/>
      <c r="E94" s="141">
        <v>26</v>
      </c>
      <c r="F94" s="345"/>
      <c r="G94" s="76"/>
      <c r="H94" s="76"/>
      <c r="I94" s="76"/>
      <c r="J94" s="76"/>
      <c r="K94" s="67"/>
      <c r="L94" s="67"/>
      <c r="M94" s="67"/>
      <c r="N94" s="67"/>
      <c r="O94" s="67"/>
      <c r="P94" s="67"/>
      <c r="Q94" s="67"/>
      <c r="R94" s="67"/>
      <c r="S94" s="67"/>
      <c r="T94" s="67"/>
      <c r="U94" s="67"/>
      <c r="V94" s="67"/>
      <c r="W94" s="67"/>
      <c r="X94" s="67"/>
      <c r="Y94" s="67"/>
      <c r="Z94" s="67"/>
      <c r="AA94" s="67"/>
      <c r="AB94" s="67"/>
    </row>
    <row r="95" spans="1:28" x14ac:dyDescent="0.25">
      <c r="A95" s="82" t="s">
        <v>162</v>
      </c>
      <c r="B95" s="83" t="s">
        <v>119</v>
      </c>
      <c r="C95" s="98" t="s">
        <v>120</v>
      </c>
      <c r="D95" s="84"/>
      <c r="E95" s="86"/>
      <c r="F95" s="86"/>
      <c r="G95" s="346">
        <f>SUM(G96:G139)</f>
        <v>0</v>
      </c>
      <c r="H95" s="81"/>
      <c r="I95" s="81"/>
      <c r="J95" s="81"/>
    </row>
    <row r="96" spans="1:28" outlineLevel="1" x14ac:dyDescent="0.25">
      <c r="A96" s="88">
        <v>38</v>
      </c>
      <c r="B96" s="89" t="s">
        <v>2171</v>
      </c>
      <c r="C96" s="99" t="s">
        <v>2172</v>
      </c>
      <c r="D96" s="90" t="s">
        <v>189</v>
      </c>
      <c r="E96" s="142">
        <v>3.0655199999999998</v>
      </c>
      <c r="F96" s="91"/>
      <c r="G96" s="92">
        <f>ROUND(E96*F96,2)</f>
        <v>0</v>
      </c>
      <c r="H96" s="76"/>
      <c r="I96" s="76" t="s">
        <v>166</v>
      </c>
      <c r="J96" s="76" t="s">
        <v>166</v>
      </c>
      <c r="K96" s="67"/>
      <c r="L96" s="67"/>
      <c r="M96" s="67"/>
      <c r="N96" s="67"/>
      <c r="O96" s="67"/>
      <c r="P96" s="67"/>
      <c r="Q96" s="67"/>
      <c r="R96" s="67"/>
      <c r="S96" s="67"/>
      <c r="T96" s="67"/>
      <c r="U96" s="67"/>
      <c r="V96" s="67"/>
      <c r="W96" s="67"/>
      <c r="X96" s="67"/>
      <c r="Y96" s="67"/>
      <c r="Z96" s="67"/>
      <c r="AA96" s="67"/>
      <c r="AB96" s="67"/>
    </row>
    <row r="97" spans="1:28" outlineLevel="1" x14ac:dyDescent="0.25">
      <c r="A97" s="74"/>
      <c r="B97" s="75"/>
      <c r="C97" s="100" t="s">
        <v>2122</v>
      </c>
      <c r="D97" s="77"/>
      <c r="E97" s="141">
        <v>3.0655199999999998</v>
      </c>
      <c r="F97" s="345"/>
      <c r="G97" s="76"/>
      <c r="H97" s="76"/>
      <c r="I97" s="76"/>
      <c r="J97" s="76"/>
      <c r="K97" s="67"/>
      <c r="L97" s="67"/>
      <c r="M97" s="67"/>
      <c r="N97" s="67"/>
      <c r="O97" s="67"/>
      <c r="P97" s="67"/>
      <c r="Q97" s="67"/>
      <c r="R97" s="67"/>
      <c r="S97" s="67"/>
      <c r="T97" s="67"/>
      <c r="U97" s="67"/>
      <c r="V97" s="67"/>
      <c r="W97" s="67"/>
      <c r="X97" s="67"/>
      <c r="Y97" s="67"/>
      <c r="Z97" s="67"/>
      <c r="AA97" s="67"/>
      <c r="AB97" s="67"/>
    </row>
    <row r="98" spans="1:28" outlineLevel="1" x14ac:dyDescent="0.25">
      <c r="A98" s="88">
        <v>39</v>
      </c>
      <c r="B98" s="89" t="s">
        <v>2173</v>
      </c>
      <c r="C98" s="99" t="s">
        <v>2174</v>
      </c>
      <c r="D98" s="90" t="s">
        <v>189</v>
      </c>
      <c r="E98" s="142">
        <v>25.834320000000002</v>
      </c>
      <c r="F98" s="91"/>
      <c r="G98" s="92">
        <f>ROUND(E98*F98,2)</f>
        <v>0</v>
      </c>
      <c r="H98" s="76"/>
      <c r="I98" s="76" t="s">
        <v>166</v>
      </c>
      <c r="J98" s="76" t="s">
        <v>166</v>
      </c>
      <c r="K98" s="67"/>
      <c r="L98" s="67"/>
      <c r="M98" s="67"/>
      <c r="N98" s="67"/>
      <c r="O98" s="67"/>
      <c r="P98" s="67"/>
      <c r="Q98" s="67"/>
      <c r="R98" s="67"/>
      <c r="S98" s="67"/>
      <c r="T98" s="67"/>
      <c r="U98" s="67"/>
      <c r="V98" s="67"/>
      <c r="W98" s="67"/>
      <c r="X98" s="67"/>
      <c r="Y98" s="67"/>
      <c r="Z98" s="67"/>
      <c r="AA98" s="67"/>
      <c r="AB98" s="67"/>
    </row>
    <row r="99" spans="1:28" outlineLevel="1" x14ac:dyDescent="0.25">
      <c r="A99" s="74"/>
      <c r="B99" s="75"/>
      <c r="C99" s="100" t="s">
        <v>2119</v>
      </c>
      <c r="D99" s="77"/>
      <c r="E99" s="141">
        <v>25.834320000000002</v>
      </c>
      <c r="F99" s="345"/>
      <c r="G99" s="76"/>
      <c r="H99" s="76"/>
      <c r="I99" s="76"/>
      <c r="J99" s="76"/>
      <c r="K99" s="67"/>
      <c r="L99" s="67"/>
      <c r="M99" s="67"/>
      <c r="N99" s="67"/>
      <c r="O99" s="67"/>
      <c r="P99" s="67"/>
      <c r="Q99" s="67"/>
      <c r="R99" s="67"/>
      <c r="S99" s="67"/>
      <c r="T99" s="67"/>
      <c r="U99" s="67"/>
      <c r="V99" s="67"/>
      <c r="W99" s="67"/>
      <c r="X99" s="67"/>
      <c r="Y99" s="67"/>
      <c r="Z99" s="67"/>
      <c r="AA99" s="67"/>
      <c r="AB99" s="67"/>
    </row>
    <row r="100" spans="1:28" outlineLevel="1" x14ac:dyDescent="0.25">
      <c r="A100" s="88">
        <v>40</v>
      </c>
      <c r="B100" s="89" t="s">
        <v>2175</v>
      </c>
      <c r="C100" s="99" t="s">
        <v>2176</v>
      </c>
      <c r="D100" s="90" t="s">
        <v>189</v>
      </c>
      <c r="E100" s="142">
        <v>3.1036800000000002</v>
      </c>
      <c r="F100" s="91"/>
      <c r="G100" s="92">
        <f>ROUND(E100*F100,2)</f>
        <v>0</v>
      </c>
      <c r="H100" s="76"/>
      <c r="I100" s="76" t="s">
        <v>166</v>
      </c>
      <c r="J100" s="76" t="s">
        <v>166</v>
      </c>
      <c r="K100" s="67"/>
      <c r="L100" s="67"/>
      <c r="M100" s="67"/>
      <c r="N100" s="67"/>
      <c r="O100" s="67"/>
      <c r="P100" s="67"/>
      <c r="Q100" s="67"/>
      <c r="R100" s="67"/>
      <c r="S100" s="67"/>
      <c r="T100" s="67"/>
      <c r="U100" s="67"/>
      <c r="V100" s="67"/>
      <c r="W100" s="67"/>
      <c r="X100" s="67"/>
      <c r="Y100" s="67"/>
      <c r="Z100" s="67"/>
      <c r="AA100" s="67"/>
      <c r="AB100" s="67"/>
    </row>
    <row r="101" spans="1:28" outlineLevel="1" x14ac:dyDescent="0.25">
      <c r="A101" s="74"/>
      <c r="B101" s="75"/>
      <c r="C101" s="100" t="s">
        <v>2177</v>
      </c>
      <c r="D101" s="77"/>
      <c r="E101" s="141">
        <v>3.1036800000000002</v>
      </c>
      <c r="F101" s="345"/>
      <c r="G101" s="76"/>
      <c r="H101" s="76"/>
      <c r="I101" s="76"/>
      <c r="J101" s="76"/>
      <c r="K101" s="67"/>
      <c r="L101" s="67"/>
      <c r="M101" s="67"/>
      <c r="N101" s="67"/>
      <c r="O101" s="67"/>
      <c r="P101" s="67"/>
      <c r="Q101" s="67"/>
      <c r="R101" s="67"/>
      <c r="S101" s="67"/>
      <c r="T101" s="67"/>
      <c r="U101" s="67"/>
      <c r="V101" s="67"/>
      <c r="W101" s="67"/>
      <c r="X101" s="67"/>
      <c r="Y101" s="67"/>
      <c r="Z101" s="67"/>
      <c r="AA101" s="67"/>
      <c r="AB101" s="67"/>
    </row>
    <row r="102" spans="1:28" outlineLevel="1" x14ac:dyDescent="0.25">
      <c r="A102" s="88">
        <v>41</v>
      </c>
      <c r="B102" s="89" t="s">
        <v>2178</v>
      </c>
      <c r="C102" s="99" t="s">
        <v>2179</v>
      </c>
      <c r="D102" s="90" t="s">
        <v>189</v>
      </c>
      <c r="E102" s="142">
        <v>27.602399999999999</v>
      </c>
      <c r="F102" s="91"/>
      <c r="G102" s="92">
        <f>ROUND(E102*F102,2)</f>
        <v>0</v>
      </c>
      <c r="H102" s="76"/>
      <c r="I102" s="76" t="s">
        <v>166</v>
      </c>
      <c r="J102" s="76" t="s">
        <v>166</v>
      </c>
      <c r="K102" s="67"/>
      <c r="L102" s="67"/>
      <c r="M102" s="67"/>
      <c r="N102" s="67"/>
      <c r="O102" s="67"/>
      <c r="P102" s="67"/>
      <c r="Q102" s="67"/>
      <c r="R102" s="67"/>
      <c r="S102" s="67"/>
      <c r="T102" s="67"/>
      <c r="U102" s="67"/>
      <c r="V102" s="67"/>
      <c r="W102" s="67"/>
      <c r="X102" s="67"/>
      <c r="Y102" s="67"/>
      <c r="Z102" s="67"/>
      <c r="AA102" s="67"/>
      <c r="AB102" s="67"/>
    </row>
    <row r="103" spans="1:28" outlineLevel="1" x14ac:dyDescent="0.25">
      <c r="A103" s="74"/>
      <c r="B103" s="75"/>
      <c r="C103" s="100" t="s">
        <v>2120</v>
      </c>
      <c r="D103" s="77"/>
      <c r="E103" s="141">
        <v>21.598559999999999</v>
      </c>
      <c r="F103" s="345"/>
      <c r="G103" s="76"/>
      <c r="H103" s="76"/>
      <c r="I103" s="76"/>
      <c r="J103" s="76"/>
      <c r="K103" s="67"/>
      <c r="L103" s="67"/>
      <c r="M103" s="67"/>
      <c r="N103" s="67"/>
      <c r="O103" s="67"/>
      <c r="P103" s="67"/>
      <c r="Q103" s="67"/>
      <c r="R103" s="67"/>
      <c r="S103" s="67"/>
      <c r="T103" s="67"/>
      <c r="U103" s="67"/>
      <c r="V103" s="67"/>
      <c r="W103" s="67"/>
      <c r="X103" s="67"/>
      <c r="Y103" s="67"/>
      <c r="Z103" s="67"/>
      <c r="AA103" s="67"/>
      <c r="AB103" s="67"/>
    </row>
    <row r="104" spans="1:28" outlineLevel="1" x14ac:dyDescent="0.25">
      <c r="A104" s="74"/>
      <c r="B104" s="75"/>
      <c r="C104" s="100" t="s">
        <v>2118</v>
      </c>
      <c r="D104" s="77"/>
      <c r="E104" s="141">
        <v>6.0038400000000003</v>
      </c>
      <c r="F104" s="345"/>
      <c r="G104" s="76"/>
      <c r="H104" s="76"/>
      <c r="I104" s="76"/>
      <c r="J104" s="76"/>
      <c r="K104" s="67"/>
      <c r="L104" s="67"/>
      <c r="M104" s="67"/>
      <c r="N104" s="67"/>
      <c r="O104" s="67"/>
      <c r="P104" s="67"/>
      <c r="Q104" s="67"/>
      <c r="R104" s="67"/>
      <c r="S104" s="67"/>
      <c r="T104" s="67"/>
      <c r="U104" s="67"/>
      <c r="V104" s="67"/>
      <c r="W104" s="67"/>
      <c r="X104" s="67"/>
      <c r="Y104" s="67"/>
      <c r="Z104" s="67"/>
      <c r="AA104" s="67"/>
      <c r="AB104" s="67"/>
    </row>
    <row r="105" spans="1:28" outlineLevel="1" x14ac:dyDescent="0.25">
      <c r="A105" s="88">
        <v>42</v>
      </c>
      <c r="B105" s="89" t="s">
        <v>2180</v>
      </c>
      <c r="C105" s="99" t="s">
        <v>2181</v>
      </c>
      <c r="D105" s="90" t="s">
        <v>189</v>
      </c>
      <c r="E105" s="142">
        <v>28.899840000000001</v>
      </c>
      <c r="F105" s="91"/>
      <c r="G105" s="92">
        <f>ROUND(E105*F105,2)</f>
        <v>0</v>
      </c>
      <c r="H105" s="76"/>
      <c r="I105" s="76" t="s">
        <v>166</v>
      </c>
      <c r="J105" s="76" t="s">
        <v>166</v>
      </c>
      <c r="K105" s="67"/>
      <c r="L105" s="67"/>
      <c r="M105" s="67"/>
      <c r="N105" s="67"/>
      <c r="O105" s="67"/>
      <c r="P105" s="67"/>
      <c r="Q105" s="67"/>
      <c r="R105" s="67"/>
      <c r="S105" s="67"/>
      <c r="T105" s="67"/>
      <c r="U105" s="67"/>
      <c r="V105" s="67"/>
      <c r="W105" s="67"/>
      <c r="X105" s="67"/>
      <c r="Y105" s="67"/>
      <c r="Z105" s="67"/>
      <c r="AA105" s="67"/>
      <c r="AB105" s="67"/>
    </row>
    <row r="106" spans="1:28" outlineLevel="1" x14ac:dyDescent="0.25">
      <c r="A106" s="74"/>
      <c r="B106" s="75"/>
      <c r="C106" s="100" t="s">
        <v>2122</v>
      </c>
      <c r="D106" s="77"/>
      <c r="E106" s="141">
        <v>3.0655199999999998</v>
      </c>
      <c r="F106" s="345"/>
      <c r="G106" s="76"/>
      <c r="H106" s="76"/>
      <c r="I106" s="76"/>
      <c r="J106" s="76"/>
      <c r="K106" s="67"/>
      <c r="L106" s="67"/>
      <c r="M106" s="67"/>
      <c r="N106" s="67"/>
      <c r="O106" s="67"/>
      <c r="P106" s="67"/>
      <c r="Q106" s="67"/>
      <c r="R106" s="67"/>
      <c r="S106" s="67"/>
      <c r="T106" s="67"/>
      <c r="U106" s="67"/>
      <c r="V106" s="67"/>
      <c r="W106" s="67"/>
      <c r="X106" s="67"/>
      <c r="Y106" s="67"/>
      <c r="Z106" s="67"/>
      <c r="AA106" s="67"/>
      <c r="AB106" s="67"/>
    </row>
    <row r="107" spans="1:28" outlineLevel="1" x14ac:dyDescent="0.25">
      <c r="A107" s="74"/>
      <c r="B107" s="75"/>
      <c r="C107" s="100" t="s">
        <v>2119</v>
      </c>
      <c r="D107" s="77"/>
      <c r="E107" s="141">
        <v>25.834320000000002</v>
      </c>
      <c r="F107" s="345"/>
      <c r="G107" s="76"/>
      <c r="H107" s="76"/>
      <c r="I107" s="76"/>
      <c r="J107" s="76"/>
      <c r="K107" s="67"/>
      <c r="L107" s="67"/>
      <c r="M107" s="67"/>
      <c r="N107" s="67"/>
      <c r="O107" s="67"/>
      <c r="P107" s="67"/>
      <c r="Q107" s="67"/>
      <c r="R107" s="67"/>
      <c r="S107" s="67"/>
      <c r="T107" s="67"/>
      <c r="U107" s="67"/>
      <c r="V107" s="67"/>
      <c r="W107" s="67"/>
      <c r="X107" s="67"/>
      <c r="Y107" s="67"/>
      <c r="Z107" s="67"/>
      <c r="AA107" s="67"/>
      <c r="AB107" s="67"/>
    </row>
    <row r="108" spans="1:28" outlineLevel="1" x14ac:dyDescent="0.25">
      <c r="A108" s="88">
        <v>43</v>
      </c>
      <c r="B108" s="89" t="s">
        <v>2182</v>
      </c>
      <c r="C108" s="99" t="s">
        <v>2183</v>
      </c>
      <c r="D108" s="90" t="s">
        <v>189</v>
      </c>
      <c r="E108" s="142">
        <v>29.345040000000001</v>
      </c>
      <c r="F108" s="91"/>
      <c r="G108" s="92">
        <f>ROUND(E108*F108,2)</f>
        <v>0</v>
      </c>
      <c r="H108" s="76"/>
      <c r="I108" s="76" t="s">
        <v>166</v>
      </c>
      <c r="J108" s="76" t="s">
        <v>166</v>
      </c>
      <c r="K108" s="67"/>
      <c r="L108" s="67"/>
      <c r="M108" s="67"/>
      <c r="N108" s="67"/>
      <c r="O108" s="67"/>
      <c r="P108" s="67"/>
      <c r="Q108" s="67"/>
      <c r="R108" s="67"/>
      <c r="S108" s="67"/>
      <c r="T108" s="67"/>
      <c r="U108" s="67"/>
      <c r="V108" s="67"/>
      <c r="W108" s="67"/>
      <c r="X108" s="67"/>
      <c r="Y108" s="67"/>
      <c r="Z108" s="67"/>
      <c r="AA108" s="67"/>
      <c r="AB108" s="67"/>
    </row>
    <row r="109" spans="1:28" ht="20.399999999999999" outlineLevel="1" x14ac:dyDescent="0.25">
      <c r="A109" s="74"/>
      <c r="B109" s="75"/>
      <c r="C109" s="100" t="s">
        <v>2184</v>
      </c>
      <c r="D109" s="77"/>
      <c r="E109" s="141">
        <v>29.345040000000001</v>
      </c>
      <c r="F109" s="345"/>
      <c r="G109" s="76"/>
      <c r="H109" s="76"/>
      <c r="I109" s="76"/>
      <c r="J109" s="76"/>
      <c r="K109" s="67"/>
      <c r="L109" s="67"/>
      <c r="M109" s="67"/>
      <c r="N109" s="67"/>
      <c r="O109" s="67"/>
      <c r="P109" s="67"/>
      <c r="Q109" s="67"/>
      <c r="R109" s="67"/>
      <c r="S109" s="67"/>
      <c r="T109" s="67"/>
      <c r="U109" s="67"/>
      <c r="V109" s="67"/>
      <c r="W109" s="67"/>
      <c r="X109" s="67"/>
      <c r="Y109" s="67"/>
      <c r="Z109" s="67"/>
      <c r="AA109" s="67"/>
      <c r="AB109" s="67"/>
    </row>
    <row r="110" spans="1:28" outlineLevel="1" x14ac:dyDescent="0.25">
      <c r="A110" s="88">
        <v>44</v>
      </c>
      <c r="B110" s="89" t="s">
        <v>2185</v>
      </c>
      <c r="C110" s="99" t="s">
        <v>2186</v>
      </c>
      <c r="D110" s="90" t="s">
        <v>189</v>
      </c>
      <c r="E110" s="142">
        <v>27.602399999999999</v>
      </c>
      <c r="F110" s="91"/>
      <c r="G110" s="92">
        <f>ROUND(E110*F110,2)</f>
        <v>0</v>
      </c>
      <c r="H110" s="76"/>
      <c r="I110" s="76" t="s">
        <v>166</v>
      </c>
      <c r="J110" s="76" t="s">
        <v>166</v>
      </c>
      <c r="K110" s="67"/>
      <c r="L110" s="67"/>
      <c r="M110" s="67"/>
      <c r="N110" s="67"/>
      <c r="O110" s="67"/>
      <c r="P110" s="67"/>
      <c r="Q110" s="67"/>
      <c r="R110" s="67"/>
      <c r="S110" s="67"/>
      <c r="T110" s="67"/>
      <c r="U110" s="67"/>
      <c r="V110" s="67"/>
      <c r="W110" s="67"/>
      <c r="X110" s="67"/>
      <c r="Y110" s="67"/>
      <c r="Z110" s="67"/>
      <c r="AA110" s="67"/>
      <c r="AB110" s="67"/>
    </row>
    <row r="111" spans="1:28" outlineLevel="1" x14ac:dyDescent="0.25">
      <c r="A111" s="74"/>
      <c r="B111" s="75"/>
      <c r="C111" s="100" t="s">
        <v>2187</v>
      </c>
      <c r="D111" s="77"/>
      <c r="E111" s="141">
        <v>21.598559999999999</v>
      </c>
      <c r="F111" s="345"/>
      <c r="G111" s="76"/>
      <c r="H111" s="76"/>
      <c r="I111" s="76"/>
      <c r="J111" s="76"/>
      <c r="K111" s="67"/>
      <c r="L111" s="67"/>
      <c r="M111" s="67"/>
      <c r="N111" s="67"/>
      <c r="O111" s="67"/>
      <c r="P111" s="67"/>
      <c r="Q111" s="67"/>
      <c r="R111" s="67"/>
      <c r="S111" s="67"/>
      <c r="T111" s="67"/>
      <c r="U111" s="67"/>
      <c r="V111" s="67"/>
      <c r="W111" s="67"/>
      <c r="X111" s="67"/>
      <c r="Y111" s="67"/>
      <c r="Z111" s="67"/>
      <c r="AA111" s="67"/>
      <c r="AB111" s="67"/>
    </row>
    <row r="112" spans="1:28" outlineLevel="1" x14ac:dyDescent="0.25">
      <c r="A112" s="74"/>
      <c r="B112" s="75"/>
      <c r="C112" s="100" t="s">
        <v>2188</v>
      </c>
      <c r="D112" s="77"/>
      <c r="E112" s="141">
        <v>6.0038400000000003</v>
      </c>
      <c r="F112" s="345"/>
      <c r="G112" s="76"/>
      <c r="H112" s="76"/>
      <c r="I112" s="76"/>
      <c r="J112" s="76"/>
      <c r="K112" s="67"/>
      <c r="L112" s="67"/>
      <c r="M112" s="67"/>
      <c r="N112" s="67"/>
      <c r="O112" s="67"/>
      <c r="P112" s="67"/>
      <c r="Q112" s="67"/>
      <c r="R112" s="67"/>
      <c r="S112" s="67"/>
      <c r="T112" s="67"/>
      <c r="U112" s="67"/>
      <c r="V112" s="67"/>
      <c r="W112" s="67"/>
      <c r="X112" s="67"/>
      <c r="Y112" s="67"/>
      <c r="Z112" s="67"/>
      <c r="AA112" s="67"/>
      <c r="AB112" s="67"/>
    </row>
    <row r="113" spans="1:28" outlineLevel="1" x14ac:dyDescent="0.25">
      <c r="A113" s="88">
        <v>45</v>
      </c>
      <c r="B113" s="89" t="s">
        <v>2189</v>
      </c>
      <c r="C113" s="99" t="s">
        <v>2190</v>
      </c>
      <c r="D113" s="90" t="s">
        <v>189</v>
      </c>
      <c r="E113" s="142">
        <v>35.348880000000001</v>
      </c>
      <c r="F113" s="91"/>
      <c r="G113" s="92">
        <f>ROUND(E113*F113,2)</f>
        <v>0</v>
      </c>
      <c r="H113" s="76"/>
      <c r="I113" s="76" t="s">
        <v>166</v>
      </c>
      <c r="J113" s="76" t="s">
        <v>166</v>
      </c>
      <c r="K113" s="67"/>
      <c r="L113" s="67"/>
      <c r="M113" s="67"/>
      <c r="N113" s="67"/>
      <c r="O113" s="67"/>
      <c r="P113" s="67"/>
      <c r="Q113" s="67"/>
      <c r="R113" s="67"/>
      <c r="S113" s="67"/>
      <c r="T113" s="67"/>
      <c r="U113" s="67"/>
      <c r="V113" s="67"/>
      <c r="W113" s="67"/>
      <c r="X113" s="67"/>
      <c r="Y113" s="67"/>
      <c r="Z113" s="67"/>
      <c r="AA113" s="67"/>
      <c r="AB113" s="67"/>
    </row>
    <row r="114" spans="1:28" ht="20.399999999999999" outlineLevel="1" x14ac:dyDescent="0.25">
      <c r="A114" s="74"/>
      <c r="B114" s="75"/>
      <c r="C114" s="100" t="s">
        <v>2191</v>
      </c>
      <c r="D114" s="77"/>
      <c r="E114" s="141">
        <v>29.345040000000001</v>
      </c>
      <c r="F114" s="345"/>
      <c r="G114" s="76"/>
      <c r="H114" s="76"/>
      <c r="I114" s="76"/>
      <c r="J114" s="76"/>
      <c r="K114" s="67"/>
      <c r="L114" s="67"/>
      <c r="M114" s="67"/>
      <c r="N114" s="67"/>
      <c r="O114" s="67"/>
      <c r="P114" s="67"/>
      <c r="Q114" s="67"/>
      <c r="R114" s="67"/>
      <c r="S114" s="67"/>
      <c r="T114" s="67"/>
      <c r="U114" s="67"/>
      <c r="V114" s="67"/>
      <c r="W114" s="67"/>
      <c r="X114" s="67"/>
      <c r="Y114" s="67"/>
      <c r="Z114" s="67"/>
      <c r="AA114" s="67"/>
      <c r="AB114" s="67"/>
    </row>
    <row r="115" spans="1:28" outlineLevel="1" x14ac:dyDescent="0.25">
      <c r="A115" s="74"/>
      <c r="B115" s="75"/>
      <c r="C115" s="100" t="s">
        <v>2192</v>
      </c>
      <c r="D115" s="77"/>
      <c r="E115" s="141">
        <v>6.0038400000000003</v>
      </c>
      <c r="F115" s="345"/>
      <c r="G115" s="76"/>
      <c r="H115" s="76"/>
      <c r="I115" s="76"/>
      <c r="J115" s="76"/>
      <c r="K115" s="67"/>
      <c r="L115" s="67"/>
      <c r="M115" s="67"/>
      <c r="N115" s="67"/>
      <c r="O115" s="67"/>
      <c r="P115" s="67"/>
      <c r="Q115" s="67"/>
      <c r="R115" s="67"/>
      <c r="S115" s="67"/>
      <c r="T115" s="67"/>
      <c r="U115" s="67"/>
      <c r="V115" s="67"/>
      <c r="W115" s="67"/>
      <c r="X115" s="67"/>
      <c r="Y115" s="67"/>
      <c r="Z115" s="67"/>
      <c r="AA115" s="67"/>
      <c r="AB115" s="67"/>
    </row>
    <row r="116" spans="1:28" outlineLevel="1" x14ac:dyDescent="0.25">
      <c r="A116" s="88">
        <v>46</v>
      </c>
      <c r="B116" s="89" t="s">
        <v>2193</v>
      </c>
      <c r="C116" s="99" t="s">
        <v>2194</v>
      </c>
      <c r="D116" s="90" t="s">
        <v>189</v>
      </c>
      <c r="E116" s="142">
        <v>199.50048000000001</v>
      </c>
      <c r="F116" s="91"/>
      <c r="G116" s="92">
        <f>ROUND(E116*F116,2)</f>
        <v>0</v>
      </c>
      <c r="H116" s="76"/>
      <c r="I116" s="76" t="s">
        <v>166</v>
      </c>
      <c r="J116" s="76" t="s">
        <v>166</v>
      </c>
      <c r="K116" s="67"/>
      <c r="L116" s="67"/>
      <c r="M116" s="67"/>
      <c r="N116" s="67"/>
      <c r="O116" s="67"/>
      <c r="P116" s="67"/>
      <c r="Q116" s="67"/>
      <c r="R116" s="67"/>
      <c r="S116" s="67"/>
      <c r="T116" s="67"/>
      <c r="U116" s="67"/>
      <c r="V116" s="67"/>
      <c r="W116" s="67"/>
      <c r="X116" s="67"/>
      <c r="Y116" s="67"/>
      <c r="Z116" s="67"/>
      <c r="AA116" s="67"/>
      <c r="AB116" s="67"/>
    </row>
    <row r="117" spans="1:28" ht="20.399999999999999" outlineLevel="1" x14ac:dyDescent="0.25">
      <c r="A117" s="74"/>
      <c r="B117" s="75"/>
      <c r="C117" s="100" t="s">
        <v>2195</v>
      </c>
      <c r="D117" s="77"/>
      <c r="E117" s="141">
        <v>29.345040000000001</v>
      </c>
      <c r="F117" s="345"/>
      <c r="G117" s="76"/>
      <c r="H117" s="76"/>
      <c r="I117" s="76"/>
      <c r="J117" s="76"/>
      <c r="K117" s="67"/>
      <c r="L117" s="67"/>
      <c r="M117" s="67"/>
      <c r="N117" s="67"/>
      <c r="O117" s="67"/>
      <c r="P117" s="67"/>
      <c r="Q117" s="67"/>
      <c r="R117" s="67"/>
      <c r="S117" s="67"/>
      <c r="T117" s="67"/>
      <c r="U117" s="67"/>
      <c r="V117" s="67"/>
      <c r="W117" s="67"/>
      <c r="X117" s="67"/>
      <c r="Y117" s="67"/>
      <c r="Z117" s="67"/>
      <c r="AA117" s="67"/>
      <c r="AB117" s="67"/>
    </row>
    <row r="118" spans="1:28" outlineLevel="1" x14ac:dyDescent="0.25">
      <c r="A118" s="74"/>
      <c r="B118" s="75"/>
      <c r="C118" s="100" t="s">
        <v>2196</v>
      </c>
      <c r="D118" s="77"/>
      <c r="E118" s="141">
        <v>3.1036800000000002</v>
      </c>
      <c r="F118" s="345"/>
      <c r="G118" s="76"/>
      <c r="H118" s="76"/>
      <c r="I118" s="76"/>
      <c r="J118" s="76"/>
      <c r="K118" s="67"/>
      <c r="L118" s="67"/>
      <c r="M118" s="67"/>
      <c r="N118" s="67"/>
      <c r="O118" s="67"/>
      <c r="P118" s="67"/>
      <c r="Q118" s="67"/>
      <c r="R118" s="67"/>
      <c r="S118" s="67"/>
      <c r="T118" s="67"/>
      <c r="U118" s="67"/>
      <c r="V118" s="67"/>
      <c r="W118" s="67"/>
      <c r="X118" s="67"/>
      <c r="Y118" s="67"/>
      <c r="Z118" s="67"/>
      <c r="AA118" s="67"/>
      <c r="AB118" s="67"/>
    </row>
    <row r="119" spans="1:28" ht="20.399999999999999" outlineLevel="1" x14ac:dyDescent="0.25">
      <c r="A119" s="74"/>
      <c r="B119" s="75"/>
      <c r="C119" s="100" t="s">
        <v>2116</v>
      </c>
      <c r="D119" s="77"/>
      <c r="E119" s="141">
        <v>167.05176</v>
      </c>
      <c r="F119" s="345"/>
      <c r="G119" s="76"/>
      <c r="H119" s="76"/>
      <c r="I119" s="76"/>
      <c r="J119" s="76"/>
      <c r="K119" s="67"/>
      <c r="L119" s="67"/>
      <c r="M119" s="67"/>
      <c r="N119" s="67"/>
      <c r="O119" s="67"/>
      <c r="P119" s="67"/>
      <c r="Q119" s="67"/>
      <c r="R119" s="67"/>
      <c r="S119" s="67"/>
      <c r="T119" s="67"/>
      <c r="U119" s="67"/>
      <c r="V119" s="67"/>
      <c r="W119" s="67"/>
      <c r="X119" s="67"/>
      <c r="Y119" s="67"/>
      <c r="Z119" s="67"/>
      <c r="AA119" s="67"/>
      <c r="AB119" s="67"/>
    </row>
    <row r="120" spans="1:28" outlineLevel="1" x14ac:dyDescent="0.25">
      <c r="A120" s="88">
        <v>47</v>
      </c>
      <c r="B120" s="89" t="s">
        <v>2197</v>
      </c>
      <c r="C120" s="99" t="s">
        <v>2198</v>
      </c>
      <c r="D120" s="90" t="s">
        <v>189</v>
      </c>
      <c r="E120" s="142">
        <v>420.51047999999997</v>
      </c>
      <c r="F120" s="91"/>
      <c r="G120" s="92">
        <f>ROUND(E120*F120,2)</f>
        <v>0</v>
      </c>
      <c r="H120" s="76"/>
      <c r="I120" s="76" t="s">
        <v>166</v>
      </c>
      <c r="J120" s="76" t="s">
        <v>166</v>
      </c>
      <c r="K120" s="67"/>
      <c r="L120" s="67"/>
      <c r="M120" s="67"/>
      <c r="N120" s="67"/>
      <c r="O120" s="67"/>
      <c r="P120" s="67"/>
      <c r="Q120" s="67"/>
      <c r="R120" s="67"/>
      <c r="S120" s="67"/>
      <c r="T120" s="67"/>
      <c r="U120" s="67"/>
      <c r="V120" s="67"/>
      <c r="W120" s="67"/>
      <c r="X120" s="67"/>
      <c r="Y120" s="67"/>
      <c r="Z120" s="67"/>
      <c r="AA120" s="67"/>
      <c r="AB120" s="67"/>
    </row>
    <row r="121" spans="1:28" ht="20.399999999999999" outlineLevel="1" x14ac:dyDescent="0.25">
      <c r="A121" s="74"/>
      <c r="B121" s="75"/>
      <c r="C121" s="100" t="s">
        <v>2115</v>
      </c>
      <c r="D121" s="77"/>
      <c r="E121" s="141">
        <v>253.45872</v>
      </c>
      <c r="F121" s="345"/>
      <c r="G121" s="76"/>
      <c r="H121" s="76"/>
      <c r="I121" s="76"/>
      <c r="J121" s="76"/>
      <c r="K121" s="67"/>
      <c r="L121" s="67"/>
      <c r="M121" s="67"/>
      <c r="N121" s="67"/>
      <c r="O121" s="67"/>
      <c r="P121" s="67"/>
      <c r="Q121" s="67"/>
      <c r="R121" s="67"/>
      <c r="S121" s="67"/>
      <c r="T121" s="67"/>
      <c r="U121" s="67"/>
      <c r="V121" s="67"/>
      <c r="W121" s="67"/>
      <c r="X121" s="67"/>
      <c r="Y121" s="67"/>
      <c r="Z121" s="67"/>
      <c r="AA121" s="67"/>
      <c r="AB121" s="67"/>
    </row>
    <row r="122" spans="1:28" ht="20.399999999999999" outlineLevel="1" x14ac:dyDescent="0.25">
      <c r="A122" s="74"/>
      <c r="B122" s="75"/>
      <c r="C122" s="100" t="s">
        <v>2116</v>
      </c>
      <c r="D122" s="77"/>
      <c r="E122" s="141">
        <v>167.05176</v>
      </c>
      <c r="F122" s="345"/>
      <c r="G122" s="76"/>
      <c r="H122" s="76"/>
      <c r="I122" s="76"/>
      <c r="J122" s="76"/>
      <c r="K122" s="67"/>
      <c r="L122" s="67"/>
      <c r="M122" s="67"/>
      <c r="N122" s="67"/>
      <c r="O122" s="67"/>
      <c r="P122" s="67"/>
      <c r="Q122" s="67"/>
      <c r="R122" s="67"/>
      <c r="S122" s="67"/>
      <c r="T122" s="67"/>
      <c r="U122" s="67"/>
      <c r="V122" s="67"/>
      <c r="W122" s="67"/>
      <c r="X122" s="67"/>
      <c r="Y122" s="67"/>
      <c r="Z122" s="67"/>
      <c r="AA122" s="67"/>
      <c r="AB122" s="67"/>
    </row>
    <row r="123" spans="1:28" outlineLevel="1" x14ac:dyDescent="0.25">
      <c r="A123" s="88">
        <v>48</v>
      </c>
      <c r="B123" s="89" t="s">
        <v>2075</v>
      </c>
      <c r="C123" s="99" t="s">
        <v>2076</v>
      </c>
      <c r="D123" s="90" t="s">
        <v>189</v>
      </c>
      <c r="E123" s="142">
        <v>253.45872</v>
      </c>
      <c r="F123" s="91"/>
      <c r="G123" s="92">
        <f>ROUND(E123*F123,2)</f>
        <v>0</v>
      </c>
      <c r="H123" s="76"/>
      <c r="I123" s="76" t="s">
        <v>166</v>
      </c>
      <c r="J123" s="76" t="s">
        <v>166</v>
      </c>
      <c r="K123" s="67"/>
      <c r="L123" s="67"/>
      <c r="M123" s="67"/>
      <c r="N123" s="67"/>
      <c r="O123" s="67"/>
      <c r="P123" s="67"/>
      <c r="Q123" s="67"/>
      <c r="R123" s="67"/>
      <c r="S123" s="67"/>
      <c r="T123" s="67"/>
      <c r="U123" s="67"/>
      <c r="V123" s="67"/>
      <c r="W123" s="67"/>
      <c r="X123" s="67"/>
      <c r="Y123" s="67"/>
      <c r="Z123" s="67"/>
      <c r="AA123" s="67"/>
      <c r="AB123" s="67"/>
    </row>
    <row r="124" spans="1:28" ht="20.399999999999999" outlineLevel="1" x14ac:dyDescent="0.25">
      <c r="A124" s="74"/>
      <c r="B124" s="75"/>
      <c r="C124" s="100" t="s">
        <v>2115</v>
      </c>
      <c r="D124" s="77"/>
      <c r="E124" s="141">
        <v>253.45872</v>
      </c>
      <c r="F124" s="345"/>
      <c r="G124" s="76"/>
      <c r="H124" s="76"/>
      <c r="I124" s="76"/>
      <c r="J124" s="76"/>
      <c r="K124" s="67"/>
      <c r="L124" s="67"/>
      <c r="M124" s="67"/>
      <c r="N124" s="67"/>
      <c r="O124" s="67"/>
      <c r="P124" s="67"/>
      <c r="Q124" s="67"/>
      <c r="R124" s="67"/>
      <c r="S124" s="67"/>
      <c r="T124" s="67"/>
      <c r="U124" s="67"/>
      <c r="V124" s="67"/>
      <c r="W124" s="67"/>
      <c r="X124" s="67"/>
      <c r="Y124" s="67"/>
      <c r="Z124" s="67"/>
      <c r="AA124" s="67"/>
      <c r="AB124" s="67"/>
    </row>
    <row r="125" spans="1:28" outlineLevel="1" x14ac:dyDescent="0.25">
      <c r="A125" s="88">
        <v>49</v>
      </c>
      <c r="B125" s="89" t="s">
        <v>2199</v>
      </c>
      <c r="C125" s="99" t="s">
        <v>2200</v>
      </c>
      <c r="D125" s="90" t="s">
        <v>189</v>
      </c>
      <c r="E125" s="142">
        <v>167.05176</v>
      </c>
      <c r="F125" s="91"/>
      <c r="G125" s="92">
        <f>ROUND(E125*F125,2)</f>
        <v>0</v>
      </c>
      <c r="H125" s="76"/>
      <c r="I125" s="76" t="s">
        <v>166</v>
      </c>
      <c r="J125" s="76" t="s">
        <v>166</v>
      </c>
      <c r="K125" s="67"/>
      <c r="L125" s="67"/>
      <c r="M125" s="67"/>
      <c r="N125" s="67"/>
      <c r="O125" s="67"/>
      <c r="P125" s="67"/>
      <c r="Q125" s="67"/>
      <c r="R125" s="67"/>
      <c r="S125" s="67"/>
      <c r="T125" s="67"/>
      <c r="U125" s="67"/>
      <c r="V125" s="67"/>
      <c r="W125" s="67"/>
      <c r="X125" s="67"/>
      <c r="Y125" s="67"/>
      <c r="Z125" s="67"/>
      <c r="AA125" s="67"/>
      <c r="AB125" s="67"/>
    </row>
    <row r="126" spans="1:28" ht="20.399999999999999" outlineLevel="1" x14ac:dyDescent="0.25">
      <c r="A126" s="74"/>
      <c r="B126" s="75"/>
      <c r="C126" s="100" t="s">
        <v>2116</v>
      </c>
      <c r="D126" s="77"/>
      <c r="E126" s="141">
        <v>167.05176</v>
      </c>
      <c r="F126" s="345"/>
      <c r="G126" s="76"/>
      <c r="H126" s="76"/>
      <c r="I126" s="76"/>
      <c r="J126" s="76"/>
      <c r="K126" s="67"/>
      <c r="L126" s="67"/>
      <c r="M126" s="67"/>
      <c r="N126" s="67"/>
      <c r="O126" s="67"/>
      <c r="P126" s="67"/>
      <c r="Q126" s="67"/>
      <c r="R126" s="67"/>
      <c r="S126" s="67"/>
      <c r="T126" s="67"/>
      <c r="U126" s="67"/>
      <c r="V126" s="67"/>
      <c r="W126" s="67"/>
      <c r="X126" s="67"/>
      <c r="Y126" s="67"/>
      <c r="Z126" s="67"/>
      <c r="AA126" s="67"/>
      <c r="AB126" s="67"/>
    </row>
    <row r="127" spans="1:28" outlineLevel="1" x14ac:dyDescent="0.25">
      <c r="A127" s="88">
        <v>50</v>
      </c>
      <c r="B127" s="89" t="s">
        <v>2201</v>
      </c>
      <c r="C127" s="99" t="s">
        <v>2202</v>
      </c>
      <c r="D127" s="90" t="s">
        <v>189</v>
      </c>
      <c r="E127" s="142">
        <v>3.0655199999999998</v>
      </c>
      <c r="F127" s="91"/>
      <c r="G127" s="92">
        <f>ROUND(E127*F127,2)</f>
        <v>0</v>
      </c>
      <c r="H127" s="76"/>
      <c r="I127" s="76" t="s">
        <v>166</v>
      </c>
      <c r="J127" s="76" t="s">
        <v>166</v>
      </c>
      <c r="K127" s="67"/>
      <c r="L127" s="67"/>
      <c r="M127" s="67"/>
      <c r="N127" s="67"/>
      <c r="O127" s="67"/>
      <c r="P127" s="67"/>
      <c r="Q127" s="67"/>
      <c r="R127" s="67"/>
      <c r="S127" s="67"/>
      <c r="T127" s="67"/>
      <c r="U127" s="67"/>
      <c r="V127" s="67"/>
      <c r="W127" s="67"/>
      <c r="X127" s="67"/>
      <c r="Y127" s="67"/>
      <c r="Z127" s="67"/>
      <c r="AA127" s="67"/>
      <c r="AB127" s="67"/>
    </row>
    <row r="128" spans="1:28" outlineLevel="1" x14ac:dyDescent="0.25">
      <c r="A128" s="74"/>
      <c r="B128" s="75"/>
      <c r="C128" s="100" t="s">
        <v>2122</v>
      </c>
      <c r="D128" s="77"/>
      <c r="E128" s="141">
        <v>3.0655199999999998</v>
      </c>
      <c r="F128" s="345"/>
      <c r="G128" s="76"/>
      <c r="H128" s="76"/>
      <c r="I128" s="76"/>
      <c r="J128" s="76"/>
      <c r="K128" s="67"/>
      <c r="L128" s="67"/>
      <c r="M128" s="67"/>
      <c r="N128" s="67"/>
      <c r="O128" s="67"/>
      <c r="P128" s="67"/>
      <c r="Q128" s="67"/>
      <c r="R128" s="67"/>
      <c r="S128" s="67"/>
      <c r="T128" s="67"/>
      <c r="U128" s="67"/>
      <c r="V128" s="67"/>
      <c r="W128" s="67"/>
      <c r="X128" s="67"/>
      <c r="Y128" s="67"/>
      <c r="Z128" s="67"/>
      <c r="AA128" s="67"/>
      <c r="AB128" s="67"/>
    </row>
    <row r="129" spans="1:28" outlineLevel="1" x14ac:dyDescent="0.25">
      <c r="A129" s="88">
        <v>51</v>
      </c>
      <c r="B129" s="89" t="s">
        <v>2078</v>
      </c>
      <c r="C129" s="99" t="s">
        <v>2079</v>
      </c>
      <c r="D129" s="90" t="s">
        <v>189</v>
      </c>
      <c r="E129" s="142">
        <v>253.45872</v>
      </c>
      <c r="F129" s="91"/>
      <c r="G129" s="92">
        <f>ROUND(E129*F129,2)</f>
        <v>0</v>
      </c>
      <c r="H129" s="76"/>
      <c r="I129" s="76" t="s">
        <v>166</v>
      </c>
      <c r="J129" s="76" t="s">
        <v>166</v>
      </c>
      <c r="K129" s="67"/>
      <c r="L129" s="67"/>
      <c r="M129" s="67"/>
      <c r="N129" s="67"/>
      <c r="O129" s="67"/>
      <c r="P129" s="67"/>
      <c r="Q129" s="67"/>
      <c r="R129" s="67"/>
      <c r="S129" s="67"/>
      <c r="T129" s="67"/>
      <c r="U129" s="67"/>
      <c r="V129" s="67"/>
      <c r="W129" s="67"/>
      <c r="X129" s="67"/>
      <c r="Y129" s="67"/>
      <c r="Z129" s="67"/>
      <c r="AA129" s="67"/>
      <c r="AB129" s="67"/>
    </row>
    <row r="130" spans="1:28" ht="20.399999999999999" outlineLevel="1" x14ac:dyDescent="0.25">
      <c r="A130" s="74"/>
      <c r="B130" s="75"/>
      <c r="C130" s="100" t="s">
        <v>2115</v>
      </c>
      <c r="D130" s="77"/>
      <c r="E130" s="141">
        <v>253.45872</v>
      </c>
      <c r="F130" s="345"/>
      <c r="G130" s="76"/>
      <c r="H130" s="76"/>
      <c r="I130" s="76"/>
      <c r="J130" s="76"/>
      <c r="K130" s="67"/>
      <c r="L130" s="67"/>
      <c r="M130" s="67"/>
      <c r="N130" s="67"/>
      <c r="O130" s="67"/>
      <c r="P130" s="67"/>
      <c r="Q130" s="67"/>
      <c r="R130" s="67"/>
      <c r="S130" s="67"/>
      <c r="T130" s="67"/>
      <c r="U130" s="67"/>
      <c r="V130" s="67"/>
      <c r="W130" s="67"/>
      <c r="X130" s="67"/>
      <c r="Y130" s="67"/>
      <c r="Z130" s="67"/>
      <c r="AA130" s="67"/>
      <c r="AB130" s="67"/>
    </row>
    <row r="131" spans="1:28" outlineLevel="1" x14ac:dyDescent="0.25">
      <c r="A131" s="88">
        <v>52</v>
      </c>
      <c r="B131" s="89" t="s">
        <v>2203</v>
      </c>
      <c r="C131" s="99" t="s">
        <v>2204</v>
      </c>
      <c r="D131" s="90" t="s">
        <v>189</v>
      </c>
      <c r="E131" s="142">
        <v>3.1036800000000002</v>
      </c>
      <c r="F131" s="91"/>
      <c r="G131" s="92">
        <f>ROUND(E131*F131,2)</f>
        <v>0</v>
      </c>
      <c r="H131" s="76"/>
      <c r="I131" s="76" t="s">
        <v>166</v>
      </c>
      <c r="J131" s="76" t="s">
        <v>166</v>
      </c>
      <c r="K131" s="67"/>
      <c r="L131" s="67"/>
      <c r="M131" s="67"/>
      <c r="N131" s="67"/>
      <c r="O131" s="67"/>
      <c r="P131" s="67"/>
      <c r="Q131" s="67"/>
      <c r="R131" s="67"/>
      <c r="S131" s="67"/>
      <c r="T131" s="67"/>
      <c r="U131" s="67"/>
      <c r="V131" s="67"/>
      <c r="W131" s="67"/>
      <c r="X131" s="67"/>
      <c r="Y131" s="67"/>
      <c r="Z131" s="67"/>
      <c r="AA131" s="67"/>
      <c r="AB131" s="67"/>
    </row>
    <row r="132" spans="1:28" outlineLevel="1" x14ac:dyDescent="0.25">
      <c r="A132" s="74"/>
      <c r="B132" s="75"/>
      <c r="C132" s="100" t="s">
        <v>2205</v>
      </c>
      <c r="D132" s="77"/>
      <c r="E132" s="141">
        <v>3.1036800000000002</v>
      </c>
      <c r="F132" s="345"/>
      <c r="G132" s="76"/>
      <c r="H132" s="76"/>
      <c r="I132" s="76"/>
      <c r="J132" s="76"/>
      <c r="K132" s="67"/>
      <c r="L132" s="67"/>
      <c r="M132" s="67"/>
      <c r="N132" s="67"/>
      <c r="O132" s="67"/>
      <c r="P132" s="67"/>
      <c r="Q132" s="67"/>
      <c r="R132" s="67"/>
      <c r="S132" s="67"/>
      <c r="T132" s="67"/>
      <c r="U132" s="67"/>
      <c r="V132" s="67"/>
      <c r="W132" s="67"/>
      <c r="X132" s="67"/>
      <c r="Y132" s="67"/>
      <c r="Z132" s="67"/>
      <c r="AA132" s="67"/>
      <c r="AB132" s="67"/>
    </row>
    <row r="133" spans="1:28" outlineLevel="1" x14ac:dyDescent="0.25">
      <c r="A133" s="88">
        <v>53</v>
      </c>
      <c r="B133" s="89" t="s">
        <v>1440</v>
      </c>
      <c r="C133" s="99" t="s">
        <v>1441</v>
      </c>
      <c r="D133" s="90" t="s">
        <v>228</v>
      </c>
      <c r="E133" s="142">
        <v>49</v>
      </c>
      <c r="F133" s="91"/>
      <c r="G133" s="92">
        <f>ROUND(E133*F133,2)</f>
        <v>0</v>
      </c>
      <c r="H133" s="76"/>
      <c r="I133" s="76" t="s">
        <v>166</v>
      </c>
      <c r="J133" s="76" t="s">
        <v>166</v>
      </c>
      <c r="K133" s="67"/>
      <c r="L133" s="67"/>
      <c r="M133" s="67"/>
      <c r="N133" s="67"/>
      <c r="O133" s="67"/>
      <c r="P133" s="67"/>
      <c r="Q133" s="67"/>
      <c r="R133" s="67"/>
      <c r="S133" s="67"/>
      <c r="T133" s="67"/>
      <c r="U133" s="67"/>
      <c r="V133" s="67"/>
      <c r="W133" s="67"/>
      <c r="X133" s="67"/>
      <c r="Y133" s="67"/>
      <c r="Z133" s="67"/>
      <c r="AA133" s="67"/>
      <c r="AB133" s="67"/>
    </row>
    <row r="134" spans="1:28" outlineLevel="1" x14ac:dyDescent="0.25">
      <c r="A134" s="74"/>
      <c r="B134" s="75"/>
      <c r="C134" s="100" t="s">
        <v>2167</v>
      </c>
      <c r="D134" s="77"/>
      <c r="E134" s="141">
        <v>49</v>
      </c>
      <c r="F134" s="345"/>
      <c r="G134" s="76"/>
      <c r="H134" s="76"/>
      <c r="I134" s="76"/>
      <c r="J134" s="76"/>
      <c r="K134" s="67"/>
      <c r="L134" s="67"/>
      <c r="M134" s="67"/>
      <c r="N134" s="67"/>
      <c r="O134" s="67"/>
      <c r="P134" s="67"/>
      <c r="Q134" s="67"/>
      <c r="R134" s="67"/>
      <c r="S134" s="67"/>
      <c r="T134" s="67"/>
      <c r="U134" s="67"/>
      <c r="V134" s="67"/>
      <c r="W134" s="67"/>
      <c r="X134" s="67"/>
      <c r="Y134" s="67"/>
      <c r="Z134" s="67"/>
      <c r="AA134" s="67"/>
      <c r="AB134" s="67"/>
    </row>
    <row r="135" spans="1:28" outlineLevel="1" x14ac:dyDescent="0.25">
      <c r="A135" s="88">
        <v>54</v>
      </c>
      <c r="B135" s="89" t="s">
        <v>2085</v>
      </c>
      <c r="C135" s="99" t="s">
        <v>2086</v>
      </c>
      <c r="D135" s="90" t="s">
        <v>228</v>
      </c>
      <c r="E135" s="142">
        <v>1.45</v>
      </c>
      <c r="F135" s="91"/>
      <c r="G135" s="92">
        <f>ROUND(E135*F135,2)</f>
        <v>0</v>
      </c>
      <c r="H135" s="76"/>
      <c r="I135" s="76" t="s">
        <v>166</v>
      </c>
      <c r="J135" s="76" t="s">
        <v>166</v>
      </c>
      <c r="K135" s="67"/>
      <c r="L135" s="67"/>
      <c r="M135" s="67"/>
      <c r="N135" s="67"/>
      <c r="O135" s="67"/>
      <c r="P135" s="67"/>
      <c r="Q135" s="67"/>
      <c r="R135" s="67"/>
      <c r="S135" s="67"/>
      <c r="T135" s="67"/>
      <c r="U135" s="67"/>
      <c r="V135" s="67"/>
      <c r="W135" s="67"/>
      <c r="X135" s="67"/>
      <c r="Y135" s="67"/>
      <c r="Z135" s="67"/>
      <c r="AA135" s="67"/>
      <c r="AB135" s="67"/>
    </row>
    <row r="136" spans="1:28" outlineLevel="1" x14ac:dyDescent="0.25">
      <c r="A136" s="74"/>
      <c r="B136" s="75"/>
      <c r="C136" s="100" t="s">
        <v>2206</v>
      </c>
      <c r="D136" s="77"/>
      <c r="E136" s="141">
        <v>1.45</v>
      </c>
      <c r="F136" s="345"/>
      <c r="G136" s="76"/>
      <c r="H136" s="76"/>
      <c r="I136" s="76"/>
      <c r="J136" s="76"/>
      <c r="K136" s="67"/>
      <c r="L136" s="67"/>
      <c r="M136" s="67"/>
      <c r="N136" s="67"/>
      <c r="O136" s="67"/>
      <c r="P136" s="67"/>
      <c r="Q136" s="67"/>
      <c r="R136" s="67"/>
      <c r="S136" s="67"/>
      <c r="T136" s="67"/>
      <c r="U136" s="67"/>
      <c r="V136" s="67"/>
      <c r="W136" s="67"/>
      <c r="X136" s="67"/>
      <c r="Y136" s="67"/>
      <c r="Z136" s="67"/>
      <c r="AA136" s="67"/>
      <c r="AB136" s="67"/>
    </row>
    <row r="137" spans="1:28" outlineLevel="1" x14ac:dyDescent="0.25">
      <c r="A137" s="93">
        <v>55</v>
      </c>
      <c r="B137" s="94" t="s">
        <v>2093</v>
      </c>
      <c r="C137" s="101" t="s">
        <v>2094</v>
      </c>
      <c r="D137" s="95" t="s">
        <v>228</v>
      </c>
      <c r="E137" s="143">
        <v>130</v>
      </c>
      <c r="F137" s="91"/>
      <c r="G137" s="96">
        <f>ROUND(E137*F137,2)</f>
        <v>0</v>
      </c>
      <c r="H137" s="76"/>
      <c r="I137" s="76" t="s">
        <v>166</v>
      </c>
      <c r="J137" s="76" t="s">
        <v>166</v>
      </c>
      <c r="K137" s="67"/>
      <c r="L137" s="67"/>
      <c r="M137" s="67"/>
      <c r="N137" s="67"/>
      <c r="O137" s="67"/>
      <c r="P137" s="67"/>
      <c r="Q137" s="67"/>
      <c r="R137" s="67"/>
      <c r="S137" s="67"/>
      <c r="T137" s="67"/>
      <c r="U137" s="67"/>
      <c r="V137" s="67"/>
      <c r="W137" s="67"/>
      <c r="X137" s="67"/>
      <c r="Y137" s="67"/>
      <c r="Z137" s="67"/>
      <c r="AA137" s="67"/>
      <c r="AB137" s="67"/>
    </row>
    <row r="138" spans="1:28" outlineLevel="1" x14ac:dyDescent="0.25">
      <c r="A138" s="88">
        <v>56</v>
      </c>
      <c r="B138" s="89" t="s">
        <v>2207</v>
      </c>
      <c r="C138" s="99" t="s">
        <v>2208</v>
      </c>
      <c r="D138" s="90" t="s">
        <v>189</v>
      </c>
      <c r="E138" s="142">
        <v>59.605899999999998</v>
      </c>
      <c r="F138" s="91"/>
      <c r="G138" s="92">
        <f>ROUND(E138*F138,2)</f>
        <v>0</v>
      </c>
      <c r="H138" s="76"/>
      <c r="I138" s="76" t="s">
        <v>166</v>
      </c>
      <c r="J138" s="76" t="s">
        <v>166</v>
      </c>
      <c r="K138" s="67"/>
      <c r="L138" s="67"/>
      <c r="M138" s="67"/>
      <c r="N138" s="67"/>
      <c r="O138" s="67"/>
      <c r="P138" s="67"/>
      <c r="Q138" s="67"/>
      <c r="R138" s="67"/>
      <c r="S138" s="67"/>
      <c r="T138" s="67"/>
      <c r="U138" s="67"/>
      <c r="V138" s="67"/>
      <c r="W138" s="67"/>
      <c r="X138" s="67"/>
      <c r="Y138" s="67"/>
      <c r="Z138" s="67"/>
      <c r="AA138" s="67"/>
      <c r="AB138" s="67"/>
    </row>
    <row r="139" spans="1:28" outlineLevel="1" x14ac:dyDescent="0.25">
      <c r="A139" s="74"/>
      <c r="B139" s="75"/>
      <c r="C139" s="100" t="s">
        <v>2209</v>
      </c>
      <c r="D139" s="77"/>
      <c r="E139" s="141">
        <v>59.605899999999998</v>
      </c>
      <c r="F139" s="345"/>
      <c r="G139" s="76"/>
      <c r="H139" s="76"/>
      <c r="I139" s="76"/>
      <c r="J139" s="76"/>
      <c r="K139" s="67"/>
      <c r="L139" s="67"/>
      <c r="M139" s="67"/>
      <c r="N139" s="67"/>
      <c r="O139" s="67"/>
      <c r="P139" s="67"/>
      <c r="Q139" s="67"/>
      <c r="R139" s="67"/>
      <c r="S139" s="67"/>
      <c r="T139" s="67"/>
      <c r="U139" s="67"/>
      <c r="V139" s="67"/>
      <c r="W139" s="67"/>
      <c r="X139" s="67"/>
      <c r="Y139" s="67"/>
      <c r="Z139" s="67"/>
      <c r="AA139" s="67"/>
      <c r="AB139" s="67"/>
    </row>
    <row r="140" spans="1:28" x14ac:dyDescent="0.25">
      <c r="A140" s="82" t="s">
        <v>162</v>
      </c>
      <c r="B140" s="83" t="s">
        <v>123</v>
      </c>
      <c r="C140" s="98" t="s">
        <v>124</v>
      </c>
      <c r="D140" s="84"/>
      <c r="E140" s="86"/>
      <c r="F140" s="86"/>
      <c r="G140" s="346">
        <f>SUM(G141:G141)</f>
        <v>0</v>
      </c>
      <c r="H140" s="81"/>
      <c r="I140" s="81"/>
      <c r="J140" s="81"/>
    </row>
    <row r="141" spans="1:28" outlineLevel="1" x14ac:dyDescent="0.25">
      <c r="A141" s="93">
        <v>57</v>
      </c>
      <c r="B141" s="94" t="s">
        <v>2210</v>
      </c>
      <c r="C141" s="101" t="s">
        <v>2211</v>
      </c>
      <c r="D141" s="95" t="s">
        <v>614</v>
      </c>
      <c r="E141" s="143">
        <v>496.97953999999999</v>
      </c>
      <c r="F141" s="91"/>
      <c r="G141" s="96">
        <f>ROUND(E141*F141,2)</f>
        <v>0</v>
      </c>
      <c r="H141" s="76"/>
      <c r="I141" s="76" t="s">
        <v>166</v>
      </c>
      <c r="J141" s="76" t="s">
        <v>166</v>
      </c>
      <c r="K141" s="67"/>
      <c r="L141" s="67"/>
      <c r="M141" s="67"/>
      <c r="N141" s="67"/>
      <c r="O141" s="67"/>
      <c r="P141" s="67"/>
      <c r="Q141" s="67"/>
      <c r="R141" s="67"/>
      <c r="S141" s="67"/>
      <c r="T141" s="67"/>
      <c r="U141" s="67"/>
      <c r="V141" s="67"/>
      <c r="W141" s="67"/>
      <c r="X141" s="67"/>
      <c r="Y141" s="67"/>
      <c r="Z141" s="67"/>
      <c r="AA141" s="67"/>
      <c r="AB141" s="67"/>
    </row>
    <row r="142" spans="1:28" x14ac:dyDescent="0.25">
      <c r="A142" s="82" t="s">
        <v>162</v>
      </c>
      <c r="B142" s="83" t="s">
        <v>135</v>
      </c>
      <c r="C142" s="98" t="s">
        <v>136</v>
      </c>
      <c r="D142" s="84"/>
      <c r="E142" s="86"/>
      <c r="F142" s="86"/>
      <c r="G142" s="346">
        <f>SUM(G143:G160)</f>
        <v>0</v>
      </c>
      <c r="H142" s="81"/>
      <c r="I142" s="81"/>
      <c r="J142" s="81"/>
    </row>
    <row r="143" spans="1:28" outlineLevel="1" x14ac:dyDescent="0.25">
      <c r="A143" s="88">
        <v>58</v>
      </c>
      <c r="B143" s="89" t="s">
        <v>1146</v>
      </c>
      <c r="C143" s="99" t="s">
        <v>1147</v>
      </c>
      <c r="D143" s="90" t="s">
        <v>614</v>
      </c>
      <c r="E143" s="142">
        <v>122.87438</v>
      </c>
      <c r="F143" s="91"/>
      <c r="G143" s="92">
        <f>ROUND(E143*F143,2)</f>
        <v>0</v>
      </c>
      <c r="H143" s="76"/>
      <c r="I143" s="76" t="s">
        <v>178</v>
      </c>
      <c r="J143" s="76" t="s">
        <v>179</v>
      </c>
      <c r="K143" s="67"/>
      <c r="L143" s="67"/>
      <c r="M143" s="67"/>
      <c r="N143" s="67"/>
      <c r="O143" s="67"/>
      <c r="P143" s="67"/>
      <c r="Q143" s="67"/>
      <c r="R143" s="67"/>
      <c r="S143" s="67"/>
      <c r="T143" s="67"/>
      <c r="U143" s="67"/>
      <c r="V143" s="67"/>
      <c r="W143" s="67"/>
      <c r="X143" s="67"/>
      <c r="Y143" s="67"/>
      <c r="Z143" s="67"/>
      <c r="AA143" s="67"/>
      <c r="AB143" s="67"/>
    </row>
    <row r="144" spans="1:28" outlineLevel="1" x14ac:dyDescent="0.25">
      <c r="A144" s="74"/>
      <c r="B144" s="75"/>
      <c r="C144" s="100" t="s">
        <v>2212</v>
      </c>
      <c r="D144" s="77"/>
      <c r="E144" s="141">
        <v>9.5369499999999992</v>
      </c>
      <c r="F144" s="345"/>
      <c r="G144" s="76"/>
      <c r="H144" s="76"/>
      <c r="I144" s="76"/>
      <c r="J144" s="76"/>
      <c r="K144" s="67"/>
      <c r="L144" s="67"/>
      <c r="M144" s="67"/>
      <c r="N144" s="67"/>
      <c r="O144" s="67"/>
      <c r="P144" s="67"/>
      <c r="Q144" s="67"/>
      <c r="R144" s="67"/>
      <c r="S144" s="67"/>
      <c r="T144" s="67"/>
      <c r="U144" s="67"/>
      <c r="V144" s="67"/>
      <c r="W144" s="67"/>
      <c r="X144" s="67"/>
      <c r="Y144" s="67"/>
      <c r="Z144" s="67"/>
      <c r="AA144" s="67"/>
      <c r="AB144" s="67"/>
    </row>
    <row r="145" spans="1:28" outlineLevel="1" x14ac:dyDescent="0.25">
      <c r="A145" s="74"/>
      <c r="B145" s="75"/>
      <c r="C145" s="100" t="s">
        <v>2213</v>
      </c>
      <c r="D145" s="77"/>
      <c r="E145" s="141">
        <v>3.2279499999999999</v>
      </c>
      <c r="F145" s="345"/>
      <c r="G145" s="76"/>
      <c r="H145" s="76"/>
      <c r="I145" s="76"/>
      <c r="J145" s="76"/>
      <c r="K145" s="67"/>
      <c r="L145" s="67"/>
      <c r="M145" s="67"/>
      <c r="N145" s="67"/>
      <c r="O145" s="67"/>
      <c r="P145" s="67"/>
      <c r="Q145" s="67"/>
      <c r="R145" s="67"/>
      <c r="S145" s="67"/>
      <c r="T145" s="67"/>
      <c r="U145" s="67"/>
      <c r="V145" s="67"/>
      <c r="W145" s="67"/>
      <c r="X145" s="67"/>
      <c r="Y145" s="67"/>
      <c r="Z145" s="67"/>
      <c r="AA145" s="67"/>
      <c r="AB145" s="67"/>
    </row>
    <row r="146" spans="1:28" outlineLevel="1" x14ac:dyDescent="0.25">
      <c r="A146" s="74"/>
      <c r="B146" s="75"/>
      <c r="C146" s="100" t="s">
        <v>2214</v>
      </c>
      <c r="D146" s="77"/>
      <c r="E146" s="141">
        <v>9.1087900000000008</v>
      </c>
      <c r="F146" s="345"/>
      <c r="G146" s="76"/>
      <c r="H146" s="76"/>
      <c r="I146" s="76"/>
      <c r="J146" s="76"/>
      <c r="K146" s="67"/>
      <c r="L146" s="67"/>
      <c r="M146" s="67"/>
      <c r="N146" s="67"/>
      <c r="O146" s="67"/>
      <c r="P146" s="67"/>
      <c r="Q146" s="67"/>
      <c r="R146" s="67"/>
      <c r="S146" s="67"/>
      <c r="T146" s="67"/>
      <c r="U146" s="67"/>
      <c r="V146" s="67"/>
      <c r="W146" s="67"/>
      <c r="X146" s="67"/>
      <c r="Y146" s="67"/>
      <c r="Z146" s="67"/>
      <c r="AA146" s="67"/>
      <c r="AB146" s="67"/>
    </row>
    <row r="147" spans="1:28" outlineLevel="1" x14ac:dyDescent="0.25">
      <c r="A147" s="74"/>
      <c r="B147" s="75"/>
      <c r="C147" s="100" t="s">
        <v>2215</v>
      </c>
      <c r="D147" s="77"/>
      <c r="E147" s="141">
        <v>13.22048</v>
      </c>
      <c r="F147" s="345"/>
      <c r="G147" s="76"/>
      <c r="H147" s="76"/>
      <c r="I147" s="76"/>
      <c r="J147" s="76"/>
      <c r="K147" s="67"/>
      <c r="L147" s="67"/>
      <c r="M147" s="67"/>
      <c r="N147" s="67"/>
      <c r="O147" s="67"/>
      <c r="P147" s="67"/>
      <c r="Q147" s="67"/>
      <c r="R147" s="67"/>
      <c r="S147" s="67"/>
      <c r="T147" s="67"/>
      <c r="U147" s="67"/>
      <c r="V147" s="67"/>
      <c r="W147" s="67"/>
      <c r="X147" s="67"/>
      <c r="Y147" s="67"/>
      <c r="Z147" s="67"/>
      <c r="AA147" s="67"/>
      <c r="AB147" s="67"/>
    </row>
    <row r="148" spans="1:28" outlineLevel="1" x14ac:dyDescent="0.25">
      <c r="A148" s="74"/>
      <c r="B148" s="75"/>
      <c r="C148" s="100" t="s">
        <v>2216</v>
      </c>
      <c r="D148" s="77"/>
      <c r="E148" s="141">
        <v>87.780209999999997</v>
      </c>
      <c r="F148" s="345"/>
      <c r="G148" s="76"/>
      <c r="H148" s="76"/>
      <c r="I148" s="76"/>
      <c r="J148" s="76"/>
      <c r="K148" s="67"/>
      <c r="L148" s="67"/>
      <c r="M148" s="67"/>
      <c r="N148" s="67"/>
      <c r="O148" s="67"/>
      <c r="P148" s="67"/>
      <c r="Q148" s="67"/>
      <c r="R148" s="67"/>
      <c r="S148" s="67"/>
      <c r="T148" s="67"/>
      <c r="U148" s="67"/>
      <c r="V148" s="67"/>
      <c r="W148" s="67"/>
      <c r="X148" s="67"/>
      <c r="Y148" s="67"/>
      <c r="Z148" s="67"/>
      <c r="AA148" s="67"/>
      <c r="AB148" s="67"/>
    </row>
    <row r="149" spans="1:28" outlineLevel="1" x14ac:dyDescent="0.25">
      <c r="A149" s="88">
        <v>59</v>
      </c>
      <c r="B149" s="89" t="s">
        <v>1149</v>
      </c>
      <c r="C149" s="99" t="s">
        <v>1150</v>
      </c>
      <c r="D149" s="90" t="s">
        <v>614</v>
      </c>
      <c r="E149" s="142">
        <v>132.72155000000001</v>
      </c>
      <c r="F149" s="91"/>
      <c r="G149" s="92">
        <f>ROUND(E149*F149,2)</f>
        <v>0</v>
      </c>
      <c r="H149" s="76"/>
      <c r="I149" s="76" t="s">
        <v>166</v>
      </c>
      <c r="J149" s="76" t="s">
        <v>166</v>
      </c>
      <c r="K149" s="67"/>
      <c r="L149" s="67"/>
      <c r="M149" s="67"/>
      <c r="N149" s="67"/>
      <c r="O149" s="67"/>
      <c r="P149" s="67"/>
      <c r="Q149" s="67"/>
      <c r="R149" s="67"/>
      <c r="S149" s="67"/>
      <c r="T149" s="67"/>
      <c r="U149" s="67"/>
      <c r="V149" s="67"/>
      <c r="W149" s="67"/>
      <c r="X149" s="67"/>
      <c r="Y149" s="67"/>
      <c r="Z149" s="67"/>
      <c r="AA149" s="67"/>
      <c r="AB149" s="67"/>
    </row>
    <row r="150" spans="1:28" outlineLevel="1" x14ac:dyDescent="0.25">
      <c r="A150" s="74"/>
      <c r="B150" s="75"/>
      <c r="C150" s="100" t="s">
        <v>2217</v>
      </c>
      <c r="D150" s="77"/>
      <c r="E150" s="141">
        <v>1.1035900000000001</v>
      </c>
      <c r="F150" s="345"/>
      <c r="G150" s="76"/>
      <c r="H150" s="76"/>
      <c r="I150" s="76"/>
      <c r="J150" s="76"/>
      <c r="K150" s="67"/>
      <c r="L150" s="67"/>
      <c r="M150" s="67"/>
      <c r="N150" s="67"/>
      <c r="O150" s="67"/>
      <c r="P150" s="67"/>
      <c r="Q150" s="67"/>
      <c r="R150" s="67"/>
      <c r="S150" s="67"/>
      <c r="T150" s="67"/>
      <c r="U150" s="67"/>
      <c r="V150" s="67"/>
      <c r="W150" s="67"/>
      <c r="X150" s="67"/>
      <c r="Y150" s="67"/>
      <c r="Z150" s="67"/>
      <c r="AA150" s="67"/>
      <c r="AB150" s="67"/>
    </row>
    <row r="151" spans="1:28" outlineLevel="1" x14ac:dyDescent="0.25">
      <c r="A151" s="74"/>
      <c r="B151" s="75"/>
      <c r="C151" s="100" t="s">
        <v>2218</v>
      </c>
      <c r="D151" s="77"/>
      <c r="E151" s="141">
        <v>116.53272</v>
      </c>
      <c r="F151" s="345"/>
      <c r="G151" s="76"/>
      <c r="H151" s="76"/>
      <c r="I151" s="76"/>
      <c r="J151" s="76"/>
      <c r="K151" s="67"/>
      <c r="L151" s="67"/>
      <c r="M151" s="67"/>
      <c r="N151" s="67"/>
      <c r="O151" s="67"/>
      <c r="P151" s="67"/>
      <c r="Q151" s="67"/>
      <c r="R151" s="67"/>
      <c r="S151" s="67"/>
      <c r="T151" s="67"/>
      <c r="U151" s="67"/>
      <c r="V151" s="67"/>
      <c r="W151" s="67"/>
      <c r="X151" s="67"/>
      <c r="Y151" s="67"/>
      <c r="Z151" s="67"/>
      <c r="AA151" s="67"/>
      <c r="AB151" s="67"/>
    </row>
    <row r="152" spans="1:28" outlineLevel="1" x14ac:dyDescent="0.25">
      <c r="A152" s="74"/>
      <c r="B152" s="75"/>
      <c r="C152" s="100" t="s">
        <v>2219</v>
      </c>
      <c r="D152" s="77"/>
      <c r="E152" s="141">
        <v>1.6648099999999999</v>
      </c>
      <c r="F152" s="345"/>
      <c r="G152" s="76"/>
      <c r="H152" s="76"/>
      <c r="I152" s="76"/>
      <c r="J152" s="76"/>
      <c r="K152" s="67"/>
      <c r="L152" s="67"/>
      <c r="M152" s="67"/>
      <c r="N152" s="67"/>
      <c r="O152" s="67"/>
      <c r="P152" s="67"/>
      <c r="Q152" s="67"/>
      <c r="R152" s="67"/>
      <c r="S152" s="67"/>
      <c r="T152" s="67"/>
      <c r="U152" s="67"/>
      <c r="V152" s="67"/>
      <c r="W152" s="67"/>
      <c r="X152" s="67"/>
      <c r="Y152" s="67"/>
      <c r="Z152" s="67"/>
      <c r="AA152" s="67"/>
      <c r="AB152" s="67"/>
    </row>
    <row r="153" spans="1:28" outlineLevel="1" x14ac:dyDescent="0.25">
      <c r="A153" s="74"/>
      <c r="B153" s="75"/>
      <c r="C153" s="100" t="s">
        <v>2220</v>
      </c>
      <c r="D153" s="77"/>
      <c r="E153" s="141">
        <v>13.23</v>
      </c>
      <c r="F153" s="345"/>
      <c r="G153" s="76"/>
      <c r="H153" s="76"/>
      <c r="I153" s="76"/>
      <c r="J153" s="76"/>
      <c r="K153" s="67"/>
      <c r="L153" s="67"/>
      <c r="M153" s="67"/>
      <c r="N153" s="67"/>
      <c r="O153" s="67"/>
      <c r="P153" s="67"/>
      <c r="Q153" s="67"/>
      <c r="R153" s="67"/>
      <c r="S153" s="67"/>
      <c r="T153" s="67"/>
      <c r="U153" s="67"/>
      <c r="V153" s="67"/>
      <c r="W153" s="67"/>
      <c r="X153" s="67"/>
      <c r="Y153" s="67"/>
      <c r="Z153" s="67"/>
      <c r="AA153" s="67"/>
      <c r="AB153" s="67"/>
    </row>
    <row r="154" spans="1:28" outlineLevel="1" x14ac:dyDescent="0.25">
      <c r="A154" s="74"/>
      <c r="B154" s="75"/>
      <c r="C154" s="100" t="s">
        <v>2221</v>
      </c>
      <c r="D154" s="77"/>
      <c r="E154" s="141">
        <v>0.19042999999999999</v>
      </c>
      <c r="F154" s="345"/>
      <c r="G154" s="76"/>
      <c r="H154" s="76"/>
      <c r="I154" s="76"/>
      <c r="J154" s="76"/>
      <c r="K154" s="67"/>
      <c r="L154" s="67"/>
      <c r="M154" s="67"/>
      <c r="N154" s="67"/>
      <c r="O154" s="67"/>
      <c r="P154" s="67"/>
      <c r="Q154" s="67"/>
      <c r="R154" s="67"/>
      <c r="S154" s="67"/>
      <c r="T154" s="67"/>
      <c r="U154" s="67"/>
      <c r="V154" s="67"/>
      <c r="W154" s="67"/>
      <c r="X154" s="67"/>
      <c r="Y154" s="67"/>
      <c r="Z154" s="67"/>
      <c r="AA154" s="67"/>
      <c r="AB154" s="67"/>
    </row>
    <row r="155" spans="1:28" ht="20.399999999999999" outlineLevel="1" x14ac:dyDescent="0.25">
      <c r="A155" s="88">
        <v>60</v>
      </c>
      <c r="B155" s="89" t="s">
        <v>2106</v>
      </c>
      <c r="C155" s="99" t="s">
        <v>2107</v>
      </c>
      <c r="D155" s="90" t="s">
        <v>614</v>
      </c>
      <c r="E155" s="142">
        <v>153.21547000000001</v>
      </c>
      <c r="F155" s="91"/>
      <c r="G155" s="92">
        <f>ROUND(E155*F155,2)</f>
        <v>0</v>
      </c>
      <c r="H155" s="76"/>
      <c r="I155" s="76" t="s">
        <v>166</v>
      </c>
      <c r="J155" s="76" t="s">
        <v>166</v>
      </c>
      <c r="K155" s="67"/>
      <c r="L155" s="67"/>
      <c r="M155" s="67"/>
      <c r="N155" s="67"/>
      <c r="O155" s="67"/>
      <c r="P155" s="67"/>
      <c r="Q155" s="67"/>
      <c r="R155" s="67"/>
      <c r="S155" s="67"/>
      <c r="T155" s="67"/>
      <c r="U155" s="67"/>
      <c r="V155" s="67"/>
      <c r="W155" s="67"/>
      <c r="X155" s="67"/>
      <c r="Y155" s="67"/>
      <c r="Z155" s="67"/>
      <c r="AA155" s="67"/>
      <c r="AB155" s="67"/>
    </row>
    <row r="156" spans="1:28" outlineLevel="1" x14ac:dyDescent="0.25">
      <c r="A156" s="74"/>
      <c r="B156" s="75"/>
      <c r="C156" s="100" t="s">
        <v>2222</v>
      </c>
      <c r="D156" s="77"/>
      <c r="E156" s="141">
        <v>46.256149999999998</v>
      </c>
      <c r="F156" s="345"/>
      <c r="G156" s="76"/>
      <c r="H156" s="76"/>
      <c r="I156" s="76"/>
      <c r="J156" s="76"/>
      <c r="K156" s="67"/>
      <c r="L156" s="67"/>
      <c r="M156" s="67"/>
      <c r="N156" s="67"/>
      <c r="O156" s="67"/>
      <c r="P156" s="67"/>
      <c r="Q156" s="67"/>
      <c r="R156" s="67"/>
      <c r="S156" s="67"/>
      <c r="T156" s="67"/>
      <c r="U156" s="67"/>
      <c r="V156" s="67"/>
      <c r="W156" s="67"/>
      <c r="X156" s="67"/>
      <c r="Y156" s="67"/>
      <c r="Z156" s="67"/>
      <c r="AA156" s="67"/>
      <c r="AB156" s="67"/>
    </row>
    <row r="157" spans="1:28" outlineLevel="1" x14ac:dyDescent="0.25">
      <c r="A157" s="74"/>
      <c r="B157" s="75"/>
      <c r="C157" s="100" t="s">
        <v>2223</v>
      </c>
      <c r="D157" s="77"/>
      <c r="E157" s="141">
        <v>33.45655</v>
      </c>
      <c r="F157" s="345"/>
      <c r="G157" s="76"/>
      <c r="H157" s="76"/>
      <c r="I157" s="76"/>
      <c r="J157" s="76"/>
      <c r="K157" s="67"/>
      <c r="L157" s="67"/>
      <c r="M157" s="67"/>
      <c r="N157" s="67"/>
      <c r="O157" s="67"/>
      <c r="P157" s="67"/>
      <c r="Q157" s="67"/>
      <c r="R157" s="67"/>
      <c r="S157" s="67"/>
      <c r="T157" s="67"/>
      <c r="U157" s="67"/>
      <c r="V157" s="67"/>
      <c r="W157" s="67"/>
      <c r="X157" s="67"/>
      <c r="Y157" s="67"/>
      <c r="Z157" s="67"/>
      <c r="AA157" s="67"/>
      <c r="AB157" s="67"/>
    </row>
    <row r="158" spans="1:28" outlineLevel="1" x14ac:dyDescent="0.25">
      <c r="A158" s="74"/>
      <c r="B158" s="75"/>
      <c r="C158" s="100" t="s">
        <v>2224</v>
      </c>
      <c r="D158" s="77"/>
      <c r="E158" s="141">
        <v>73.502769999999998</v>
      </c>
      <c r="F158" s="345"/>
      <c r="G158" s="76"/>
      <c r="H158" s="76"/>
      <c r="I158" s="76"/>
      <c r="J158" s="76"/>
      <c r="K158" s="67"/>
      <c r="L158" s="67"/>
      <c r="M158" s="67"/>
      <c r="N158" s="67"/>
      <c r="O158" s="67"/>
      <c r="P158" s="67"/>
      <c r="Q158" s="67"/>
      <c r="R158" s="67"/>
      <c r="S158" s="67"/>
      <c r="T158" s="67"/>
      <c r="U158" s="67"/>
      <c r="V158" s="67"/>
      <c r="W158" s="67"/>
      <c r="X158" s="67"/>
      <c r="Y158" s="67"/>
      <c r="Z158" s="67"/>
      <c r="AA158" s="67"/>
      <c r="AB158" s="67"/>
    </row>
    <row r="159" spans="1:28" outlineLevel="1" x14ac:dyDescent="0.25">
      <c r="A159" s="93">
        <v>61</v>
      </c>
      <c r="B159" s="94" t="s">
        <v>1158</v>
      </c>
      <c r="C159" s="101" t="s">
        <v>1159</v>
      </c>
      <c r="D159" s="95" t="s">
        <v>614</v>
      </c>
      <c r="E159" s="143">
        <v>408.81141000000002</v>
      </c>
      <c r="F159" s="91"/>
      <c r="G159" s="96">
        <f>ROUND(E159*F159,2)</f>
        <v>0</v>
      </c>
      <c r="H159" s="76"/>
      <c r="I159" s="76" t="s">
        <v>166</v>
      </c>
      <c r="J159" s="76" t="s">
        <v>166</v>
      </c>
      <c r="K159" s="67"/>
      <c r="L159" s="67"/>
      <c r="M159" s="67"/>
      <c r="N159" s="67"/>
      <c r="O159" s="67"/>
      <c r="P159" s="67"/>
      <c r="Q159" s="67"/>
      <c r="R159" s="67"/>
      <c r="S159" s="67"/>
      <c r="T159" s="67"/>
      <c r="U159" s="67"/>
      <c r="V159" s="67"/>
      <c r="W159" s="67"/>
      <c r="X159" s="67"/>
      <c r="Y159" s="67"/>
      <c r="Z159" s="67"/>
      <c r="AA159" s="67"/>
      <c r="AB159" s="67"/>
    </row>
    <row r="160" spans="1:28" outlineLevel="1" x14ac:dyDescent="0.25">
      <c r="A160" s="93">
        <v>62</v>
      </c>
      <c r="B160" s="94" t="s">
        <v>1160</v>
      </c>
      <c r="C160" s="101" t="s">
        <v>1161</v>
      </c>
      <c r="D160" s="95" t="s">
        <v>614</v>
      </c>
      <c r="E160" s="143">
        <v>11855.53088</v>
      </c>
      <c r="F160" s="91"/>
      <c r="G160" s="96">
        <f>ROUND(E160*F160,2)</f>
        <v>0</v>
      </c>
      <c r="H160" s="76"/>
      <c r="I160" s="76" t="s">
        <v>166</v>
      </c>
      <c r="J160" s="76" t="s">
        <v>166</v>
      </c>
      <c r="K160" s="67"/>
      <c r="L160" s="67"/>
      <c r="M160" s="67"/>
      <c r="N160" s="67"/>
      <c r="O160" s="67"/>
      <c r="P160" s="67"/>
      <c r="Q160" s="67"/>
      <c r="R160" s="67"/>
      <c r="S160" s="67"/>
      <c r="T160" s="67"/>
      <c r="U160" s="67"/>
      <c r="V160" s="67"/>
      <c r="W160" s="67"/>
      <c r="X160" s="67"/>
      <c r="Y160" s="67"/>
      <c r="Z160" s="67"/>
      <c r="AA160" s="67"/>
      <c r="AB160" s="67"/>
    </row>
    <row r="161" spans="1:10" x14ac:dyDescent="0.25">
      <c r="A161" s="2"/>
      <c r="B161" s="3"/>
      <c r="C161" s="106"/>
      <c r="D161" s="5"/>
      <c r="E161" s="2"/>
      <c r="F161" s="2"/>
      <c r="G161" s="2"/>
      <c r="H161" s="2"/>
      <c r="I161" s="2"/>
      <c r="J161" s="2"/>
    </row>
    <row r="162" spans="1:10" x14ac:dyDescent="0.25">
      <c r="A162" s="70"/>
      <c r="B162" s="71" t="s">
        <v>27</v>
      </c>
      <c r="C162" s="107"/>
      <c r="D162" s="72"/>
      <c r="E162" s="73"/>
      <c r="F162" s="73"/>
      <c r="G162" s="349">
        <f>G8+G26+G31+G89+G92+G95+G140+G142</f>
        <v>0</v>
      </c>
      <c r="H162" s="2"/>
      <c r="I162" s="2"/>
      <c r="J162" s="2"/>
    </row>
    <row r="163" spans="1:10" x14ac:dyDescent="0.25">
      <c r="A163" s="2"/>
      <c r="B163" s="3"/>
      <c r="C163" s="106"/>
      <c r="D163" s="5"/>
      <c r="E163" s="2"/>
      <c r="F163" s="2"/>
      <c r="G163" s="2"/>
      <c r="H163" s="2"/>
      <c r="I163" s="2"/>
      <c r="J163" s="2"/>
    </row>
    <row r="164" spans="1:10" x14ac:dyDescent="0.25">
      <c r="A164" s="2"/>
      <c r="B164" s="3"/>
      <c r="C164" s="106"/>
      <c r="D164" s="5"/>
      <c r="E164" s="2"/>
      <c r="F164" s="2"/>
      <c r="G164" s="2"/>
      <c r="H164" s="2"/>
      <c r="I164" s="2"/>
      <c r="J164" s="2"/>
    </row>
    <row r="165" spans="1:10" x14ac:dyDescent="0.25">
      <c r="A165" s="417" t="s">
        <v>1163</v>
      </c>
      <c r="B165" s="417"/>
      <c r="C165" s="418"/>
      <c r="D165" s="5"/>
      <c r="E165" s="2"/>
      <c r="F165" s="2"/>
      <c r="G165" s="2"/>
      <c r="H165" s="2"/>
      <c r="I165" s="2"/>
      <c r="J165" s="2"/>
    </row>
    <row r="166" spans="1:10" x14ac:dyDescent="0.25">
      <c r="A166" s="398"/>
      <c r="B166" s="399"/>
      <c r="C166" s="400"/>
      <c r="D166" s="399"/>
      <c r="E166" s="399"/>
      <c r="F166" s="399"/>
      <c r="G166" s="401"/>
      <c r="H166" s="2"/>
      <c r="I166" s="2"/>
      <c r="J166" s="2"/>
    </row>
    <row r="167" spans="1:10" x14ac:dyDescent="0.25">
      <c r="A167" s="402"/>
      <c r="B167" s="403"/>
      <c r="C167" s="404"/>
      <c r="D167" s="403"/>
      <c r="E167" s="403"/>
      <c r="F167" s="403"/>
      <c r="G167" s="405"/>
      <c r="H167" s="2"/>
      <c r="I167" s="2"/>
      <c r="J167" s="2"/>
    </row>
    <row r="168" spans="1:10" x14ac:dyDescent="0.25">
      <c r="A168" s="402"/>
      <c r="B168" s="403"/>
      <c r="C168" s="404"/>
      <c r="D168" s="403"/>
      <c r="E168" s="403"/>
      <c r="F168" s="403"/>
      <c r="G168" s="405"/>
      <c r="H168" s="2"/>
      <c r="I168" s="2"/>
      <c r="J168" s="2"/>
    </row>
    <row r="169" spans="1:10" x14ac:dyDescent="0.25">
      <c r="A169" s="402"/>
      <c r="B169" s="403"/>
      <c r="C169" s="404"/>
      <c r="D169" s="403"/>
      <c r="E169" s="403"/>
      <c r="F169" s="403"/>
      <c r="G169" s="405"/>
      <c r="H169" s="2"/>
      <c r="I169" s="2"/>
      <c r="J169" s="2"/>
    </row>
    <row r="170" spans="1:10" x14ac:dyDescent="0.25">
      <c r="A170" s="406"/>
      <c r="B170" s="407"/>
      <c r="C170" s="408"/>
      <c r="D170" s="407"/>
      <c r="E170" s="407"/>
      <c r="F170" s="407"/>
      <c r="G170" s="409"/>
      <c r="H170" s="2"/>
      <c r="I170" s="2"/>
      <c r="J170" s="2"/>
    </row>
    <row r="171" spans="1:10" x14ac:dyDescent="0.25">
      <c r="A171" s="2"/>
      <c r="B171" s="3"/>
      <c r="C171" s="106"/>
      <c r="D171" s="5"/>
      <c r="E171" s="2"/>
      <c r="F171" s="2"/>
      <c r="G171" s="2"/>
      <c r="H171" s="2"/>
      <c r="I171" s="2"/>
      <c r="J171" s="2"/>
    </row>
    <row r="172" spans="1:10" x14ac:dyDescent="0.25">
      <c r="C172" s="108"/>
      <c r="D172" s="7"/>
    </row>
    <row r="173" spans="1:10" x14ac:dyDescent="0.25">
      <c r="D173" s="7"/>
    </row>
    <row r="174" spans="1:10" x14ac:dyDescent="0.25">
      <c r="D174" s="7"/>
    </row>
    <row r="175" spans="1:10" x14ac:dyDescent="0.25">
      <c r="D175" s="7"/>
    </row>
    <row r="176" spans="1:10" x14ac:dyDescent="0.25">
      <c r="D176" s="7"/>
    </row>
    <row r="177" spans="4:4" x14ac:dyDescent="0.25">
      <c r="D177" s="7"/>
    </row>
    <row r="178" spans="4:4" x14ac:dyDescent="0.25">
      <c r="D178" s="7"/>
    </row>
    <row r="179" spans="4:4" x14ac:dyDescent="0.25">
      <c r="D179" s="7"/>
    </row>
    <row r="180" spans="4:4" x14ac:dyDescent="0.25">
      <c r="D180" s="7"/>
    </row>
    <row r="181" spans="4:4" x14ac:dyDescent="0.25">
      <c r="D181" s="7"/>
    </row>
    <row r="182" spans="4:4" x14ac:dyDescent="0.25">
      <c r="D182" s="7"/>
    </row>
    <row r="183" spans="4:4" x14ac:dyDescent="0.25">
      <c r="D183" s="7"/>
    </row>
    <row r="184" spans="4:4" x14ac:dyDescent="0.25">
      <c r="D184" s="7"/>
    </row>
    <row r="185" spans="4:4" x14ac:dyDescent="0.25">
      <c r="D185" s="7"/>
    </row>
    <row r="186" spans="4:4" x14ac:dyDescent="0.25">
      <c r="D186" s="7"/>
    </row>
    <row r="187" spans="4:4" x14ac:dyDescent="0.25">
      <c r="D187" s="7"/>
    </row>
    <row r="188" spans="4:4" x14ac:dyDescent="0.25">
      <c r="D188" s="7"/>
    </row>
    <row r="189" spans="4:4" x14ac:dyDescent="0.25">
      <c r="D189" s="7"/>
    </row>
    <row r="190" spans="4:4" x14ac:dyDescent="0.25">
      <c r="D190" s="7"/>
    </row>
    <row r="191" spans="4:4" x14ac:dyDescent="0.25">
      <c r="D191" s="7"/>
    </row>
    <row r="192" spans="4:4" x14ac:dyDescent="0.25">
      <c r="D192" s="7"/>
    </row>
    <row r="193" spans="4:4" x14ac:dyDescent="0.25">
      <c r="D193" s="7"/>
    </row>
    <row r="194" spans="4:4" x14ac:dyDescent="0.25">
      <c r="D194" s="7"/>
    </row>
    <row r="195" spans="4:4" x14ac:dyDescent="0.25">
      <c r="D195" s="7"/>
    </row>
    <row r="196" spans="4:4" x14ac:dyDescent="0.25">
      <c r="D196" s="7"/>
    </row>
    <row r="197" spans="4:4" x14ac:dyDescent="0.25">
      <c r="D197" s="7"/>
    </row>
    <row r="198" spans="4:4" x14ac:dyDescent="0.25">
      <c r="D198" s="7"/>
    </row>
    <row r="199" spans="4:4" x14ac:dyDescent="0.25">
      <c r="D199" s="7"/>
    </row>
    <row r="200" spans="4:4" x14ac:dyDescent="0.25">
      <c r="D200" s="7"/>
    </row>
    <row r="201" spans="4:4" x14ac:dyDescent="0.25">
      <c r="D201" s="7"/>
    </row>
    <row r="202" spans="4:4" x14ac:dyDescent="0.25">
      <c r="D202" s="7"/>
    </row>
    <row r="203" spans="4:4" x14ac:dyDescent="0.25">
      <c r="D203" s="7"/>
    </row>
    <row r="204" spans="4:4" x14ac:dyDescent="0.25">
      <c r="D204" s="7"/>
    </row>
    <row r="205" spans="4:4" x14ac:dyDescent="0.25">
      <c r="D205" s="7"/>
    </row>
    <row r="206" spans="4:4" x14ac:dyDescent="0.25">
      <c r="D206" s="7"/>
    </row>
    <row r="207" spans="4:4" x14ac:dyDescent="0.25">
      <c r="D207" s="7"/>
    </row>
    <row r="208" spans="4:4" x14ac:dyDescent="0.25">
      <c r="D208" s="7"/>
    </row>
    <row r="209" spans="4:4" x14ac:dyDescent="0.25">
      <c r="D209" s="7"/>
    </row>
    <row r="210" spans="4:4" x14ac:dyDescent="0.25">
      <c r="D210" s="7"/>
    </row>
    <row r="211" spans="4:4" x14ac:dyDescent="0.25">
      <c r="D211" s="7"/>
    </row>
    <row r="212" spans="4:4" x14ac:dyDescent="0.25">
      <c r="D212" s="7"/>
    </row>
    <row r="213" spans="4:4" x14ac:dyDescent="0.25">
      <c r="D213" s="7"/>
    </row>
    <row r="214" spans="4:4" x14ac:dyDescent="0.25">
      <c r="D214" s="7"/>
    </row>
    <row r="215" spans="4:4" x14ac:dyDescent="0.25">
      <c r="D215" s="7"/>
    </row>
    <row r="216" spans="4:4" x14ac:dyDescent="0.25">
      <c r="D216" s="7"/>
    </row>
    <row r="217" spans="4:4" x14ac:dyDescent="0.25">
      <c r="D217" s="7"/>
    </row>
    <row r="218" spans="4:4" x14ac:dyDescent="0.25">
      <c r="D218" s="7"/>
    </row>
    <row r="219" spans="4:4" x14ac:dyDescent="0.25">
      <c r="D219" s="7"/>
    </row>
    <row r="220" spans="4:4" x14ac:dyDescent="0.25">
      <c r="D220" s="7"/>
    </row>
    <row r="221" spans="4:4" x14ac:dyDescent="0.25">
      <c r="D221" s="7"/>
    </row>
    <row r="222" spans="4:4" x14ac:dyDescent="0.25">
      <c r="D222" s="7"/>
    </row>
    <row r="223" spans="4:4" x14ac:dyDescent="0.25">
      <c r="D223" s="7"/>
    </row>
    <row r="224" spans="4:4" x14ac:dyDescent="0.25">
      <c r="D224" s="7"/>
    </row>
    <row r="225" spans="4:4" x14ac:dyDescent="0.25">
      <c r="D225" s="7"/>
    </row>
    <row r="226" spans="4:4" x14ac:dyDescent="0.25">
      <c r="D226" s="7"/>
    </row>
    <row r="227" spans="4:4" x14ac:dyDescent="0.25">
      <c r="D227" s="7"/>
    </row>
    <row r="228" spans="4:4" x14ac:dyDescent="0.25">
      <c r="D228" s="7"/>
    </row>
    <row r="229" spans="4:4" x14ac:dyDescent="0.25">
      <c r="D229" s="7"/>
    </row>
    <row r="230" spans="4:4" x14ac:dyDescent="0.25">
      <c r="D230" s="7"/>
    </row>
    <row r="231" spans="4:4" x14ac:dyDescent="0.25">
      <c r="D231" s="7"/>
    </row>
    <row r="232" spans="4:4" x14ac:dyDescent="0.25">
      <c r="D232" s="7"/>
    </row>
    <row r="233" spans="4:4" x14ac:dyDescent="0.25">
      <c r="D233" s="7"/>
    </row>
    <row r="234" spans="4:4" x14ac:dyDescent="0.25">
      <c r="D234" s="7"/>
    </row>
    <row r="235" spans="4:4" x14ac:dyDescent="0.25">
      <c r="D235" s="7"/>
    </row>
    <row r="236" spans="4:4" x14ac:dyDescent="0.25">
      <c r="D236" s="7"/>
    </row>
    <row r="237" spans="4:4" x14ac:dyDescent="0.25">
      <c r="D237" s="7"/>
    </row>
    <row r="238" spans="4:4" x14ac:dyDescent="0.25">
      <c r="D238" s="7"/>
    </row>
    <row r="239" spans="4:4" x14ac:dyDescent="0.25">
      <c r="D239" s="7"/>
    </row>
    <row r="240" spans="4:4" x14ac:dyDescent="0.25">
      <c r="D240" s="7"/>
    </row>
    <row r="241" spans="4:4" x14ac:dyDescent="0.25">
      <c r="D241" s="7"/>
    </row>
    <row r="242" spans="4:4" x14ac:dyDescent="0.25">
      <c r="D242" s="7"/>
    </row>
    <row r="243" spans="4:4" x14ac:dyDescent="0.25">
      <c r="D243" s="7"/>
    </row>
    <row r="244" spans="4:4" x14ac:dyDescent="0.25">
      <c r="D244" s="7"/>
    </row>
    <row r="245" spans="4:4" x14ac:dyDescent="0.25">
      <c r="D245" s="7"/>
    </row>
    <row r="246" spans="4:4" x14ac:dyDescent="0.25">
      <c r="D246" s="7"/>
    </row>
    <row r="247" spans="4:4" x14ac:dyDescent="0.25">
      <c r="D247" s="7"/>
    </row>
    <row r="248" spans="4:4" x14ac:dyDescent="0.25">
      <c r="D248" s="7"/>
    </row>
    <row r="249" spans="4:4" x14ac:dyDescent="0.25">
      <c r="D249" s="7"/>
    </row>
    <row r="250" spans="4:4" x14ac:dyDescent="0.25">
      <c r="D250" s="7"/>
    </row>
    <row r="251" spans="4:4" x14ac:dyDescent="0.25">
      <c r="D251" s="7"/>
    </row>
    <row r="252" spans="4:4" x14ac:dyDescent="0.25">
      <c r="D252" s="7"/>
    </row>
    <row r="253" spans="4:4" x14ac:dyDescent="0.25">
      <c r="D253" s="7"/>
    </row>
    <row r="254" spans="4:4" x14ac:dyDescent="0.25">
      <c r="D254" s="7"/>
    </row>
    <row r="255" spans="4:4" x14ac:dyDescent="0.25">
      <c r="D255" s="7"/>
    </row>
    <row r="256" spans="4:4" x14ac:dyDescent="0.25">
      <c r="D256" s="7"/>
    </row>
    <row r="257" spans="4:4" x14ac:dyDescent="0.25">
      <c r="D257" s="7"/>
    </row>
    <row r="258" spans="4:4" x14ac:dyDescent="0.25">
      <c r="D258" s="7"/>
    </row>
    <row r="259" spans="4:4" x14ac:dyDescent="0.25">
      <c r="D259" s="7"/>
    </row>
    <row r="260" spans="4:4" x14ac:dyDescent="0.25">
      <c r="D260" s="7"/>
    </row>
    <row r="261" spans="4:4" x14ac:dyDescent="0.25">
      <c r="D261" s="7"/>
    </row>
    <row r="262" spans="4:4" x14ac:dyDescent="0.25">
      <c r="D262" s="7"/>
    </row>
    <row r="263" spans="4:4" x14ac:dyDescent="0.25">
      <c r="D263" s="7"/>
    </row>
    <row r="264" spans="4:4" x14ac:dyDescent="0.25">
      <c r="D264" s="7"/>
    </row>
    <row r="265" spans="4:4" x14ac:dyDescent="0.25">
      <c r="D265" s="7"/>
    </row>
    <row r="266" spans="4:4" x14ac:dyDescent="0.25">
      <c r="D266" s="7"/>
    </row>
    <row r="267" spans="4:4" x14ac:dyDescent="0.25">
      <c r="D267" s="7"/>
    </row>
    <row r="268" spans="4:4" x14ac:dyDescent="0.25">
      <c r="D268" s="7"/>
    </row>
    <row r="269" spans="4:4" x14ac:dyDescent="0.25">
      <c r="D269" s="7"/>
    </row>
    <row r="270" spans="4:4" x14ac:dyDescent="0.25">
      <c r="D270" s="7"/>
    </row>
    <row r="271" spans="4:4" x14ac:dyDescent="0.25">
      <c r="D271" s="7"/>
    </row>
    <row r="272" spans="4:4" x14ac:dyDescent="0.25">
      <c r="D272" s="7"/>
    </row>
    <row r="273" spans="4:4" x14ac:dyDescent="0.25">
      <c r="D273" s="7"/>
    </row>
    <row r="274" spans="4:4" x14ac:dyDescent="0.25">
      <c r="D274" s="7"/>
    </row>
    <row r="275" spans="4:4" x14ac:dyDescent="0.25">
      <c r="D275" s="7"/>
    </row>
    <row r="276" spans="4:4" x14ac:dyDescent="0.25">
      <c r="D276" s="7"/>
    </row>
    <row r="277" spans="4:4" x14ac:dyDescent="0.25">
      <c r="D277" s="7"/>
    </row>
    <row r="278" spans="4:4" x14ac:dyDescent="0.25">
      <c r="D278" s="7"/>
    </row>
    <row r="279" spans="4:4" x14ac:dyDescent="0.25">
      <c r="D279" s="7"/>
    </row>
    <row r="280" spans="4:4" x14ac:dyDescent="0.25">
      <c r="D280" s="7"/>
    </row>
    <row r="281" spans="4:4" x14ac:dyDescent="0.25">
      <c r="D281" s="7"/>
    </row>
    <row r="282" spans="4:4" x14ac:dyDescent="0.25">
      <c r="D282" s="7"/>
    </row>
    <row r="283" spans="4:4" x14ac:dyDescent="0.25">
      <c r="D283" s="7"/>
    </row>
    <row r="284" spans="4:4" x14ac:dyDescent="0.25">
      <c r="D284" s="7"/>
    </row>
    <row r="285" spans="4:4" x14ac:dyDescent="0.25">
      <c r="D285" s="7"/>
    </row>
    <row r="286" spans="4:4" x14ac:dyDescent="0.25">
      <c r="D286" s="7"/>
    </row>
    <row r="287" spans="4:4" x14ac:dyDescent="0.25">
      <c r="D287" s="7"/>
    </row>
    <row r="288" spans="4:4" x14ac:dyDescent="0.25">
      <c r="D288" s="7"/>
    </row>
    <row r="289" spans="4:4" x14ac:dyDescent="0.25">
      <c r="D289" s="7"/>
    </row>
    <row r="290" spans="4:4" x14ac:dyDescent="0.25">
      <c r="D290" s="7"/>
    </row>
    <row r="291" spans="4:4" x14ac:dyDescent="0.25">
      <c r="D291" s="7"/>
    </row>
    <row r="292" spans="4:4" x14ac:dyDescent="0.25">
      <c r="D292" s="7"/>
    </row>
    <row r="293" spans="4:4" x14ac:dyDescent="0.25">
      <c r="D293" s="7"/>
    </row>
    <row r="294" spans="4:4" x14ac:dyDescent="0.25">
      <c r="D294" s="7"/>
    </row>
    <row r="295" spans="4:4" x14ac:dyDescent="0.25">
      <c r="D295" s="7"/>
    </row>
    <row r="296" spans="4:4" x14ac:dyDescent="0.25">
      <c r="D296" s="7"/>
    </row>
    <row r="297" spans="4:4" x14ac:dyDescent="0.25">
      <c r="D297" s="7"/>
    </row>
    <row r="298" spans="4:4" x14ac:dyDescent="0.25">
      <c r="D298" s="7"/>
    </row>
    <row r="299" spans="4:4" x14ac:dyDescent="0.25">
      <c r="D299" s="7"/>
    </row>
    <row r="300" spans="4:4" x14ac:dyDescent="0.25">
      <c r="D300" s="7"/>
    </row>
    <row r="301" spans="4:4" x14ac:dyDescent="0.25">
      <c r="D301" s="7"/>
    </row>
    <row r="302" spans="4:4" x14ac:dyDescent="0.25">
      <c r="D302" s="7"/>
    </row>
    <row r="303" spans="4:4" x14ac:dyDescent="0.25">
      <c r="D303" s="7"/>
    </row>
    <row r="304" spans="4:4" x14ac:dyDescent="0.25">
      <c r="D304" s="7"/>
    </row>
    <row r="305" spans="4:4" x14ac:dyDescent="0.25">
      <c r="D305" s="7"/>
    </row>
    <row r="306" spans="4:4" x14ac:dyDescent="0.25">
      <c r="D306" s="7"/>
    </row>
    <row r="307" spans="4:4" x14ac:dyDescent="0.25">
      <c r="D307" s="7"/>
    </row>
    <row r="308" spans="4:4" x14ac:dyDescent="0.25">
      <c r="D308" s="7"/>
    </row>
    <row r="309" spans="4:4" x14ac:dyDescent="0.25">
      <c r="D309" s="7"/>
    </row>
    <row r="310" spans="4:4" x14ac:dyDescent="0.25">
      <c r="D310" s="7"/>
    </row>
    <row r="311" spans="4:4" x14ac:dyDescent="0.25">
      <c r="D311" s="7"/>
    </row>
    <row r="312" spans="4:4" x14ac:dyDescent="0.25">
      <c r="D312" s="7"/>
    </row>
    <row r="313" spans="4:4" x14ac:dyDescent="0.25">
      <c r="D313" s="7"/>
    </row>
    <row r="314" spans="4:4" x14ac:dyDescent="0.25">
      <c r="D314" s="7"/>
    </row>
    <row r="315" spans="4:4" x14ac:dyDescent="0.25">
      <c r="D315" s="7"/>
    </row>
    <row r="316" spans="4:4" x14ac:dyDescent="0.25">
      <c r="D316" s="7"/>
    </row>
    <row r="317" spans="4:4" x14ac:dyDescent="0.25">
      <c r="D317" s="7"/>
    </row>
    <row r="318" spans="4:4" x14ac:dyDescent="0.25">
      <c r="D318" s="7"/>
    </row>
    <row r="319" spans="4:4" x14ac:dyDescent="0.25">
      <c r="D319" s="7"/>
    </row>
    <row r="320" spans="4:4" x14ac:dyDescent="0.25">
      <c r="D320" s="7"/>
    </row>
    <row r="321" spans="4:4" x14ac:dyDescent="0.25">
      <c r="D321" s="7"/>
    </row>
    <row r="322" spans="4:4" x14ac:dyDescent="0.25">
      <c r="D322" s="7"/>
    </row>
    <row r="323" spans="4:4" x14ac:dyDescent="0.25">
      <c r="D323" s="7"/>
    </row>
    <row r="324" spans="4:4" x14ac:dyDescent="0.25">
      <c r="D324" s="7"/>
    </row>
    <row r="325" spans="4:4" x14ac:dyDescent="0.25">
      <c r="D325" s="7"/>
    </row>
    <row r="326" spans="4:4" x14ac:dyDescent="0.25">
      <c r="D326" s="7"/>
    </row>
    <row r="327" spans="4:4" x14ac:dyDescent="0.25">
      <c r="D327" s="7"/>
    </row>
    <row r="328" spans="4:4" x14ac:dyDescent="0.25">
      <c r="D328" s="7"/>
    </row>
    <row r="329" spans="4:4" x14ac:dyDescent="0.25">
      <c r="D329" s="7"/>
    </row>
    <row r="330" spans="4:4" x14ac:dyDescent="0.25">
      <c r="D330" s="7"/>
    </row>
    <row r="331" spans="4:4" x14ac:dyDescent="0.25">
      <c r="D331" s="7"/>
    </row>
    <row r="332" spans="4:4" x14ac:dyDescent="0.25">
      <c r="D332" s="7"/>
    </row>
    <row r="333" spans="4:4" x14ac:dyDescent="0.25">
      <c r="D333" s="7"/>
    </row>
    <row r="334" spans="4:4" x14ac:dyDescent="0.25">
      <c r="D334" s="7"/>
    </row>
    <row r="335" spans="4:4" x14ac:dyDescent="0.25">
      <c r="D335" s="7"/>
    </row>
    <row r="336" spans="4:4" x14ac:dyDescent="0.25">
      <c r="D336" s="7"/>
    </row>
    <row r="337" spans="4:4" x14ac:dyDescent="0.25">
      <c r="D337" s="7"/>
    </row>
    <row r="338" spans="4:4" x14ac:dyDescent="0.25">
      <c r="D338" s="7"/>
    </row>
    <row r="339" spans="4:4" x14ac:dyDescent="0.25">
      <c r="D339" s="7"/>
    </row>
    <row r="340" spans="4:4" x14ac:dyDescent="0.25">
      <c r="D340" s="7"/>
    </row>
    <row r="341" spans="4:4" x14ac:dyDescent="0.25">
      <c r="D341" s="7"/>
    </row>
    <row r="342" spans="4:4" x14ac:dyDescent="0.25">
      <c r="D342" s="7"/>
    </row>
    <row r="343" spans="4:4" x14ac:dyDescent="0.25">
      <c r="D343" s="7"/>
    </row>
    <row r="344" spans="4:4" x14ac:dyDescent="0.25">
      <c r="D344" s="7"/>
    </row>
    <row r="345" spans="4:4" x14ac:dyDescent="0.25">
      <c r="D345" s="7"/>
    </row>
    <row r="346" spans="4:4" x14ac:dyDescent="0.25">
      <c r="D346" s="7"/>
    </row>
    <row r="347" spans="4:4" x14ac:dyDescent="0.25">
      <c r="D347" s="7"/>
    </row>
    <row r="348" spans="4:4" x14ac:dyDescent="0.25">
      <c r="D348" s="7"/>
    </row>
    <row r="349" spans="4:4" x14ac:dyDescent="0.25">
      <c r="D349" s="7"/>
    </row>
    <row r="350" spans="4:4" x14ac:dyDescent="0.25">
      <c r="D350" s="7"/>
    </row>
    <row r="351" spans="4:4" x14ac:dyDescent="0.25">
      <c r="D351" s="7"/>
    </row>
    <row r="352" spans="4:4" x14ac:dyDescent="0.25">
      <c r="D352" s="7"/>
    </row>
    <row r="353" spans="4:4" x14ac:dyDescent="0.25">
      <c r="D353" s="7"/>
    </row>
    <row r="354" spans="4:4" x14ac:dyDescent="0.25">
      <c r="D354" s="7"/>
    </row>
    <row r="355" spans="4:4" x14ac:dyDescent="0.25">
      <c r="D355" s="7"/>
    </row>
    <row r="356" spans="4:4" x14ac:dyDescent="0.25">
      <c r="D356" s="7"/>
    </row>
    <row r="357" spans="4:4" x14ac:dyDescent="0.25">
      <c r="D357" s="7"/>
    </row>
    <row r="358" spans="4:4" x14ac:dyDescent="0.25">
      <c r="D358" s="7"/>
    </row>
    <row r="359" spans="4:4" x14ac:dyDescent="0.25">
      <c r="D359" s="7"/>
    </row>
    <row r="360" spans="4:4" x14ac:dyDescent="0.25">
      <c r="D360" s="7"/>
    </row>
    <row r="361" spans="4:4" x14ac:dyDescent="0.25">
      <c r="D361" s="7"/>
    </row>
    <row r="362" spans="4:4" x14ac:dyDescent="0.25">
      <c r="D362" s="7"/>
    </row>
    <row r="363" spans="4:4" x14ac:dyDescent="0.25">
      <c r="D363" s="7"/>
    </row>
    <row r="364" spans="4:4" x14ac:dyDescent="0.25">
      <c r="D364" s="7"/>
    </row>
    <row r="365" spans="4:4" x14ac:dyDescent="0.25">
      <c r="D365" s="7"/>
    </row>
    <row r="366" spans="4:4" x14ac:dyDescent="0.25">
      <c r="D366" s="7"/>
    </row>
    <row r="367" spans="4:4" x14ac:dyDescent="0.25">
      <c r="D367" s="7"/>
    </row>
    <row r="368" spans="4:4" x14ac:dyDescent="0.25">
      <c r="D368" s="7"/>
    </row>
    <row r="369" spans="4:4" x14ac:dyDescent="0.25">
      <c r="D369" s="7"/>
    </row>
    <row r="370" spans="4:4" x14ac:dyDescent="0.25">
      <c r="D370" s="7"/>
    </row>
    <row r="371" spans="4:4" x14ac:dyDescent="0.25">
      <c r="D371" s="7"/>
    </row>
    <row r="372" spans="4:4" x14ac:dyDescent="0.25">
      <c r="D372" s="7"/>
    </row>
    <row r="373" spans="4:4" x14ac:dyDescent="0.25">
      <c r="D373" s="7"/>
    </row>
    <row r="374" spans="4:4" x14ac:dyDescent="0.25">
      <c r="D374" s="7"/>
    </row>
    <row r="375" spans="4:4" x14ac:dyDescent="0.25">
      <c r="D375" s="7"/>
    </row>
    <row r="376" spans="4:4" x14ac:dyDescent="0.25">
      <c r="D376" s="7"/>
    </row>
    <row r="377" spans="4:4" x14ac:dyDescent="0.25">
      <c r="D377" s="7"/>
    </row>
    <row r="378" spans="4:4" x14ac:dyDescent="0.25">
      <c r="D378" s="7"/>
    </row>
    <row r="379" spans="4:4" x14ac:dyDescent="0.25">
      <c r="D379" s="7"/>
    </row>
    <row r="380" spans="4:4" x14ac:dyDescent="0.25">
      <c r="D380" s="7"/>
    </row>
    <row r="381" spans="4:4" x14ac:dyDescent="0.25">
      <c r="D381" s="7"/>
    </row>
    <row r="382" spans="4:4" x14ac:dyDescent="0.25">
      <c r="D382" s="7"/>
    </row>
    <row r="383" spans="4:4" x14ac:dyDescent="0.25">
      <c r="D383" s="7"/>
    </row>
    <row r="384" spans="4:4" x14ac:dyDescent="0.25">
      <c r="D384" s="7"/>
    </row>
    <row r="385" spans="4:4" x14ac:dyDescent="0.25">
      <c r="D385" s="7"/>
    </row>
    <row r="386" spans="4:4" x14ac:dyDescent="0.25">
      <c r="D386" s="7"/>
    </row>
    <row r="387" spans="4:4" x14ac:dyDescent="0.25">
      <c r="D387" s="7"/>
    </row>
    <row r="388" spans="4:4" x14ac:dyDescent="0.25">
      <c r="D388" s="7"/>
    </row>
    <row r="389" spans="4:4" x14ac:dyDescent="0.25">
      <c r="D389" s="7"/>
    </row>
    <row r="390" spans="4:4" x14ac:dyDescent="0.25">
      <c r="D390" s="7"/>
    </row>
    <row r="391" spans="4:4" x14ac:dyDescent="0.25">
      <c r="D391" s="7"/>
    </row>
    <row r="392" spans="4:4" x14ac:dyDescent="0.25">
      <c r="D392" s="7"/>
    </row>
    <row r="393" spans="4:4" x14ac:dyDescent="0.25">
      <c r="D393" s="7"/>
    </row>
    <row r="394" spans="4:4" x14ac:dyDescent="0.25">
      <c r="D394" s="7"/>
    </row>
    <row r="395" spans="4:4" x14ac:dyDescent="0.25">
      <c r="D395" s="7"/>
    </row>
    <row r="396" spans="4:4" x14ac:dyDescent="0.25">
      <c r="D396" s="7"/>
    </row>
    <row r="397" spans="4:4" x14ac:dyDescent="0.25">
      <c r="D397" s="7"/>
    </row>
    <row r="398" spans="4:4" x14ac:dyDescent="0.25">
      <c r="D398" s="7"/>
    </row>
    <row r="399" spans="4:4" x14ac:dyDescent="0.25">
      <c r="D399" s="7"/>
    </row>
    <row r="400" spans="4:4" x14ac:dyDescent="0.25">
      <c r="D400" s="7"/>
    </row>
    <row r="401" spans="4:4" x14ac:dyDescent="0.25">
      <c r="D401" s="7"/>
    </row>
    <row r="402" spans="4:4" x14ac:dyDescent="0.25">
      <c r="D402" s="7"/>
    </row>
    <row r="403" spans="4:4" x14ac:dyDescent="0.25">
      <c r="D403" s="7"/>
    </row>
    <row r="404" spans="4:4" x14ac:dyDescent="0.25">
      <c r="D404" s="7"/>
    </row>
    <row r="405" spans="4:4" x14ac:dyDescent="0.25">
      <c r="D405" s="7"/>
    </row>
    <row r="406" spans="4:4" x14ac:dyDescent="0.25">
      <c r="D406" s="7"/>
    </row>
    <row r="407" spans="4:4" x14ac:dyDescent="0.25">
      <c r="D407" s="7"/>
    </row>
    <row r="408" spans="4:4" x14ac:dyDescent="0.25">
      <c r="D408" s="7"/>
    </row>
    <row r="409" spans="4:4" x14ac:dyDescent="0.25">
      <c r="D409" s="7"/>
    </row>
    <row r="410" spans="4:4" x14ac:dyDescent="0.25">
      <c r="D410" s="7"/>
    </row>
    <row r="411" spans="4:4" x14ac:dyDescent="0.25">
      <c r="D411" s="7"/>
    </row>
    <row r="412" spans="4:4" x14ac:dyDescent="0.25">
      <c r="D412" s="7"/>
    </row>
    <row r="413" spans="4:4" x14ac:dyDescent="0.25">
      <c r="D413" s="7"/>
    </row>
    <row r="414" spans="4:4" x14ac:dyDescent="0.25">
      <c r="D414" s="7"/>
    </row>
    <row r="415" spans="4:4" x14ac:dyDescent="0.25">
      <c r="D415" s="7"/>
    </row>
    <row r="416" spans="4:4" x14ac:dyDescent="0.25">
      <c r="D416" s="7"/>
    </row>
    <row r="417" spans="4:4" x14ac:dyDescent="0.25">
      <c r="D417" s="7"/>
    </row>
    <row r="418" spans="4:4" x14ac:dyDescent="0.25">
      <c r="D418" s="7"/>
    </row>
    <row r="419" spans="4:4" x14ac:dyDescent="0.25">
      <c r="D419" s="7"/>
    </row>
    <row r="420" spans="4:4" x14ac:dyDescent="0.25">
      <c r="D420" s="7"/>
    </row>
    <row r="421" spans="4:4" x14ac:dyDescent="0.25">
      <c r="D421" s="7"/>
    </row>
    <row r="422" spans="4:4" x14ac:dyDescent="0.25">
      <c r="D422" s="7"/>
    </row>
    <row r="423" spans="4:4" x14ac:dyDescent="0.25">
      <c r="D423" s="7"/>
    </row>
    <row r="424" spans="4:4" x14ac:dyDescent="0.25">
      <c r="D424" s="7"/>
    </row>
    <row r="425" spans="4:4" x14ac:dyDescent="0.25">
      <c r="D425" s="7"/>
    </row>
    <row r="426" spans="4:4" x14ac:dyDescent="0.25">
      <c r="D426" s="7"/>
    </row>
    <row r="427" spans="4:4" x14ac:dyDescent="0.25">
      <c r="D427" s="7"/>
    </row>
    <row r="428" spans="4:4" x14ac:dyDescent="0.25">
      <c r="D428" s="7"/>
    </row>
    <row r="429" spans="4:4" x14ac:dyDescent="0.25">
      <c r="D429" s="7"/>
    </row>
    <row r="430" spans="4:4" x14ac:dyDescent="0.25">
      <c r="D430" s="7"/>
    </row>
    <row r="431" spans="4:4" x14ac:dyDescent="0.25">
      <c r="D431" s="7"/>
    </row>
    <row r="432" spans="4:4" x14ac:dyDescent="0.25">
      <c r="D432" s="7"/>
    </row>
    <row r="433" spans="4:4" x14ac:dyDescent="0.25">
      <c r="D433" s="7"/>
    </row>
    <row r="434" spans="4:4" x14ac:dyDescent="0.25">
      <c r="D434" s="7"/>
    </row>
    <row r="435" spans="4:4" x14ac:dyDescent="0.25">
      <c r="D435" s="7"/>
    </row>
    <row r="436" spans="4:4" x14ac:dyDescent="0.25">
      <c r="D436" s="7"/>
    </row>
    <row r="437" spans="4:4" x14ac:dyDescent="0.25">
      <c r="D437" s="7"/>
    </row>
    <row r="438" spans="4:4" x14ac:dyDescent="0.25">
      <c r="D438" s="7"/>
    </row>
    <row r="439" spans="4:4" x14ac:dyDescent="0.25">
      <c r="D439" s="7"/>
    </row>
    <row r="440" spans="4:4" x14ac:dyDescent="0.25">
      <c r="D440" s="7"/>
    </row>
    <row r="441" spans="4:4" x14ac:dyDescent="0.25">
      <c r="D441" s="7"/>
    </row>
    <row r="442" spans="4:4" x14ac:dyDescent="0.25">
      <c r="D442" s="7"/>
    </row>
    <row r="443" spans="4:4" x14ac:dyDescent="0.25">
      <c r="D443" s="7"/>
    </row>
    <row r="444" spans="4:4" x14ac:dyDescent="0.25">
      <c r="D444" s="7"/>
    </row>
    <row r="445" spans="4:4" x14ac:dyDescent="0.25">
      <c r="D445" s="7"/>
    </row>
    <row r="446" spans="4:4" x14ac:dyDescent="0.25">
      <c r="D446" s="7"/>
    </row>
    <row r="447" spans="4:4" x14ac:dyDescent="0.25">
      <c r="D447" s="7"/>
    </row>
    <row r="448" spans="4:4" x14ac:dyDescent="0.25">
      <c r="D448" s="7"/>
    </row>
    <row r="449" spans="4:4" x14ac:dyDescent="0.25">
      <c r="D449" s="7"/>
    </row>
    <row r="450" spans="4:4" x14ac:dyDescent="0.25">
      <c r="D450" s="7"/>
    </row>
    <row r="451" spans="4:4" x14ac:dyDescent="0.25">
      <c r="D451" s="7"/>
    </row>
    <row r="452" spans="4:4" x14ac:dyDescent="0.25">
      <c r="D452" s="7"/>
    </row>
    <row r="453" spans="4:4" x14ac:dyDescent="0.25">
      <c r="D453" s="7"/>
    </row>
    <row r="454" spans="4:4" x14ac:dyDescent="0.25">
      <c r="D454" s="7"/>
    </row>
    <row r="455" spans="4:4" x14ac:dyDescent="0.25">
      <c r="D455" s="7"/>
    </row>
    <row r="456" spans="4:4" x14ac:dyDescent="0.25">
      <c r="D456" s="7"/>
    </row>
    <row r="457" spans="4:4" x14ac:dyDescent="0.25">
      <c r="D457" s="7"/>
    </row>
    <row r="458" spans="4:4" x14ac:dyDescent="0.25">
      <c r="D458" s="7"/>
    </row>
    <row r="459" spans="4:4" x14ac:dyDescent="0.25">
      <c r="D459" s="7"/>
    </row>
    <row r="460" spans="4:4" x14ac:dyDescent="0.25">
      <c r="D460" s="7"/>
    </row>
    <row r="461" spans="4:4" x14ac:dyDescent="0.25">
      <c r="D461" s="7"/>
    </row>
    <row r="462" spans="4:4" x14ac:dyDescent="0.25">
      <c r="D462" s="7"/>
    </row>
    <row r="463" spans="4:4" x14ac:dyDescent="0.25">
      <c r="D463" s="7"/>
    </row>
    <row r="464" spans="4:4" x14ac:dyDescent="0.25">
      <c r="D464" s="7"/>
    </row>
    <row r="465" spans="4:4" x14ac:dyDescent="0.25">
      <c r="D465" s="7"/>
    </row>
    <row r="466" spans="4:4" x14ac:dyDescent="0.25">
      <c r="D466" s="7"/>
    </row>
    <row r="467" spans="4:4" x14ac:dyDescent="0.25">
      <c r="D467" s="7"/>
    </row>
    <row r="468" spans="4:4" x14ac:dyDescent="0.25">
      <c r="D468" s="7"/>
    </row>
    <row r="469" spans="4:4" x14ac:dyDescent="0.25">
      <c r="D469" s="7"/>
    </row>
    <row r="470" spans="4:4" x14ac:dyDescent="0.25">
      <c r="D470" s="7"/>
    </row>
    <row r="471" spans="4:4" x14ac:dyDescent="0.25">
      <c r="D471" s="7"/>
    </row>
    <row r="472" spans="4:4" x14ac:dyDescent="0.25">
      <c r="D472" s="7"/>
    </row>
    <row r="473" spans="4:4" x14ac:dyDescent="0.25">
      <c r="D473" s="7"/>
    </row>
    <row r="474" spans="4:4" x14ac:dyDescent="0.25">
      <c r="D474" s="7"/>
    </row>
    <row r="475" spans="4:4" x14ac:dyDescent="0.25">
      <c r="D475" s="7"/>
    </row>
    <row r="476" spans="4:4" x14ac:dyDescent="0.25">
      <c r="D476" s="7"/>
    </row>
    <row r="477" spans="4:4" x14ac:dyDescent="0.25">
      <c r="D477" s="7"/>
    </row>
    <row r="478" spans="4:4" x14ac:dyDescent="0.25">
      <c r="D478" s="7"/>
    </row>
    <row r="479" spans="4:4" x14ac:dyDescent="0.25">
      <c r="D479" s="7"/>
    </row>
    <row r="480" spans="4:4" x14ac:dyDescent="0.25">
      <c r="D480" s="7"/>
    </row>
    <row r="481" spans="4:4" x14ac:dyDescent="0.25">
      <c r="D481" s="7"/>
    </row>
    <row r="482" spans="4:4" x14ac:dyDescent="0.25">
      <c r="D482" s="7"/>
    </row>
    <row r="483" spans="4:4" x14ac:dyDescent="0.25">
      <c r="D483" s="7"/>
    </row>
    <row r="484" spans="4:4" x14ac:dyDescent="0.25">
      <c r="D484" s="7"/>
    </row>
    <row r="485" spans="4:4" x14ac:dyDescent="0.25">
      <c r="D485" s="7"/>
    </row>
    <row r="486" spans="4:4" x14ac:dyDescent="0.25">
      <c r="D486" s="7"/>
    </row>
    <row r="487" spans="4:4" x14ac:dyDescent="0.25">
      <c r="D487" s="7"/>
    </row>
    <row r="488" spans="4:4" x14ac:dyDescent="0.25">
      <c r="D488" s="7"/>
    </row>
    <row r="489" spans="4:4" x14ac:dyDescent="0.25">
      <c r="D489" s="7"/>
    </row>
    <row r="490" spans="4:4" x14ac:dyDescent="0.25">
      <c r="D490" s="7"/>
    </row>
    <row r="491" spans="4:4" x14ac:dyDescent="0.25">
      <c r="D491" s="7"/>
    </row>
    <row r="492" spans="4:4" x14ac:dyDescent="0.25">
      <c r="D492" s="7"/>
    </row>
    <row r="493" spans="4:4" x14ac:dyDescent="0.25">
      <c r="D493" s="7"/>
    </row>
    <row r="494" spans="4:4" x14ac:dyDescent="0.25">
      <c r="D494" s="7"/>
    </row>
    <row r="495" spans="4:4" x14ac:dyDescent="0.25">
      <c r="D495" s="7"/>
    </row>
    <row r="496" spans="4:4" x14ac:dyDescent="0.25">
      <c r="D496" s="7"/>
    </row>
    <row r="497" spans="4:4" x14ac:dyDescent="0.25">
      <c r="D497" s="7"/>
    </row>
    <row r="498" spans="4:4" x14ac:dyDescent="0.25">
      <c r="D498" s="7"/>
    </row>
    <row r="499" spans="4:4" x14ac:dyDescent="0.25">
      <c r="D499" s="7"/>
    </row>
    <row r="500" spans="4:4" x14ac:dyDescent="0.25">
      <c r="D500" s="7"/>
    </row>
    <row r="501" spans="4:4" x14ac:dyDescent="0.25">
      <c r="D501" s="7"/>
    </row>
    <row r="502" spans="4:4" x14ac:dyDescent="0.25">
      <c r="D502" s="7"/>
    </row>
    <row r="503" spans="4:4" x14ac:dyDescent="0.25">
      <c r="D503" s="7"/>
    </row>
    <row r="504" spans="4:4" x14ac:dyDescent="0.25">
      <c r="D504" s="7"/>
    </row>
    <row r="505" spans="4:4" x14ac:dyDescent="0.25">
      <c r="D505" s="7"/>
    </row>
    <row r="506" spans="4:4" x14ac:dyDescent="0.25">
      <c r="D506" s="7"/>
    </row>
    <row r="507" spans="4:4" x14ac:dyDescent="0.25">
      <c r="D507" s="7"/>
    </row>
    <row r="508" spans="4:4" x14ac:dyDescent="0.25">
      <c r="D508" s="7"/>
    </row>
    <row r="509" spans="4:4" x14ac:dyDescent="0.25">
      <c r="D509" s="7"/>
    </row>
    <row r="510" spans="4:4" x14ac:dyDescent="0.25">
      <c r="D510" s="7"/>
    </row>
    <row r="511" spans="4:4" x14ac:dyDescent="0.25">
      <c r="D511" s="7"/>
    </row>
    <row r="512" spans="4:4" x14ac:dyDescent="0.25">
      <c r="D512" s="7"/>
    </row>
    <row r="513" spans="4:4" x14ac:dyDescent="0.25">
      <c r="D513" s="7"/>
    </row>
    <row r="514" spans="4:4" x14ac:dyDescent="0.25">
      <c r="D514" s="7"/>
    </row>
    <row r="515" spans="4:4" x14ac:dyDescent="0.25">
      <c r="D515" s="7"/>
    </row>
    <row r="516" spans="4:4" x14ac:dyDescent="0.25">
      <c r="D516" s="7"/>
    </row>
    <row r="517" spans="4:4" x14ac:dyDescent="0.25">
      <c r="D517" s="7"/>
    </row>
    <row r="518" spans="4:4" x14ac:dyDescent="0.25">
      <c r="D518" s="7"/>
    </row>
    <row r="519" spans="4:4" x14ac:dyDescent="0.25">
      <c r="D519" s="7"/>
    </row>
    <row r="520" spans="4:4" x14ac:dyDescent="0.25">
      <c r="D520" s="7"/>
    </row>
    <row r="521" spans="4:4" x14ac:dyDescent="0.25">
      <c r="D521" s="7"/>
    </row>
    <row r="522" spans="4:4" x14ac:dyDescent="0.25">
      <c r="D522" s="7"/>
    </row>
    <row r="523" spans="4:4" x14ac:dyDescent="0.25">
      <c r="D523" s="7"/>
    </row>
    <row r="524" spans="4:4" x14ac:dyDescent="0.25">
      <c r="D524" s="7"/>
    </row>
    <row r="525" spans="4:4" x14ac:dyDescent="0.25">
      <c r="D525" s="7"/>
    </row>
    <row r="526" spans="4:4" x14ac:dyDescent="0.25">
      <c r="D526" s="7"/>
    </row>
    <row r="527" spans="4:4" x14ac:dyDescent="0.25">
      <c r="D527" s="7"/>
    </row>
    <row r="528" spans="4:4" x14ac:dyDescent="0.25">
      <c r="D528" s="7"/>
    </row>
    <row r="529" spans="4:4" x14ac:dyDescent="0.25">
      <c r="D529" s="7"/>
    </row>
    <row r="530" spans="4:4" x14ac:dyDescent="0.25">
      <c r="D530" s="7"/>
    </row>
    <row r="531" spans="4:4" x14ac:dyDescent="0.25">
      <c r="D531" s="7"/>
    </row>
    <row r="532" spans="4:4" x14ac:dyDescent="0.25">
      <c r="D532" s="7"/>
    </row>
    <row r="533" spans="4:4" x14ac:dyDescent="0.25">
      <c r="D533" s="7"/>
    </row>
    <row r="534" spans="4:4" x14ac:dyDescent="0.25">
      <c r="D534" s="7"/>
    </row>
    <row r="535" spans="4:4" x14ac:dyDescent="0.25">
      <c r="D535" s="7"/>
    </row>
    <row r="536" spans="4:4" x14ac:dyDescent="0.25">
      <c r="D536" s="7"/>
    </row>
    <row r="537" spans="4:4" x14ac:dyDescent="0.25">
      <c r="D537" s="7"/>
    </row>
    <row r="538" spans="4:4" x14ac:dyDescent="0.25">
      <c r="D538" s="7"/>
    </row>
    <row r="539" spans="4:4" x14ac:dyDescent="0.25">
      <c r="D539" s="7"/>
    </row>
    <row r="540" spans="4:4" x14ac:dyDescent="0.25">
      <c r="D540" s="7"/>
    </row>
    <row r="541" spans="4:4" x14ac:dyDescent="0.25">
      <c r="D541" s="7"/>
    </row>
    <row r="542" spans="4:4" x14ac:dyDescent="0.25">
      <c r="D542" s="7"/>
    </row>
    <row r="543" spans="4:4" x14ac:dyDescent="0.25">
      <c r="D543" s="7"/>
    </row>
    <row r="544" spans="4:4" x14ac:dyDescent="0.25">
      <c r="D544" s="7"/>
    </row>
    <row r="545" spans="4:4" x14ac:dyDescent="0.25">
      <c r="D545" s="7"/>
    </row>
    <row r="546" spans="4:4" x14ac:dyDescent="0.25">
      <c r="D546" s="7"/>
    </row>
    <row r="547" spans="4:4" x14ac:dyDescent="0.25">
      <c r="D547" s="7"/>
    </row>
    <row r="548" spans="4:4" x14ac:dyDescent="0.25">
      <c r="D548" s="7"/>
    </row>
    <row r="549" spans="4:4" x14ac:dyDescent="0.25">
      <c r="D549" s="7"/>
    </row>
    <row r="550" spans="4:4" x14ac:dyDescent="0.25">
      <c r="D550" s="7"/>
    </row>
    <row r="551" spans="4:4" x14ac:dyDescent="0.25">
      <c r="D551" s="7"/>
    </row>
    <row r="552" spans="4:4" x14ac:dyDescent="0.25">
      <c r="D552" s="7"/>
    </row>
    <row r="553" spans="4:4" x14ac:dyDescent="0.25">
      <c r="D553" s="7"/>
    </row>
    <row r="554" spans="4:4" x14ac:dyDescent="0.25">
      <c r="D554" s="7"/>
    </row>
    <row r="555" spans="4:4" x14ac:dyDescent="0.25">
      <c r="D555" s="7"/>
    </row>
    <row r="556" spans="4:4" x14ac:dyDescent="0.25">
      <c r="D556" s="7"/>
    </row>
    <row r="557" spans="4:4" x14ac:dyDescent="0.25">
      <c r="D557" s="7"/>
    </row>
    <row r="558" spans="4:4" x14ac:dyDescent="0.25">
      <c r="D558" s="7"/>
    </row>
    <row r="559" spans="4:4" x14ac:dyDescent="0.25">
      <c r="D559" s="7"/>
    </row>
    <row r="560" spans="4:4" x14ac:dyDescent="0.25">
      <c r="D560" s="7"/>
    </row>
    <row r="561" spans="4:4" x14ac:dyDescent="0.25">
      <c r="D561" s="7"/>
    </row>
    <row r="562" spans="4:4" x14ac:dyDescent="0.25">
      <c r="D562" s="7"/>
    </row>
    <row r="563" spans="4:4" x14ac:dyDescent="0.25">
      <c r="D563" s="7"/>
    </row>
    <row r="564" spans="4:4" x14ac:dyDescent="0.25">
      <c r="D564" s="7"/>
    </row>
    <row r="565" spans="4:4" x14ac:dyDescent="0.25">
      <c r="D565" s="7"/>
    </row>
    <row r="566" spans="4:4" x14ac:dyDescent="0.25">
      <c r="D566" s="7"/>
    </row>
    <row r="567" spans="4:4" x14ac:dyDescent="0.25">
      <c r="D567" s="7"/>
    </row>
    <row r="568" spans="4:4" x14ac:dyDescent="0.25">
      <c r="D568" s="7"/>
    </row>
    <row r="569" spans="4:4" x14ac:dyDescent="0.25">
      <c r="D569" s="7"/>
    </row>
    <row r="570" spans="4:4" x14ac:dyDescent="0.25">
      <c r="D570" s="7"/>
    </row>
    <row r="571" spans="4:4" x14ac:dyDescent="0.25">
      <c r="D571" s="7"/>
    </row>
    <row r="572" spans="4:4" x14ac:dyDescent="0.25">
      <c r="D572" s="7"/>
    </row>
    <row r="573" spans="4:4" x14ac:dyDescent="0.25">
      <c r="D573" s="7"/>
    </row>
    <row r="574" spans="4:4" x14ac:dyDescent="0.25">
      <c r="D574" s="7"/>
    </row>
    <row r="575" spans="4:4" x14ac:dyDescent="0.25">
      <c r="D575" s="7"/>
    </row>
    <row r="576" spans="4:4" x14ac:dyDescent="0.25">
      <c r="D576" s="7"/>
    </row>
    <row r="577" spans="4:4" x14ac:dyDescent="0.25">
      <c r="D577" s="7"/>
    </row>
    <row r="578" spans="4:4" x14ac:dyDescent="0.25">
      <c r="D578" s="7"/>
    </row>
    <row r="579" spans="4:4" x14ac:dyDescent="0.25">
      <c r="D579" s="7"/>
    </row>
    <row r="580" spans="4:4" x14ac:dyDescent="0.25">
      <c r="D580" s="7"/>
    </row>
    <row r="581" spans="4:4" x14ac:dyDescent="0.25">
      <c r="D581" s="7"/>
    </row>
    <row r="582" spans="4:4" x14ac:dyDescent="0.25">
      <c r="D582" s="7"/>
    </row>
    <row r="583" spans="4:4" x14ac:dyDescent="0.25">
      <c r="D583" s="7"/>
    </row>
    <row r="584" spans="4:4" x14ac:dyDescent="0.25">
      <c r="D584" s="7"/>
    </row>
    <row r="585" spans="4:4" x14ac:dyDescent="0.25">
      <c r="D585" s="7"/>
    </row>
    <row r="586" spans="4:4" x14ac:dyDescent="0.25">
      <c r="D586" s="7"/>
    </row>
    <row r="587" spans="4:4" x14ac:dyDescent="0.25">
      <c r="D587" s="7"/>
    </row>
    <row r="588" spans="4:4" x14ac:dyDescent="0.25">
      <c r="D588" s="7"/>
    </row>
    <row r="589" spans="4:4" x14ac:dyDescent="0.25">
      <c r="D589" s="7"/>
    </row>
    <row r="590" spans="4:4" x14ac:dyDescent="0.25">
      <c r="D590" s="7"/>
    </row>
    <row r="591" spans="4:4" x14ac:dyDescent="0.25">
      <c r="D591" s="7"/>
    </row>
    <row r="592" spans="4:4" x14ac:dyDescent="0.25">
      <c r="D592" s="7"/>
    </row>
    <row r="593" spans="4:4" x14ac:dyDescent="0.25">
      <c r="D593" s="7"/>
    </row>
    <row r="594" spans="4:4" x14ac:dyDescent="0.25">
      <c r="D594" s="7"/>
    </row>
    <row r="595" spans="4:4" x14ac:dyDescent="0.25">
      <c r="D595" s="7"/>
    </row>
    <row r="596" spans="4:4" x14ac:dyDescent="0.25">
      <c r="D596" s="7"/>
    </row>
    <row r="597" spans="4:4" x14ac:dyDescent="0.25">
      <c r="D597" s="7"/>
    </row>
    <row r="598" spans="4:4" x14ac:dyDescent="0.25">
      <c r="D598" s="7"/>
    </row>
    <row r="599" spans="4:4" x14ac:dyDescent="0.25">
      <c r="D599" s="7"/>
    </row>
    <row r="600" spans="4:4" x14ac:dyDescent="0.25">
      <c r="D600" s="7"/>
    </row>
    <row r="601" spans="4:4" x14ac:dyDescent="0.25">
      <c r="D601" s="7"/>
    </row>
    <row r="602" spans="4:4" x14ac:dyDescent="0.25">
      <c r="D602" s="7"/>
    </row>
    <row r="603" spans="4:4" x14ac:dyDescent="0.25">
      <c r="D603" s="7"/>
    </row>
    <row r="604" spans="4:4" x14ac:dyDescent="0.25">
      <c r="D604" s="7"/>
    </row>
    <row r="605" spans="4:4" x14ac:dyDescent="0.25">
      <c r="D605" s="7"/>
    </row>
    <row r="606" spans="4:4" x14ac:dyDescent="0.25">
      <c r="D606" s="7"/>
    </row>
    <row r="607" spans="4:4" x14ac:dyDescent="0.25">
      <c r="D607" s="7"/>
    </row>
    <row r="608" spans="4:4" x14ac:dyDescent="0.25">
      <c r="D608" s="7"/>
    </row>
    <row r="609" spans="4:4" x14ac:dyDescent="0.25">
      <c r="D609" s="7"/>
    </row>
    <row r="610" spans="4:4" x14ac:dyDescent="0.25">
      <c r="D610" s="7"/>
    </row>
    <row r="611" spans="4:4" x14ac:dyDescent="0.25">
      <c r="D611" s="7"/>
    </row>
    <row r="612" spans="4:4" x14ac:dyDescent="0.25">
      <c r="D612" s="7"/>
    </row>
    <row r="613" spans="4:4" x14ac:dyDescent="0.25">
      <c r="D613" s="7"/>
    </row>
    <row r="614" spans="4:4" x14ac:dyDescent="0.25">
      <c r="D614" s="7"/>
    </row>
    <row r="615" spans="4:4" x14ac:dyDescent="0.25">
      <c r="D615" s="7"/>
    </row>
    <row r="616" spans="4:4" x14ac:dyDescent="0.25">
      <c r="D616" s="7"/>
    </row>
    <row r="617" spans="4:4" x14ac:dyDescent="0.25">
      <c r="D617" s="7"/>
    </row>
    <row r="618" spans="4:4" x14ac:dyDescent="0.25">
      <c r="D618" s="7"/>
    </row>
    <row r="619" spans="4:4" x14ac:dyDescent="0.25">
      <c r="D619" s="7"/>
    </row>
    <row r="620" spans="4:4" x14ac:dyDescent="0.25">
      <c r="D620" s="7"/>
    </row>
    <row r="621" spans="4:4" x14ac:dyDescent="0.25">
      <c r="D621" s="7"/>
    </row>
    <row r="622" spans="4:4" x14ac:dyDescent="0.25">
      <c r="D622" s="7"/>
    </row>
    <row r="623" spans="4:4" x14ac:dyDescent="0.25">
      <c r="D623" s="7"/>
    </row>
    <row r="624" spans="4:4" x14ac:dyDescent="0.25">
      <c r="D624" s="7"/>
    </row>
    <row r="625" spans="4:4" x14ac:dyDescent="0.25">
      <c r="D625" s="7"/>
    </row>
    <row r="626" spans="4:4" x14ac:dyDescent="0.25">
      <c r="D626" s="7"/>
    </row>
    <row r="627" spans="4:4" x14ac:dyDescent="0.25">
      <c r="D627" s="7"/>
    </row>
    <row r="628" spans="4:4" x14ac:dyDescent="0.25">
      <c r="D628" s="7"/>
    </row>
    <row r="629" spans="4:4" x14ac:dyDescent="0.25">
      <c r="D629" s="7"/>
    </row>
    <row r="630" spans="4:4" x14ac:dyDescent="0.25">
      <c r="D630" s="7"/>
    </row>
    <row r="631" spans="4:4" x14ac:dyDescent="0.25">
      <c r="D631" s="7"/>
    </row>
    <row r="632" spans="4:4" x14ac:dyDescent="0.25">
      <c r="D632" s="7"/>
    </row>
    <row r="633" spans="4:4" x14ac:dyDescent="0.25">
      <c r="D633" s="7"/>
    </row>
    <row r="634" spans="4:4" x14ac:dyDescent="0.25">
      <c r="D634" s="7"/>
    </row>
    <row r="635" spans="4:4" x14ac:dyDescent="0.25">
      <c r="D635" s="7"/>
    </row>
    <row r="636" spans="4:4" x14ac:dyDescent="0.25">
      <c r="D636" s="7"/>
    </row>
    <row r="637" spans="4:4" x14ac:dyDescent="0.25">
      <c r="D637" s="7"/>
    </row>
    <row r="638" spans="4:4" x14ac:dyDescent="0.25">
      <c r="D638" s="7"/>
    </row>
    <row r="639" spans="4:4" x14ac:dyDescent="0.25">
      <c r="D639" s="7"/>
    </row>
    <row r="640" spans="4:4" x14ac:dyDescent="0.25">
      <c r="D640" s="7"/>
    </row>
    <row r="641" spans="4:4" x14ac:dyDescent="0.25">
      <c r="D641" s="7"/>
    </row>
    <row r="642" spans="4:4" x14ac:dyDescent="0.25">
      <c r="D642" s="7"/>
    </row>
    <row r="643" spans="4:4" x14ac:dyDescent="0.25">
      <c r="D643" s="7"/>
    </row>
    <row r="644" spans="4:4" x14ac:dyDescent="0.25">
      <c r="D644" s="7"/>
    </row>
    <row r="645" spans="4:4" x14ac:dyDescent="0.25">
      <c r="D645" s="7"/>
    </row>
    <row r="646" spans="4:4" x14ac:dyDescent="0.25">
      <c r="D646" s="7"/>
    </row>
    <row r="647" spans="4:4" x14ac:dyDescent="0.25">
      <c r="D647" s="7"/>
    </row>
    <row r="648" spans="4:4" x14ac:dyDescent="0.25">
      <c r="D648" s="7"/>
    </row>
    <row r="649" spans="4:4" x14ac:dyDescent="0.25">
      <c r="D649" s="7"/>
    </row>
    <row r="650" spans="4:4" x14ac:dyDescent="0.25">
      <c r="D650" s="7"/>
    </row>
    <row r="651" spans="4:4" x14ac:dyDescent="0.25">
      <c r="D651" s="7"/>
    </row>
    <row r="652" spans="4:4" x14ac:dyDescent="0.25">
      <c r="D652" s="7"/>
    </row>
    <row r="653" spans="4:4" x14ac:dyDescent="0.25">
      <c r="D653" s="7"/>
    </row>
    <row r="654" spans="4:4" x14ac:dyDescent="0.25">
      <c r="D654" s="7"/>
    </row>
    <row r="655" spans="4:4" x14ac:dyDescent="0.25">
      <c r="D655" s="7"/>
    </row>
    <row r="656" spans="4:4" x14ac:dyDescent="0.25">
      <c r="D656" s="7"/>
    </row>
    <row r="657" spans="4:4" x14ac:dyDescent="0.25">
      <c r="D657" s="7"/>
    </row>
    <row r="658" spans="4:4" x14ac:dyDescent="0.25">
      <c r="D658" s="7"/>
    </row>
    <row r="659" spans="4:4" x14ac:dyDescent="0.25">
      <c r="D659" s="7"/>
    </row>
    <row r="660" spans="4:4" x14ac:dyDescent="0.25">
      <c r="D660" s="7"/>
    </row>
    <row r="661" spans="4:4" x14ac:dyDescent="0.25">
      <c r="D661" s="7"/>
    </row>
    <row r="662" spans="4:4" x14ac:dyDescent="0.25">
      <c r="D662" s="7"/>
    </row>
    <row r="663" spans="4:4" x14ac:dyDescent="0.25">
      <c r="D663" s="7"/>
    </row>
    <row r="664" spans="4:4" x14ac:dyDescent="0.25">
      <c r="D664" s="7"/>
    </row>
    <row r="665" spans="4:4" x14ac:dyDescent="0.25">
      <c r="D665" s="7"/>
    </row>
    <row r="666" spans="4:4" x14ac:dyDescent="0.25">
      <c r="D666" s="7"/>
    </row>
    <row r="667" spans="4:4" x14ac:dyDescent="0.25">
      <c r="D667" s="7"/>
    </row>
    <row r="668" spans="4:4" x14ac:dyDescent="0.25">
      <c r="D668" s="7"/>
    </row>
    <row r="669" spans="4:4" x14ac:dyDescent="0.25">
      <c r="D669" s="7"/>
    </row>
    <row r="670" spans="4:4" x14ac:dyDescent="0.25">
      <c r="D670" s="7"/>
    </row>
    <row r="671" spans="4:4" x14ac:dyDescent="0.25">
      <c r="D671" s="7"/>
    </row>
    <row r="672" spans="4:4" x14ac:dyDescent="0.25">
      <c r="D672" s="7"/>
    </row>
    <row r="673" spans="4:4" x14ac:dyDescent="0.25">
      <c r="D673" s="7"/>
    </row>
    <row r="674" spans="4:4" x14ac:dyDescent="0.25">
      <c r="D674" s="7"/>
    </row>
    <row r="675" spans="4:4" x14ac:dyDescent="0.25">
      <c r="D675" s="7"/>
    </row>
    <row r="676" spans="4:4" x14ac:dyDescent="0.25">
      <c r="D676" s="7"/>
    </row>
    <row r="677" spans="4:4" x14ac:dyDescent="0.25">
      <c r="D677" s="7"/>
    </row>
    <row r="678" spans="4:4" x14ac:dyDescent="0.25">
      <c r="D678" s="7"/>
    </row>
    <row r="679" spans="4:4" x14ac:dyDescent="0.25">
      <c r="D679" s="7"/>
    </row>
    <row r="680" spans="4:4" x14ac:dyDescent="0.25">
      <c r="D680" s="7"/>
    </row>
    <row r="681" spans="4:4" x14ac:dyDescent="0.25">
      <c r="D681" s="7"/>
    </row>
    <row r="682" spans="4:4" x14ac:dyDescent="0.25">
      <c r="D682" s="7"/>
    </row>
    <row r="683" spans="4:4" x14ac:dyDescent="0.25">
      <c r="D683" s="7"/>
    </row>
    <row r="684" spans="4:4" x14ac:dyDescent="0.25">
      <c r="D684" s="7"/>
    </row>
    <row r="685" spans="4:4" x14ac:dyDescent="0.25">
      <c r="D685" s="7"/>
    </row>
    <row r="686" spans="4:4" x14ac:dyDescent="0.25">
      <c r="D686" s="7"/>
    </row>
    <row r="687" spans="4:4" x14ac:dyDescent="0.25">
      <c r="D687" s="7"/>
    </row>
    <row r="688" spans="4:4" x14ac:dyDescent="0.25">
      <c r="D688" s="7"/>
    </row>
    <row r="689" spans="4:4" x14ac:dyDescent="0.25">
      <c r="D689" s="7"/>
    </row>
    <row r="690" spans="4:4" x14ac:dyDescent="0.25">
      <c r="D690" s="7"/>
    </row>
    <row r="691" spans="4:4" x14ac:dyDescent="0.25">
      <c r="D691" s="7"/>
    </row>
    <row r="692" spans="4:4" x14ac:dyDescent="0.25">
      <c r="D692" s="7"/>
    </row>
    <row r="693" spans="4:4" x14ac:dyDescent="0.25">
      <c r="D693" s="7"/>
    </row>
    <row r="694" spans="4:4" x14ac:dyDescent="0.25">
      <c r="D694" s="7"/>
    </row>
    <row r="695" spans="4:4" x14ac:dyDescent="0.25">
      <c r="D695" s="7"/>
    </row>
    <row r="696" spans="4:4" x14ac:dyDescent="0.25">
      <c r="D696" s="7"/>
    </row>
    <row r="697" spans="4:4" x14ac:dyDescent="0.25">
      <c r="D697" s="7"/>
    </row>
    <row r="698" spans="4:4" x14ac:dyDescent="0.25">
      <c r="D698" s="7"/>
    </row>
    <row r="699" spans="4:4" x14ac:dyDescent="0.25">
      <c r="D699" s="7"/>
    </row>
    <row r="700" spans="4:4" x14ac:dyDescent="0.25">
      <c r="D700" s="7"/>
    </row>
    <row r="701" spans="4:4" x14ac:dyDescent="0.25">
      <c r="D701" s="7"/>
    </row>
    <row r="702" spans="4:4" x14ac:dyDescent="0.25">
      <c r="D702" s="7"/>
    </row>
    <row r="703" spans="4:4" x14ac:dyDescent="0.25">
      <c r="D703" s="7"/>
    </row>
    <row r="704" spans="4:4" x14ac:dyDescent="0.25">
      <c r="D704" s="7"/>
    </row>
    <row r="705" spans="4:4" x14ac:dyDescent="0.25">
      <c r="D705" s="7"/>
    </row>
    <row r="706" spans="4:4" x14ac:dyDescent="0.25">
      <c r="D706" s="7"/>
    </row>
    <row r="707" spans="4:4" x14ac:dyDescent="0.25">
      <c r="D707" s="7"/>
    </row>
    <row r="708" spans="4:4" x14ac:dyDescent="0.25">
      <c r="D708" s="7"/>
    </row>
    <row r="709" spans="4:4" x14ac:dyDescent="0.25">
      <c r="D709" s="7"/>
    </row>
    <row r="710" spans="4:4" x14ac:dyDescent="0.25">
      <c r="D710" s="7"/>
    </row>
    <row r="711" spans="4:4" x14ac:dyDescent="0.25">
      <c r="D711" s="7"/>
    </row>
    <row r="712" spans="4:4" x14ac:dyDescent="0.25">
      <c r="D712" s="7"/>
    </row>
    <row r="713" spans="4:4" x14ac:dyDescent="0.25">
      <c r="D713" s="7"/>
    </row>
    <row r="714" spans="4:4" x14ac:dyDescent="0.25">
      <c r="D714" s="7"/>
    </row>
    <row r="715" spans="4:4" x14ac:dyDescent="0.25">
      <c r="D715" s="7"/>
    </row>
    <row r="716" spans="4:4" x14ac:dyDescent="0.25">
      <c r="D716" s="7"/>
    </row>
    <row r="717" spans="4:4" x14ac:dyDescent="0.25">
      <c r="D717" s="7"/>
    </row>
    <row r="718" spans="4:4" x14ac:dyDescent="0.25">
      <c r="D718" s="7"/>
    </row>
    <row r="719" spans="4:4" x14ac:dyDescent="0.25">
      <c r="D719" s="7"/>
    </row>
    <row r="720" spans="4:4" x14ac:dyDescent="0.25">
      <c r="D720" s="7"/>
    </row>
    <row r="721" spans="4:4" x14ac:dyDescent="0.25">
      <c r="D721" s="7"/>
    </row>
    <row r="722" spans="4:4" x14ac:dyDescent="0.25">
      <c r="D722" s="7"/>
    </row>
    <row r="723" spans="4:4" x14ac:dyDescent="0.25">
      <c r="D723" s="7"/>
    </row>
    <row r="724" spans="4:4" x14ac:dyDescent="0.25">
      <c r="D724" s="7"/>
    </row>
    <row r="725" spans="4:4" x14ac:dyDescent="0.25">
      <c r="D725" s="7"/>
    </row>
    <row r="726" spans="4:4" x14ac:dyDescent="0.25">
      <c r="D726" s="7"/>
    </row>
    <row r="727" spans="4:4" x14ac:dyDescent="0.25">
      <c r="D727" s="7"/>
    </row>
    <row r="728" spans="4:4" x14ac:dyDescent="0.25">
      <c r="D728" s="7"/>
    </row>
    <row r="729" spans="4:4" x14ac:dyDescent="0.25">
      <c r="D729" s="7"/>
    </row>
    <row r="730" spans="4:4" x14ac:dyDescent="0.25">
      <c r="D730" s="7"/>
    </row>
    <row r="731" spans="4:4" x14ac:dyDescent="0.25">
      <c r="D731" s="7"/>
    </row>
    <row r="732" spans="4:4" x14ac:dyDescent="0.25">
      <c r="D732" s="7"/>
    </row>
    <row r="733" spans="4:4" x14ac:dyDescent="0.25">
      <c r="D733" s="7"/>
    </row>
    <row r="734" spans="4:4" x14ac:dyDescent="0.25">
      <c r="D734" s="7"/>
    </row>
    <row r="735" spans="4:4" x14ac:dyDescent="0.25">
      <c r="D735" s="7"/>
    </row>
    <row r="736" spans="4:4" x14ac:dyDescent="0.25">
      <c r="D736" s="7"/>
    </row>
    <row r="737" spans="4:4" x14ac:dyDescent="0.25">
      <c r="D737" s="7"/>
    </row>
    <row r="738" spans="4:4" x14ac:dyDescent="0.25">
      <c r="D738" s="7"/>
    </row>
    <row r="739" spans="4:4" x14ac:dyDescent="0.25">
      <c r="D739" s="7"/>
    </row>
    <row r="740" spans="4:4" x14ac:dyDescent="0.25">
      <c r="D740" s="7"/>
    </row>
    <row r="741" spans="4:4" x14ac:dyDescent="0.25">
      <c r="D741" s="7"/>
    </row>
    <row r="742" spans="4:4" x14ac:dyDescent="0.25">
      <c r="D742" s="7"/>
    </row>
    <row r="743" spans="4:4" x14ac:dyDescent="0.25">
      <c r="D743" s="7"/>
    </row>
    <row r="744" spans="4:4" x14ac:dyDescent="0.25">
      <c r="D744" s="7"/>
    </row>
    <row r="745" spans="4:4" x14ac:dyDescent="0.25">
      <c r="D745" s="7"/>
    </row>
    <row r="746" spans="4:4" x14ac:dyDescent="0.25">
      <c r="D746" s="7"/>
    </row>
    <row r="747" spans="4:4" x14ac:dyDescent="0.25">
      <c r="D747" s="7"/>
    </row>
    <row r="748" spans="4:4" x14ac:dyDescent="0.25">
      <c r="D748" s="7"/>
    </row>
    <row r="749" spans="4:4" x14ac:dyDescent="0.25">
      <c r="D749" s="7"/>
    </row>
    <row r="750" spans="4:4" x14ac:dyDescent="0.25">
      <c r="D750" s="7"/>
    </row>
    <row r="751" spans="4:4" x14ac:dyDescent="0.25">
      <c r="D751" s="7"/>
    </row>
    <row r="752" spans="4:4" x14ac:dyDescent="0.25">
      <c r="D752" s="7"/>
    </row>
    <row r="753" spans="4:4" x14ac:dyDescent="0.25">
      <c r="D753" s="7"/>
    </row>
    <row r="754" spans="4:4" x14ac:dyDescent="0.25">
      <c r="D754" s="7"/>
    </row>
    <row r="755" spans="4:4" x14ac:dyDescent="0.25">
      <c r="D755" s="7"/>
    </row>
    <row r="756" spans="4:4" x14ac:dyDescent="0.25">
      <c r="D756" s="7"/>
    </row>
    <row r="757" spans="4:4" x14ac:dyDescent="0.25">
      <c r="D757" s="7"/>
    </row>
    <row r="758" spans="4:4" x14ac:dyDescent="0.25">
      <c r="D758" s="7"/>
    </row>
    <row r="759" spans="4:4" x14ac:dyDescent="0.25">
      <c r="D759" s="7"/>
    </row>
    <row r="760" spans="4:4" x14ac:dyDescent="0.25">
      <c r="D760" s="7"/>
    </row>
    <row r="761" spans="4:4" x14ac:dyDescent="0.25">
      <c r="D761" s="7"/>
    </row>
    <row r="762" spans="4:4" x14ac:dyDescent="0.25">
      <c r="D762" s="7"/>
    </row>
    <row r="763" spans="4:4" x14ac:dyDescent="0.25">
      <c r="D763" s="7"/>
    </row>
    <row r="764" spans="4:4" x14ac:dyDescent="0.25">
      <c r="D764" s="7"/>
    </row>
    <row r="765" spans="4:4" x14ac:dyDescent="0.25">
      <c r="D765" s="7"/>
    </row>
    <row r="766" spans="4:4" x14ac:dyDescent="0.25">
      <c r="D766" s="7"/>
    </row>
    <row r="767" spans="4:4" x14ac:dyDescent="0.25">
      <c r="D767" s="7"/>
    </row>
    <row r="768" spans="4:4" x14ac:dyDescent="0.25">
      <c r="D768" s="7"/>
    </row>
    <row r="769" spans="4:4" x14ac:dyDescent="0.25">
      <c r="D769" s="7"/>
    </row>
    <row r="770" spans="4:4" x14ac:dyDescent="0.25">
      <c r="D770" s="7"/>
    </row>
    <row r="771" spans="4:4" x14ac:dyDescent="0.25">
      <c r="D771" s="7"/>
    </row>
    <row r="772" spans="4:4" x14ac:dyDescent="0.25">
      <c r="D772" s="7"/>
    </row>
    <row r="773" spans="4:4" x14ac:dyDescent="0.25">
      <c r="D773" s="7"/>
    </row>
    <row r="774" spans="4:4" x14ac:dyDescent="0.25">
      <c r="D774" s="7"/>
    </row>
    <row r="775" spans="4:4" x14ac:dyDescent="0.25">
      <c r="D775" s="7"/>
    </row>
    <row r="776" spans="4:4" x14ac:dyDescent="0.25">
      <c r="D776" s="7"/>
    </row>
    <row r="777" spans="4:4" x14ac:dyDescent="0.25">
      <c r="D777" s="7"/>
    </row>
    <row r="778" spans="4:4" x14ac:dyDescent="0.25">
      <c r="D778" s="7"/>
    </row>
    <row r="779" spans="4:4" x14ac:dyDescent="0.25">
      <c r="D779" s="7"/>
    </row>
    <row r="780" spans="4:4" x14ac:dyDescent="0.25">
      <c r="D780" s="7"/>
    </row>
    <row r="781" spans="4:4" x14ac:dyDescent="0.25">
      <c r="D781" s="7"/>
    </row>
    <row r="782" spans="4:4" x14ac:dyDescent="0.25">
      <c r="D782" s="7"/>
    </row>
    <row r="783" spans="4:4" x14ac:dyDescent="0.25">
      <c r="D783" s="7"/>
    </row>
    <row r="784" spans="4:4" x14ac:dyDescent="0.25">
      <c r="D784" s="7"/>
    </row>
    <row r="785" spans="4:4" x14ac:dyDescent="0.25">
      <c r="D785" s="7"/>
    </row>
    <row r="786" spans="4:4" x14ac:dyDescent="0.25">
      <c r="D786" s="7"/>
    </row>
    <row r="787" spans="4:4" x14ac:dyDescent="0.25">
      <c r="D787" s="7"/>
    </row>
    <row r="788" spans="4:4" x14ac:dyDescent="0.25">
      <c r="D788" s="7"/>
    </row>
    <row r="789" spans="4:4" x14ac:dyDescent="0.25">
      <c r="D789" s="7"/>
    </row>
    <row r="790" spans="4:4" x14ac:dyDescent="0.25">
      <c r="D790" s="7"/>
    </row>
    <row r="791" spans="4:4" x14ac:dyDescent="0.25">
      <c r="D791" s="7"/>
    </row>
    <row r="792" spans="4:4" x14ac:dyDescent="0.25">
      <c r="D792" s="7"/>
    </row>
    <row r="793" spans="4:4" x14ac:dyDescent="0.25">
      <c r="D793" s="7"/>
    </row>
    <row r="794" spans="4:4" x14ac:dyDescent="0.25">
      <c r="D794" s="7"/>
    </row>
    <row r="795" spans="4:4" x14ac:dyDescent="0.25">
      <c r="D795" s="7"/>
    </row>
    <row r="796" spans="4:4" x14ac:dyDescent="0.25">
      <c r="D796" s="7"/>
    </row>
    <row r="797" spans="4:4" x14ac:dyDescent="0.25">
      <c r="D797" s="7"/>
    </row>
    <row r="798" spans="4:4" x14ac:dyDescent="0.25">
      <c r="D798" s="7"/>
    </row>
    <row r="799" spans="4:4" x14ac:dyDescent="0.25">
      <c r="D799" s="7"/>
    </row>
    <row r="800" spans="4:4" x14ac:dyDescent="0.25">
      <c r="D800" s="7"/>
    </row>
    <row r="801" spans="4:4" x14ac:dyDescent="0.25">
      <c r="D801" s="7"/>
    </row>
    <row r="802" spans="4:4" x14ac:dyDescent="0.25">
      <c r="D802" s="7"/>
    </row>
    <row r="803" spans="4:4" x14ac:dyDescent="0.25">
      <c r="D803" s="7"/>
    </row>
    <row r="804" spans="4:4" x14ac:dyDescent="0.25">
      <c r="D804" s="7"/>
    </row>
    <row r="805" spans="4:4" x14ac:dyDescent="0.25">
      <c r="D805" s="7"/>
    </row>
    <row r="806" spans="4:4" x14ac:dyDescent="0.25">
      <c r="D806" s="7"/>
    </row>
    <row r="807" spans="4:4" x14ac:dyDescent="0.25">
      <c r="D807" s="7"/>
    </row>
    <row r="808" spans="4:4" x14ac:dyDescent="0.25">
      <c r="D808" s="7"/>
    </row>
    <row r="809" spans="4:4" x14ac:dyDescent="0.25">
      <c r="D809" s="7"/>
    </row>
    <row r="810" spans="4:4" x14ac:dyDescent="0.25">
      <c r="D810" s="7"/>
    </row>
    <row r="811" spans="4:4" x14ac:dyDescent="0.25">
      <c r="D811" s="7"/>
    </row>
    <row r="812" spans="4:4" x14ac:dyDescent="0.25">
      <c r="D812" s="7"/>
    </row>
    <row r="813" spans="4:4" x14ac:dyDescent="0.25">
      <c r="D813" s="7"/>
    </row>
    <row r="814" spans="4:4" x14ac:dyDescent="0.25">
      <c r="D814" s="7"/>
    </row>
    <row r="815" spans="4:4" x14ac:dyDescent="0.25">
      <c r="D815" s="7"/>
    </row>
    <row r="816" spans="4:4" x14ac:dyDescent="0.25">
      <c r="D816" s="7"/>
    </row>
    <row r="817" spans="4:4" x14ac:dyDescent="0.25">
      <c r="D817" s="7"/>
    </row>
    <row r="818" spans="4:4" x14ac:dyDescent="0.25">
      <c r="D818" s="7"/>
    </row>
    <row r="819" spans="4:4" x14ac:dyDescent="0.25">
      <c r="D819" s="7"/>
    </row>
    <row r="820" spans="4:4" x14ac:dyDescent="0.25">
      <c r="D820" s="7"/>
    </row>
    <row r="821" spans="4:4" x14ac:dyDescent="0.25">
      <c r="D821" s="7"/>
    </row>
    <row r="822" spans="4:4" x14ac:dyDescent="0.25">
      <c r="D822" s="7"/>
    </row>
    <row r="823" spans="4:4" x14ac:dyDescent="0.25">
      <c r="D823" s="7"/>
    </row>
    <row r="824" spans="4:4" x14ac:dyDescent="0.25">
      <c r="D824" s="7"/>
    </row>
    <row r="825" spans="4:4" x14ac:dyDescent="0.25">
      <c r="D825" s="7"/>
    </row>
    <row r="826" spans="4:4" x14ac:dyDescent="0.25">
      <c r="D826" s="7"/>
    </row>
    <row r="827" spans="4:4" x14ac:dyDescent="0.25">
      <c r="D827" s="7"/>
    </row>
    <row r="828" spans="4:4" x14ac:dyDescent="0.25">
      <c r="D828" s="7"/>
    </row>
    <row r="829" spans="4:4" x14ac:dyDescent="0.25">
      <c r="D829" s="7"/>
    </row>
    <row r="830" spans="4:4" x14ac:dyDescent="0.25">
      <c r="D830" s="7"/>
    </row>
    <row r="831" spans="4:4" x14ac:dyDescent="0.25">
      <c r="D831" s="7"/>
    </row>
    <row r="832" spans="4:4" x14ac:dyDescent="0.25">
      <c r="D832" s="7"/>
    </row>
    <row r="833" spans="4:4" x14ac:dyDescent="0.25">
      <c r="D833" s="7"/>
    </row>
    <row r="834" spans="4:4" x14ac:dyDescent="0.25">
      <c r="D834" s="7"/>
    </row>
    <row r="835" spans="4:4" x14ac:dyDescent="0.25">
      <c r="D835" s="7"/>
    </row>
    <row r="836" spans="4:4" x14ac:dyDescent="0.25">
      <c r="D836" s="7"/>
    </row>
    <row r="837" spans="4:4" x14ac:dyDescent="0.25">
      <c r="D837" s="7"/>
    </row>
    <row r="838" spans="4:4" x14ac:dyDescent="0.25">
      <c r="D838" s="7"/>
    </row>
    <row r="839" spans="4:4" x14ac:dyDescent="0.25">
      <c r="D839" s="7"/>
    </row>
    <row r="840" spans="4:4" x14ac:dyDescent="0.25">
      <c r="D840" s="7"/>
    </row>
    <row r="841" spans="4:4" x14ac:dyDescent="0.25">
      <c r="D841" s="7"/>
    </row>
    <row r="842" spans="4:4" x14ac:dyDescent="0.25">
      <c r="D842" s="7"/>
    </row>
    <row r="843" spans="4:4" x14ac:dyDescent="0.25">
      <c r="D843" s="7"/>
    </row>
    <row r="844" spans="4:4" x14ac:dyDescent="0.25">
      <c r="D844" s="7"/>
    </row>
    <row r="845" spans="4:4" x14ac:dyDescent="0.25">
      <c r="D845" s="7"/>
    </row>
    <row r="846" spans="4:4" x14ac:dyDescent="0.25">
      <c r="D846" s="7"/>
    </row>
    <row r="847" spans="4:4" x14ac:dyDescent="0.25">
      <c r="D847" s="7"/>
    </row>
    <row r="848" spans="4:4" x14ac:dyDescent="0.25">
      <c r="D848" s="7"/>
    </row>
    <row r="849" spans="4:4" x14ac:dyDescent="0.25">
      <c r="D849" s="7"/>
    </row>
    <row r="850" spans="4:4" x14ac:dyDescent="0.25">
      <c r="D850" s="7"/>
    </row>
    <row r="851" spans="4:4" x14ac:dyDescent="0.25">
      <c r="D851" s="7"/>
    </row>
    <row r="852" spans="4:4" x14ac:dyDescent="0.25">
      <c r="D852" s="7"/>
    </row>
    <row r="853" spans="4:4" x14ac:dyDescent="0.25">
      <c r="D853" s="7"/>
    </row>
    <row r="854" spans="4:4" x14ac:dyDescent="0.25">
      <c r="D854" s="7"/>
    </row>
    <row r="855" spans="4:4" x14ac:dyDescent="0.25">
      <c r="D855" s="7"/>
    </row>
    <row r="856" spans="4:4" x14ac:dyDescent="0.25">
      <c r="D856" s="7"/>
    </row>
    <row r="857" spans="4:4" x14ac:dyDescent="0.25">
      <c r="D857" s="7"/>
    </row>
    <row r="858" spans="4:4" x14ac:dyDescent="0.25">
      <c r="D858" s="7"/>
    </row>
    <row r="859" spans="4:4" x14ac:dyDescent="0.25">
      <c r="D859" s="7"/>
    </row>
    <row r="860" spans="4:4" x14ac:dyDescent="0.25">
      <c r="D860" s="7"/>
    </row>
    <row r="861" spans="4:4" x14ac:dyDescent="0.25">
      <c r="D861" s="7"/>
    </row>
    <row r="862" spans="4:4" x14ac:dyDescent="0.25">
      <c r="D862" s="7"/>
    </row>
    <row r="863" spans="4:4" x14ac:dyDescent="0.25">
      <c r="D863" s="7"/>
    </row>
    <row r="864" spans="4:4" x14ac:dyDescent="0.25">
      <c r="D864" s="7"/>
    </row>
    <row r="865" spans="4:4" x14ac:dyDescent="0.25">
      <c r="D865" s="7"/>
    </row>
    <row r="866" spans="4:4" x14ac:dyDescent="0.25">
      <c r="D866" s="7"/>
    </row>
    <row r="867" spans="4:4" x14ac:dyDescent="0.25">
      <c r="D867" s="7"/>
    </row>
    <row r="868" spans="4:4" x14ac:dyDescent="0.25">
      <c r="D868" s="7"/>
    </row>
    <row r="869" spans="4:4" x14ac:dyDescent="0.25">
      <c r="D869" s="7"/>
    </row>
    <row r="870" spans="4:4" x14ac:dyDescent="0.25">
      <c r="D870" s="7"/>
    </row>
    <row r="871" spans="4:4" x14ac:dyDescent="0.25">
      <c r="D871" s="7"/>
    </row>
    <row r="872" spans="4:4" x14ac:dyDescent="0.25">
      <c r="D872" s="7"/>
    </row>
    <row r="873" spans="4:4" x14ac:dyDescent="0.25">
      <c r="D873" s="7"/>
    </row>
    <row r="874" spans="4:4" x14ac:dyDescent="0.25">
      <c r="D874" s="7"/>
    </row>
    <row r="875" spans="4:4" x14ac:dyDescent="0.25">
      <c r="D875" s="7"/>
    </row>
    <row r="876" spans="4:4" x14ac:dyDescent="0.25">
      <c r="D876" s="7"/>
    </row>
    <row r="877" spans="4:4" x14ac:dyDescent="0.25">
      <c r="D877" s="7"/>
    </row>
    <row r="878" spans="4:4" x14ac:dyDescent="0.25">
      <c r="D878" s="7"/>
    </row>
    <row r="879" spans="4:4" x14ac:dyDescent="0.25">
      <c r="D879" s="7"/>
    </row>
    <row r="880" spans="4:4" x14ac:dyDescent="0.25">
      <c r="D880" s="7"/>
    </row>
    <row r="881" spans="4:4" x14ac:dyDescent="0.25">
      <c r="D881" s="7"/>
    </row>
    <row r="882" spans="4:4" x14ac:dyDescent="0.25">
      <c r="D882" s="7"/>
    </row>
    <row r="883" spans="4:4" x14ac:dyDescent="0.25">
      <c r="D883" s="7"/>
    </row>
    <row r="884" spans="4:4" x14ac:dyDescent="0.25">
      <c r="D884" s="7"/>
    </row>
    <row r="885" spans="4:4" x14ac:dyDescent="0.25">
      <c r="D885" s="7"/>
    </row>
    <row r="886" spans="4:4" x14ac:dyDescent="0.25">
      <c r="D886" s="7"/>
    </row>
    <row r="887" spans="4:4" x14ac:dyDescent="0.25">
      <c r="D887" s="7"/>
    </row>
    <row r="888" spans="4:4" x14ac:dyDescent="0.25">
      <c r="D888" s="7"/>
    </row>
    <row r="889" spans="4:4" x14ac:dyDescent="0.25">
      <c r="D889" s="7"/>
    </row>
    <row r="890" spans="4:4" x14ac:dyDescent="0.25">
      <c r="D890" s="7"/>
    </row>
    <row r="891" spans="4:4" x14ac:dyDescent="0.25">
      <c r="D891" s="7"/>
    </row>
    <row r="892" spans="4:4" x14ac:dyDescent="0.25">
      <c r="D892" s="7"/>
    </row>
    <row r="893" spans="4:4" x14ac:dyDescent="0.25">
      <c r="D893" s="7"/>
    </row>
    <row r="894" spans="4:4" x14ac:dyDescent="0.25">
      <c r="D894" s="7"/>
    </row>
    <row r="895" spans="4:4" x14ac:dyDescent="0.25">
      <c r="D895" s="7"/>
    </row>
    <row r="896" spans="4:4" x14ac:dyDescent="0.25">
      <c r="D896" s="7"/>
    </row>
    <row r="897" spans="4:4" x14ac:dyDescent="0.25">
      <c r="D897" s="7"/>
    </row>
    <row r="898" spans="4:4" x14ac:dyDescent="0.25">
      <c r="D898" s="7"/>
    </row>
    <row r="899" spans="4:4" x14ac:dyDescent="0.25">
      <c r="D899" s="7"/>
    </row>
    <row r="900" spans="4:4" x14ac:dyDescent="0.25">
      <c r="D900" s="7"/>
    </row>
    <row r="901" spans="4:4" x14ac:dyDescent="0.25">
      <c r="D901" s="7"/>
    </row>
    <row r="902" spans="4:4" x14ac:dyDescent="0.25">
      <c r="D902" s="7"/>
    </row>
    <row r="903" spans="4:4" x14ac:dyDescent="0.25">
      <c r="D903" s="7"/>
    </row>
    <row r="904" spans="4:4" x14ac:dyDescent="0.25">
      <c r="D904" s="7"/>
    </row>
    <row r="905" spans="4:4" x14ac:dyDescent="0.25">
      <c r="D905" s="7"/>
    </row>
    <row r="906" spans="4:4" x14ac:dyDescent="0.25">
      <c r="D906" s="7"/>
    </row>
    <row r="907" spans="4:4" x14ac:dyDescent="0.25">
      <c r="D907" s="7"/>
    </row>
    <row r="908" spans="4:4" x14ac:dyDescent="0.25">
      <c r="D908" s="7"/>
    </row>
    <row r="909" spans="4:4" x14ac:dyDescent="0.25">
      <c r="D909" s="7"/>
    </row>
    <row r="910" spans="4:4" x14ac:dyDescent="0.25">
      <c r="D910" s="7"/>
    </row>
    <row r="911" spans="4:4" x14ac:dyDescent="0.25">
      <c r="D911" s="7"/>
    </row>
    <row r="912" spans="4:4" x14ac:dyDescent="0.25">
      <c r="D912" s="7"/>
    </row>
    <row r="913" spans="4:4" x14ac:dyDescent="0.25">
      <c r="D913" s="7"/>
    </row>
    <row r="914" spans="4:4" x14ac:dyDescent="0.25">
      <c r="D914" s="7"/>
    </row>
    <row r="915" spans="4:4" x14ac:dyDescent="0.25">
      <c r="D915" s="7"/>
    </row>
    <row r="916" spans="4:4" x14ac:dyDescent="0.25">
      <c r="D916" s="7"/>
    </row>
    <row r="917" spans="4:4" x14ac:dyDescent="0.25">
      <c r="D917" s="7"/>
    </row>
    <row r="918" spans="4:4" x14ac:dyDescent="0.25">
      <c r="D918" s="7"/>
    </row>
    <row r="919" spans="4:4" x14ac:dyDescent="0.25">
      <c r="D919" s="7"/>
    </row>
    <row r="920" spans="4:4" x14ac:dyDescent="0.25">
      <c r="D920" s="7"/>
    </row>
    <row r="921" spans="4:4" x14ac:dyDescent="0.25">
      <c r="D921" s="7"/>
    </row>
    <row r="922" spans="4:4" x14ac:dyDescent="0.25">
      <c r="D922" s="7"/>
    </row>
    <row r="923" spans="4:4" x14ac:dyDescent="0.25">
      <c r="D923" s="7"/>
    </row>
    <row r="924" spans="4:4" x14ac:dyDescent="0.25">
      <c r="D924" s="7"/>
    </row>
    <row r="925" spans="4:4" x14ac:dyDescent="0.25">
      <c r="D925" s="7"/>
    </row>
    <row r="926" spans="4:4" x14ac:dyDescent="0.25">
      <c r="D926" s="7"/>
    </row>
    <row r="927" spans="4:4" x14ac:dyDescent="0.25">
      <c r="D927" s="7"/>
    </row>
    <row r="928" spans="4:4" x14ac:dyDescent="0.25">
      <c r="D928" s="7"/>
    </row>
    <row r="929" spans="4:4" x14ac:dyDescent="0.25">
      <c r="D929" s="7"/>
    </row>
    <row r="930" spans="4:4" x14ac:dyDescent="0.25">
      <c r="D930" s="7"/>
    </row>
    <row r="931" spans="4:4" x14ac:dyDescent="0.25">
      <c r="D931" s="7"/>
    </row>
    <row r="932" spans="4:4" x14ac:dyDescent="0.25">
      <c r="D932" s="7"/>
    </row>
    <row r="933" spans="4:4" x14ac:dyDescent="0.25">
      <c r="D933" s="7"/>
    </row>
    <row r="934" spans="4:4" x14ac:dyDescent="0.25">
      <c r="D934" s="7"/>
    </row>
    <row r="935" spans="4:4" x14ac:dyDescent="0.25">
      <c r="D935" s="7"/>
    </row>
    <row r="936" spans="4:4" x14ac:dyDescent="0.25">
      <c r="D936" s="7"/>
    </row>
    <row r="937" spans="4:4" x14ac:dyDescent="0.25">
      <c r="D937" s="7"/>
    </row>
    <row r="938" spans="4:4" x14ac:dyDescent="0.25">
      <c r="D938" s="7"/>
    </row>
    <row r="939" spans="4:4" x14ac:dyDescent="0.25">
      <c r="D939" s="7"/>
    </row>
    <row r="940" spans="4:4" x14ac:dyDescent="0.25">
      <c r="D940" s="7"/>
    </row>
    <row r="941" spans="4:4" x14ac:dyDescent="0.25">
      <c r="D941" s="7"/>
    </row>
    <row r="942" spans="4:4" x14ac:dyDescent="0.25">
      <c r="D942" s="7"/>
    </row>
    <row r="943" spans="4:4" x14ac:dyDescent="0.25">
      <c r="D943" s="7"/>
    </row>
    <row r="944" spans="4:4" x14ac:dyDescent="0.25">
      <c r="D944" s="7"/>
    </row>
    <row r="945" spans="4:4" x14ac:dyDescent="0.25">
      <c r="D945" s="7"/>
    </row>
    <row r="946" spans="4:4" x14ac:dyDescent="0.25">
      <c r="D946" s="7"/>
    </row>
    <row r="947" spans="4:4" x14ac:dyDescent="0.25">
      <c r="D947" s="7"/>
    </row>
    <row r="948" spans="4:4" x14ac:dyDescent="0.25">
      <c r="D948" s="7"/>
    </row>
    <row r="949" spans="4:4" x14ac:dyDescent="0.25">
      <c r="D949" s="7"/>
    </row>
    <row r="950" spans="4:4" x14ac:dyDescent="0.25">
      <c r="D950" s="7"/>
    </row>
    <row r="951" spans="4:4" x14ac:dyDescent="0.25">
      <c r="D951" s="7"/>
    </row>
    <row r="952" spans="4:4" x14ac:dyDescent="0.25">
      <c r="D952" s="7"/>
    </row>
    <row r="953" spans="4:4" x14ac:dyDescent="0.25">
      <c r="D953" s="7"/>
    </row>
    <row r="954" spans="4:4" x14ac:dyDescent="0.25">
      <c r="D954" s="7"/>
    </row>
    <row r="955" spans="4:4" x14ac:dyDescent="0.25">
      <c r="D955" s="7"/>
    </row>
    <row r="956" spans="4:4" x14ac:dyDescent="0.25">
      <c r="D956" s="7"/>
    </row>
    <row r="957" spans="4:4" x14ac:dyDescent="0.25">
      <c r="D957" s="7"/>
    </row>
    <row r="958" spans="4:4" x14ac:dyDescent="0.25">
      <c r="D958" s="7"/>
    </row>
    <row r="959" spans="4:4" x14ac:dyDescent="0.25">
      <c r="D959" s="7"/>
    </row>
    <row r="960" spans="4:4" x14ac:dyDescent="0.25">
      <c r="D960" s="7"/>
    </row>
    <row r="961" spans="4:4" x14ac:dyDescent="0.25">
      <c r="D961" s="7"/>
    </row>
    <row r="962" spans="4:4" x14ac:dyDescent="0.25">
      <c r="D962" s="7"/>
    </row>
    <row r="963" spans="4:4" x14ac:dyDescent="0.25">
      <c r="D963" s="7"/>
    </row>
    <row r="964" spans="4:4" x14ac:dyDescent="0.25">
      <c r="D964" s="7"/>
    </row>
    <row r="965" spans="4:4" x14ac:dyDescent="0.25">
      <c r="D965" s="7"/>
    </row>
    <row r="966" spans="4:4" x14ac:dyDescent="0.25">
      <c r="D966" s="7"/>
    </row>
    <row r="967" spans="4:4" x14ac:dyDescent="0.25">
      <c r="D967" s="7"/>
    </row>
    <row r="968" spans="4:4" x14ac:dyDescent="0.25">
      <c r="D968" s="7"/>
    </row>
    <row r="969" spans="4:4" x14ac:dyDescent="0.25">
      <c r="D969" s="7"/>
    </row>
    <row r="970" spans="4:4" x14ac:dyDescent="0.25">
      <c r="D970" s="7"/>
    </row>
    <row r="971" spans="4:4" x14ac:dyDescent="0.25">
      <c r="D971" s="7"/>
    </row>
    <row r="972" spans="4:4" x14ac:dyDescent="0.25">
      <c r="D972" s="7"/>
    </row>
    <row r="973" spans="4:4" x14ac:dyDescent="0.25">
      <c r="D973" s="7"/>
    </row>
    <row r="974" spans="4:4" x14ac:dyDescent="0.25">
      <c r="D974" s="7"/>
    </row>
    <row r="975" spans="4:4" x14ac:dyDescent="0.25">
      <c r="D975" s="7"/>
    </row>
    <row r="976" spans="4:4" x14ac:dyDescent="0.25">
      <c r="D976" s="7"/>
    </row>
    <row r="977" spans="4:4" x14ac:dyDescent="0.25">
      <c r="D977" s="7"/>
    </row>
    <row r="978" spans="4:4" x14ac:dyDescent="0.25">
      <c r="D978" s="7"/>
    </row>
    <row r="979" spans="4:4" x14ac:dyDescent="0.25">
      <c r="D979" s="7"/>
    </row>
    <row r="980" spans="4:4" x14ac:dyDescent="0.25">
      <c r="D980" s="7"/>
    </row>
    <row r="981" spans="4:4" x14ac:dyDescent="0.25">
      <c r="D981" s="7"/>
    </row>
    <row r="982" spans="4:4" x14ac:dyDescent="0.25">
      <c r="D982" s="7"/>
    </row>
    <row r="983" spans="4:4" x14ac:dyDescent="0.25">
      <c r="D983" s="7"/>
    </row>
    <row r="984" spans="4:4" x14ac:dyDescent="0.25">
      <c r="D984" s="7"/>
    </row>
    <row r="985" spans="4:4" x14ac:dyDescent="0.25">
      <c r="D985" s="7"/>
    </row>
    <row r="986" spans="4:4" x14ac:dyDescent="0.25">
      <c r="D986" s="7"/>
    </row>
    <row r="987" spans="4:4" x14ac:dyDescent="0.25">
      <c r="D987" s="7"/>
    </row>
    <row r="988" spans="4:4" x14ac:dyDescent="0.25">
      <c r="D988" s="7"/>
    </row>
    <row r="989" spans="4:4" x14ac:dyDescent="0.25">
      <c r="D989" s="7"/>
    </row>
    <row r="990" spans="4:4" x14ac:dyDescent="0.25">
      <c r="D990" s="7"/>
    </row>
    <row r="991" spans="4:4" x14ac:dyDescent="0.25">
      <c r="D991" s="7"/>
    </row>
    <row r="992" spans="4:4" x14ac:dyDescent="0.25">
      <c r="D992" s="7"/>
    </row>
    <row r="993" spans="4:4" x14ac:dyDescent="0.25">
      <c r="D993" s="7"/>
    </row>
    <row r="994" spans="4:4" x14ac:dyDescent="0.25">
      <c r="D994" s="7"/>
    </row>
    <row r="995" spans="4:4" x14ac:dyDescent="0.25">
      <c r="D995" s="7"/>
    </row>
    <row r="996" spans="4:4" x14ac:dyDescent="0.25">
      <c r="D996" s="7"/>
    </row>
    <row r="997" spans="4:4" x14ac:dyDescent="0.25">
      <c r="D997" s="7"/>
    </row>
    <row r="998" spans="4:4" x14ac:dyDescent="0.25">
      <c r="D998" s="7"/>
    </row>
    <row r="999" spans="4:4" x14ac:dyDescent="0.25">
      <c r="D999" s="7"/>
    </row>
    <row r="1000" spans="4:4" x14ac:dyDescent="0.25">
      <c r="D1000" s="7"/>
    </row>
    <row r="1001" spans="4:4" x14ac:dyDescent="0.25">
      <c r="D1001" s="7"/>
    </row>
    <row r="1002" spans="4:4" x14ac:dyDescent="0.25">
      <c r="D1002" s="7"/>
    </row>
    <row r="1003" spans="4:4" x14ac:dyDescent="0.25">
      <c r="D1003" s="7"/>
    </row>
    <row r="1004" spans="4:4" x14ac:dyDescent="0.25">
      <c r="D1004" s="7"/>
    </row>
    <row r="1005" spans="4:4" x14ac:dyDescent="0.25">
      <c r="D1005" s="7"/>
    </row>
    <row r="1006" spans="4:4" x14ac:dyDescent="0.25">
      <c r="D1006" s="7"/>
    </row>
    <row r="1007" spans="4:4" x14ac:dyDescent="0.25">
      <c r="D1007" s="7"/>
    </row>
    <row r="1008" spans="4:4" x14ac:dyDescent="0.25">
      <c r="D1008" s="7"/>
    </row>
    <row r="1009" spans="4:4" x14ac:dyDescent="0.25">
      <c r="D1009" s="7"/>
    </row>
    <row r="1010" spans="4:4" x14ac:dyDescent="0.25">
      <c r="D1010" s="7"/>
    </row>
    <row r="1011" spans="4:4" x14ac:dyDescent="0.25">
      <c r="D1011" s="7"/>
    </row>
    <row r="1012" spans="4:4" x14ac:dyDescent="0.25">
      <c r="D1012" s="7"/>
    </row>
    <row r="1013" spans="4:4" x14ac:dyDescent="0.25">
      <c r="D1013" s="7"/>
    </row>
    <row r="1014" spans="4:4" x14ac:dyDescent="0.25">
      <c r="D1014" s="7"/>
    </row>
    <row r="1015" spans="4:4" x14ac:dyDescent="0.25">
      <c r="D1015" s="7"/>
    </row>
    <row r="1016" spans="4:4" x14ac:dyDescent="0.25">
      <c r="D1016" s="7"/>
    </row>
    <row r="1017" spans="4:4" x14ac:dyDescent="0.25">
      <c r="D1017" s="7"/>
    </row>
    <row r="1018" spans="4:4" x14ac:dyDescent="0.25">
      <c r="D1018" s="7"/>
    </row>
    <row r="1019" spans="4:4" x14ac:dyDescent="0.25">
      <c r="D1019" s="7"/>
    </row>
    <row r="1020" spans="4:4" x14ac:dyDescent="0.25">
      <c r="D1020" s="7"/>
    </row>
    <row r="1021" spans="4:4" x14ac:dyDescent="0.25">
      <c r="D1021" s="7"/>
    </row>
    <row r="1022" spans="4:4" x14ac:dyDescent="0.25">
      <c r="D1022" s="7"/>
    </row>
    <row r="1023" spans="4:4" x14ac:dyDescent="0.25">
      <c r="D1023" s="7"/>
    </row>
    <row r="1024" spans="4:4" x14ac:dyDescent="0.25">
      <c r="D1024" s="7"/>
    </row>
    <row r="1025" spans="4:4" x14ac:dyDescent="0.25">
      <c r="D1025" s="7"/>
    </row>
    <row r="1026" spans="4:4" x14ac:dyDescent="0.25">
      <c r="D1026" s="7"/>
    </row>
    <row r="1027" spans="4:4" x14ac:dyDescent="0.25">
      <c r="D1027" s="7"/>
    </row>
    <row r="1028" spans="4:4" x14ac:dyDescent="0.25">
      <c r="D1028" s="7"/>
    </row>
    <row r="1029" spans="4:4" x14ac:dyDescent="0.25">
      <c r="D1029" s="7"/>
    </row>
    <row r="1030" spans="4:4" x14ac:dyDescent="0.25">
      <c r="D1030" s="7"/>
    </row>
    <row r="1031" spans="4:4" x14ac:dyDescent="0.25">
      <c r="D1031" s="7"/>
    </row>
    <row r="1032" spans="4:4" x14ac:dyDescent="0.25">
      <c r="D1032" s="7"/>
    </row>
    <row r="1033" spans="4:4" x14ac:dyDescent="0.25">
      <c r="D1033" s="7"/>
    </row>
    <row r="1034" spans="4:4" x14ac:dyDescent="0.25">
      <c r="D1034" s="7"/>
    </row>
    <row r="1035" spans="4:4" x14ac:dyDescent="0.25">
      <c r="D1035" s="7"/>
    </row>
    <row r="1036" spans="4:4" x14ac:dyDescent="0.25">
      <c r="D1036" s="7"/>
    </row>
    <row r="1037" spans="4:4" x14ac:dyDescent="0.25">
      <c r="D1037" s="7"/>
    </row>
    <row r="1038" spans="4:4" x14ac:dyDescent="0.25">
      <c r="D1038" s="7"/>
    </row>
    <row r="1039" spans="4:4" x14ac:dyDescent="0.25">
      <c r="D1039" s="7"/>
    </row>
    <row r="1040" spans="4:4" x14ac:dyDescent="0.25">
      <c r="D1040" s="7"/>
    </row>
    <row r="1041" spans="4:4" x14ac:dyDescent="0.25">
      <c r="D1041" s="7"/>
    </row>
    <row r="1042" spans="4:4" x14ac:dyDescent="0.25">
      <c r="D1042" s="7"/>
    </row>
    <row r="1043" spans="4:4" x14ac:dyDescent="0.25">
      <c r="D1043" s="7"/>
    </row>
    <row r="1044" spans="4:4" x14ac:dyDescent="0.25">
      <c r="D1044" s="7"/>
    </row>
    <row r="1045" spans="4:4" x14ac:dyDescent="0.25">
      <c r="D1045" s="7"/>
    </row>
    <row r="1046" spans="4:4" x14ac:dyDescent="0.25">
      <c r="D1046" s="7"/>
    </row>
    <row r="1047" spans="4:4" x14ac:dyDescent="0.25">
      <c r="D1047" s="7"/>
    </row>
    <row r="1048" spans="4:4" x14ac:dyDescent="0.25">
      <c r="D1048" s="7"/>
    </row>
    <row r="1049" spans="4:4" x14ac:dyDescent="0.25">
      <c r="D1049" s="7"/>
    </row>
    <row r="1050" spans="4:4" x14ac:dyDescent="0.25">
      <c r="D1050" s="7"/>
    </row>
    <row r="1051" spans="4:4" x14ac:dyDescent="0.25">
      <c r="D1051" s="7"/>
    </row>
    <row r="1052" spans="4:4" x14ac:dyDescent="0.25">
      <c r="D1052" s="7"/>
    </row>
    <row r="1053" spans="4:4" x14ac:dyDescent="0.25">
      <c r="D1053" s="7"/>
    </row>
    <row r="1054" spans="4:4" x14ac:dyDescent="0.25">
      <c r="D1054" s="7"/>
    </row>
    <row r="1055" spans="4:4" x14ac:dyDescent="0.25">
      <c r="D1055" s="7"/>
    </row>
    <row r="1056" spans="4:4" x14ac:dyDescent="0.25">
      <c r="D1056" s="7"/>
    </row>
    <row r="1057" spans="4:4" x14ac:dyDescent="0.25">
      <c r="D1057" s="7"/>
    </row>
    <row r="1058" spans="4:4" x14ac:dyDescent="0.25">
      <c r="D1058" s="7"/>
    </row>
    <row r="1059" spans="4:4" x14ac:dyDescent="0.25">
      <c r="D1059" s="7"/>
    </row>
    <row r="1060" spans="4:4" x14ac:dyDescent="0.25">
      <c r="D1060" s="7"/>
    </row>
    <row r="1061" spans="4:4" x14ac:dyDescent="0.25">
      <c r="D1061" s="7"/>
    </row>
    <row r="1062" spans="4:4" x14ac:dyDescent="0.25">
      <c r="D1062" s="7"/>
    </row>
    <row r="1063" spans="4:4" x14ac:dyDescent="0.25">
      <c r="D1063" s="7"/>
    </row>
    <row r="1064" spans="4:4" x14ac:dyDescent="0.25">
      <c r="D1064" s="7"/>
    </row>
    <row r="1065" spans="4:4" x14ac:dyDescent="0.25">
      <c r="D1065" s="7"/>
    </row>
    <row r="1066" spans="4:4" x14ac:dyDescent="0.25">
      <c r="D1066" s="7"/>
    </row>
    <row r="1067" spans="4:4" x14ac:dyDescent="0.25">
      <c r="D1067" s="7"/>
    </row>
    <row r="1068" spans="4:4" x14ac:dyDescent="0.25">
      <c r="D1068" s="7"/>
    </row>
    <row r="1069" spans="4:4" x14ac:dyDescent="0.25">
      <c r="D1069" s="7"/>
    </row>
    <row r="1070" spans="4:4" x14ac:dyDescent="0.25">
      <c r="D1070" s="7"/>
    </row>
    <row r="1071" spans="4:4" x14ac:dyDescent="0.25">
      <c r="D1071" s="7"/>
    </row>
    <row r="1072" spans="4:4" x14ac:dyDescent="0.25">
      <c r="D1072" s="7"/>
    </row>
    <row r="1073" spans="4:4" x14ac:dyDescent="0.25">
      <c r="D1073" s="7"/>
    </row>
    <row r="1074" spans="4:4" x14ac:dyDescent="0.25">
      <c r="D1074" s="7"/>
    </row>
    <row r="1075" spans="4:4" x14ac:dyDescent="0.25">
      <c r="D1075" s="7"/>
    </row>
    <row r="1076" spans="4:4" x14ac:dyDescent="0.25">
      <c r="D1076" s="7"/>
    </row>
    <row r="1077" spans="4:4" x14ac:dyDescent="0.25">
      <c r="D1077" s="7"/>
    </row>
    <row r="1078" spans="4:4" x14ac:dyDescent="0.25">
      <c r="D1078" s="7"/>
    </row>
    <row r="1079" spans="4:4" x14ac:dyDescent="0.25">
      <c r="D1079" s="7"/>
    </row>
    <row r="1080" spans="4:4" x14ac:dyDescent="0.25">
      <c r="D1080" s="7"/>
    </row>
    <row r="1081" spans="4:4" x14ac:dyDescent="0.25">
      <c r="D1081" s="7"/>
    </row>
    <row r="1082" spans="4:4" x14ac:dyDescent="0.25">
      <c r="D1082" s="7"/>
    </row>
    <row r="1083" spans="4:4" x14ac:dyDescent="0.25">
      <c r="D1083" s="7"/>
    </row>
    <row r="1084" spans="4:4" x14ac:dyDescent="0.25">
      <c r="D1084" s="7"/>
    </row>
    <row r="1085" spans="4:4" x14ac:dyDescent="0.25">
      <c r="D1085" s="7"/>
    </row>
    <row r="1086" spans="4:4" x14ac:dyDescent="0.25">
      <c r="D1086" s="7"/>
    </row>
    <row r="1087" spans="4:4" x14ac:dyDescent="0.25">
      <c r="D1087" s="7"/>
    </row>
    <row r="1088" spans="4:4" x14ac:dyDescent="0.25">
      <c r="D1088" s="7"/>
    </row>
    <row r="1089" spans="4:4" x14ac:dyDescent="0.25">
      <c r="D1089" s="7"/>
    </row>
    <row r="1090" spans="4:4" x14ac:dyDescent="0.25">
      <c r="D1090" s="7"/>
    </row>
    <row r="1091" spans="4:4" x14ac:dyDescent="0.25">
      <c r="D1091" s="7"/>
    </row>
    <row r="1092" spans="4:4" x14ac:dyDescent="0.25">
      <c r="D1092" s="7"/>
    </row>
    <row r="1093" spans="4:4" x14ac:dyDescent="0.25">
      <c r="D1093" s="7"/>
    </row>
    <row r="1094" spans="4:4" x14ac:dyDescent="0.25">
      <c r="D1094" s="7"/>
    </row>
    <row r="1095" spans="4:4" x14ac:dyDescent="0.25">
      <c r="D1095" s="7"/>
    </row>
    <row r="1096" spans="4:4" x14ac:dyDescent="0.25">
      <c r="D1096" s="7"/>
    </row>
    <row r="1097" spans="4:4" x14ac:dyDescent="0.25">
      <c r="D1097" s="7"/>
    </row>
    <row r="1098" spans="4:4" x14ac:dyDescent="0.25">
      <c r="D1098" s="7"/>
    </row>
    <row r="1099" spans="4:4" x14ac:dyDescent="0.25">
      <c r="D1099" s="7"/>
    </row>
    <row r="1100" spans="4:4" x14ac:dyDescent="0.25">
      <c r="D1100" s="7"/>
    </row>
    <row r="1101" spans="4:4" x14ac:dyDescent="0.25">
      <c r="D1101" s="7"/>
    </row>
    <row r="1102" spans="4:4" x14ac:dyDescent="0.25">
      <c r="D1102" s="7"/>
    </row>
    <row r="1103" spans="4:4" x14ac:dyDescent="0.25">
      <c r="D1103" s="7"/>
    </row>
    <row r="1104" spans="4:4" x14ac:dyDescent="0.25">
      <c r="D1104" s="7"/>
    </row>
    <row r="1105" spans="4:4" x14ac:dyDescent="0.25">
      <c r="D1105" s="7"/>
    </row>
    <row r="1106" spans="4:4" x14ac:dyDescent="0.25">
      <c r="D1106" s="7"/>
    </row>
    <row r="1107" spans="4:4" x14ac:dyDescent="0.25">
      <c r="D1107" s="7"/>
    </row>
    <row r="1108" spans="4:4" x14ac:dyDescent="0.25">
      <c r="D1108" s="7"/>
    </row>
    <row r="1109" spans="4:4" x14ac:dyDescent="0.25">
      <c r="D1109" s="7"/>
    </row>
    <row r="1110" spans="4:4" x14ac:dyDescent="0.25">
      <c r="D1110" s="7"/>
    </row>
    <row r="1111" spans="4:4" x14ac:dyDescent="0.25">
      <c r="D1111" s="7"/>
    </row>
    <row r="1112" spans="4:4" x14ac:dyDescent="0.25">
      <c r="D1112" s="7"/>
    </row>
    <row r="1113" spans="4:4" x14ac:dyDescent="0.25">
      <c r="D1113" s="7"/>
    </row>
    <row r="1114" spans="4:4" x14ac:dyDescent="0.25">
      <c r="D1114" s="7"/>
    </row>
    <row r="1115" spans="4:4" x14ac:dyDescent="0.25">
      <c r="D1115" s="7"/>
    </row>
    <row r="1116" spans="4:4" x14ac:dyDescent="0.25">
      <c r="D1116" s="7"/>
    </row>
    <row r="1117" spans="4:4" x14ac:dyDescent="0.25">
      <c r="D1117" s="7"/>
    </row>
    <row r="1118" spans="4:4" x14ac:dyDescent="0.25">
      <c r="D1118" s="7"/>
    </row>
    <row r="1119" spans="4:4" x14ac:dyDescent="0.25">
      <c r="D1119" s="7"/>
    </row>
    <row r="1120" spans="4:4" x14ac:dyDescent="0.25">
      <c r="D1120" s="7"/>
    </row>
    <row r="1121" spans="4:4" x14ac:dyDescent="0.25">
      <c r="D1121" s="7"/>
    </row>
    <row r="1122" spans="4:4" x14ac:dyDescent="0.25">
      <c r="D1122" s="7"/>
    </row>
    <row r="1123" spans="4:4" x14ac:dyDescent="0.25">
      <c r="D1123" s="7"/>
    </row>
    <row r="1124" spans="4:4" x14ac:dyDescent="0.25">
      <c r="D1124" s="7"/>
    </row>
    <row r="1125" spans="4:4" x14ac:dyDescent="0.25">
      <c r="D1125" s="7"/>
    </row>
    <row r="1126" spans="4:4" x14ac:dyDescent="0.25">
      <c r="D1126" s="7"/>
    </row>
    <row r="1127" spans="4:4" x14ac:dyDescent="0.25">
      <c r="D1127" s="7"/>
    </row>
    <row r="1128" spans="4:4" x14ac:dyDescent="0.25">
      <c r="D1128" s="7"/>
    </row>
    <row r="1129" spans="4:4" x14ac:dyDescent="0.25">
      <c r="D1129" s="7"/>
    </row>
    <row r="1130" spans="4:4" x14ac:dyDescent="0.25">
      <c r="D1130" s="7"/>
    </row>
    <row r="1131" spans="4:4" x14ac:dyDescent="0.25">
      <c r="D1131" s="7"/>
    </row>
    <row r="1132" spans="4:4" x14ac:dyDescent="0.25">
      <c r="D1132" s="7"/>
    </row>
    <row r="1133" spans="4:4" x14ac:dyDescent="0.25">
      <c r="D1133" s="7"/>
    </row>
    <row r="1134" spans="4:4" x14ac:dyDescent="0.25">
      <c r="D1134" s="7"/>
    </row>
    <row r="1135" spans="4:4" x14ac:dyDescent="0.25">
      <c r="D1135" s="7"/>
    </row>
    <row r="1136" spans="4:4" x14ac:dyDescent="0.25">
      <c r="D1136" s="7"/>
    </row>
    <row r="1137" spans="4:4" x14ac:dyDescent="0.25">
      <c r="D1137" s="7"/>
    </row>
    <row r="1138" spans="4:4" x14ac:dyDescent="0.25">
      <c r="D1138" s="7"/>
    </row>
    <row r="1139" spans="4:4" x14ac:dyDescent="0.25">
      <c r="D1139" s="7"/>
    </row>
    <row r="1140" spans="4:4" x14ac:dyDescent="0.25">
      <c r="D1140" s="7"/>
    </row>
    <row r="1141" spans="4:4" x14ac:dyDescent="0.25">
      <c r="D1141" s="7"/>
    </row>
    <row r="1142" spans="4:4" x14ac:dyDescent="0.25">
      <c r="D1142" s="7"/>
    </row>
    <row r="1143" spans="4:4" x14ac:dyDescent="0.25">
      <c r="D1143" s="7"/>
    </row>
    <row r="1144" spans="4:4" x14ac:dyDescent="0.25">
      <c r="D1144" s="7"/>
    </row>
    <row r="1145" spans="4:4" x14ac:dyDescent="0.25">
      <c r="D1145" s="7"/>
    </row>
    <row r="1146" spans="4:4" x14ac:dyDescent="0.25">
      <c r="D1146" s="7"/>
    </row>
    <row r="1147" spans="4:4" x14ac:dyDescent="0.25">
      <c r="D1147" s="7"/>
    </row>
    <row r="1148" spans="4:4" x14ac:dyDescent="0.25">
      <c r="D1148" s="7"/>
    </row>
    <row r="1149" spans="4:4" x14ac:dyDescent="0.25">
      <c r="D1149" s="7"/>
    </row>
    <row r="1150" spans="4:4" x14ac:dyDescent="0.25">
      <c r="D1150" s="7"/>
    </row>
    <row r="1151" spans="4:4" x14ac:dyDescent="0.25">
      <c r="D1151" s="7"/>
    </row>
    <row r="1152" spans="4:4" x14ac:dyDescent="0.25">
      <c r="D1152" s="7"/>
    </row>
    <row r="1153" spans="4:4" x14ac:dyDescent="0.25">
      <c r="D1153" s="7"/>
    </row>
    <row r="1154" spans="4:4" x14ac:dyDescent="0.25">
      <c r="D1154" s="7"/>
    </row>
    <row r="1155" spans="4:4" x14ac:dyDescent="0.25">
      <c r="D1155" s="7"/>
    </row>
    <row r="1156" spans="4:4" x14ac:dyDescent="0.25">
      <c r="D1156" s="7"/>
    </row>
    <row r="1157" spans="4:4" x14ac:dyDescent="0.25">
      <c r="D1157" s="7"/>
    </row>
    <row r="1158" spans="4:4" x14ac:dyDescent="0.25">
      <c r="D1158" s="7"/>
    </row>
    <row r="1159" spans="4:4" x14ac:dyDescent="0.25">
      <c r="D1159" s="7"/>
    </row>
    <row r="1160" spans="4:4" x14ac:dyDescent="0.25">
      <c r="D1160" s="7"/>
    </row>
    <row r="1161" spans="4:4" x14ac:dyDescent="0.25">
      <c r="D1161" s="7"/>
    </row>
    <row r="1162" spans="4:4" x14ac:dyDescent="0.25">
      <c r="D1162" s="7"/>
    </row>
    <row r="1163" spans="4:4" x14ac:dyDescent="0.25">
      <c r="D1163" s="7"/>
    </row>
    <row r="1164" spans="4:4" x14ac:dyDescent="0.25">
      <c r="D1164" s="7"/>
    </row>
    <row r="1165" spans="4:4" x14ac:dyDescent="0.25">
      <c r="D1165" s="7"/>
    </row>
    <row r="1166" spans="4:4" x14ac:dyDescent="0.25">
      <c r="D1166" s="7"/>
    </row>
    <row r="1167" spans="4:4" x14ac:dyDescent="0.25">
      <c r="D1167" s="7"/>
    </row>
    <row r="1168" spans="4:4" x14ac:dyDescent="0.25">
      <c r="D1168" s="7"/>
    </row>
    <row r="1169" spans="4:4" x14ac:dyDescent="0.25">
      <c r="D1169" s="7"/>
    </row>
    <row r="1170" spans="4:4" x14ac:dyDescent="0.25">
      <c r="D1170" s="7"/>
    </row>
    <row r="1171" spans="4:4" x14ac:dyDescent="0.25">
      <c r="D1171" s="7"/>
    </row>
    <row r="1172" spans="4:4" x14ac:dyDescent="0.25">
      <c r="D1172" s="7"/>
    </row>
    <row r="1173" spans="4:4" x14ac:dyDescent="0.25">
      <c r="D1173" s="7"/>
    </row>
    <row r="1174" spans="4:4" x14ac:dyDescent="0.25">
      <c r="D1174" s="7"/>
    </row>
    <row r="1175" spans="4:4" x14ac:dyDescent="0.25">
      <c r="D1175" s="7"/>
    </row>
    <row r="1176" spans="4:4" x14ac:dyDescent="0.25">
      <c r="D1176" s="7"/>
    </row>
    <row r="1177" spans="4:4" x14ac:dyDescent="0.25">
      <c r="D1177" s="7"/>
    </row>
    <row r="1178" spans="4:4" x14ac:dyDescent="0.25">
      <c r="D1178" s="7"/>
    </row>
    <row r="1179" spans="4:4" x14ac:dyDescent="0.25">
      <c r="D1179" s="7"/>
    </row>
    <row r="1180" spans="4:4" x14ac:dyDescent="0.25">
      <c r="D1180" s="7"/>
    </row>
    <row r="1181" spans="4:4" x14ac:dyDescent="0.25">
      <c r="D1181" s="7"/>
    </row>
    <row r="1182" spans="4:4" x14ac:dyDescent="0.25">
      <c r="D1182" s="7"/>
    </row>
    <row r="1183" spans="4:4" x14ac:dyDescent="0.25">
      <c r="D1183" s="7"/>
    </row>
    <row r="1184" spans="4:4" x14ac:dyDescent="0.25">
      <c r="D1184" s="7"/>
    </row>
    <row r="1185" spans="4:4" x14ac:dyDescent="0.25">
      <c r="D1185" s="7"/>
    </row>
    <row r="1186" spans="4:4" x14ac:dyDescent="0.25">
      <c r="D1186" s="7"/>
    </row>
    <row r="1187" spans="4:4" x14ac:dyDescent="0.25">
      <c r="D1187" s="7"/>
    </row>
    <row r="1188" spans="4:4" x14ac:dyDescent="0.25">
      <c r="D1188" s="7"/>
    </row>
    <row r="1189" spans="4:4" x14ac:dyDescent="0.25">
      <c r="D1189" s="7"/>
    </row>
    <row r="1190" spans="4:4" x14ac:dyDescent="0.25">
      <c r="D1190" s="7"/>
    </row>
    <row r="1191" spans="4:4" x14ac:dyDescent="0.25">
      <c r="D1191" s="7"/>
    </row>
    <row r="1192" spans="4:4" x14ac:dyDescent="0.25">
      <c r="D1192" s="7"/>
    </row>
    <row r="1193" spans="4:4" x14ac:dyDescent="0.25">
      <c r="D1193" s="7"/>
    </row>
    <row r="1194" spans="4:4" x14ac:dyDescent="0.25">
      <c r="D1194" s="7"/>
    </row>
    <row r="1195" spans="4:4" x14ac:dyDescent="0.25">
      <c r="D1195" s="7"/>
    </row>
    <row r="1196" spans="4:4" x14ac:dyDescent="0.25">
      <c r="D1196" s="7"/>
    </row>
    <row r="1197" spans="4:4" x14ac:dyDescent="0.25">
      <c r="D1197" s="7"/>
    </row>
    <row r="1198" spans="4:4" x14ac:dyDescent="0.25">
      <c r="D1198" s="7"/>
    </row>
    <row r="1199" spans="4:4" x14ac:dyDescent="0.25">
      <c r="D1199" s="7"/>
    </row>
    <row r="1200" spans="4:4" x14ac:dyDescent="0.25">
      <c r="D1200" s="7"/>
    </row>
    <row r="1201" spans="4:4" x14ac:dyDescent="0.25">
      <c r="D1201" s="7"/>
    </row>
    <row r="1202" spans="4:4" x14ac:dyDescent="0.25">
      <c r="D1202" s="7"/>
    </row>
    <row r="1203" spans="4:4" x14ac:dyDescent="0.25">
      <c r="D1203" s="7"/>
    </row>
    <row r="1204" spans="4:4" x14ac:dyDescent="0.25">
      <c r="D1204" s="7"/>
    </row>
    <row r="1205" spans="4:4" x14ac:dyDescent="0.25">
      <c r="D1205" s="7"/>
    </row>
    <row r="1206" spans="4:4" x14ac:dyDescent="0.25">
      <c r="D1206" s="7"/>
    </row>
    <row r="1207" spans="4:4" x14ac:dyDescent="0.25">
      <c r="D1207" s="7"/>
    </row>
    <row r="1208" spans="4:4" x14ac:dyDescent="0.25">
      <c r="D1208" s="7"/>
    </row>
    <row r="1209" spans="4:4" x14ac:dyDescent="0.25">
      <c r="D1209" s="7"/>
    </row>
    <row r="1210" spans="4:4" x14ac:dyDescent="0.25">
      <c r="D1210" s="7"/>
    </row>
    <row r="1211" spans="4:4" x14ac:dyDescent="0.25">
      <c r="D1211" s="7"/>
    </row>
    <row r="1212" spans="4:4" x14ac:dyDescent="0.25">
      <c r="D1212" s="7"/>
    </row>
    <row r="1213" spans="4:4" x14ac:dyDescent="0.25">
      <c r="D1213" s="7"/>
    </row>
    <row r="1214" spans="4:4" x14ac:dyDescent="0.25">
      <c r="D1214" s="7"/>
    </row>
    <row r="1215" spans="4:4" x14ac:dyDescent="0.25">
      <c r="D1215" s="7"/>
    </row>
    <row r="1216" spans="4:4" x14ac:dyDescent="0.25">
      <c r="D1216" s="7"/>
    </row>
    <row r="1217" spans="4:4" x14ac:dyDescent="0.25">
      <c r="D1217" s="7"/>
    </row>
    <row r="1218" spans="4:4" x14ac:dyDescent="0.25">
      <c r="D1218" s="7"/>
    </row>
    <row r="1219" spans="4:4" x14ac:dyDescent="0.25">
      <c r="D1219" s="7"/>
    </row>
    <row r="1220" spans="4:4" x14ac:dyDescent="0.25">
      <c r="D1220" s="7"/>
    </row>
    <row r="1221" spans="4:4" x14ac:dyDescent="0.25">
      <c r="D1221" s="7"/>
    </row>
    <row r="1222" spans="4:4" x14ac:dyDescent="0.25">
      <c r="D1222" s="7"/>
    </row>
    <row r="1223" spans="4:4" x14ac:dyDescent="0.25">
      <c r="D1223" s="7"/>
    </row>
    <row r="1224" spans="4:4" x14ac:dyDescent="0.25">
      <c r="D1224" s="7"/>
    </row>
    <row r="1225" spans="4:4" x14ac:dyDescent="0.25">
      <c r="D1225" s="7"/>
    </row>
    <row r="1226" spans="4:4" x14ac:dyDescent="0.25">
      <c r="D1226" s="7"/>
    </row>
    <row r="1227" spans="4:4" x14ac:dyDescent="0.25">
      <c r="D1227" s="7"/>
    </row>
    <row r="1228" spans="4:4" x14ac:dyDescent="0.25">
      <c r="D1228" s="7"/>
    </row>
    <row r="1229" spans="4:4" x14ac:dyDescent="0.25">
      <c r="D1229" s="7"/>
    </row>
    <row r="1230" spans="4:4" x14ac:dyDescent="0.25">
      <c r="D1230" s="7"/>
    </row>
    <row r="1231" spans="4:4" x14ac:dyDescent="0.25">
      <c r="D1231" s="7"/>
    </row>
    <row r="1232" spans="4:4" x14ac:dyDescent="0.25">
      <c r="D1232" s="7"/>
    </row>
    <row r="1233" spans="4:4" x14ac:dyDescent="0.25">
      <c r="D1233" s="7"/>
    </row>
    <row r="1234" spans="4:4" x14ac:dyDescent="0.25">
      <c r="D1234" s="7"/>
    </row>
    <row r="1235" spans="4:4" x14ac:dyDescent="0.25">
      <c r="D1235" s="7"/>
    </row>
    <row r="1236" spans="4:4" x14ac:dyDescent="0.25">
      <c r="D1236" s="7"/>
    </row>
    <row r="1237" spans="4:4" x14ac:dyDescent="0.25">
      <c r="D1237" s="7"/>
    </row>
    <row r="1238" spans="4:4" x14ac:dyDescent="0.25">
      <c r="D1238" s="7"/>
    </row>
    <row r="1239" spans="4:4" x14ac:dyDescent="0.25">
      <c r="D1239" s="7"/>
    </row>
    <row r="1240" spans="4:4" x14ac:dyDescent="0.25">
      <c r="D1240" s="7"/>
    </row>
    <row r="1241" spans="4:4" x14ac:dyDescent="0.25">
      <c r="D1241" s="7"/>
    </row>
    <row r="1242" spans="4:4" x14ac:dyDescent="0.25">
      <c r="D1242" s="7"/>
    </row>
    <row r="1243" spans="4:4" x14ac:dyDescent="0.25">
      <c r="D1243" s="7"/>
    </row>
    <row r="1244" spans="4:4" x14ac:dyDescent="0.25">
      <c r="D1244" s="7"/>
    </row>
    <row r="1245" spans="4:4" x14ac:dyDescent="0.25">
      <c r="D1245" s="7"/>
    </row>
    <row r="1246" spans="4:4" x14ac:dyDescent="0.25">
      <c r="D1246" s="7"/>
    </row>
    <row r="1247" spans="4:4" x14ac:dyDescent="0.25">
      <c r="D1247" s="7"/>
    </row>
    <row r="1248" spans="4:4" x14ac:dyDescent="0.25">
      <c r="D1248" s="7"/>
    </row>
    <row r="1249" spans="4:4" x14ac:dyDescent="0.25">
      <c r="D1249" s="7"/>
    </row>
    <row r="1250" spans="4:4" x14ac:dyDescent="0.25">
      <c r="D1250" s="7"/>
    </row>
    <row r="1251" spans="4:4" x14ac:dyDescent="0.25">
      <c r="D1251" s="7"/>
    </row>
    <row r="1252" spans="4:4" x14ac:dyDescent="0.25">
      <c r="D1252" s="7"/>
    </row>
    <row r="1253" spans="4:4" x14ac:dyDescent="0.25">
      <c r="D1253" s="7"/>
    </row>
    <row r="1254" spans="4:4" x14ac:dyDescent="0.25">
      <c r="D1254" s="7"/>
    </row>
    <row r="1255" spans="4:4" x14ac:dyDescent="0.25">
      <c r="D1255" s="7"/>
    </row>
    <row r="1256" spans="4:4" x14ac:dyDescent="0.25">
      <c r="D1256" s="7"/>
    </row>
    <row r="1257" spans="4:4" x14ac:dyDescent="0.25">
      <c r="D1257" s="7"/>
    </row>
    <row r="1258" spans="4:4" x14ac:dyDescent="0.25">
      <c r="D1258" s="7"/>
    </row>
    <row r="1259" spans="4:4" x14ac:dyDescent="0.25">
      <c r="D1259" s="7"/>
    </row>
    <row r="1260" spans="4:4" x14ac:dyDescent="0.25">
      <c r="D1260" s="7"/>
    </row>
    <row r="1261" spans="4:4" x14ac:dyDescent="0.25">
      <c r="D1261" s="7"/>
    </row>
    <row r="1262" spans="4:4" x14ac:dyDescent="0.25">
      <c r="D1262" s="7"/>
    </row>
    <row r="1263" spans="4:4" x14ac:dyDescent="0.25">
      <c r="D1263" s="7"/>
    </row>
    <row r="1264" spans="4:4" x14ac:dyDescent="0.25">
      <c r="D1264" s="7"/>
    </row>
    <row r="1265" spans="4:4" x14ac:dyDescent="0.25">
      <c r="D1265" s="7"/>
    </row>
    <row r="1266" spans="4:4" x14ac:dyDescent="0.25">
      <c r="D1266" s="7"/>
    </row>
    <row r="1267" spans="4:4" x14ac:dyDescent="0.25">
      <c r="D1267" s="7"/>
    </row>
    <row r="1268" spans="4:4" x14ac:dyDescent="0.25">
      <c r="D1268" s="7"/>
    </row>
    <row r="1269" spans="4:4" x14ac:dyDescent="0.25">
      <c r="D1269" s="7"/>
    </row>
    <row r="1270" spans="4:4" x14ac:dyDescent="0.25">
      <c r="D1270" s="7"/>
    </row>
    <row r="1271" spans="4:4" x14ac:dyDescent="0.25">
      <c r="D1271" s="7"/>
    </row>
    <row r="1272" spans="4:4" x14ac:dyDescent="0.25">
      <c r="D1272" s="7"/>
    </row>
    <row r="1273" spans="4:4" x14ac:dyDescent="0.25">
      <c r="D1273" s="7"/>
    </row>
    <row r="1274" spans="4:4" x14ac:dyDescent="0.25">
      <c r="D1274" s="7"/>
    </row>
    <row r="1275" spans="4:4" x14ac:dyDescent="0.25">
      <c r="D1275" s="7"/>
    </row>
    <row r="1276" spans="4:4" x14ac:dyDescent="0.25">
      <c r="D1276" s="7"/>
    </row>
    <row r="1277" spans="4:4" x14ac:dyDescent="0.25">
      <c r="D1277" s="7"/>
    </row>
    <row r="1278" spans="4:4" x14ac:dyDescent="0.25">
      <c r="D1278" s="7"/>
    </row>
    <row r="1279" spans="4:4" x14ac:dyDescent="0.25">
      <c r="D1279" s="7"/>
    </row>
    <row r="1280" spans="4:4" x14ac:dyDescent="0.25">
      <c r="D1280" s="7"/>
    </row>
    <row r="1281" spans="4:4" x14ac:dyDescent="0.25">
      <c r="D1281" s="7"/>
    </row>
    <row r="1282" spans="4:4" x14ac:dyDescent="0.25">
      <c r="D1282" s="7"/>
    </row>
    <row r="1283" spans="4:4" x14ac:dyDescent="0.25">
      <c r="D1283" s="7"/>
    </row>
    <row r="1284" spans="4:4" x14ac:dyDescent="0.25">
      <c r="D1284" s="7"/>
    </row>
    <row r="1285" spans="4:4" x14ac:dyDescent="0.25">
      <c r="D1285" s="7"/>
    </row>
    <row r="1286" spans="4:4" x14ac:dyDescent="0.25">
      <c r="D1286" s="7"/>
    </row>
    <row r="1287" spans="4:4" x14ac:dyDescent="0.25">
      <c r="D1287" s="7"/>
    </row>
    <row r="1288" spans="4:4" x14ac:dyDescent="0.25">
      <c r="D1288" s="7"/>
    </row>
    <row r="1289" spans="4:4" x14ac:dyDescent="0.25">
      <c r="D1289" s="7"/>
    </row>
    <row r="1290" spans="4:4" x14ac:dyDescent="0.25">
      <c r="D1290" s="7"/>
    </row>
    <row r="1291" spans="4:4" x14ac:dyDescent="0.25">
      <c r="D1291" s="7"/>
    </row>
    <row r="1292" spans="4:4" x14ac:dyDescent="0.25">
      <c r="D1292" s="7"/>
    </row>
    <row r="1293" spans="4:4" x14ac:dyDescent="0.25">
      <c r="D1293" s="7"/>
    </row>
    <row r="1294" spans="4:4" x14ac:dyDescent="0.25">
      <c r="D1294" s="7"/>
    </row>
    <row r="1295" spans="4:4" x14ac:dyDescent="0.25">
      <c r="D1295" s="7"/>
    </row>
    <row r="1296" spans="4:4" x14ac:dyDescent="0.25">
      <c r="D1296" s="7"/>
    </row>
    <row r="1297" spans="4:4" x14ac:dyDescent="0.25">
      <c r="D1297" s="7"/>
    </row>
    <row r="1298" spans="4:4" x14ac:dyDescent="0.25">
      <c r="D1298" s="7"/>
    </row>
    <row r="1299" spans="4:4" x14ac:dyDescent="0.25">
      <c r="D1299" s="7"/>
    </row>
    <row r="1300" spans="4:4" x14ac:dyDescent="0.25">
      <c r="D1300" s="7"/>
    </row>
    <row r="1301" spans="4:4" x14ac:dyDescent="0.25">
      <c r="D1301" s="7"/>
    </row>
    <row r="1302" spans="4:4" x14ac:dyDescent="0.25">
      <c r="D1302" s="7"/>
    </row>
    <row r="1303" spans="4:4" x14ac:dyDescent="0.25">
      <c r="D1303" s="7"/>
    </row>
    <row r="1304" spans="4:4" x14ac:dyDescent="0.25">
      <c r="D1304" s="7"/>
    </row>
    <row r="1305" spans="4:4" x14ac:dyDescent="0.25">
      <c r="D1305" s="7"/>
    </row>
    <row r="1306" spans="4:4" x14ac:dyDescent="0.25">
      <c r="D1306" s="7"/>
    </row>
    <row r="1307" spans="4:4" x14ac:dyDescent="0.25">
      <c r="D1307" s="7"/>
    </row>
    <row r="1308" spans="4:4" x14ac:dyDescent="0.25">
      <c r="D1308" s="7"/>
    </row>
    <row r="1309" spans="4:4" x14ac:dyDescent="0.25">
      <c r="D1309" s="7"/>
    </row>
    <row r="1310" spans="4:4" x14ac:dyDescent="0.25">
      <c r="D1310" s="7"/>
    </row>
    <row r="1311" spans="4:4" x14ac:dyDescent="0.25">
      <c r="D1311" s="7"/>
    </row>
    <row r="1312" spans="4:4" x14ac:dyDescent="0.25">
      <c r="D1312" s="7"/>
    </row>
    <row r="1313" spans="4:4" x14ac:dyDescent="0.25">
      <c r="D1313" s="7"/>
    </row>
    <row r="1314" spans="4:4" x14ac:dyDescent="0.25">
      <c r="D1314" s="7"/>
    </row>
    <row r="1315" spans="4:4" x14ac:dyDescent="0.25">
      <c r="D1315" s="7"/>
    </row>
    <row r="1316" spans="4:4" x14ac:dyDescent="0.25">
      <c r="D1316" s="7"/>
    </row>
    <row r="1317" spans="4:4" x14ac:dyDescent="0.25">
      <c r="D1317" s="7"/>
    </row>
    <row r="1318" spans="4:4" x14ac:dyDescent="0.25">
      <c r="D1318" s="7"/>
    </row>
    <row r="1319" spans="4:4" x14ac:dyDescent="0.25">
      <c r="D1319" s="7"/>
    </row>
    <row r="1320" spans="4:4" x14ac:dyDescent="0.25">
      <c r="D1320" s="7"/>
    </row>
    <row r="1321" spans="4:4" x14ac:dyDescent="0.25">
      <c r="D1321" s="7"/>
    </row>
    <row r="1322" spans="4:4" x14ac:dyDescent="0.25">
      <c r="D1322" s="7"/>
    </row>
    <row r="1323" spans="4:4" x14ac:dyDescent="0.25">
      <c r="D1323" s="7"/>
    </row>
    <row r="1324" spans="4:4" x14ac:dyDescent="0.25">
      <c r="D1324" s="7"/>
    </row>
    <row r="1325" spans="4:4" x14ac:dyDescent="0.25">
      <c r="D1325" s="7"/>
    </row>
    <row r="1326" spans="4:4" x14ac:dyDescent="0.25">
      <c r="D1326" s="7"/>
    </row>
    <row r="1327" spans="4:4" x14ac:dyDescent="0.25">
      <c r="D1327" s="7"/>
    </row>
    <row r="1328" spans="4:4" x14ac:dyDescent="0.25">
      <c r="D1328" s="7"/>
    </row>
    <row r="1329" spans="4:4" x14ac:dyDescent="0.25">
      <c r="D1329" s="7"/>
    </row>
    <row r="1330" spans="4:4" x14ac:dyDescent="0.25">
      <c r="D1330" s="7"/>
    </row>
    <row r="1331" spans="4:4" x14ac:dyDescent="0.25">
      <c r="D1331" s="7"/>
    </row>
    <row r="1332" spans="4:4" x14ac:dyDescent="0.25">
      <c r="D1332" s="7"/>
    </row>
    <row r="1333" spans="4:4" x14ac:dyDescent="0.25">
      <c r="D1333" s="7"/>
    </row>
    <row r="1334" spans="4:4" x14ac:dyDescent="0.25">
      <c r="D1334" s="7"/>
    </row>
    <row r="1335" spans="4:4" x14ac:dyDescent="0.25">
      <c r="D1335" s="7"/>
    </row>
    <row r="1336" spans="4:4" x14ac:dyDescent="0.25">
      <c r="D1336" s="7"/>
    </row>
    <row r="1337" spans="4:4" x14ac:dyDescent="0.25">
      <c r="D1337" s="7"/>
    </row>
    <row r="1338" spans="4:4" x14ac:dyDescent="0.25">
      <c r="D1338" s="7"/>
    </row>
    <row r="1339" spans="4:4" x14ac:dyDescent="0.25">
      <c r="D1339" s="7"/>
    </row>
    <row r="1340" spans="4:4" x14ac:dyDescent="0.25">
      <c r="D1340" s="7"/>
    </row>
    <row r="1341" spans="4:4" x14ac:dyDescent="0.25">
      <c r="D1341" s="7"/>
    </row>
    <row r="1342" spans="4:4" x14ac:dyDescent="0.25">
      <c r="D1342" s="7"/>
    </row>
    <row r="1343" spans="4:4" x14ac:dyDescent="0.25">
      <c r="D1343" s="7"/>
    </row>
    <row r="1344" spans="4:4" x14ac:dyDescent="0.25">
      <c r="D1344" s="7"/>
    </row>
    <row r="1345" spans="4:4" x14ac:dyDescent="0.25">
      <c r="D1345" s="7"/>
    </row>
    <row r="1346" spans="4:4" x14ac:dyDescent="0.25">
      <c r="D1346" s="7"/>
    </row>
    <row r="1347" spans="4:4" x14ac:dyDescent="0.25">
      <c r="D1347" s="7"/>
    </row>
    <row r="1348" spans="4:4" x14ac:dyDescent="0.25">
      <c r="D1348" s="7"/>
    </row>
    <row r="1349" spans="4:4" x14ac:dyDescent="0.25">
      <c r="D1349" s="7"/>
    </row>
    <row r="1350" spans="4:4" x14ac:dyDescent="0.25">
      <c r="D1350" s="7"/>
    </row>
    <row r="1351" spans="4:4" x14ac:dyDescent="0.25">
      <c r="D1351" s="7"/>
    </row>
    <row r="1352" spans="4:4" x14ac:dyDescent="0.25">
      <c r="D1352" s="7"/>
    </row>
    <row r="1353" spans="4:4" x14ac:dyDescent="0.25">
      <c r="D1353" s="7"/>
    </row>
    <row r="1354" spans="4:4" x14ac:dyDescent="0.25">
      <c r="D1354" s="7"/>
    </row>
    <row r="1355" spans="4:4" x14ac:dyDescent="0.25">
      <c r="D1355" s="7"/>
    </row>
    <row r="1356" spans="4:4" x14ac:dyDescent="0.25">
      <c r="D1356" s="7"/>
    </row>
    <row r="1357" spans="4:4" x14ac:dyDescent="0.25">
      <c r="D1357" s="7"/>
    </row>
    <row r="1358" spans="4:4" x14ac:dyDescent="0.25">
      <c r="D1358" s="7"/>
    </row>
    <row r="1359" spans="4:4" x14ac:dyDescent="0.25">
      <c r="D1359" s="7"/>
    </row>
    <row r="1360" spans="4:4" x14ac:dyDescent="0.25">
      <c r="D1360" s="7"/>
    </row>
    <row r="1361" spans="4:4" x14ac:dyDescent="0.25">
      <c r="D1361" s="7"/>
    </row>
    <row r="1362" spans="4:4" x14ac:dyDescent="0.25">
      <c r="D1362" s="7"/>
    </row>
    <row r="1363" spans="4:4" x14ac:dyDescent="0.25">
      <c r="D1363" s="7"/>
    </row>
    <row r="1364" spans="4:4" x14ac:dyDescent="0.25">
      <c r="D1364" s="7"/>
    </row>
    <row r="1365" spans="4:4" x14ac:dyDescent="0.25">
      <c r="D1365" s="7"/>
    </row>
    <row r="1366" spans="4:4" x14ac:dyDescent="0.25">
      <c r="D1366" s="7"/>
    </row>
    <row r="1367" spans="4:4" x14ac:dyDescent="0.25">
      <c r="D1367" s="7"/>
    </row>
    <row r="1368" spans="4:4" x14ac:dyDescent="0.25">
      <c r="D1368" s="7"/>
    </row>
    <row r="1369" spans="4:4" x14ac:dyDescent="0.25">
      <c r="D1369" s="7"/>
    </row>
    <row r="1370" spans="4:4" x14ac:dyDescent="0.25">
      <c r="D1370" s="7"/>
    </row>
    <row r="1371" spans="4:4" x14ac:dyDescent="0.25">
      <c r="D1371" s="7"/>
    </row>
    <row r="1372" spans="4:4" x14ac:dyDescent="0.25">
      <c r="D1372" s="7"/>
    </row>
    <row r="1373" spans="4:4" x14ac:dyDescent="0.25">
      <c r="D1373" s="7"/>
    </row>
    <row r="1374" spans="4:4" x14ac:dyDescent="0.25">
      <c r="D1374" s="7"/>
    </row>
    <row r="1375" spans="4:4" x14ac:dyDescent="0.25">
      <c r="D1375" s="7"/>
    </row>
    <row r="1376" spans="4:4" x14ac:dyDescent="0.25">
      <c r="D1376" s="7"/>
    </row>
    <row r="1377" spans="4:4" x14ac:dyDescent="0.25">
      <c r="D1377" s="7"/>
    </row>
    <row r="1378" spans="4:4" x14ac:dyDescent="0.25">
      <c r="D1378" s="7"/>
    </row>
    <row r="1379" spans="4:4" x14ac:dyDescent="0.25">
      <c r="D1379" s="7"/>
    </row>
    <row r="1380" spans="4:4" x14ac:dyDescent="0.25">
      <c r="D1380" s="7"/>
    </row>
    <row r="1381" spans="4:4" x14ac:dyDescent="0.25">
      <c r="D1381" s="7"/>
    </row>
    <row r="1382" spans="4:4" x14ac:dyDescent="0.25">
      <c r="D1382" s="7"/>
    </row>
    <row r="1383" spans="4:4" x14ac:dyDescent="0.25">
      <c r="D1383" s="7"/>
    </row>
    <row r="1384" spans="4:4" x14ac:dyDescent="0.25">
      <c r="D1384" s="7"/>
    </row>
    <row r="1385" spans="4:4" x14ac:dyDescent="0.25">
      <c r="D1385" s="7"/>
    </row>
    <row r="1386" spans="4:4" x14ac:dyDescent="0.25">
      <c r="D1386" s="7"/>
    </row>
    <row r="1387" spans="4:4" x14ac:dyDescent="0.25">
      <c r="D1387" s="7"/>
    </row>
    <row r="1388" spans="4:4" x14ac:dyDescent="0.25">
      <c r="D1388" s="7"/>
    </row>
    <row r="1389" spans="4:4" x14ac:dyDescent="0.25">
      <c r="D1389" s="7"/>
    </row>
    <row r="1390" spans="4:4" x14ac:dyDescent="0.25">
      <c r="D1390" s="7"/>
    </row>
    <row r="1391" spans="4:4" x14ac:dyDescent="0.25">
      <c r="D1391" s="7"/>
    </row>
    <row r="1392" spans="4:4" x14ac:dyDescent="0.25">
      <c r="D1392" s="7"/>
    </row>
    <row r="1393" spans="4:4" x14ac:dyDescent="0.25">
      <c r="D1393" s="7"/>
    </row>
    <row r="1394" spans="4:4" x14ac:dyDescent="0.25">
      <c r="D1394" s="7"/>
    </row>
    <row r="1395" spans="4:4" x14ac:dyDescent="0.25">
      <c r="D1395" s="7"/>
    </row>
    <row r="1396" spans="4:4" x14ac:dyDescent="0.25">
      <c r="D1396" s="7"/>
    </row>
    <row r="1397" spans="4:4" x14ac:dyDescent="0.25">
      <c r="D1397" s="7"/>
    </row>
    <row r="1398" spans="4:4" x14ac:dyDescent="0.25">
      <c r="D1398" s="7"/>
    </row>
    <row r="1399" spans="4:4" x14ac:dyDescent="0.25">
      <c r="D1399" s="7"/>
    </row>
    <row r="1400" spans="4:4" x14ac:dyDescent="0.25">
      <c r="D1400" s="7"/>
    </row>
    <row r="1401" spans="4:4" x14ac:dyDescent="0.25">
      <c r="D1401" s="7"/>
    </row>
    <row r="1402" spans="4:4" x14ac:dyDescent="0.25">
      <c r="D1402" s="7"/>
    </row>
    <row r="1403" spans="4:4" x14ac:dyDescent="0.25">
      <c r="D1403" s="7"/>
    </row>
    <row r="1404" spans="4:4" x14ac:dyDescent="0.25">
      <c r="D1404" s="7"/>
    </row>
    <row r="1405" spans="4:4" x14ac:dyDescent="0.25">
      <c r="D1405" s="7"/>
    </row>
    <row r="1406" spans="4:4" x14ac:dyDescent="0.25">
      <c r="D1406" s="7"/>
    </row>
    <row r="1407" spans="4:4" x14ac:dyDescent="0.25">
      <c r="D1407" s="7"/>
    </row>
    <row r="1408" spans="4:4" x14ac:dyDescent="0.25">
      <c r="D1408" s="7"/>
    </row>
    <row r="1409" spans="4:4" x14ac:dyDescent="0.25">
      <c r="D1409" s="7"/>
    </row>
    <row r="1410" spans="4:4" x14ac:dyDescent="0.25">
      <c r="D1410" s="7"/>
    </row>
    <row r="1411" spans="4:4" x14ac:dyDescent="0.25">
      <c r="D1411" s="7"/>
    </row>
    <row r="1412" spans="4:4" x14ac:dyDescent="0.25">
      <c r="D1412" s="7"/>
    </row>
    <row r="1413" spans="4:4" x14ac:dyDescent="0.25">
      <c r="D1413" s="7"/>
    </row>
    <row r="1414" spans="4:4" x14ac:dyDescent="0.25">
      <c r="D1414" s="7"/>
    </row>
    <row r="1415" spans="4:4" x14ac:dyDescent="0.25">
      <c r="D1415" s="7"/>
    </row>
    <row r="1416" spans="4:4" x14ac:dyDescent="0.25">
      <c r="D1416" s="7"/>
    </row>
    <row r="1417" spans="4:4" x14ac:dyDescent="0.25">
      <c r="D1417" s="7"/>
    </row>
    <row r="1418" spans="4:4" x14ac:dyDescent="0.25">
      <c r="D1418" s="7"/>
    </row>
    <row r="1419" spans="4:4" x14ac:dyDescent="0.25">
      <c r="D1419" s="7"/>
    </row>
    <row r="1420" spans="4:4" x14ac:dyDescent="0.25">
      <c r="D1420" s="7"/>
    </row>
    <row r="1421" spans="4:4" x14ac:dyDescent="0.25">
      <c r="D1421" s="7"/>
    </row>
    <row r="1422" spans="4:4" x14ac:dyDescent="0.25">
      <c r="D1422" s="7"/>
    </row>
    <row r="1423" spans="4:4" x14ac:dyDescent="0.25">
      <c r="D1423" s="7"/>
    </row>
    <row r="1424" spans="4:4" x14ac:dyDescent="0.25">
      <c r="D1424" s="7"/>
    </row>
    <row r="1425" spans="4:4" x14ac:dyDescent="0.25">
      <c r="D1425" s="7"/>
    </row>
    <row r="1426" spans="4:4" x14ac:dyDescent="0.25">
      <c r="D1426" s="7"/>
    </row>
    <row r="1427" spans="4:4" x14ac:dyDescent="0.25">
      <c r="D1427" s="7"/>
    </row>
    <row r="1428" spans="4:4" x14ac:dyDescent="0.25">
      <c r="D1428" s="7"/>
    </row>
    <row r="1429" spans="4:4" x14ac:dyDescent="0.25">
      <c r="D1429" s="7"/>
    </row>
    <row r="1430" spans="4:4" x14ac:dyDescent="0.25">
      <c r="D1430" s="7"/>
    </row>
    <row r="1431" spans="4:4" x14ac:dyDescent="0.25">
      <c r="D1431" s="7"/>
    </row>
    <row r="1432" spans="4:4" x14ac:dyDescent="0.25">
      <c r="D1432" s="7"/>
    </row>
    <row r="1433" spans="4:4" x14ac:dyDescent="0.25">
      <c r="D1433" s="7"/>
    </row>
    <row r="1434" spans="4:4" x14ac:dyDescent="0.25">
      <c r="D1434" s="7"/>
    </row>
    <row r="1435" spans="4:4" x14ac:dyDescent="0.25">
      <c r="D1435" s="7"/>
    </row>
    <row r="1436" spans="4:4" x14ac:dyDescent="0.25">
      <c r="D1436" s="7"/>
    </row>
    <row r="1437" spans="4:4" x14ac:dyDescent="0.25">
      <c r="D1437" s="7"/>
    </row>
    <row r="1438" spans="4:4" x14ac:dyDescent="0.25">
      <c r="D1438" s="7"/>
    </row>
    <row r="1439" spans="4:4" x14ac:dyDescent="0.25">
      <c r="D1439" s="7"/>
    </row>
    <row r="1440" spans="4:4" x14ac:dyDescent="0.25">
      <c r="D1440" s="7"/>
    </row>
    <row r="1441" spans="4:4" x14ac:dyDescent="0.25">
      <c r="D1441" s="7"/>
    </row>
    <row r="1442" spans="4:4" x14ac:dyDescent="0.25">
      <c r="D1442" s="7"/>
    </row>
    <row r="1443" spans="4:4" x14ac:dyDescent="0.25">
      <c r="D1443" s="7"/>
    </row>
    <row r="1444" spans="4:4" x14ac:dyDescent="0.25">
      <c r="D1444" s="7"/>
    </row>
    <row r="1445" spans="4:4" x14ac:dyDescent="0.25">
      <c r="D1445" s="7"/>
    </row>
    <row r="1446" spans="4:4" x14ac:dyDescent="0.25">
      <c r="D1446" s="7"/>
    </row>
    <row r="1447" spans="4:4" x14ac:dyDescent="0.25">
      <c r="D1447" s="7"/>
    </row>
    <row r="1448" spans="4:4" x14ac:dyDescent="0.25">
      <c r="D1448" s="7"/>
    </row>
    <row r="1449" spans="4:4" x14ac:dyDescent="0.25">
      <c r="D1449" s="7"/>
    </row>
    <row r="1450" spans="4:4" x14ac:dyDescent="0.25">
      <c r="D1450" s="7"/>
    </row>
    <row r="1451" spans="4:4" x14ac:dyDescent="0.25">
      <c r="D1451" s="7"/>
    </row>
    <row r="1452" spans="4:4" x14ac:dyDescent="0.25">
      <c r="D1452" s="7"/>
    </row>
    <row r="1453" spans="4:4" x14ac:dyDescent="0.25">
      <c r="D1453" s="7"/>
    </row>
    <row r="1454" spans="4:4" x14ac:dyDescent="0.25">
      <c r="D1454" s="7"/>
    </row>
    <row r="1455" spans="4:4" x14ac:dyDescent="0.25">
      <c r="D1455" s="7"/>
    </row>
    <row r="1456" spans="4:4" x14ac:dyDescent="0.25">
      <c r="D1456" s="7"/>
    </row>
    <row r="1457" spans="4:4" x14ac:dyDescent="0.25">
      <c r="D1457" s="7"/>
    </row>
    <row r="1458" spans="4:4" x14ac:dyDescent="0.25">
      <c r="D1458" s="7"/>
    </row>
    <row r="1459" spans="4:4" x14ac:dyDescent="0.25">
      <c r="D1459" s="7"/>
    </row>
    <row r="1460" spans="4:4" x14ac:dyDescent="0.25">
      <c r="D1460" s="7"/>
    </row>
    <row r="1461" spans="4:4" x14ac:dyDescent="0.25">
      <c r="D1461" s="7"/>
    </row>
    <row r="1462" spans="4:4" x14ac:dyDescent="0.25">
      <c r="D1462" s="7"/>
    </row>
    <row r="1463" spans="4:4" x14ac:dyDescent="0.25">
      <c r="D1463" s="7"/>
    </row>
    <row r="1464" spans="4:4" x14ac:dyDescent="0.25">
      <c r="D1464" s="7"/>
    </row>
    <row r="1465" spans="4:4" x14ac:dyDescent="0.25">
      <c r="D1465" s="7"/>
    </row>
    <row r="1466" spans="4:4" x14ac:dyDescent="0.25">
      <c r="D1466" s="7"/>
    </row>
    <row r="1467" spans="4:4" x14ac:dyDescent="0.25">
      <c r="D1467" s="7"/>
    </row>
    <row r="1468" spans="4:4" x14ac:dyDescent="0.25">
      <c r="D1468" s="7"/>
    </row>
    <row r="1469" spans="4:4" x14ac:dyDescent="0.25">
      <c r="D1469" s="7"/>
    </row>
    <row r="1470" spans="4:4" x14ac:dyDescent="0.25">
      <c r="D1470" s="7"/>
    </row>
    <row r="1471" spans="4:4" x14ac:dyDescent="0.25">
      <c r="D1471" s="7"/>
    </row>
    <row r="1472" spans="4:4" x14ac:dyDescent="0.25">
      <c r="D1472" s="7"/>
    </row>
    <row r="1473" spans="4:4" x14ac:dyDescent="0.25">
      <c r="D1473" s="7"/>
    </row>
    <row r="1474" spans="4:4" x14ac:dyDescent="0.25">
      <c r="D1474" s="7"/>
    </row>
    <row r="1475" spans="4:4" x14ac:dyDescent="0.25">
      <c r="D1475" s="7"/>
    </row>
    <row r="1476" spans="4:4" x14ac:dyDescent="0.25">
      <c r="D1476" s="7"/>
    </row>
    <row r="1477" spans="4:4" x14ac:dyDescent="0.25">
      <c r="D1477" s="7"/>
    </row>
    <row r="1478" spans="4:4" x14ac:dyDescent="0.25">
      <c r="D1478" s="7"/>
    </row>
    <row r="1479" spans="4:4" x14ac:dyDescent="0.25">
      <c r="D1479" s="7"/>
    </row>
    <row r="1480" spans="4:4" x14ac:dyDescent="0.25">
      <c r="D1480" s="7"/>
    </row>
    <row r="1481" spans="4:4" x14ac:dyDescent="0.25">
      <c r="D1481" s="7"/>
    </row>
    <row r="1482" spans="4:4" x14ac:dyDescent="0.25">
      <c r="D1482" s="7"/>
    </row>
    <row r="1483" spans="4:4" x14ac:dyDescent="0.25">
      <c r="D1483" s="7"/>
    </row>
    <row r="1484" spans="4:4" x14ac:dyDescent="0.25">
      <c r="D1484" s="7"/>
    </row>
    <row r="1485" spans="4:4" x14ac:dyDescent="0.25">
      <c r="D1485" s="7"/>
    </row>
    <row r="1486" spans="4:4" x14ac:dyDescent="0.25">
      <c r="D1486" s="7"/>
    </row>
    <row r="1487" spans="4:4" x14ac:dyDescent="0.25">
      <c r="D1487" s="7"/>
    </row>
    <row r="1488" spans="4:4" x14ac:dyDescent="0.25">
      <c r="D1488" s="7"/>
    </row>
    <row r="1489" spans="4:4" x14ac:dyDescent="0.25">
      <c r="D1489" s="7"/>
    </row>
    <row r="1490" spans="4:4" x14ac:dyDescent="0.25">
      <c r="D1490" s="7"/>
    </row>
    <row r="1491" spans="4:4" x14ac:dyDescent="0.25">
      <c r="D1491" s="7"/>
    </row>
    <row r="1492" spans="4:4" x14ac:dyDescent="0.25">
      <c r="D1492" s="7"/>
    </row>
    <row r="1493" spans="4:4" x14ac:dyDescent="0.25">
      <c r="D1493" s="7"/>
    </row>
    <row r="1494" spans="4:4" x14ac:dyDescent="0.25">
      <c r="D1494" s="7"/>
    </row>
    <row r="1495" spans="4:4" x14ac:dyDescent="0.25">
      <c r="D1495" s="7"/>
    </row>
    <row r="1496" spans="4:4" x14ac:dyDescent="0.25">
      <c r="D1496" s="7"/>
    </row>
    <row r="1497" spans="4:4" x14ac:dyDescent="0.25">
      <c r="D1497" s="7"/>
    </row>
    <row r="1498" spans="4:4" x14ac:dyDescent="0.25">
      <c r="D1498" s="7"/>
    </row>
    <row r="1499" spans="4:4" x14ac:dyDescent="0.25">
      <c r="D1499" s="7"/>
    </row>
    <row r="1500" spans="4:4" x14ac:dyDescent="0.25">
      <c r="D1500" s="7"/>
    </row>
    <row r="1501" spans="4:4" x14ac:dyDescent="0.25">
      <c r="D1501" s="7"/>
    </row>
    <row r="1502" spans="4:4" x14ac:dyDescent="0.25">
      <c r="D1502" s="7"/>
    </row>
    <row r="1503" spans="4:4" x14ac:dyDescent="0.25">
      <c r="D1503" s="7"/>
    </row>
    <row r="1504" spans="4:4" x14ac:dyDescent="0.25">
      <c r="D1504" s="7"/>
    </row>
    <row r="1505" spans="4:4" x14ac:dyDescent="0.25">
      <c r="D1505" s="7"/>
    </row>
    <row r="1506" spans="4:4" x14ac:dyDescent="0.25">
      <c r="D1506" s="7"/>
    </row>
    <row r="1507" spans="4:4" x14ac:dyDescent="0.25">
      <c r="D1507" s="7"/>
    </row>
    <row r="1508" spans="4:4" x14ac:dyDescent="0.25">
      <c r="D1508" s="7"/>
    </row>
    <row r="1509" spans="4:4" x14ac:dyDescent="0.25">
      <c r="D1509" s="7"/>
    </row>
    <row r="1510" spans="4:4" x14ac:dyDescent="0.25">
      <c r="D1510" s="7"/>
    </row>
    <row r="1511" spans="4:4" x14ac:dyDescent="0.25">
      <c r="D1511" s="7"/>
    </row>
    <row r="1512" spans="4:4" x14ac:dyDescent="0.25">
      <c r="D1512" s="7"/>
    </row>
    <row r="1513" spans="4:4" x14ac:dyDescent="0.25">
      <c r="D1513" s="7"/>
    </row>
    <row r="1514" spans="4:4" x14ac:dyDescent="0.25">
      <c r="D1514" s="7"/>
    </row>
    <row r="1515" spans="4:4" x14ac:dyDescent="0.25">
      <c r="D1515" s="7"/>
    </row>
    <row r="1516" spans="4:4" x14ac:dyDescent="0.25">
      <c r="D1516" s="7"/>
    </row>
    <row r="1517" spans="4:4" x14ac:dyDescent="0.25">
      <c r="D1517" s="7"/>
    </row>
    <row r="1518" spans="4:4" x14ac:dyDescent="0.25">
      <c r="D1518" s="7"/>
    </row>
    <row r="1519" spans="4:4" x14ac:dyDescent="0.25">
      <c r="D1519" s="7"/>
    </row>
    <row r="1520" spans="4:4" x14ac:dyDescent="0.25">
      <c r="D1520" s="7"/>
    </row>
    <row r="1521" spans="4:4" x14ac:dyDescent="0.25">
      <c r="D1521" s="7"/>
    </row>
    <row r="1522" spans="4:4" x14ac:dyDescent="0.25">
      <c r="D1522" s="7"/>
    </row>
    <row r="1523" spans="4:4" x14ac:dyDescent="0.25">
      <c r="D1523" s="7"/>
    </row>
    <row r="1524" spans="4:4" x14ac:dyDescent="0.25">
      <c r="D1524" s="7"/>
    </row>
    <row r="1525" spans="4:4" x14ac:dyDescent="0.25">
      <c r="D1525" s="7"/>
    </row>
    <row r="1526" spans="4:4" x14ac:dyDescent="0.25">
      <c r="D1526" s="7"/>
    </row>
    <row r="1527" spans="4:4" x14ac:dyDescent="0.25">
      <c r="D1527" s="7"/>
    </row>
    <row r="1528" spans="4:4" x14ac:dyDescent="0.25">
      <c r="D1528" s="7"/>
    </row>
    <row r="1529" spans="4:4" x14ac:dyDescent="0.25">
      <c r="D1529" s="7"/>
    </row>
    <row r="1530" spans="4:4" x14ac:dyDescent="0.25">
      <c r="D1530" s="7"/>
    </row>
    <row r="1531" spans="4:4" x14ac:dyDescent="0.25">
      <c r="D1531" s="7"/>
    </row>
    <row r="1532" spans="4:4" x14ac:dyDescent="0.25">
      <c r="D1532" s="7"/>
    </row>
    <row r="1533" spans="4:4" x14ac:dyDescent="0.25">
      <c r="D1533" s="7"/>
    </row>
    <row r="1534" spans="4:4" x14ac:dyDescent="0.25">
      <c r="D1534" s="7"/>
    </row>
    <row r="1535" spans="4:4" x14ac:dyDescent="0.25">
      <c r="D1535" s="7"/>
    </row>
    <row r="1536" spans="4:4" x14ac:dyDescent="0.25">
      <c r="D1536" s="7"/>
    </row>
    <row r="1537" spans="4:4" x14ac:dyDescent="0.25">
      <c r="D1537" s="7"/>
    </row>
    <row r="1538" spans="4:4" x14ac:dyDescent="0.25">
      <c r="D1538" s="7"/>
    </row>
    <row r="1539" spans="4:4" x14ac:dyDescent="0.25">
      <c r="D1539" s="7"/>
    </row>
    <row r="1540" spans="4:4" x14ac:dyDescent="0.25">
      <c r="D1540" s="7"/>
    </row>
    <row r="1541" spans="4:4" x14ac:dyDescent="0.25">
      <c r="D1541" s="7"/>
    </row>
    <row r="1542" spans="4:4" x14ac:dyDescent="0.25">
      <c r="D1542" s="7"/>
    </row>
    <row r="1543" spans="4:4" x14ac:dyDescent="0.25">
      <c r="D1543" s="7"/>
    </row>
    <row r="1544" spans="4:4" x14ac:dyDescent="0.25">
      <c r="D1544" s="7"/>
    </row>
    <row r="1545" spans="4:4" x14ac:dyDescent="0.25">
      <c r="D1545" s="7"/>
    </row>
    <row r="1546" spans="4:4" x14ac:dyDescent="0.25">
      <c r="D1546" s="7"/>
    </row>
    <row r="1547" spans="4:4" x14ac:dyDescent="0.25">
      <c r="D1547" s="7"/>
    </row>
    <row r="1548" spans="4:4" x14ac:dyDescent="0.25">
      <c r="D1548" s="7"/>
    </row>
    <row r="1549" spans="4:4" x14ac:dyDescent="0.25">
      <c r="D1549" s="7"/>
    </row>
    <row r="1550" spans="4:4" x14ac:dyDescent="0.25">
      <c r="D1550" s="7"/>
    </row>
    <row r="1551" spans="4:4" x14ac:dyDescent="0.25">
      <c r="D1551" s="7"/>
    </row>
    <row r="1552" spans="4:4" x14ac:dyDescent="0.25">
      <c r="D1552" s="7"/>
    </row>
    <row r="1553" spans="4:4" x14ac:dyDescent="0.25">
      <c r="D1553" s="7"/>
    </row>
    <row r="1554" spans="4:4" x14ac:dyDescent="0.25">
      <c r="D1554" s="7"/>
    </row>
    <row r="1555" spans="4:4" x14ac:dyDescent="0.25">
      <c r="D1555" s="7"/>
    </row>
    <row r="1556" spans="4:4" x14ac:dyDescent="0.25">
      <c r="D1556" s="7"/>
    </row>
    <row r="1557" spans="4:4" x14ac:dyDescent="0.25">
      <c r="D1557" s="7"/>
    </row>
    <row r="1558" spans="4:4" x14ac:dyDescent="0.25">
      <c r="D1558" s="7"/>
    </row>
    <row r="1559" spans="4:4" x14ac:dyDescent="0.25">
      <c r="D1559" s="7"/>
    </row>
    <row r="1560" spans="4:4" x14ac:dyDescent="0.25">
      <c r="D1560" s="7"/>
    </row>
    <row r="1561" spans="4:4" x14ac:dyDescent="0.25">
      <c r="D1561" s="7"/>
    </row>
    <row r="1562" spans="4:4" x14ac:dyDescent="0.25">
      <c r="D1562" s="7"/>
    </row>
    <row r="1563" spans="4:4" x14ac:dyDescent="0.25">
      <c r="D1563" s="7"/>
    </row>
    <row r="1564" spans="4:4" x14ac:dyDescent="0.25">
      <c r="D1564" s="7"/>
    </row>
    <row r="1565" spans="4:4" x14ac:dyDescent="0.25">
      <c r="D1565" s="7"/>
    </row>
    <row r="1566" spans="4:4" x14ac:dyDescent="0.25">
      <c r="D1566" s="7"/>
    </row>
    <row r="1567" spans="4:4" x14ac:dyDescent="0.25">
      <c r="D1567" s="7"/>
    </row>
    <row r="1568" spans="4:4" x14ac:dyDescent="0.25">
      <c r="D1568" s="7"/>
    </row>
    <row r="1569" spans="4:4" x14ac:dyDescent="0.25">
      <c r="D1569" s="7"/>
    </row>
    <row r="1570" spans="4:4" x14ac:dyDescent="0.25">
      <c r="D1570" s="7"/>
    </row>
    <row r="1571" spans="4:4" x14ac:dyDescent="0.25">
      <c r="D1571" s="7"/>
    </row>
    <row r="1572" spans="4:4" x14ac:dyDescent="0.25">
      <c r="D1572" s="7"/>
    </row>
    <row r="1573" spans="4:4" x14ac:dyDescent="0.25">
      <c r="D1573" s="7"/>
    </row>
    <row r="1574" spans="4:4" x14ac:dyDescent="0.25">
      <c r="D1574" s="7"/>
    </row>
    <row r="1575" spans="4:4" x14ac:dyDescent="0.25">
      <c r="D1575" s="7"/>
    </row>
    <row r="1576" spans="4:4" x14ac:dyDescent="0.25">
      <c r="D1576" s="7"/>
    </row>
    <row r="1577" spans="4:4" x14ac:dyDescent="0.25">
      <c r="D1577" s="7"/>
    </row>
    <row r="1578" spans="4:4" x14ac:dyDescent="0.25">
      <c r="D1578" s="7"/>
    </row>
    <row r="1579" spans="4:4" x14ac:dyDescent="0.25">
      <c r="D1579" s="7"/>
    </row>
    <row r="1580" spans="4:4" x14ac:dyDescent="0.25">
      <c r="D1580" s="7"/>
    </row>
    <row r="1581" spans="4:4" x14ac:dyDescent="0.25">
      <c r="D1581" s="7"/>
    </row>
    <row r="1582" spans="4:4" x14ac:dyDescent="0.25">
      <c r="D1582" s="7"/>
    </row>
    <row r="1583" spans="4:4" x14ac:dyDescent="0.25">
      <c r="D1583" s="7"/>
    </row>
    <row r="1584" spans="4:4" x14ac:dyDescent="0.25">
      <c r="D1584" s="7"/>
    </row>
    <row r="1585" spans="4:4" x14ac:dyDescent="0.25">
      <c r="D1585" s="7"/>
    </row>
    <row r="1586" spans="4:4" x14ac:dyDescent="0.25">
      <c r="D1586" s="7"/>
    </row>
    <row r="1587" spans="4:4" x14ac:dyDescent="0.25">
      <c r="D1587" s="7"/>
    </row>
    <row r="1588" spans="4:4" x14ac:dyDescent="0.25">
      <c r="D1588" s="7"/>
    </row>
    <row r="1589" spans="4:4" x14ac:dyDescent="0.25">
      <c r="D1589" s="7"/>
    </row>
    <row r="1590" spans="4:4" x14ac:dyDescent="0.25">
      <c r="D1590" s="7"/>
    </row>
    <row r="1591" spans="4:4" x14ac:dyDescent="0.25">
      <c r="D1591" s="7"/>
    </row>
    <row r="1592" spans="4:4" x14ac:dyDescent="0.25">
      <c r="D1592" s="7"/>
    </row>
    <row r="1593" spans="4:4" x14ac:dyDescent="0.25">
      <c r="D1593" s="7"/>
    </row>
    <row r="1594" spans="4:4" x14ac:dyDescent="0.25">
      <c r="D1594" s="7"/>
    </row>
    <row r="1595" spans="4:4" x14ac:dyDescent="0.25">
      <c r="D1595" s="7"/>
    </row>
    <row r="1596" spans="4:4" x14ac:dyDescent="0.25">
      <c r="D1596" s="7"/>
    </row>
    <row r="1597" spans="4:4" x14ac:dyDescent="0.25">
      <c r="D1597" s="7"/>
    </row>
    <row r="1598" spans="4:4" x14ac:dyDescent="0.25">
      <c r="D1598" s="7"/>
    </row>
    <row r="1599" spans="4:4" x14ac:dyDescent="0.25">
      <c r="D1599" s="7"/>
    </row>
    <row r="1600" spans="4:4" x14ac:dyDescent="0.25">
      <c r="D1600" s="7"/>
    </row>
    <row r="1601" spans="4:4" x14ac:dyDescent="0.25">
      <c r="D1601" s="7"/>
    </row>
    <row r="1602" spans="4:4" x14ac:dyDescent="0.25">
      <c r="D1602" s="7"/>
    </row>
    <row r="1603" spans="4:4" x14ac:dyDescent="0.25">
      <c r="D1603" s="7"/>
    </row>
    <row r="1604" spans="4:4" x14ac:dyDescent="0.25">
      <c r="D1604" s="7"/>
    </row>
    <row r="1605" spans="4:4" x14ac:dyDescent="0.25">
      <c r="D1605" s="7"/>
    </row>
    <row r="1606" spans="4:4" x14ac:dyDescent="0.25">
      <c r="D1606" s="7"/>
    </row>
    <row r="1607" spans="4:4" x14ac:dyDescent="0.25">
      <c r="D1607" s="7"/>
    </row>
    <row r="1608" spans="4:4" x14ac:dyDescent="0.25">
      <c r="D1608" s="7"/>
    </row>
    <row r="1609" spans="4:4" x14ac:dyDescent="0.25">
      <c r="D1609" s="7"/>
    </row>
    <row r="1610" spans="4:4" x14ac:dyDescent="0.25">
      <c r="D1610" s="7"/>
    </row>
    <row r="1611" spans="4:4" x14ac:dyDescent="0.25">
      <c r="D1611" s="7"/>
    </row>
    <row r="1612" spans="4:4" x14ac:dyDescent="0.25">
      <c r="D1612" s="7"/>
    </row>
    <row r="1613" spans="4:4" x14ac:dyDescent="0.25">
      <c r="D1613" s="7"/>
    </row>
    <row r="1614" spans="4:4" x14ac:dyDescent="0.25">
      <c r="D1614" s="7"/>
    </row>
    <row r="1615" spans="4:4" x14ac:dyDescent="0.25">
      <c r="D1615" s="7"/>
    </row>
    <row r="1616" spans="4:4" x14ac:dyDescent="0.25">
      <c r="D1616" s="7"/>
    </row>
    <row r="1617" spans="4:4" x14ac:dyDescent="0.25">
      <c r="D1617" s="7"/>
    </row>
    <row r="1618" spans="4:4" x14ac:dyDescent="0.25">
      <c r="D1618" s="7"/>
    </row>
    <row r="1619" spans="4:4" x14ac:dyDescent="0.25">
      <c r="D1619" s="7"/>
    </row>
    <row r="1620" spans="4:4" x14ac:dyDescent="0.25">
      <c r="D1620" s="7"/>
    </row>
    <row r="1621" spans="4:4" x14ac:dyDescent="0.25">
      <c r="D1621" s="7"/>
    </row>
    <row r="1622" spans="4:4" x14ac:dyDescent="0.25">
      <c r="D1622" s="7"/>
    </row>
    <row r="1623" spans="4:4" x14ac:dyDescent="0.25">
      <c r="D1623" s="7"/>
    </row>
    <row r="1624" spans="4:4" x14ac:dyDescent="0.25">
      <c r="D1624" s="7"/>
    </row>
    <row r="1625" spans="4:4" x14ac:dyDescent="0.25">
      <c r="D1625" s="7"/>
    </row>
    <row r="1626" spans="4:4" x14ac:dyDescent="0.25">
      <c r="D1626" s="7"/>
    </row>
    <row r="1627" spans="4:4" x14ac:dyDescent="0.25">
      <c r="D1627" s="7"/>
    </row>
    <row r="1628" spans="4:4" x14ac:dyDescent="0.25">
      <c r="D1628" s="7"/>
    </row>
    <row r="1629" spans="4:4" x14ac:dyDescent="0.25">
      <c r="D1629" s="7"/>
    </row>
    <row r="1630" spans="4:4" x14ac:dyDescent="0.25">
      <c r="D1630" s="7"/>
    </row>
    <row r="1631" spans="4:4" x14ac:dyDescent="0.25">
      <c r="D1631" s="7"/>
    </row>
    <row r="1632" spans="4:4" x14ac:dyDescent="0.25">
      <c r="D1632" s="7"/>
    </row>
    <row r="1633" spans="4:4" x14ac:dyDescent="0.25">
      <c r="D1633" s="7"/>
    </row>
    <row r="1634" spans="4:4" x14ac:dyDescent="0.25">
      <c r="D1634" s="7"/>
    </row>
    <row r="1635" spans="4:4" x14ac:dyDescent="0.25">
      <c r="D1635" s="7"/>
    </row>
    <row r="1636" spans="4:4" x14ac:dyDescent="0.25">
      <c r="D1636" s="7"/>
    </row>
    <row r="1637" spans="4:4" x14ac:dyDescent="0.25">
      <c r="D1637" s="7"/>
    </row>
    <row r="1638" spans="4:4" x14ac:dyDescent="0.25">
      <c r="D1638" s="7"/>
    </row>
    <row r="1639" spans="4:4" x14ac:dyDescent="0.25">
      <c r="D1639" s="7"/>
    </row>
    <row r="1640" spans="4:4" x14ac:dyDescent="0.25">
      <c r="D1640" s="7"/>
    </row>
    <row r="1641" spans="4:4" x14ac:dyDescent="0.25">
      <c r="D1641" s="7"/>
    </row>
    <row r="1642" spans="4:4" x14ac:dyDescent="0.25">
      <c r="D1642" s="7"/>
    </row>
    <row r="1643" spans="4:4" x14ac:dyDescent="0.25">
      <c r="D1643" s="7"/>
    </row>
    <row r="1644" spans="4:4" x14ac:dyDescent="0.25">
      <c r="D1644" s="7"/>
    </row>
    <row r="1645" spans="4:4" x14ac:dyDescent="0.25">
      <c r="D1645" s="7"/>
    </row>
    <row r="1646" spans="4:4" x14ac:dyDescent="0.25">
      <c r="D1646" s="7"/>
    </row>
    <row r="1647" spans="4:4" x14ac:dyDescent="0.25">
      <c r="D1647" s="7"/>
    </row>
    <row r="1648" spans="4:4" x14ac:dyDescent="0.25">
      <c r="D1648" s="7"/>
    </row>
    <row r="1649" spans="4:4" x14ac:dyDescent="0.25">
      <c r="D1649" s="7"/>
    </row>
    <row r="1650" spans="4:4" x14ac:dyDescent="0.25">
      <c r="D1650" s="7"/>
    </row>
    <row r="1651" spans="4:4" x14ac:dyDescent="0.25">
      <c r="D1651" s="7"/>
    </row>
    <row r="1652" spans="4:4" x14ac:dyDescent="0.25">
      <c r="D1652" s="7"/>
    </row>
    <row r="1653" spans="4:4" x14ac:dyDescent="0.25">
      <c r="D1653" s="7"/>
    </row>
    <row r="1654" spans="4:4" x14ac:dyDescent="0.25">
      <c r="D1654" s="7"/>
    </row>
    <row r="1655" spans="4:4" x14ac:dyDescent="0.25">
      <c r="D1655" s="7"/>
    </row>
    <row r="1656" spans="4:4" x14ac:dyDescent="0.25">
      <c r="D1656" s="7"/>
    </row>
    <row r="1657" spans="4:4" x14ac:dyDescent="0.25">
      <c r="D1657" s="7"/>
    </row>
    <row r="1658" spans="4:4" x14ac:dyDescent="0.25">
      <c r="D1658" s="7"/>
    </row>
    <row r="1659" spans="4:4" x14ac:dyDescent="0.25">
      <c r="D1659" s="7"/>
    </row>
    <row r="1660" spans="4:4" x14ac:dyDescent="0.25">
      <c r="D1660" s="7"/>
    </row>
    <row r="1661" spans="4:4" x14ac:dyDescent="0.25">
      <c r="D1661" s="7"/>
    </row>
    <row r="1662" spans="4:4" x14ac:dyDescent="0.25">
      <c r="D1662" s="7"/>
    </row>
    <row r="1663" spans="4:4" x14ac:dyDescent="0.25">
      <c r="D1663" s="7"/>
    </row>
    <row r="1664" spans="4:4" x14ac:dyDescent="0.25">
      <c r="D1664" s="7"/>
    </row>
    <row r="1665" spans="4:4" x14ac:dyDescent="0.25">
      <c r="D1665" s="7"/>
    </row>
    <row r="1666" spans="4:4" x14ac:dyDescent="0.25">
      <c r="D1666" s="7"/>
    </row>
    <row r="1667" spans="4:4" x14ac:dyDescent="0.25">
      <c r="D1667" s="7"/>
    </row>
    <row r="1668" spans="4:4" x14ac:dyDescent="0.25">
      <c r="D1668" s="7"/>
    </row>
    <row r="1669" spans="4:4" x14ac:dyDescent="0.25">
      <c r="D1669" s="7"/>
    </row>
    <row r="1670" spans="4:4" x14ac:dyDescent="0.25">
      <c r="D1670" s="7"/>
    </row>
    <row r="1671" spans="4:4" x14ac:dyDescent="0.25">
      <c r="D1671" s="7"/>
    </row>
    <row r="1672" spans="4:4" x14ac:dyDescent="0.25">
      <c r="D1672" s="7"/>
    </row>
    <row r="1673" spans="4:4" x14ac:dyDescent="0.25">
      <c r="D1673" s="7"/>
    </row>
    <row r="1674" spans="4:4" x14ac:dyDescent="0.25">
      <c r="D1674" s="7"/>
    </row>
    <row r="1675" spans="4:4" x14ac:dyDescent="0.25">
      <c r="D1675" s="7"/>
    </row>
    <row r="1676" spans="4:4" x14ac:dyDescent="0.25">
      <c r="D1676" s="7"/>
    </row>
    <row r="1677" spans="4:4" x14ac:dyDescent="0.25">
      <c r="D1677" s="7"/>
    </row>
    <row r="1678" spans="4:4" x14ac:dyDescent="0.25">
      <c r="D1678" s="7"/>
    </row>
    <row r="1679" spans="4:4" x14ac:dyDescent="0.25">
      <c r="D1679" s="7"/>
    </row>
    <row r="1680" spans="4:4" x14ac:dyDescent="0.25">
      <c r="D1680" s="7"/>
    </row>
    <row r="1681" spans="4:4" x14ac:dyDescent="0.25">
      <c r="D1681" s="7"/>
    </row>
    <row r="1682" spans="4:4" x14ac:dyDescent="0.25">
      <c r="D1682" s="7"/>
    </row>
    <row r="1683" spans="4:4" x14ac:dyDescent="0.25">
      <c r="D1683" s="7"/>
    </row>
    <row r="1684" spans="4:4" x14ac:dyDescent="0.25">
      <c r="D1684" s="7"/>
    </row>
    <row r="1685" spans="4:4" x14ac:dyDescent="0.25">
      <c r="D1685" s="7"/>
    </row>
    <row r="1686" spans="4:4" x14ac:dyDescent="0.25">
      <c r="D1686" s="7"/>
    </row>
    <row r="1687" spans="4:4" x14ac:dyDescent="0.25">
      <c r="D1687" s="7"/>
    </row>
    <row r="1688" spans="4:4" x14ac:dyDescent="0.25">
      <c r="D1688" s="7"/>
    </row>
    <row r="1689" spans="4:4" x14ac:dyDescent="0.25">
      <c r="D1689" s="7"/>
    </row>
    <row r="1690" spans="4:4" x14ac:dyDescent="0.25">
      <c r="D1690" s="7"/>
    </row>
    <row r="1691" spans="4:4" x14ac:dyDescent="0.25">
      <c r="D1691" s="7"/>
    </row>
    <row r="1692" spans="4:4" x14ac:dyDescent="0.25">
      <c r="D1692" s="7"/>
    </row>
    <row r="1693" spans="4:4" x14ac:dyDescent="0.25">
      <c r="D1693" s="7"/>
    </row>
    <row r="1694" spans="4:4" x14ac:dyDescent="0.25">
      <c r="D1694" s="7"/>
    </row>
    <row r="1695" spans="4:4" x14ac:dyDescent="0.25">
      <c r="D1695" s="7"/>
    </row>
    <row r="1696" spans="4:4" x14ac:dyDescent="0.25">
      <c r="D1696" s="7"/>
    </row>
    <row r="1697" spans="4:4" x14ac:dyDescent="0.25">
      <c r="D1697" s="7"/>
    </row>
    <row r="1698" spans="4:4" x14ac:dyDescent="0.25">
      <c r="D1698" s="7"/>
    </row>
    <row r="1699" spans="4:4" x14ac:dyDescent="0.25">
      <c r="D1699" s="7"/>
    </row>
    <row r="1700" spans="4:4" x14ac:dyDescent="0.25">
      <c r="D1700" s="7"/>
    </row>
    <row r="1701" spans="4:4" x14ac:dyDescent="0.25">
      <c r="D1701" s="7"/>
    </row>
    <row r="1702" spans="4:4" x14ac:dyDescent="0.25">
      <c r="D1702" s="7"/>
    </row>
    <row r="1703" spans="4:4" x14ac:dyDescent="0.25">
      <c r="D1703" s="7"/>
    </row>
    <row r="1704" spans="4:4" x14ac:dyDescent="0.25">
      <c r="D1704" s="7"/>
    </row>
    <row r="1705" spans="4:4" x14ac:dyDescent="0.25">
      <c r="D1705" s="7"/>
    </row>
    <row r="1706" spans="4:4" x14ac:dyDescent="0.25">
      <c r="D1706" s="7"/>
    </row>
    <row r="1707" spans="4:4" x14ac:dyDescent="0.25">
      <c r="D1707" s="7"/>
    </row>
    <row r="1708" spans="4:4" x14ac:dyDescent="0.25">
      <c r="D1708" s="7"/>
    </row>
    <row r="1709" spans="4:4" x14ac:dyDescent="0.25">
      <c r="D1709" s="7"/>
    </row>
    <row r="1710" spans="4:4" x14ac:dyDescent="0.25">
      <c r="D1710" s="7"/>
    </row>
    <row r="1711" spans="4:4" x14ac:dyDescent="0.25">
      <c r="D1711" s="7"/>
    </row>
    <row r="1712" spans="4:4" x14ac:dyDescent="0.25">
      <c r="D1712" s="7"/>
    </row>
    <row r="1713" spans="4:4" x14ac:dyDescent="0.25">
      <c r="D1713" s="7"/>
    </row>
    <row r="1714" spans="4:4" x14ac:dyDescent="0.25">
      <c r="D1714" s="7"/>
    </row>
    <row r="1715" spans="4:4" x14ac:dyDescent="0.25">
      <c r="D1715" s="7"/>
    </row>
    <row r="1716" spans="4:4" x14ac:dyDescent="0.25">
      <c r="D1716" s="7"/>
    </row>
    <row r="1717" spans="4:4" x14ac:dyDescent="0.25">
      <c r="D1717" s="7"/>
    </row>
    <row r="1718" spans="4:4" x14ac:dyDescent="0.25">
      <c r="D1718" s="7"/>
    </row>
    <row r="1719" spans="4:4" x14ac:dyDescent="0.25">
      <c r="D1719" s="7"/>
    </row>
    <row r="1720" spans="4:4" x14ac:dyDescent="0.25">
      <c r="D1720" s="7"/>
    </row>
    <row r="1721" spans="4:4" x14ac:dyDescent="0.25">
      <c r="D1721" s="7"/>
    </row>
    <row r="1722" spans="4:4" x14ac:dyDescent="0.25">
      <c r="D1722" s="7"/>
    </row>
    <row r="1723" spans="4:4" x14ac:dyDescent="0.25">
      <c r="D1723" s="7"/>
    </row>
    <row r="1724" spans="4:4" x14ac:dyDescent="0.25">
      <c r="D1724" s="7"/>
    </row>
    <row r="1725" spans="4:4" x14ac:dyDescent="0.25">
      <c r="D1725" s="7"/>
    </row>
    <row r="1726" spans="4:4" x14ac:dyDescent="0.25">
      <c r="D1726" s="7"/>
    </row>
    <row r="1727" spans="4:4" x14ac:dyDescent="0.25">
      <c r="D1727" s="7"/>
    </row>
    <row r="1728" spans="4:4" x14ac:dyDescent="0.25">
      <c r="D1728" s="7"/>
    </row>
    <row r="1729" spans="4:4" x14ac:dyDescent="0.25">
      <c r="D1729" s="7"/>
    </row>
    <row r="1730" spans="4:4" x14ac:dyDescent="0.25">
      <c r="D1730" s="7"/>
    </row>
    <row r="1731" spans="4:4" x14ac:dyDescent="0.25">
      <c r="D1731" s="7"/>
    </row>
    <row r="1732" spans="4:4" x14ac:dyDescent="0.25">
      <c r="D1732" s="7"/>
    </row>
    <row r="1733" spans="4:4" x14ac:dyDescent="0.25">
      <c r="D1733" s="7"/>
    </row>
    <row r="1734" spans="4:4" x14ac:dyDescent="0.25">
      <c r="D1734" s="7"/>
    </row>
    <row r="1735" spans="4:4" x14ac:dyDescent="0.25">
      <c r="D1735" s="7"/>
    </row>
    <row r="1736" spans="4:4" x14ac:dyDescent="0.25">
      <c r="D1736" s="7"/>
    </row>
    <row r="1737" spans="4:4" x14ac:dyDescent="0.25">
      <c r="D1737" s="7"/>
    </row>
    <row r="1738" spans="4:4" x14ac:dyDescent="0.25">
      <c r="D1738" s="7"/>
    </row>
    <row r="1739" spans="4:4" x14ac:dyDescent="0.25">
      <c r="D1739" s="7"/>
    </row>
    <row r="1740" spans="4:4" x14ac:dyDescent="0.25">
      <c r="D1740" s="7"/>
    </row>
    <row r="1741" spans="4:4" x14ac:dyDescent="0.25">
      <c r="D1741" s="7"/>
    </row>
    <row r="1742" spans="4:4" x14ac:dyDescent="0.25">
      <c r="D1742" s="7"/>
    </row>
    <row r="1743" spans="4:4" x14ac:dyDescent="0.25">
      <c r="D1743" s="7"/>
    </row>
    <row r="1744" spans="4:4" x14ac:dyDescent="0.25">
      <c r="D1744" s="7"/>
    </row>
    <row r="1745" spans="4:4" x14ac:dyDescent="0.25">
      <c r="D1745" s="7"/>
    </row>
    <row r="1746" spans="4:4" x14ac:dyDescent="0.25">
      <c r="D1746" s="7"/>
    </row>
    <row r="1747" spans="4:4" x14ac:dyDescent="0.25">
      <c r="D1747" s="7"/>
    </row>
    <row r="1748" spans="4:4" x14ac:dyDescent="0.25">
      <c r="D1748" s="7"/>
    </row>
    <row r="1749" spans="4:4" x14ac:dyDescent="0.25">
      <c r="D1749" s="7"/>
    </row>
    <row r="1750" spans="4:4" x14ac:dyDescent="0.25">
      <c r="D1750" s="7"/>
    </row>
    <row r="1751" spans="4:4" x14ac:dyDescent="0.25">
      <c r="D1751" s="7"/>
    </row>
    <row r="1752" spans="4:4" x14ac:dyDescent="0.25">
      <c r="D1752" s="7"/>
    </row>
    <row r="1753" spans="4:4" x14ac:dyDescent="0.25">
      <c r="D1753" s="7"/>
    </row>
    <row r="1754" spans="4:4" x14ac:dyDescent="0.25">
      <c r="D1754" s="7"/>
    </row>
    <row r="1755" spans="4:4" x14ac:dyDescent="0.25">
      <c r="D1755" s="7"/>
    </row>
    <row r="1756" spans="4:4" x14ac:dyDescent="0.25">
      <c r="D1756" s="7"/>
    </row>
    <row r="1757" spans="4:4" x14ac:dyDescent="0.25">
      <c r="D1757" s="7"/>
    </row>
    <row r="1758" spans="4:4" x14ac:dyDescent="0.25">
      <c r="D1758" s="7"/>
    </row>
    <row r="1759" spans="4:4" x14ac:dyDescent="0.25">
      <c r="D1759" s="7"/>
    </row>
    <row r="1760" spans="4:4" x14ac:dyDescent="0.25">
      <c r="D1760" s="7"/>
    </row>
    <row r="1761" spans="4:4" x14ac:dyDescent="0.25">
      <c r="D1761" s="7"/>
    </row>
    <row r="1762" spans="4:4" x14ac:dyDescent="0.25">
      <c r="D1762" s="7"/>
    </row>
    <row r="1763" spans="4:4" x14ac:dyDescent="0.25">
      <c r="D1763" s="7"/>
    </row>
    <row r="1764" spans="4:4" x14ac:dyDescent="0.25">
      <c r="D1764" s="7"/>
    </row>
    <row r="1765" spans="4:4" x14ac:dyDescent="0.25">
      <c r="D1765" s="7"/>
    </row>
    <row r="1766" spans="4:4" x14ac:dyDescent="0.25">
      <c r="D1766" s="7"/>
    </row>
    <row r="1767" spans="4:4" x14ac:dyDescent="0.25">
      <c r="D1767" s="7"/>
    </row>
    <row r="1768" spans="4:4" x14ac:dyDescent="0.25">
      <c r="D1768" s="7"/>
    </row>
    <row r="1769" spans="4:4" x14ac:dyDescent="0.25">
      <c r="D1769" s="7"/>
    </row>
    <row r="1770" spans="4:4" x14ac:dyDescent="0.25">
      <c r="D1770" s="7"/>
    </row>
    <row r="1771" spans="4:4" x14ac:dyDescent="0.25">
      <c r="D1771" s="7"/>
    </row>
    <row r="1772" spans="4:4" x14ac:dyDescent="0.25">
      <c r="D1772" s="7"/>
    </row>
    <row r="1773" spans="4:4" x14ac:dyDescent="0.25">
      <c r="D1773" s="7"/>
    </row>
    <row r="1774" spans="4:4" x14ac:dyDescent="0.25">
      <c r="D1774" s="7"/>
    </row>
    <row r="1775" spans="4:4" x14ac:dyDescent="0.25">
      <c r="D1775" s="7"/>
    </row>
    <row r="1776" spans="4:4" x14ac:dyDescent="0.25">
      <c r="D1776" s="7"/>
    </row>
    <row r="1777" spans="4:4" x14ac:dyDescent="0.25">
      <c r="D1777" s="7"/>
    </row>
    <row r="1778" spans="4:4" x14ac:dyDescent="0.25">
      <c r="D1778" s="7"/>
    </row>
    <row r="1779" spans="4:4" x14ac:dyDescent="0.25">
      <c r="D1779" s="7"/>
    </row>
    <row r="1780" spans="4:4" x14ac:dyDescent="0.25">
      <c r="D1780" s="7"/>
    </row>
    <row r="1781" spans="4:4" x14ac:dyDescent="0.25">
      <c r="D1781" s="7"/>
    </row>
    <row r="1782" spans="4:4" x14ac:dyDescent="0.25">
      <c r="D1782" s="7"/>
    </row>
    <row r="1783" spans="4:4" x14ac:dyDescent="0.25">
      <c r="D1783" s="7"/>
    </row>
    <row r="1784" spans="4:4" x14ac:dyDescent="0.25">
      <c r="D1784" s="7"/>
    </row>
    <row r="1785" spans="4:4" x14ac:dyDescent="0.25">
      <c r="D1785" s="7"/>
    </row>
    <row r="1786" spans="4:4" x14ac:dyDescent="0.25">
      <c r="D1786" s="7"/>
    </row>
    <row r="1787" spans="4:4" x14ac:dyDescent="0.25">
      <c r="D1787" s="7"/>
    </row>
    <row r="1788" spans="4:4" x14ac:dyDescent="0.25">
      <c r="D1788" s="7"/>
    </row>
    <row r="1789" spans="4:4" x14ac:dyDescent="0.25">
      <c r="D1789" s="7"/>
    </row>
    <row r="1790" spans="4:4" x14ac:dyDescent="0.25">
      <c r="D1790" s="7"/>
    </row>
    <row r="1791" spans="4:4" x14ac:dyDescent="0.25">
      <c r="D1791" s="7"/>
    </row>
    <row r="1792" spans="4:4" x14ac:dyDescent="0.25">
      <c r="D1792" s="7"/>
    </row>
    <row r="1793" spans="4:4" x14ac:dyDescent="0.25">
      <c r="D1793" s="7"/>
    </row>
    <row r="1794" spans="4:4" x14ac:dyDescent="0.25">
      <c r="D1794" s="7"/>
    </row>
    <row r="1795" spans="4:4" x14ac:dyDescent="0.25">
      <c r="D1795" s="7"/>
    </row>
    <row r="1796" spans="4:4" x14ac:dyDescent="0.25">
      <c r="D1796" s="7"/>
    </row>
    <row r="1797" spans="4:4" x14ac:dyDescent="0.25">
      <c r="D1797" s="7"/>
    </row>
    <row r="1798" spans="4:4" x14ac:dyDescent="0.25">
      <c r="D1798" s="7"/>
    </row>
    <row r="1799" spans="4:4" x14ac:dyDescent="0.25">
      <c r="D1799" s="7"/>
    </row>
    <row r="1800" spans="4:4" x14ac:dyDescent="0.25">
      <c r="D1800" s="7"/>
    </row>
    <row r="1801" spans="4:4" x14ac:dyDescent="0.25">
      <c r="D1801" s="7"/>
    </row>
    <row r="1802" spans="4:4" x14ac:dyDescent="0.25">
      <c r="D1802" s="7"/>
    </row>
    <row r="1803" spans="4:4" x14ac:dyDescent="0.25">
      <c r="D1803" s="7"/>
    </row>
    <row r="1804" spans="4:4" x14ac:dyDescent="0.25">
      <c r="D1804" s="7"/>
    </row>
    <row r="1805" spans="4:4" x14ac:dyDescent="0.25">
      <c r="D1805" s="7"/>
    </row>
    <row r="1806" spans="4:4" x14ac:dyDescent="0.25">
      <c r="D1806" s="7"/>
    </row>
    <row r="1807" spans="4:4" x14ac:dyDescent="0.25">
      <c r="D1807" s="7"/>
    </row>
    <row r="1808" spans="4:4" x14ac:dyDescent="0.25">
      <c r="D1808" s="7"/>
    </row>
    <row r="1809" spans="4:4" x14ac:dyDescent="0.25">
      <c r="D1809" s="7"/>
    </row>
    <row r="1810" spans="4:4" x14ac:dyDescent="0.25">
      <c r="D1810" s="7"/>
    </row>
    <row r="1811" spans="4:4" x14ac:dyDescent="0.25">
      <c r="D1811" s="7"/>
    </row>
    <row r="1812" spans="4:4" x14ac:dyDescent="0.25">
      <c r="D1812" s="7"/>
    </row>
    <row r="1813" spans="4:4" x14ac:dyDescent="0.25">
      <c r="D1813" s="7"/>
    </row>
    <row r="1814" spans="4:4" x14ac:dyDescent="0.25">
      <c r="D1814" s="7"/>
    </row>
    <row r="1815" spans="4:4" x14ac:dyDescent="0.25">
      <c r="D1815" s="7"/>
    </row>
    <row r="1816" spans="4:4" x14ac:dyDescent="0.25">
      <c r="D1816" s="7"/>
    </row>
    <row r="1817" spans="4:4" x14ac:dyDescent="0.25">
      <c r="D1817" s="7"/>
    </row>
    <row r="1818" spans="4:4" x14ac:dyDescent="0.25">
      <c r="D1818" s="7"/>
    </row>
    <row r="1819" spans="4:4" x14ac:dyDescent="0.25">
      <c r="D1819" s="7"/>
    </row>
    <row r="1820" spans="4:4" x14ac:dyDescent="0.25">
      <c r="D1820" s="7"/>
    </row>
    <row r="1821" spans="4:4" x14ac:dyDescent="0.25">
      <c r="D1821" s="7"/>
    </row>
    <row r="1822" spans="4:4" x14ac:dyDescent="0.25">
      <c r="D1822" s="7"/>
    </row>
    <row r="1823" spans="4:4" x14ac:dyDescent="0.25">
      <c r="D1823" s="7"/>
    </row>
    <row r="1824" spans="4:4" x14ac:dyDescent="0.25">
      <c r="D1824" s="7"/>
    </row>
    <row r="1825" spans="4:4" x14ac:dyDescent="0.25">
      <c r="D1825" s="7"/>
    </row>
    <row r="1826" spans="4:4" x14ac:dyDescent="0.25">
      <c r="D1826" s="7"/>
    </row>
    <row r="1827" spans="4:4" x14ac:dyDescent="0.25">
      <c r="D1827" s="7"/>
    </row>
    <row r="1828" spans="4:4" x14ac:dyDescent="0.25">
      <c r="D1828" s="7"/>
    </row>
    <row r="1829" spans="4:4" x14ac:dyDescent="0.25">
      <c r="D1829" s="7"/>
    </row>
    <row r="1830" spans="4:4" x14ac:dyDescent="0.25">
      <c r="D1830" s="7"/>
    </row>
    <row r="1831" spans="4:4" x14ac:dyDescent="0.25">
      <c r="D1831" s="7"/>
    </row>
    <row r="1832" spans="4:4" x14ac:dyDescent="0.25">
      <c r="D1832" s="7"/>
    </row>
    <row r="1833" spans="4:4" x14ac:dyDescent="0.25">
      <c r="D1833" s="7"/>
    </row>
    <row r="1834" spans="4:4" x14ac:dyDescent="0.25">
      <c r="D1834" s="7"/>
    </row>
    <row r="1835" spans="4:4" x14ac:dyDescent="0.25">
      <c r="D1835" s="7"/>
    </row>
    <row r="1836" spans="4:4" x14ac:dyDescent="0.25">
      <c r="D1836" s="7"/>
    </row>
    <row r="1837" spans="4:4" x14ac:dyDescent="0.25">
      <c r="D1837" s="7"/>
    </row>
    <row r="1838" spans="4:4" x14ac:dyDescent="0.25">
      <c r="D1838" s="7"/>
    </row>
    <row r="1839" spans="4:4" x14ac:dyDescent="0.25">
      <c r="D1839" s="7"/>
    </row>
    <row r="1840" spans="4:4" x14ac:dyDescent="0.25">
      <c r="D1840" s="7"/>
    </row>
    <row r="1841" spans="4:4" x14ac:dyDescent="0.25">
      <c r="D1841" s="7"/>
    </row>
    <row r="1842" spans="4:4" x14ac:dyDescent="0.25">
      <c r="D1842" s="7"/>
    </row>
    <row r="1843" spans="4:4" x14ac:dyDescent="0.25">
      <c r="D1843" s="7"/>
    </row>
    <row r="1844" spans="4:4" x14ac:dyDescent="0.25">
      <c r="D1844" s="7"/>
    </row>
    <row r="1845" spans="4:4" x14ac:dyDescent="0.25">
      <c r="D1845" s="7"/>
    </row>
    <row r="1846" spans="4:4" x14ac:dyDescent="0.25">
      <c r="D1846" s="7"/>
    </row>
    <row r="1847" spans="4:4" x14ac:dyDescent="0.25">
      <c r="D1847" s="7"/>
    </row>
    <row r="1848" spans="4:4" x14ac:dyDescent="0.25">
      <c r="D1848" s="7"/>
    </row>
    <row r="1849" spans="4:4" x14ac:dyDescent="0.25">
      <c r="D1849" s="7"/>
    </row>
    <row r="1850" spans="4:4" x14ac:dyDescent="0.25">
      <c r="D1850" s="7"/>
    </row>
    <row r="1851" spans="4:4" x14ac:dyDescent="0.25">
      <c r="D1851" s="7"/>
    </row>
    <row r="1852" spans="4:4" x14ac:dyDescent="0.25">
      <c r="D1852" s="7"/>
    </row>
    <row r="1853" spans="4:4" x14ac:dyDescent="0.25">
      <c r="D1853" s="7"/>
    </row>
    <row r="1854" spans="4:4" x14ac:dyDescent="0.25">
      <c r="D1854" s="7"/>
    </row>
    <row r="1855" spans="4:4" x14ac:dyDescent="0.25">
      <c r="D1855" s="7"/>
    </row>
    <row r="1856" spans="4:4" x14ac:dyDescent="0.25">
      <c r="D1856" s="7"/>
    </row>
    <row r="1857" spans="4:4" x14ac:dyDescent="0.25">
      <c r="D1857" s="7"/>
    </row>
    <row r="1858" spans="4:4" x14ac:dyDescent="0.25">
      <c r="D1858" s="7"/>
    </row>
    <row r="1859" spans="4:4" x14ac:dyDescent="0.25">
      <c r="D1859" s="7"/>
    </row>
    <row r="1860" spans="4:4" x14ac:dyDescent="0.25">
      <c r="D1860" s="7"/>
    </row>
    <row r="1861" spans="4:4" x14ac:dyDescent="0.25">
      <c r="D1861" s="7"/>
    </row>
    <row r="1862" spans="4:4" x14ac:dyDescent="0.25">
      <c r="D1862" s="7"/>
    </row>
    <row r="1863" spans="4:4" x14ac:dyDescent="0.25">
      <c r="D1863" s="7"/>
    </row>
    <row r="1864" spans="4:4" x14ac:dyDescent="0.25">
      <c r="D1864" s="7"/>
    </row>
    <row r="1865" spans="4:4" x14ac:dyDescent="0.25">
      <c r="D1865" s="7"/>
    </row>
    <row r="1866" spans="4:4" x14ac:dyDescent="0.25">
      <c r="D1866" s="7"/>
    </row>
    <row r="1867" spans="4:4" x14ac:dyDescent="0.25">
      <c r="D1867" s="7"/>
    </row>
    <row r="1868" spans="4:4" x14ac:dyDescent="0.25">
      <c r="D1868" s="7"/>
    </row>
    <row r="1869" spans="4:4" x14ac:dyDescent="0.25">
      <c r="D1869" s="7"/>
    </row>
    <row r="1870" spans="4:4" x14ac:dyDescent="0.25">
      <c r="D1870" s="7"/>
    </row>
    <row r="1871" spans="4:4" x14ac:dyDescent="0.25">
      <c r="D1871" s="7"/>
    </row>
    <row r="1872" spans="4:4" x14ac:dyDescent="0.25">
      <c r="D1872" s="7"/>
    </row>
    <row r="1873" spans="4:4" x14ac:dyDescent="0.25">
      <c r="D1873" s="7"/>
    </row>
    <row r="1874" spans="4:4" x14ac:dyDescent="0.25">
      <c r="D1874" s="7"/>
    </row>
    <row r="1875" spans="4:4" x14ac:dyDescent="0.25">
      <c r="D1875" s="7"/>
    </row>
    <row r="1876" spans="4:4" x14ac:dyDescent="0.25">
      <c r="D1876" s="7"/>
    </row>
    <row r="1877" spans="4:4" x14ac:dyDescent="0.25">
      <c r="D1877" s="7"/>
    </row>
    <row r="1878" spans="4:4" x14ac:dyDescent="0.25">
      <c r="D1878" s="7"/>
    </row>
    <row r="1879" spans="4:4" x14ac:dyDescent="0.25">
      <c r="D1879" s="7"/>
    </row>
    <row r="1880" spans="4:4" x14ac:dyDescent="0.25">
      <c r="D1880" s="7"/>
    </row>
    <row r="1881" spans="4:4" x14ac:dyDescent="0.25">
      <c r="D1881" s="7"/>
    </row>
    <row r="1882" spans="4:4" x14ac:dyDescent="0.25">
      <c r="D1882" s="7"/>
    </row>
    <row r="1883" spans="4:4" x14ac:dyDescent="0.25">
      <c r="D1883" s="7"/>
    </row>
    <row r="1884" spans="4:4" x14ac:dyDescent="0.25">
      <c r="D1884" s="7"/>
    </row>
    <row r="1885" spans="4:4" x14ac:dyDescent="0.25">
      <c r="D1885" s="7"/>
    </row>
    <row r="1886" spans="4:4" x14ac:dyDescent="0.25">
      <c r="D1886" s="7"/>
    </row>
    <row r="1887" spans="4:4" x14ac:dyDescent="0.25">
      <c r="D1887" s="7"/>
    </row>
    <row r="1888" spans="4:4" x14ac:dyDescent="0.25">
      <c r="D1888" s="7"/>
    </row>
    <row r="1889" spans="4:4" x14ac:dyDescent="0.25">
      <c r="D1889" s="7"/>
    </row>
    <row r="1890" spans="4:4" x14ac:dyDescent="0.25">
      <c r="D1890" s="7"/>
    </row>
    <row r="1891" spans="4:4" x14ac:dyDescent="0.25">
      <c r="D1891" s="7"/>
    </row>
    <row r="1892" spans="4:4" x14ac:dyDescent="0.25">
      <c r="D1892" s="7"/>
    </row>
    <row r="1893" spans="4:4" x14ac:dyDescent="0.25">
      <c r="D1893" s="7"/>
    </row>
    <row r="1894" spans="4:4" x14ac:dyDescent="0.25">
      <c r="D1894" s="7"/>
    </row>
    <row r="1895" spans="4:4" x14ac:dyDescent="0.25">
      <c r="D1895" s="7"/>
    </row>
    <row r="1896" spans="4:4" x14ac:dyDescent="0.25">
      <c r="D1896" s="7"/>
    </row>
    <row r="1897" spans="4:4" x14ac:dyDescent="0.25">
      <c r="D1897" s="7"/>
    </row>
    <row r="1898" spans="4:4" x14ac:dyDescent="0.25">
      <c r="D1898" s="7"/>
    </row>
    <row r="1899" spans="4:4" x14ac:dyDescent="0.25">
      <c r="D1899" s="7"/>
    </row>
    <row r="1900" spans="4:4" x14ac:dyDescent="0.25">
      <c r="D1900" s="7"/>
    </row>
    <row r="1901" spans="4:4" x14ac:dyDescent="0.25">
      <c r="D1901" s="7"/>
    </row>
    <row r="1902" spans="4:4" x14ac:dyDescent="0.25">
      <c r="D1902" s="7"/>
    </row>
    <row r="1903" spans="4:4" x14ac:dyDescent="0.25">
      <c r="D1903" s="7"/>
    </row>
    <row r="1904" spans="4:4" x14ac:dyDescent="0.25">
      <c r="D1904" s="7"/>
    </row>
    <row r="1905" spans="4:4" x14ac:dyDescent="0.25">
      <c r="D1905" s="7"/>
    </row>
    <row r="1906" spans="4:4" x14ac:dyDescent="0.25">
      <c r="D1906" s="7"/>
    </row>
    <row r="1907" spans="4:4" x14ac:dyDescent="0.25">
      <c r="D1907" s="7"/>
    </row>
    <row r="1908" spans="4:4" x14ac:dyDescent="0.25">
      <c r="D1908" s="7"/>
    </row>
    <row r="1909" spans="4:4" x14ac:dyDescent="0.25">
      <c r="D1909" s="7"/>
    </row>
    <row r="1910" spans="4:4" x14ac:dyDescent="0.25">
      <c r="D1910" s="7"/>
    </row>
    <row r="1911" spans="4:4" x14ac:dyDescent="0.25">
      <c r="D1911" s="7"/>
    </row>
    <row r="1912" spans="4:4" x14ac:dyDescent="0.25">
      <c r="D1912" s="7"/>
    </row>
    <row r="1913" spans="4:4" x14ac:dyDescent="0.25">
      <c r="D1913" s="7"/>
    </row>
    <row r="1914" spans="4:4" x14ac:dyDescent="0.25">
      <c r="D1914" s="7"/>
    </row>
    <row r="1915" spans="4:4" x14ac:dyDescent="0.25">
      <c r="D1915" s="7"/>
    </row>
    <row r="1916" spans="4:4" x14ac:dyDescent="0.25">
      <c r="D1916" s="7"/>
    </row>
    <row r="1917" spans="4:4" x14ac:dyDescent="0.25">
      <c r="D1917" s="7"/>
    </row>
    <row r="1918" spans="4:4" x14ac:dyDescent="0.25">
      <c r="D1918" s="7"/>
    </row>
    <row r="1919" spans="4:4" x14ac:dyDescent="0.25">
      <c r="D1919" s="7"/>
    </row>
    <row r="1920" spans="4:4" x14ac:dyDescent="0.25">
      <c r="D1920" s="7"/>
    </row>
    <row r="1921" spans="4:4" x14ac:dyDescent="0.25">
      <c r="D1921" s="7"/>
    </row>
    <row r="1922" spans="4:4" x14ac:dyDescent="0.25">
      <c r="D1922" s="7"/>
    </row>
    <row r="1923" spans="4:4" x14ac:dyDescent="0.25">
      <c r="D1923" s="7"/>
    </row>
    <row r="1924" spans="4:4" x14ac:dyDescent="0.25">
      <c r="D1924" s="7"/>
    </row>
    <row r="1925" spans="4:4" x14ac:dyDescent="0.25">
      <c r="D1925" s="7"/>
    </row>
    <row r="1926" spans="4:4" x14ac:dyDescent="0.25">
      <c r="D1926" s="7"/>
    </row>
    <row r="1927" spans="4:4" x14ac:dyDescent="0.25">
      <c r="D1927" s="7"/>
    </row>
    <row r="1928" spans="4:4" x14ac:dyDescent="0.25">
      <c r="D1928" s="7"/>
    </row>
    <row r="1929" spans="4:4" x14ac:dyDescent="0.25">
      <c r="D1929" s="7"/>
    </row>
    <row r="1930" spans="4:4" x14ac:dyDescent="0.25">
      <c r="D1930" s="7"/>
    </row>
    <row r="1931" spans="4:4" x14ac:dyDescent="0.25">
      <c r="D1931" s="7"/>
    </row>
    <row r="1932" spans="4:4" x14ac:dyDescent="0.25">
      <c r="D1932" s="7"/>
    </row>
    <row r="1933" spans="4:4" x14ac:dyDescent="0.25">
      <c r="D1933" s="7"/>
    </row>
    <row r="1934" spans="4:4" x14ac:dyDescent="0.25">
      <c r="D1934" s="7"/>
    </row>
    <row r="1935" spans="4:4" x14ac:dyDescent="0.25">
      <c r="D1935" s="7"/>
    </row>
    <row r="1936" spans="4:4" x14ac:dyDescent="0.25">
      <c r="D1936" s="7"/>
    </row>
    <row r="1937" spans="4:4" x14ac:dyDescent="0.25">
      <c r="D1937" s="7"/>
    </row>
    <row r="1938" spans="4:4" x14ac:dyDescent="0.25">
      <c r="D1938" s="7"/>
    </row>
    <row r="1939" spans="4:4" x14ac:dyDescent="0.25">
      <c r="D1939" s="7"/>
    </row>
    <row r="1940" spans="4:4" x14ac:dyDescent="0.25">
      <c r="D1940" s="7"/>
    </row>
    <row r="1941" spans="4:4" x14ac:dyDescent="0.25">
      <c r="D1941" s="7"/>
    </row>
    <row r="1942" spans="4:4" x14ac:dyDescent="0.25">
      <c r="D1942" s="7"/>
    </row>
    <row r="1943" spans="4:4" x14ac:dyDescent="0.25">
      <c r="D1943" s="7"/>
    </row>
    <row r="1944" spans="4:4" x14ac:dyDescent="0.25">
      <c r="D1944" s="7"/>
    </row>
    <row r="1945" spans="4:4" x14ac:dyDescent="0.25">
      <c r="D1945" s="7"/>
    </row>
    <row r="1946" spans="4:4" x14ac:dyDescent="0.25">
      <c r="D1946" s="7"/>
    </row>
    <row r="1947" spans="4:4" x14ac:dyDescent="0.25">
      <c r="D1947" s="7"/>
    </row>
    <row r="1948" spans="4:4" x14ac:dyDescent="0.25">
      <c r="D1948" s="7"/>
    </row>
    <row r="1949" spans="4:4" x14ac:dyDescent="0.25">
      <c r="D1949" s="7"/>
    </row>
    <row r="1950" spans="4:4" x14ac:dyDescent="0.25">
      <c r="D1950" s="7"/>
    </row>
    <row r="1951" spans="4:4" x14ac:dyDescent="0.25">
      <c r="D1951" s="7"/>
    </row>
    <row r="1952" spans="4:4" x14ac:dyDescent="0.25">
      <c r="D1952" s="7"/>
    </row>
    <row r="1953" spans="4:4" x14ac:dyDescent="0.25">
      <c r="D1953" s="7"/>
    </row>
    <row r="1954" spans="4:4" x14ac:dyDescent="0.25">
      <c r="D1954" s="7"/>
    </row>
    <row r="1955" spans="4:4" x14ac:dyDescent="0.25">
      <c r="D1955" s="7"/>
    </row>
    <row r="1956" spans="4:4" x14ac:dyDescent="0.25">
      <c r="D1956" s="7"/>
    </row>
    <row r="1957" spans="4:4" x14ac:dyDescent="0.25">
      <c r="D1957" s="7"/>
    </row>
    <row r="1958" spans="4:4" x14ac:dyDescent="0.25">
      <c r="D1958" s="7"/>
    </row>
    <row r="1959" spans="4:4" x14ac:dyDescent="0.25">
      <c r="D1959" s="7"/>
    </row>
    <row r="1960" spans="4:4" x14ac:dyDescent="0.25">
      <c r="D1960" s="7"/>
    </row>
    <row r="1961" spans="4:4" x14ac:dyDescent="0.25">
      <c r="D1961" s="7"/>
    </row>
    <row r="1962" spans="4:4" x14ac:dyDescent="0.25">
      <c r="D1962" s="7"/>
    </row>
    <row r="1963" spans="4:4" x14ac:dyDescent="0.25">
      <c r="D1963" s="7"/>
    </row>
    <row r="1964" spans="4:4" x14ac:dyDescent="0.25">
      <c r="D1964" s="7"/>
    </row>
    <row r="1965" spans="4:4" x14ac:dyDescent="0.25">
      <c r="D1965" s="7"/>
    </row>
    <row r="1966" spans="4:4" x14ac:dyDescent="0.25">
      <c r="D1966" s="7"/>
    </row>
    <row r="1967" spans="4:4" x14ac:dyDescent="0.25">
      <c r="D1967" s="7"/>
    </row>
    <row r="1968" spans="4:4" x14ac:dyDescent="0.25">
      <c r="D1968" s="7"/>
    </row>
    <row r="1969" spans="4:4" x14ac:dyDescent="0.25">
      <c r="D1969" s="7"/>
    </row>
    <row r="1970" spans="4:4" x14ac:dyDescent="0.25">
      <c r="D1970" s="7"/>
    </row>
    <row r="1971" spans="4:4" x14ac:dyDescent="0.25">
      <c r="D1971" s="7"/>
    </row>
    <row r="1972" spans="4:4" x14ac:dyDescent="0.25">
      <c r="D1972" s="7"/>
    </row>
    <row r="1973" spans="4:4" x14ac:dyDescent="0.25">
      <c r="D1973" s="7"/>
    </row>
    <row r="1974" spans="4:4" x14ac:dyDescent="0.25">
      <c r="D1974" s="7"/>
    </row>
    <row r="1975" spans="4:4" x14ac:dyDescent="0.25">
      <c r="D1975" s="7"/>
    </row>
    <row r="1976" spans="4:4" x14ac:dyDescent="0.25">
      <c r="D1976" s="7"/>
    </row>
    <row r="1977" spans="4:4" x14ac:dyDescent="0.25">
      <c r="D1977" s="7"/>
    </row>
    <row r="1978" spans="4:4" x14ac:dyDescent="0.25">
      <c r="D1978" s="7"/>
    </row>
    <row r="1979" spans="4:4" x14ac:dyDescent="0.25">
      <c r="D1979" s="7"/>
    </row>
    <row r="1980" spans="4:4" x14ac:dyDescent="0.25">
      <c r="D1980" s="7"/>
    </row>
    <row r="1981" spans="4:4" x14ac:dyDescent="0.25">
      <c r="D1981" s="7"/>
    </row>
    <row r="1982" spans="4:4" x14ac:dyDescent="0.25">
      <c r="D1982" s="7"/>
    </row>
    <row r="1983" spans="4:4" x14ac:dyDescent="0.25">
      <c r="D1983" s="7"/>
    </row>
    <row r="1984" spans="4:4" x14ac:dyDescent="0.25">
      <c r="D1984" s="7"/>
    </row>
    <row r="1985" spans="4:4" x14ac:dyDescent="0.25">
      <c r="D1985" s="7"/>
    </row>
    <row r="1986" spans="4:4" x14ac:dyDescent="0.25">
      <c r="D1986" s="7"/>
    </row>
    <row r="1987" spans="4:4" x14ac:dyDescent="0.25">
      <c r="D1987" s="7"/>
    </row>
    <row r="1988" spans="4:4" x14ac:dyDescent="0.25">
      <c r="D1988" s="7"/>
    </row>
    <row r="1989" spans="4:4" x14ac:dyDescent="0.25">
      <c r="D1989" s="7"/>
    </row>
    <row r="1990" spans="4:4" x14ac:dyDescent="0.25">
      <c r="D1990" s="7"/>
    </row>
    <row r="1991" spans="4:4" x14ac:dyDescent="0.25">
      <c r="D1991" s="7"/>
    </row>
    <row r="1992" spans="4:4" x14ac:dyDescent="0.25">
      <c r="D1992" s="7"/>
    </row>
    <row r="1993" spans="4:4" x14ac:dyDescent="0.25">
      <c r="D1993" s="7"/>
    </row>
    <row r="1994" spans="4:4" x14ac:dyDescent="0.25">
      <c r="D1994" s="7"/>
    </row>
    <row r="1995" spans="4:4" x14ac:dyDescent="0.25">
      <c r="D1995" s="7"/>
    </row>
    <row r="1996" spans="4:4" x14ac:dyDescent="0.25">
      <c r="D1996" s="7"/>
    </row>
    <row r="1997" spans="4:4" x14ac:dyDescent="0.25">
      <c r="D1997" s="7"/>
    </row>
    <row r="1998" spans="4:4" x14ac:dyDescent="0.25">
      <c r="D1998" s="7"/>
    </row>
    <row r="1999" spans="4:4" x14ac:dyDescent="0.25">
      <c r="D1999" s="7"/>
    </row>
    <row r="2000" spans="4:4" x14ac:dyDescent="0.25">
      <c r="D2000" s="7"/>
    </row>
    <row r="2001" spans="4:4" x14ac:dyDescent="0.25">
      <c r="D2001" s="7"/>
    </row>
    <row r="2002" spans="4:4" x14ac:dyDescent="0.25">
      <c r="D2002" s="7"/>
    </row>
    <row r="2003" spans="4:4" x14ac:dyDescent="0.25">
      <c r="D2003" s="7"/>
    </row>
    <row r="2004" spans="4:4" x14ac:dyDescent="0.25">
      <c r="D2004" s="7"/>
    </row>
    <row r="2005" spans="4:4" x14ac:dyDescent="0.25">
      <c r="D2005" s="7"/>
    </row>
    <row r="2006" spans="4:4" x14ac:dyDescent="0.25">
      <c r="D2006" s="7"/>
    </row>
    <row r="2007" spans="4:4" x14ac:dyDescent="0.25">
      <c r="D2007" s="7"/>
    </row>
    <row r="2008" spans="4:4" x14ac:dyDescent="0.25">
      <c r="D2008" s="7"/>
    </row>
    <row r="2009" spans="4:4" x14ac:dyDescent="0.25">
      <c r="D2009" s="7"/>
    </row>
    <row r="2010" spans="4:4" x14ac:dyDescent="0.25">
      <c r="D2010" s="7"/>
    </row>
    <row r="2011" spans="4:4" x14ac:dyDescent="0.25">
      <c r="D2011" s="7"/>
    </row>
    <row r="2012" spans="4:4" x14ac:dyDescent="0.25">
      <c r="D2012" s="7"/>
    </row>
    <row r="2013" spans="4:4" x14ac:dyDescent="0.25">
      <c r="D2013" s="7"/>
    </row>
    <row r="2014" spans="4:4" x14ac:dyDescent="0.25">
      <c r="D2014" s="7"/>
    </row>
    <row r="2015" spans="4:4" x14ac:dyDescent="0.25">
      <c r="D2015" s="7"/>
    </row>
    <row r="2016" spans="4:4" x14ac:dyDescent="0.25">
      <c r="D2016" s="7"/>
    </row>
    <row r="2017" spans="4:4" x14ac:dyDescent="0.25">
      <c r="D2017" s="7"/>
    </row>
    <row r="2018" spans="4:4" x14ac:dyDescent="0.25">
      <c r="D2018" s="7"/>
    </row>
    <row r="2019" spans="4:4" x14ac:dyDescent="0.25">
      <c r="D2019" s="7"/>
    </row>
    <row r="2020" spans="4:4" x14ac:dyDescent="0.25">
      <c r="D2020" s="7"/>
    </row>
    <row r="2021" spans="4:4" x14ac:dyDescent="0.25">
      <c r="D2021" s="7"/>
    </row>
    <row r="2022" spans="4:4" x14ac:dyDescent="0.25">
      <c r="D2022" s="7"/>
    </row>
    <row r="2023" spans="4:4" x14ac:dyDescent="0.25">
      <c r="D2023" s="7"/>
    </row>
    <row r="2024" spans="4:4" x14ac:dyDescent="0.25">
      <c r="D2024" s="7"/>
    </row>
    <row r="2025" spans="4:4" x14ac:dyDescent="0.25">
      <c r="D2025" s="7"/>
    </row>
    <row r="2026" spans="4:4" x14ac:dyDescent="0.25">
      <c r="D2026" s="7"/>
    </row>
    <row r="2027" spans="4:4" x14ac:dyDescent="0.25">
      <c r="D2027" s="7"/>
    </row>
    <row r="2028" spans="4:4" x14ac:dyDescent="0.25">
      <c r="D2028" s="7"/>
    </row>
    <row r="2029" spans="4:4" x14ac:dyDescent="0.25">
      <c r="D2029" s="7"/>
    </row>
    <row r="2030" spans="4:4" x14ac:dyDescent="0.25">
      <c r="D2030" s="7"/>
    </row>
    <row r="2031" spans="4:4" x14ac:dyDescent="0.25">
      <c r="D2031" s="7"/>
    </row>
    <row r="2032" spans="4:4" x14ac:dyDescent="0.25">
      <c r="D2032" s="7"/>
    </row>
    <row r="2033" spans="4:4" x14ac:dyDescent="0.25">
      <c r="D2033" s="7"/>
    </row>
    <row r="2034" spans="4:4" x14ac:dyDescent="0.25">
      <c r="D2034" s="7"/>
    </row>
    <row r="2035" spans="4:4" x14ac:dyDescent="0.25">
      <c r="D2035" s="7"/>
    </row>
    <row r="2036" spans="4:4" x14ac:dyDescent="0.25">
      <c r="D2036" s="7"/>
    </row>
    <row r="2037" spans="4:4" x14ac:dyDescent="0.25">
      <c r="D2037" s="7"/>
    </row>
    <row r="2038" spans="4:4" x14ac:dyDescent="0.25">
      <c r="D2038" s="7"/>
    </row>
    <row r="2039" spans="4:4" x14ac:dyDescent="0.25">
      <c r="D2039" s="7"/>
    </row>
    <row r="2040" spans="4:4" x14ac:dyDescent="0.25">
      <c r="D2040" s="7"/>
    </row>
    <row r="2041" spans="4:4" x14ac:dyDescent="0.25">
      <c r="D2041" s="7"/>
    </row>
    <row r="2042" spans="4:4" x14ac:dyDescent="0.25">
      <c r="D2042" s="7"/>
    </row>
    <row r="2043" spans="4:4" x14ac:dyDescent="0.25">
      <c r="D2043" s="7"/>
    </row>
    <row r="2044" spans="4:4" x14ac:dyDescent="0.25">
      <c r="D2044" s="7"/>
    </row>
    <row r="2045" spans="4:4" x14ac:dyDescent="0.25">
      <c r="D2045" s="7"/>
    </row>
    <row r="2046" spans="4:4" x14ac:dyDescent="0.25">
      <c r="D2046" s="7"/>
    </row>
    <row r="2047" spans="4:4" x14ac:dyDescent="0.25">
      <c r="D2047" s="7"/>
    </row>
    <row r="2048" spans="4:4" x14ac:dyDescent="0.25">
      <c r="D2048" s="7"/>
    </row>
    <row r="2049" spans="4:4" x14ac:dyDescent="0.25">
      <c r="D2049" s="7"/>
    </row>
    <row r="2050" spans="4:4" x14ac:dyDescent="0.25">
      <c r="D2050" s="7"/>
    </row>
    <row r="2051" spans="4:4" x14ac:dyDescent="0.25">
      <c r="D2051" s="7"/>
    </row>
    <row r="2052" spans="4:4" x14ac:dyDescent="0.25">
      <c r="D2052" s="7"/>
    </row>
    <row r="2053" spans="4:4" x14ac:dyDescent="0.25">
      <c r="D2053" s="7"/>
    </row>
    <row r="2054" spans="4:4" x14ac:dyDescent="0.25">
      <c r="D2054" s="7"/>
    </row>
    <row r="2055" spans="4:4" x14ac:dyDescent="0.25">
      <c r="D2055" s="7"/>
    </row>
    <row r="2056" spans="4:4" x14ac:dyDescent="0.25">
      <c r="D2056" s="7"/>
    </row>
    <row r="2057" spans="4:4" x14ac:dyDescent="0.25">
      <c r="D2057" s="7"/>
    </row>
    <row r="2058" spans="4:4" x14ac:dyDescent="0.25">
      <c r="D2058" s="7"/>
    </row>
    <row r="2059" spans="4:4" x14ac:dyDescent="0.25">
      <c r="D2059" s="7"/>
    </row>
    <row r="2060" spans="4:4" x14ac:dyDescent="0.25">
      <c r="D2060" s="7"/>
    </row>
    <row r="2061" spans="4:4" x14ac:dyDescent="0.25">
      <c r="D2061" s="7"/>
    </row>
    <row r="2062" spans="4:4" x14ac:dyDescent="0.25">
      <c r="D2062" s="7"/>
    </row>
    <row r="2063" spans="4:4" x14ac:dyDescent="0.25">
      <c r="D2063" s="7"/>
    </row>
    <row r="2064" spans="4:4" x14ac:dyDescent="0.25">
      <c r="D2064" s="7"/>
    </row>
    <row r="2065" spans="4:4" x14ac:dyDescent="0.25">
      <c r="D2065" s="7"/>
    </row>
    <row r="2066" spans="4:4" x14ac:dyDescent="0.25">
      <c r="D2066" s="7"/>
    </row>
    <row r="2067" spans="4:4" x14ac:dyDescent="0.25">
      <c r="D2067" s="7"/>
    </row>
    <row r="2068" spans="4:4" x14ac:dyDescent="0.25">
      <c r="D2068" s="7"/>
    </row>
    <row r="2069" spans="4:4" x14ac:dyDescent="0.25">
      <c r="D2069" s="7"/>
    </row>
    <row r="2070" spans="4:4" x14ac:dyDescent="0.25">
      <c r="D2070" s="7"/>
    </row>
    <row r="2071" spans="4:4" x14ac:dyDescent="0.25">
      <c r="D2071" s="7"/>
    </row>
    <row r="2072" spans="4:4" x14ac:dyDescent="0.25">
      <c r="D2072" s="7"/>
    </row>
    <row r="2073" spans="4:4" x14ac:dyDescent="0.25">
      <c r="D2073" s="7"/>
    </row>
    <row r="2074" spans="4:4" x14ac:dyDescent="0.25">
      <c r="D2074" s="7"/>
    </row>
    <row r="2075" spans="4:4" x14ac:dyDescent="0.25">
      <c r="D2075" s="7"/>
    </row>
    <row r="2076" spans="4:4" x14ac:dyDescent="0.25">
      <c r="D2076" s="7"/>
    </row>
    <row r="2077" spans="4:4" x14ac:dyDescent="0.25">
      <c r="D2077" s="7"/>
    </row>
    <row r="2078" spans="4:4" x14ac:dyDescent="0.25">
      <c r="D2078" s="7"/>
    </row>
    <row r="2079" spans="4:4" x14ac:dyDescent="0.25">
      <c r="D2079" s="7"/>
    </row>
    <row r="2080" spans="4:4" x14ac:dyDescent="0.25">
      <c r="D2080" s="7"/>
    </row>
    <row r="2081" spans="4:4" x14ac:dyDescent="0.25">
      <c r="D2081" s="7"/>
    </row>
    <row r="2082" spans="4:4" x14ac:dyDescent="0.25">
      <c r="D2082" s="7"/>
    </row>
    <row r="2083" spans="4:4" x14ac:dyDescent="0.25">
      <c r="D2083" s="7"/>
    </row>
    <row r="2084" spans="4:4" x14ac:dyDescent="0.25">
      <c r="D2084" s="7"/>
    </row>
    <row r="2085" spans="4:4" x14ac:dyDescent="0.25">
      <c r="D2085" s="7"/>
    </row>
    <row r="2086" spans="4:4" x14ac:dyDescent="0.25">
      <c r="D2086" s="7"/>
    </row>
    <row r="2087" spans="4:4" x14ac:dyDescent="0.25">
      <c r="D2087" s="7"/>
    </row>
    <row r="2088" spans="4:4" x14ac:dyDescent="0.25">
      <c r="D2088" s="7"/>
    </row>
    <row r="2089" spans="4:4" x14ac:dyDescent="0.25">
      <c r="D2089" s="7"/>
    </row>
    <row r="2090" spans="4:4" x14ac:dyDescent="0.25">
      <c r="D2090" s="7"/>
    </row>
    <row r="2091" spans="4:4" x14ac:dyDescent="0.25">
      <c r="D2091" s="7"/>
    </row>
    <row r="2092" spans="4:4" x14ac:dyDescent="0.25">
      <c r="D2092" s="7"/>
    </row>
    <row r="2093" spans="4:4" x14ac:dyDescent="0.25">
      <c r="D2093" s="7"/>
    </row>
    <row r="2094" spans="4:4" x14ac:dyDescent="0.25">
      <c r="D2094" s="7"/>
    </row>
    <row r="2095" spans="4:4" x14ac:dyDescent="0.25">
      <c r="D2095" s="7"/>
    </row>
    <row r="2096" spans="4:4" x14ac:dyDescent="0.25">
      <c r="D2096" s="7"/>
    </row>
    <row r="2097" spans="4:4" x14ac:dyDescent="0.25">
      <c r="D2097" s="7"/>
    </row>
    <row r="2098" spans="4:4" x14ac:dyDescent="0.25">
      <c r="D2098" s="7"/>
    </row>
    <row r="2099" spans="4:4" x14ac:dyDescent="0.25">
      <c r="D2099" s="7"/>
    </row>
    <row r="2100" spans="4:4" x14ac:dyDescent="0.25">
      <c r="D2100" s="7"/>
    </row>
    <row r="2101" spans="4:4" x14ac:dyDescent="0.25">
      <c r="D2101" s="7"/>
    </row>
    <row r="2102" spans="4:4" x14ac:dyDescent="0.25">
      <c r="D2102" s="7"/>
    </row>
    <row r="2103" spans="4:4" x14ac:dyDescent="0.25">
      <c r="D2103" s="7"/>
    </row>
    <row r="2104" spans="4:4" x14ac:dyDescent="0.25">
      <c r="D2104" s="7"/>
    </row>
    <row r="2105" spans="4:4" x14ac:dyDescent="0.25">
      <c r="D2105" s="7"/>
    </row>
    <row r="2106" spans="4:4" x14ac:dyDescent="0.25">
      <c r="D2106" s="7"/>
    </row>
    <row r="2107" spans="4:4" x14ac:dyDescent="0.25">
      <c r="D2107" s="7"/>
    </row>
    <row r="2108" spans="4:4" x14ac:dyDescent="0.25">
      <c r="D2108" s="7"/>
    </row>
    <row r="2109" spans="4:4" x14ac:dyDescent="0.25">
      <c r="D2109" s="7"/>
    </row>
    <row r="2110" spans="4:4" x14ac:dyDescent="0.25">
      <c r="D2110" s="7"/>
    </row>
    <row r="2111" spans="4:4" x14ac:dyDescent="0.25">
      <c r="D2111" s="7"/>
    </row>
    <row r="2112" spans="4:4" x14ac:dyDescent="0.25">
      <c r="D2112" s="7"/>
    </row>
    <row r="2113" spans="4:4" x14ac:dyDescent="0.25">
      <c r="D2113" s="7"/>
    </row>
    <row r="2114" spans="4:4" x14ac:dyDescent="0.25">
      <c r="D2114" s="7"/>
    </row>
    <row r="2115" spans="4:4" x14ac:dyDescent="0.25">
      <c r="D2115" s="7"/>
    </row>
    <row r="2116" spans="4:4" x14ac:dyDescent="0.25">
      <c r="D2116" s="7"/>
    </row>
    <row r="2117" spans="4:4" x14ac:dyDescent="0.25">
      <c r="D2117" s="7"/>
    </row>
    <row r="2118" spans="4:4" x14ac:dyDescent="0.25">
      <c r="D2118" s="7"/>
    </row>
    <row r="2119" spans="4:4" x14ac:dyDescent="0.25">
      <c r="D2119" s="7"/>
    </row>
    <row r="2120" spans="4:4" x14ac:dyDescent="0.25">
      <c r="D2120" s="7"/>
    </row>
    <row r="2121" spans="4:4" x14ac:dyDescent="0.25">
      <c r="D2121" s="7"/>
    </row>
    <row r="2122" spans="4:4" x14ac:dyDescent="0.25">
      <c r="D2122" s="7"/>
    </row>
    <row r="2123" spans="4:4" x14ac:dyDescent="0.25">
      <c r="D2123" s="7"/>
    </row>
    <row r="2124" spans="4:4" x14ac:dyDescent="0.25">
      <c r="D2124" s="7"/>
    </row>
    <row r="2125" spans="4:4" x14ac:dyDescent="0.25">
      <c r="D2125" s="7"/>
    </row>
    <row r="2126" spans="4:4" x14ac:dyDescent="0.25">
      <c r="D2126" s="7"/>
    </row>
    <row r="2127" spans="4:4" x14ac:dyDescent="0.25">
      <c r="D2127" s="7"/>
    </row>
    <row r="2128" spans="4:4" x14ac:dyDescent="0.25">
      <c r="D2128" s="7"/>
    </row>
    <row r="2129" spans="4:4" x14ac:dyDescent="0.25">
      <c r="D2129" s="7"/>
    </row>
    <row r="2130" spans="4:4" x14ac:dyDescent="0.25">
      <c r="D2130" s="7"/>
    </row>
    <row r="2131" spans="4:4" x14ac:dyDescent="0.25">
      <c r="D2131" s="7"/>
    </row>
    <row r="2132" spans="4:4" x14ac:dyDescent="0.25">
      <c r="D2132" s="7"/>
    </row>
    <row r="2133" spans="4:4" x14ac:dyDescent="0.25">
      <c r="D2133" s="7"/>
    </row>
    <row r="2134" spans="4:4" x14ac:dyDescent="0.25">
      <c r="D2134" s="7"/>
    </row>
    <row r="2135" spans="4:4" x14ac:dyDescent="0.25">
      <c r="D2135" s="7"/>
    </row>
    <row r="2136" spans="4:4" x14ac:dyDescent="0.25">
      <c r="D2136" s="7"/>
    </row>
    <row r="2137" spans="4:4" x14ac:dyDescent="0.25">
      <c r="D2137" s="7"/>
    </row>
    <row r="2138" spans="4:4" x14ac:dyDescent="0.25">
      <c r="D2138" s="7"/>
    </row>
    <row r="2139" spans="4:4" x14ac:dyDescent="0.25">
      <c r="D2139" s="7"/>
    </row>
    <row r="2140" spans="4:4" x14ac:dyDescent="0.25">
      <c r="D2140" s="7"/>
    </row>
    <row r="2141" spans="4:4" x14ac:dyDescent="0.25">
      <c r="D2141" s="7"/>
    </row>
    <row r="2142" spans="4:4" x14ac:dyDescent="0.25">
      <c r="D2142" s="7"/>
    </row>
    <row r="2143" spans="4:4" x14ac:dyDescent="0.25">
      <c r="D2143" s="7"/>
    </row>
    <row r="2144" spans="4:4" x14ac:dyDescent="0.25">
      <c r="D2144" s="7"/>
    </row>
    <row r="2145" spans="4:4" x14ac:dyDescent="0.25">
      <c r="D2145" s="7"/>
    </row>
    <row r="2146" spans="4:4" x14ac:dyDescent="0.25">
      <c r="D2146" s="7"/>
    </row>
    <row r="2147" spans="4:4" x14ac:dyDescent="0.25">
      <c r="D2147" s="7"/>
    </row>
    <row r="2148" spans="4:4" x14ac:dyDescent="0.25">
      <c r="D2148" s="7"/>
    </row>
    <row r="2149" spans="4:4" x14ac:dyDescent="0.25">
      <c r="D2149" s="7"/>
    </row>
    <row r="2150" spans="4:4" x14ac:dyDescent="0.25">
      <c r="D2150" s="7"/>
    </row>
    <row r="2151" spans="4:4" x14ac:dyDescent="0.25">
      <c r="D2151" s="7"/>
    </row>
    <row r="2152" spans="4:4" x14ac:dyDescent="0.25">
      <c r="D2152" s="7"/>
    </row>
    <row r="2153" spans="4:4" x14ac:dyDescent="0.25">
      <c r="D2153" s="7"/>
    </row>
    <row r="2154" spans="4:4" x14ac:dyDescent="0.25">
      <c r="D2154" s="7"/>
    </row>
    <row r="2155" spans="4:4" x14ac:dyDescent="0.25">
      <c r="D2155" s="7"/>
    </row>
    <row r="2156" spans="4:4" x14ac:dyDescent="0.25">
      <c r="D2156" s="7"/>
    </row>
    <row r="2157" spans="4:4" x14ac:dyDescent="0.25">
      <c r="D2157" s="7"/>
    </row>
    <row r="2158" spans="4:4" x14ac:dyDescent="0.25">
      <c r="D2158" s="7"/>
    </row>
    <row r="2159" spans="4:4" x14ac:dyDescent="0.25">
      <c r="D2159" s="7"/>
    </row>
    <row r="2160" spans="4:4" x14ac:dyDescent="0.25">
      <c r="D2160" s="7"/>
    </row>
    <row r="2161" spans="4:4" x14ac:dyDescent="0.25">
      <c r="D2161" s="7"/>
    </row>
    <row r="2162" spans="4:4" x14ac:dyDescent="0.25">
      <c r="D2162" s="7"/>
    </row>
    <row r="2163" spans="4:4" x14ac:dyDescent="0.25">
      <c r="D2163" s="7"/>
    </row>
    <row r="2164" spans="4:4" x14ac:dyDescent="0.25">
      <c r="D2164" s="7"/>
    </row>
    <row r="2165" spans="4:4" x14ac:dyDescent="0.25">
      <c r="D2165" s="7"/>
    </row>
    <row r="2166" spans="4:4" x14ac:dyDescent="0.25">
      <c r="D2166" s="7"/>
    </row>
    <row r="2167" spans="4:4" x14ac:dyDescent="0.25">
      <c r="D2167" s="7"/>
    </row>
    <row r="2168" spans="4:4" x14ac:dyDescent="0.25">
      <c r="D2168" s="7"/>
    </row>
    <row r="2169" spans="4:4" x14ac:dyDescent="0.25">
      <c r="D2169" s="7"/>
    </row>
    <row r="2170" spans="4:4" x14ac:dyDescent="0.25">
      <c r="D2170" s="7"/>
    </row>
    <row r="2171" spans="4:4" x14ac:dyDescent="0.25">
      <c r="D2171" s="7"/>
    </row>
    <row r="2172" spans="4:4" x14ac:dyDescent="0.25">
      <c r="D2172" s="7"/>
    </row>
    <row r="2173" spans="4:4" x14ac:dyDescent="0.25">
      <c r="D2173" s="7"/>
    </row>
    <row r="2174" spans="4:4" x14ac:dyDescent="0.25">
      <c r="D2174" s="7"/>
    </row>
    <row r="2175" spans="4:4" x14ac:dyDescent="0.25">
      <c r="D2175" s="7"/>
    </row>
    <row r="2176" spans="4:4" x14ac:dyDescent="0.25">
      <c r="D2176" s="7"/>
    </row>
    <row r="2177" spans="4:4" x14ac:dyDescent="0.25">
      <c r="D2177" s="7"/>
    </row>
    <row r="2178" spans="4:4" x14ac:dyDescent="0.25">
      <c r="D2178" s="7"/>
    </row>
    <row r="2179" spans="4:4" x14ac:dyDescent="0.25">
      <c r="D2179" s="7"/>
    </row>
    <row r="2180" spans="4:4" x14ac:dyDescent="0.25">
      <c r="D2180" s="7"/>
    </row>
    <row r="2181" spans="4:4" x14ac:dyDescent="0.25">
      <c r="D2181" s="7"/>
    </row>
    <row r="2182" spans="4:4" x14ac:dyDescent="0.25">
      <c r="D2182" s="7"/>
    </row>
    <row r="2183" spans="4:4" x14ac:dyDescent="0.25">
      <c r="D2183" s="7"/>
    </row>
    <row r="2184" spans="4:4" x14ac:dyDescent="0.25">
      <c r="D2184" s="7"/>
    </row>
    <row r="2185" spans="4:4" x14ac:dyDescent="0.25">
      <c r="D2185" s="7"/>
    </row>
    <row r="2186" spans="4:4" x14ac:dyDescent="0.25">
      <c r="D2186" s="7"/>
    </row>
    <row r="2187" spans="4:4" x14ac:dyDescent="0.25">
      <c r="D2187" s="7"/>
    </row>
    <row r="2188" spans="4:4" x14ac:dyDescent="0.25">
      <c r="D2188" s="7"/>
    </row>
    <row r="2189" spans="4:4" x14ac:dyDescent="0.25">
      <c r="D2189" s="7"/>
    </row>
    <row r="2190" spans="4:4" x14ac:dyDescent="0.25">
      <c r="D2190" s="7"/>
    </row>
    <row r="2191" spans="4:4" x14ac:dyDescent="0.25">
      <c r="D2191" s="7"/>
    </row>
    <row r="2192" spans="4:4" x14ac:dyDescent="0.25">
      <c r="D2192" s="7"/>
    </row>
    <row r="2193" spans="4:4" x14ac:dyDescent="0.25">
      <c r="D2193" s="7"/>
    </row>
    <row r="2194" spans="4:4" x14ac:dyDescent="0.25">
      <c r="D2194" s="7"/>
    </row>
    <row r="2195" spans="4:4" x14ac:dyDescent="0.25">
      <c r="D2195" s="7"/>
    </row>
    <row r="2196" spans="4:4" x14ac:dyDescent="0.25">
      <c r="D2196" s="7"/>
    </row>
    <row r="2197" spans="4:4" x14ac:dyDescent="0.25">
      <c r="D2197" s="7"/>
    </row>
    <row r="2198" spans="4:4" x14ac:dyDescent="0.25">
      <c r="D2198" s="7"/>
    </row>
    <row r="2199" spans="4:4" x14ac:dyDescent="0.25">
      <c r="D2199" s="7"/>
    </row>
    <row r="2200" spans="4:4" x14ac:dyDescent="0.25">
      <c r="D2200" s="7"/>
    </row>
    <row r="2201" spans="4:4" x14ac:dyDescent="0.25">
      <c r="D2201" s="7"/>
    </row>
    <row r="2202" spans="4:4" x14ac:dyDescent="0.25">
      <c r="D2202" s="7"/>
    </row>
    <row r="2203" spans="4:4" x14ac:dyDescent="0.25">
      <c r="D2203" s="7"/>
    </row>
    <row r="2204" spans="4:4" x14ac:dyDescent="0.25">
      <c r="D2204" s="7"/>
    </row>
    <row r="2205" spans="4:4" x14ac:dyDescent="0.25">
      <c r="D2205" s="7"/>
    </row>
    <row r="2206" spans="4:4" x14ac:dyDescent="0.25">
      <c r="D2206" s="7"/>
    </row>
    <row r="2207" spans="4:4" x14ac:dyDescent="0.25">
      <c r="D2207" s="7"/>
    </row>
    <row r="2208" spans="4:4" x14ac:dyDescent="0.25">
      <c r="D2208" s="7"/>
    </row>
    <row r="2209" spans="4:4" x14ac:dyDescent="0.25">
      <c r="D2209" s="7"/>
    </row>
    <row r="2210" spans="4:4" x14ac:dyDescent="0.25">
      <c r="D2210" s="7"/>
    </row>
    <row r="2211" spans="4:4" x14ac:dyDescent="0.25">
      <c r="D2211" s="7"/>
    </row>
    <row r="2212" spans="4:4" x14ac:dyDescent="0.25">
      <c r="D2212" s="7"/>
    </row>
    <row r="2213" spans="4:4" x14ac:dyDescent="0.25">
      <c r="D2213" s="7"/>
    </row>
    <row r="2214" spans="4:4" x14ac:dyDescent="0.25">
      <c r="D2214" s="7"/>
    </row>
    <row r="2215" spans="4:4" x14ac:dyDescent="0.25">
      <c r="D2215" s="7"/>
    </row>
    <row r="2216" spans="4:4" x14ac:dyDescent="0.25">
      <c r="D2216" s="7"/>
    </row>
    <row r="2217" spans="4:4" x14ac:dyDescent="0.25">
      <c r="D2217" s="7"/>
    </row>
    <row r="2218" spans="4:4" x14ac:dyDescent="0.25">
      <c r="D2218" s="7"/>
    </row>
    <row r="2219" spans="4:4" x14ac:dyDescent="0.25">
      <c r="D2219" s="7"/>
    </row>
    <row r="2220" spans="4:4" x14ac:dyDescent="0.25">
      <c r="D2220" s="7"/>
    </row>
    <row r="2221" spans="4:4" x14ac:dyDescent="0.25">
      <c r="D2221" s="7"/>
    </row>
    <row r="2222" spans="4:4" x14ac:dyDescent="0.25">
      <c r="D2222" s="7"/>
    </row>
    <row r="2223" spans="4:4" x14ac:dyDescent="0.25">
      <c r="D2223" s="7"/>
    </row>
    <row r="2224" spans="4:4" x14ac:dyDescent="0.25">
      <c r="D2224" s="7"/>
    </row>
    <row r="2225" spans="4:4" x14ac:dyDescent="0.25">
      <c r="D2225" s="7"/>
    </row>
    <row r="2226" spans="4:4" x14ac:dyDescent="0.25">
      <c r="D2226" s="7"/>
    </row>
    <row r="2227" spans="4:4" x14ac:dyDescent="0.25">
      <c r="D2227" s="7"/>
    </row>
    <row r="2228" spans="4:4" x14ac:dyDescent="0.25">
      <c r="D2228" s="7"/>
    </row>
    <row r="2229" spans="4:4" x14ac:dyDescent="0.25">
      <c r="D2229" s="7"/>
    </row>
    <row r="2230" spans="4:4" x14ac:dyDescent="0.25">
      <c r="D2230" s="7"/>
    </row>
    <row r="2231" spans="4:4" x14ac:dyDescent="0.25">
      <c r="D2231" s="7"/>
    </row>
    <row r="2232" spans="4:4" x14ac:dyDescent="0.25">
      <c r="D2232" s="7"/>
    </row>
    <row r="2233" spans="4:4" x14ac:dyDescent="0.25">
      <c r="D2233" s="7"/>
    </row>
    <row r="2234" spans="4:4" x14ac:dyDescent="0.25">
      <c r="D2234" s="7"/>
    </row>
    <row r="2235" spans="4:4" x14ac:dyDescent="0.25">
      <c r="D2235" s="7"/>
    </row>
    <row r="2236" spans="4:4" x14ac:dyDescent="0.25">
      <c r="D2236" s="7"/>
    </row>
    <row r="2237" spans="4:4" x14ac:dyDescent="0.25">
      <c r="D2237" s="7"/>
    </row>
    <row r="2238" spans="4:4" x14ac:dyDescent="0.25">
      <c r="D2238" s="7"/>
    </row>
    <row r="2239" spans="4:4" x14ac:dyDescent="0.25">
      <c r="D2239" s="7"/>
    </row>
    <row r="2240" spans="4:4" x14ac:dyDescent="0.25">
      <c r="D2240" s="7"/>
    </row>
    <row r="2241" spans="4:4" x14ac:dyDescent="0.25">
      <c r="D2241" s="7"/>
    </row>
    <row r="2242" spans="4:4" x14ac:dyDescent="0.25">
      <c r="D2242" s="7"/>
    </row>
    <row r="2243" spans="4:4" x14ac:dyDescent="0.25">
      <c r="D2243" s="7"/>
    </row>
    <row r="2244" spans="4:4" x14ac:dyDescent="0.25">
      <c r="D2244" s="7"/>
    </row>
    <row r="2245" spans="4:4" x14ac:dyDescent="0.25">
      <c r="D2245" s="7"/>
    </row>
    <row r="2246" spans="4:4" x14ac:dyDescent="0.25">
      <c r="D2246" s="7"/>
    </row>
    <row r="2247" spans="4:4" x14ac:dyDescent="0.25">
      <c r="D2247" s="7"/>
    </row>
    <row r="2248" spans="4:4" x14ac:dyDescent="0.25">
      <c r="D2248" s="7"/>
    </row>
    <row r="2249" spans="4:4" x14ac:dyDescent="0.25">
      <c r="D2249" s="7"/>
    </row>
    <row r="2250" spans="4:4" x14ac:dyDescent="0.25">
      <c r="D2250" s="7"/>
    </row>
    <row r="2251" spans="4:4" x14ac:dyDescent="0.25">
      <c r="D2251" s="7"/>
    </row>
    <row r="2252" spans="4:4" x14ac:dyDescent="0.25">
      <c r="D2252" s="7"/>
    </row>
    <row r="2253" spans="4:4" x14ac:dyDescent="0.25">
      <c r="D2253" s="7"/>
    </row>
    <row r="2254" spans="4:4" x14ac:dyDescent="0.25">
      <c r="D2254" s="7"/>
    </row>
    <row r="2255" spans="4:4" x14ac:dyDescent="0.25">
      <c r="D2255" s="7"/>
    </row>
    <row r="2256" spans="4:4" x14ac:dyDescent="0.25">
      <c r="D2256" s="7"/>
    </row>
    <row r="2257" spans="4:4" x14ac:dyDescent="0.25">
      <c r="D2257" s="7"/>
    </row>
    <row r="2258" spans="4:4" x14ac:dyDescent="0.25">
      <c r="D2258" s="7"/>
    </row>
    <row r="2259" spans="4:4" x14ac:dyDescent="0.25">
      <c r="D2259" s="7"/>
    </row>
    <row r="2260" spans="4:4" x14ac:dyDescent="0.25">
      <c r="D2260" s="7"/>
    </row>
    <row r="2261" spans="4:4" x14ac:dyDescent="0.25">
      <c r="D2261" s="7"/>
    </row>
    <row r="2262" spans="4:4" x14ac:dyDescent="0.25">
      <c r="D2262" s="7"/>
    </row>
    <row r="2263" spans="4:4" x14ac:dyDescent="0.25">
      <c r="D2263" s="7"/>
    </row>
    <row r="2264" spans="4:4" x14ac:dyDescent="0.25">
      <c r="D2264" s="7"/>
    </row>
    <row r="2265" spans="4:4" x14ac:dyDescent="0.25">
      <c r="D2265" s="7"/>
    </row>
    <row r="2266" spans="4:4" x14ac:dyDescent="0.25">
      <c r="D2266" s="7"/>
    </row>
    <row r="2267" spans="4:4" x14ac:dyDescent="0.25">
      <c r="D2267" s="7"/>
    </row>
    <row r="2268" spans="4:4" x14ac:dyDescent="0.25">
      <c r="D2268" s="7"/>
    </row>
    <row r="2269" spans="4:4" x14ac:dyDescent="0.25">
      <c r="D2269" s="7"/>
    </row>
    <row r="2270" spans="4:4" x14ac:dyDescent="0.25">
      <c r="D2270" s="7"/>
    </row>
    <row r="2271" spans="4:4" x14ac:dyDescent="0.25">
      <c r="D2271" s="7"/>
    </row>
    <row r="2272" spans="4:4" x14ac:dyDescent="0.25">
      <c r="D2272" s="7"/>
    </row>
    <row r="2273" spans="4:4" x14ac:dyDescent="0.25">
      <c r="D2273" s="7"/>
    </row>
    <row r="2274" spans="4:4" x14ac:dyDescent="0.25">
      <c r="D2274" s="7"/>
    </row>
    <row r="2275" spans="4:4" x14ac:dyDescent="0.25">
      <c r="D2275" s="7"/>
    </row>
    <row r="2276" spans="4:4" x14ac:dyDescent="0.25">
      <c r="D2276" s="7"/>
    </row>
    <row r="2277" spans="4:4" x14ac:dyDescent="0.25">
      <c r="D2277" s="7"/>
    </row>
    <row r="2278" spans="4:4" x14ac:dyDescent="0.25">
      <c r="D2278" s="7"/>
    </row>
    <row r="2279" spans="4:4" x14ac:dyDescent="0.25">
      <c r="D2279" s="7"/>
    </row>
    <row r="2280" spans="4:4" x14ac:dyDescent="0.25">
      <c r="D2280" s="7"/>
    </row>
    <row r="2281" spans="4:4" x14ac:dyDescent="0.25">
      <c r="D2281" s="7"/>
    </row>
    <row r="2282" spans="4:4" x14ac:dyDescent="0.25">
      <c r="D2282" s="7"/>
    </row>
    <row r="2283" spans="4:4" x14ac:dyDescent="0.25">
      <c r="D2283" s="7"/>
    </row>
    <row r="2284" spans="4:4" x14ac:dyDescent="0.25">
      <c r="D2284" s="7"/>
    </row>
    <row r="2285" spans="4:4" x14ac:dyDescent="0.25">
      <c r="D2285" s="7"/>
    </row>
    <row r="2286" spans="4:4" x14ac:dyDescent="0.25">
      <c r="D2286" s="7"/>
    </row>
    <row r="2287" spans="4:4" x14ac:dyDescent="0.25">
      <c r="D2287" s="7"/>
    </row>
    <row r="2288" spans="4:4" x14ac:dyDescent="0.25">
      <c r="D2288" s="7"/>
    </row>
    <row r="2289" spans="4:4" x14ac:dyDescent="0.25">
      <c r="D2289" s="7"/>
    </row>
    <row r="2290" spans="4:4" x14ac:dyDescent="0.25">
      <c r="D2290" s="7"/>
    </row>
    <row r="2291" spans="4:4" x14ac:dyDescent="0.25">
      <c r="D2291" s="7"/>
    </row>
    <row r="2292" spans="4:4" x14ac:dyDescent="0.25">
      <c r="D2292" s="7"/>
    </row>
    <row r="2293" spans="4:4" x14ac:dyDescent="0.25">
      <c r="D2293" s="7"/>
    </row>
    <row r="2294" spans="4:4" x14ac:dyDescent="0.25">
      <c r="D2294" s="7"/>
    </row>
    <row r="2295" spans="4:4" x14ac:dyDescent="0.25">
      <c r="D2295" s="7"/>
    </row>
    <row r="2296" spans="4:4" x14ac:dyDescent="0.25">
      <c r="D2296" s="7"/>
    </row>
    <row r="2297" spans="4:4" x14ac:dyDescent="0.25">
      <c r="D2297" s="7"/>
    </row>
    <row r="2298" spans="4:4" x14ac:dyDescent="0.25">
      <c r="D2298" s="7"/>
    </row>
    <row r="2299" spans="4:4" x14ac:dyDescent="0.25">
      <c r="D2299" s="7"/>
    </row>
    <row r="2300" spans="4:4" x14ac:dyDescent="0.25">
      <c r="D2300" s="7"/>
    </row>
    <row r="2301" spans="4:4" x14ac:dyDescent="0.25">
      <c r="D2301" s="7"/>
    </row>
    <row r="2302" spans="4:4" x14ac:dyDescent="0.25">
      <c r="D2302" s="7"/>
    </row>
    <row r="2303" spans="4:4" x14ac:dyDescent="0.25">
      <c r="D2303" s="7"/>
    </row>
    <row r="2304" spans="4:4" x14ac:dyDescent="0.25">
      <c r="D2304" s="7"/>
    </row>
    <row r="2305" spans="4:4" x14ac:dyDescent="0.25">
      <c r="D2305" s="7"/>
    </row>
    <row r="2306" spans="4:4" x14ac:dyDescent="0.25">
      <c r="D2306" s="7"/>
    </row>
    <row r="2307" spans="4:4" x14ac:dyDescent="0.25">
      <c r="D2307" s="7"/>
    </row>
    <row r="2308" spans="4:4" x14ac:dyDescent="0.25">
      <c r="D2308" s="7"/>
    </row>
    <row r="2309" spans="4:4" x14ac:dyDescent="0.25">
      <c r="D2309" s="7"/>
    </row>
    <row r="2310" spans="4:4" x14ac:dyDescent="0.25">
      <c r="D2310" s="7"/>
    </row>
    <row r="2311" spans="4:4" x14ac:dyDescent="0.25">
      <c r="D2311" s="7"/>
    </row>
    <row r="2312" spans="4:4" x14ac:dyDescent="0.25">
      <c r="D2312" s="7"/>
    </row>
    <row r="2313" spans="4:4" x14ac:dyDescent="0.25">
      <c r="D2313" s="7"/>
    </row>
    <row r="2314" spans="4:4" x14ac:dyDescent="0.25">
      <c r="D2314" s="7"/>
    </row>
    <row r="2315" spans="4:4" x14ac:dyDescent="0.25">
      <c r="D2315" s="7"/>
    </row>
    <row r="2316" spans="4:4" x14ac:dyDescent="0.25">
      <c r="D2316" s="7"/>
    </row>
    <row r="2317" spans="4:4" x14ac:dyDescent="0.25">
      <c r="D2317" s="7"/>
    </row>
    <row r="2318" spans="4:4" x14ac:dyDescent="0.25">
      <c r="D2318" s="7"/>
    </row>
    <row r="2319" spans="4:4" x14ac:dyDescent="0.25">
      <c r="D2319" s="7"/>
    </row>
    <row r="2320" spans="4:4" x14ac:dyDescent="0.25">
      <c r="D2320" s="7"/>
    </row>
    <row r="2321" spans="4:4" x14ac:dyDescent="0.25">
      <c r="D2321" s="7"/>
    </row>
    <row r="2322" spans="4:4" x14ac:dyDescent="0.25">
      <c r="D2322" s="7"/>
    </row>
    <row r="2323" spans="4:4" x14ac:dyDescent="0.25">
      <c r="D2323" s="7"/>
    </row>
    <row r="2324" spans="4:4" x14ac:dyDescent="0.25">
      <c r="D2324" s="7"/>
    </row>
    <row r="2325" spans="4:4" x14ac:dyDescent="0.25">
      <c r="D2325" s="7"/>
    </row>
    <row r="2326" spans="4:4" x14ac:dyDescent="0.25">
      <c r="D2326" s="7"/>
    </row>
    <row r="2327" spans="4:4" x14ac:dyDescent="0.25">
      <c r="D2327" s="7"/>
    </row>
    <row r="2328" spans="4:4" x14ac:dyDescent="0.25">
      <c r="D2328" s="7"/>
    </row>
    <row r="2329" spans="4:4" x14ac:dyDescent="0.25">
      <c r="D2329" s="7"/>
    </row>
    <row r="2330" spans="4:4" x14ac:dyDescent="0.25">
      <c r="D2330" s="7"/>
    </row>
    <row r="2331" spans="4:4" x14ac:dyDescent="0.25">
      <c r="D2331" s="7"/>
    </row>
    <row r="2332" spans="4:4" x14ac:dyDescent="0.25">
      <c r="D2332" s="7"/>
    </row>
    <row r="2333" spans="4:4" x14ac:dyDescent="0.25">
      <c r="D2333" s="7"/>
    </row>
    <row r="2334" spans="4:4" x14ac:dyDescent="0.25">
      <c r="D2334" s="7"/>
    </row>
    <row r="2335" spans="4:4" x14ac:dyDescent="0.25">
      <c r="D2335" s="7"/>
    </row>
    <row r="2336" spans="4:4" x14ac:dyDescent="0.25">
      <c r="D2336" s="7"/>
    </row>
    <row r="2337" spans="4:4" x14ac:dyDescent="0.25">
      <c r="D2337" s="7"/>
    </row>
    <row r="2338" spans="4:4" x14ac:dyDescent="0.25">
      <c r="D2338" s="7"/>
    </row>
    <row r="2339" spans="4:4" x14ac:dyDescent="0.25">
      <c r="D2339" s="7"/>
    </row>
    <row r="2340" spans="4:4" x14ac:dyDescent="0.25">
      <c r="D2340" s="7"/>
    </row>
    <row r="2341" spans="4:4" x14ac:dyDescent="0.25">
      <c r="D2341" s="7"/>
    </row>
    <row r="2342" spans="4:4" x14ac:dyDescent="0.25">
      <c r="D2342" s="7"/>
    </row>
    <row r="2343" spans="4:4" x14ac:dyDescent="0.25">
      <c r="D2343" s="7"/>
    </row>
    <row r="2344" spans="4:4" x14ac:dyDescent="0.25">
      <c r="D2344" s="7"/>
    </row>
    <row r="2345" spans="4:4" x14ac:dyDescent="0.25">
      <c r="D2345" s="7"/>
    </row>
    <row r="2346" spans="4:4" x14ac:dyDescent="0.25">
      <c r="D2346" s="7"/>
    </row>
    <row r="2347" spans="4:4" x14ac:dyDescent="0.25">
      <c r="D2347" s="7"/>
    </row>
    <row r="2348" spans="4:4" x14ac:dyDescent="0.25">
      <c r="D2348" s="7"/>
    </row>
    <row r="2349" spans="4:4" x14ac:dyDescent="0.25">
      <c r="D2349" s="7"/>
    </row>
    <row r="2350" spans="4:4" x14ac:dyDescent="0.25">
      <c r="D2350" s="7"/>
    </row>
    <row r="2351" spans="4:4" x14ac:dyDescent="0.25">
      <c r="D2351" s="7"/>
    </row>
    <row r="2352" spans="4:4" x14ac:dyDescent="0.25">
      <c r="D2352" s="7"/>
    </row>
    <row r="2353" spans="4:4" x14ac:dyDescent="0.25">
      <c r="D2353" s="7"/>
    </row>
    <row r="2354" spans="4:4" x14ac:dyDescent="0.25">
      <c r="D2354" s="7"/>
    </row>
    <row r="2355" spans="4:4" x14ac:dyDescent="0.25">
      <c r="D2355" s="7"/>
    </row>
    <row r="2356" spans="4:4" x14ac:dyDescent="0.25">
      <c r="D2356" s="7"/>
    </row>
    <row r="2357" spans="4:4" x14ac:dyDescent="0.25">
      <c r="D2357" s="7"/>
    </row>
    <row r="2358" spans="4:4" x14ac:dyDescent="0.25">
      <c r="D2358" s="7"/>
    </row>
    <row r="2359" spans="4:4" x14ac:dyDescent="0.25">
      <c r="D2359" s="7"/>
    </row>
    <row r="2360" spans="4:4" x14ac:dyDescent="0.25">
      <c r="D2360" s="7"/>
    </row>
    <row r="2361" spans="4:4" x14ac:dyDescent="0.25">
      <c r="D2361" s="7"/>
    </row>
    <row r="2362" spans="4:4" x14ac:dyDescent="0.25">
      <c r="D2362" s="7"/>
    </row>
    <row r="2363" spans="4:4" x14ac:dyDescent="0.25">
      <c r="D2363" s="7"/>
    </row>
    <row r="2364" spans="4:4" x14ac:dyDescent="0.25">
      <c r="D2364" s="7"/>
    </row>
    <row r="2365" spans="4:4" x14ac:dyDescent="0.25">
      <c r="D2365" s="7"/>
    </row>
    <row r="2366" spans="4:4" x14ac:dyDescent="0.25">
      <c r="D2366" s="7"/>
    </row>
    <row r="2367" spans="4:4" x14ac:dyDescent="0.25">
      <c r="D2367" s="7"/>
    </row>
    <row r="2368" spans="4:4" x14ac:dyDescent="0.25">
      <c r="D2368" s="7"/>
    </row>
    <row r="2369" spans="4:4" x14ac:dyDescent="0.25">
      <c r="D2369" s="7"/>
    </row>
    <row r="2370" spans="4:4" x14ac:dyDescent="0.25">
      <c r="D2370" s="7"/>
    </row>
    <row r="2371" spans="4:4" x14ac:dyDescent="0.25">
      <c r="D2371" s="7"/>
    </row>
    <row r="2372" spans="4:4" x14ac:dyDescent="0.25">
      <c r="D2372" s="7"/>
    </row>
    <row r="2373" spans="4:4" x14ac:dyDescent="0.25">
      <c r="D2373" s="7"/>
    </row>
    <row r="2374" spans="4:4" x14ac:dyDescent="0.25">
      <c r="D2374" s="7"/>
    </row>
    <row r="2375" spans="4:4" x14ac:dyDescent="0.25">
      <c r="D2375" s="7"/>
    </row>
    <row r="2376" spans="4:4" x14ac:dyDescent="0.25">
      <c r="D2376" s="7"/>
    </row>
    <row r="2377" spans="4:4" x14ac:dyDescent="0.25">
      <c r="D2377" s="7"/>
    </row>
    <row r="2378" spans="4:4" x14ac:dyDescent="0.25">
      <c r="D2378" s="7"/>
    </row>
    <row r="2379" spans="4:4" x14ac:dyDescent="0.25">
      <c r="D2379" s="7"/>
    </row>
    <row r="2380" spans="4:4" x14ac:dyDescent="0.25">
      <c r="D2380" s="7"/>
    </row>
    <row r="2381" spans="4:4" x14ac:dyDescent="0.25">
      <c r="D2381" s="7"/>
    </row>
    <row r="2382" spans="4:4" x14ac:dyDescent="0.25">
      <c r="D2382" s="7"/>
    </row>
    <row r="2383" spans="4:4" x14ac:dyDescent="0.25">
      <c r="D2383" s="7"/>
    </row>
    <row r="2384" spans="4:4" x14ac:dyDescent="0.25">
      <c r="D2384" s="7"/>
    </row>
    <row r="2385" spans="4:4" x14ac:dyDescent="0.25">
      <c r="D2385" s="7"/>
    </row>
    <row r="2386" spans="4:4" x14ac:dyDescent="0.25">
      <c r="D2386" s="7"/>
    </row>
    <row r="2387" spans="4:4" x14ac:dyDescent="0.25">
      <c r="D2387" s="7"/>
    </row>
    <row r="2388" spans="4:4" x14ac:dyDescent="0.25">
      <c r="D2388" s="7"/>
    </row>
    <row r="2389" spans="4:4" x14ac:dyDescent="0.25">
      <c r="D2389" s="7"/>
    </row>
    <row r="2390" spans="4:4" x14ac:dyDescent="0.25">
      <c r="D2390" s="7"/>
    </row>
    <row r="2391" spans="4:4" x14ac:dyDescent="0.25">
      <c r="D2391" s="7"/>
    </row>
    <row r="2392" spans="4:4" x14ac:dyDescent="0.25">
      <c r="D2392" s="7"/>
    </row>
    <row r="2393" spans="4:4" x14ac:dyDescent="0.25">
      <c r="D2393" s="7"/>
    </row>
    <row r="2394" spans="4:4" x14ac:dyDescent="0.25">
      <c r="D2394" s="7"/>
    </row>
    <row r="2395" spans="4:4" x14ac:dyDescent="0.25">
      <c r="D2395" s="7"/>
    </row>
    <row r="2396" spans="4:4" x14ac:dyDescent="0.25">
      <c r="D2396" s="7"/>
    </row>
    <row r="2397" spans="4:4" x14ac:dyDescent="0.25">
      <c r="D2397" s="7"/>
    </row>
    <row r="2398" spans="4:4" x14ac:dyDescent="0.25">
      <c r="D2398" s="7"/>
    </row>
    <row r="2399" spans="4:4" x14ac:dyDescent="0.25">
      <c r="D2399" s="7"/>
    </row>
    <row r="2400" spans="4:4" x14ac:dyDescent="0.25">
      <c r="D2400" s="7"/>
    </row>
    <row r="2401" spans="4:4" x14ac:dyDescent="0.25">
      <c r="D2401" s="7"/>
    </row>
    <row r="2402" spans="4:4" x14ac:dyDescent="0.25">
      <c r="D2402" s="7"/>
    </row>
    <row r="2403" spans="4:4" x14ac:dyDescent="0.25">
      <c r="D2403" s="7"/>
    </row>
    <row r="2404" spans="4:4" x14ac:dyDescent="0.25">
      <c r="D2404" s="7"/>
    </row>
    <row r="2405" spans="4:4" x14ac:dyDescent="0.25">
      <c r="D2405" s="7"/>
    </row>
    <row r="2406" spans="4:4" x14ac:dyDescent="0.25">
      <c r="D2406" s="7"/>
    </row>
    <row r="2407" spans="4:4" x14ac:dyDescent="0.25">
      <c r="D2407" s="7"/>
    </row>
    <row r="2408" spans="4:4" x14ac:dyDescent="0.25">
      <c r="D2408" s="7"/>
    </row>
    <row r="2409" spans="4:4" x14ac:dyDescent="0.25">
      <c r="D2409" s="7"/>
    </row>
    <row r="2410" spans="4:4" x14ac:dyDescent="0.25">
      <c r="D2410" s="7"/>
    </row>
    <row r="2411" spans="4:4" x14ac:dyDescent="0.25">
      <c r="D2411" s="7"/>
    </row>
    <row r="2412" spans="4:4" x14ac:dyDescent="0.25">
      <c r="D2412" s="7"/>
    </row>
    <row r="2413" spans="4:4" x14ac:dyDescent="0.25">
      <c r="D2413" s="7"/>
    </row>
    <row r="2414" spans="4:4" x14ac:dyDescent="0.25">
      <c r="D2414" s="7"/>
    </row>
    <row r="2415" spans="4:4" x14ac:dyDescent="0.25">
      <c r="D2415" s="7"/>
    </row>
    <row r="2416" spans="4:4" x14ac:dyDescent="0.25">
      <c r="D2416" s="7"/>
    </row>
    <row r="2417" spans="4:4" x14ac:dyDescent="0.25">
      <c r="D2417" s="7"/>
    </row>
    <row r="2418" spans="4:4" x14ac:dyDescent="0.25">
      <c r="D2418" s="7"/>
    </row>
    <row r="2419" spans="4:4" x14ac:dyDescent="0.25">
      <c r="D2419" s="7"/>
    </row>
    <row r="2420" spans="4:4" x14ac:dyDescent="0.25">
      <c r="D2420" s="7"/>
    </row>
    <row r="2421" spans="4:4" x14ac:dyDescent="0.25">
      <c r="D2421" s="7"/>
    </row>
    <row r="2422" spans="4:4" x14ac:dyDescent="0.25">
      <c r="D2422" s="7"/>
    </row>
    <row r="2423" spans="4:4" x14ac:dyDescent="0.25">
      <c r="D2423" s="7"/>
    </row>
    <row r="2424" spans="4:4" x14ac:dyDescent="0.25">
      <c r="D2424" s="7"/>
    </row>
    <row r="2425" spans="4:4" x14ac:dyDescent="0.25">
      <c r="D2425" s="7"/>
    </row>
    <row r="2426" spans="4:4" x14ac:dyDescent="0.25">
      <c r="D2426" s="7"/>
    </row>
    <row r="2427" spans="4:4" x14ac:dyDescent="0.25">
      <c r="D2427" s="7"/>
    </row>
    <row r="2428" spans="4:4" x14ac:dyDescent="0.25">
      <c r="D2428" s="7"/>
    </row>
    <row r="2429" spans="4:4" x14ac:dyDescent="0.25">
      <c r="D2429" s="7"/>
    </row>
    <row r="2430" spans="4:4" x14ac:dyDescent="0.25">
      <c r="D2430" s="7"/>
    </row>
    <row r="2431" spans="4:4" x14ac:dyDescent="0.25">
      <c r="D2431" s="7"/>
    </row>
    <row r="2432" spans="4:4" x14ac:dyDescent="0.25">
      <c r="D2432" s="7"/>
    </row>
    <row r="2433" spans="4:4" x14ac:dyDescent="0.25">
      <c r="D2433" s="7"/>
    </row>
    <row r="2434" spans="4:4" x14ac:dyDescent="0.25">
      <c r="D2434" s="7"/>
    </row>
    <row r="2435" spans="4:4" x14ac:dyDescent="0.25">
      <c r="D2435" s="7"/>
    </row>
    <row r="2436" spans="4:4" x14ac:dyDescent="0.25">
      <c r="D2436" s="7"/>
    </row>
    <row r="2437" spans="4:4" x14ac:dyDescent="0.25">
      <c r="D2437" s="7"/>
    </row>
    <row r="2438" spans="4:4" x14ac:dyDescent="0.25">
      <c r="D2438" s="7"/>
    </row>
    <row r="2439" spans="4:4" x14ac:dyDescent="0.25">
      <c r="D2439" s="7"/>
    </row>
    <row r="2440" spans="4:4" x14ac:dyDescent="0.25">
      <c r="D2440" s="7"/>
    </row>
    <row r="2441" spans="4:4" x14ac:dyDescent="0.25">
      <c r="D2441" s="7"/>
    </row>
    <row r="2442" spans="4:4" x14ac:dyDescent="0.25">
      <c r="D2442" s="7"/>
    </row>
    <row r="2443" spans="4:4" x14ac:dyDescent="0.25">
      <c r="D2443" s="7"/>
    </row>
    <row r="2444" spans="4:4" x14ac:dyDescent="0.25">
      <c r="D2444" s="7"/>
    </row>
    <row r="2445" spans="4:4" x14ac:dyDescent="0.25">
      <c r="D2445" s="7"/>
    </row>
    <row r="2446" spans="4:4" x14ac:dyDescent="0.25">
      <c r="D2446" s="7"/>
    </row>
    <row r="2447" spans="4:4" x14ac:dyDescent="0.25">
      <c r="D2447" s="7"/>
    </row>
    <row r="2448" spans="4:4" x14ac:dyDescent="0.25">
      <c r="D2448" s="7"/>
    </row>
    <row r="2449" spans="4:4" x14ac:dyDescent="0.25">
      <c r="D2449" s="7"/>
    </row>
    <row r="2450" spans="4:4" x14ac:dyDescent="0.25">
      <c r="D2450" s="7"/>
    </row>
    <row r="2451" spans="4:4" x14ac:dyDescent="0.25">
      <c r="D2451" s="7"/>
    </row>
    <row r="2452" spans="4:4" x14ac:dyDescent="0.25">
      <c r="D2452" s="7"/>
    </row>
    <row r="2453" spans="4:4" x14ac:dyDescent="0.25">
      <c r="D2453" s="7"/>
    </row>
    <row r="2454" spans="4:4" x14ac:dyDescent="0.25">
      <c r="D2454" s="7"/>
    </row>
    <row r="2455" spans="4:4" x14ac:dyDescent="0.25">
      <c r="D2455" s="7"/>
    </row>
    <row r="2456" spans="4:4" x14ac:dyDescent="0.25">
      <c r="D2456" s="7"/>
    </row>
    <row r="2457" spans="4:4" x14ac:dyDescent="0.25">
      <c r="D2457" s="7"/>
    </row>
    <row r="2458" spans="4:4" x14ac:dyDescent="0.25">
      <c r="D2458" s="7"/>
    </row>
    <row r="2459" spans="4:4" x14ac:dyDescent="0.25">
      <c r="D2459" s="7"/>
    </row>
    <row r="2460" spans="4:4" x14ac:dyDescent="0.25">
      <c r="D2460" s="7"/>
    </row>
    <row r="2461" spans="4:4" x14ac:dyDescent="0.25">
      <c r="D2461" s="7"/>
    </row>
    <row r="2462" spans="4:4" x14ac:dyDescent="0.25">
      <c r="D2462" s="7"/>
    </row>
    <row r="2463" spans="4:4" x14ac:dyDescent="0.25">
      <c r="D2463" s="7"/>
    </row>
    <row r="2464" spans="4:4" x14ac:dyDescent="0.25">
      <c r="D2464" s="7"/>
    </row>
    <row r="2465" spans="4:4" x14ac:dyDescent="0.25">
      <c r="D2465" s="7"/>
    </row>
    <row r="2466" spans="4:4" x14ac:dyDescent="0.25">
      <c r="D2466" s="7"/>
    </row>
    <row r="2467" spans="4:4" x14ac:dyDescent="0.25">
      <c r="D2467" s="7"/>
    </row>
    <row r="2468" spans="4:4" x14ac:dyDescent="0.25">
      <c r="D2468" s="7"/>
    </row>
    <row r="2469" spans="4:4" x14ac:dyDescent="0.25">
      <c r="D2469" s="7"/>
    </row>
    <row r="2470" spans="4:4" x14ac:dyDescent="0.25">
      <c r="D2470" s="7"/>
    </row>
    <row r="2471" spans="4:4" x14ac:dyDescent="0.25">
      <c r="D2471" s="7"/>
    </row>
    <row r="2472" spans="4:4" x14ac:dyDescent="0.25">
      <c r="D2472" s="7"/>
    </row>
    <row r="2473" spans="4:4" x14ac:dyDescent="0.25">
      <c r="D2473" s="7"/>
    </row>
    <row r="2474" spans="4:4" x14ac:dyDescent="0.25">
      <c r="D2474" s="7"/>
    </row>
    <row r="2475" spans="4:4" x14ac:dyDescent="0.25">
      <c r="D2475" s="7"/>
    </row>
    <row r="2476" spans="4:4" x14ac:dyDescent="0.25">
      <c r="D2476" s="7"/>
    </row>
    <row r="2477" spans="4:4" x14ac:dyDescent="0.25">
      <c r="D2477" s="7"/>
    </row>
    <row r="2478" spans="4:4" x14ac:dyDescent="0.25">
      <c r="D2478" s="7"/>
    </row>
    <row r="2479" spans="4:4" x14ac:dyDescent="0.25">
      <c r="D2479" s="7"/>
    </row>
    <row r="2480" spans="4:4" x14ac:dyDescent="0.25">
      <c r="D2480" s="7"/>
    </row>
    <row r="2481" spans="4:4" x14ac:dyDescent="0.25">
      <c r="D2481" s="7"/>
    </row>
    <row r="2482" spans="4:4" x14ac:dyDescent="0.25">
      <c r="D2482" s="7"/>
    </row>
    <row r="2483" spans="4:4" x14ac:dyDescent="0.25">
      <c r="D2483" s="7"/>
    </row>
    <row r="2484" spans="4:4" x14ac:dyDescent="0.25">
      <c r="D2484" s="7"/>
    </row>
    <row r="2485" spans="4:4" x14ac:dyDescent="0.25">
      <c r="D2485" s="7"/>
    </row>
    <row r="2486" spans="4:4" x14ac:dyDescent="0.25">
      <c r="D2486" s="7"/>
    </row>
    <row r="2487" spans="4:4" x14ac:dyDescent="0.25">
      <c r="D2487" s="7"/>
    </row>
    <row r="2488" spans="4:4" x14ac:dyDescent="0.25">
      <c r="D2488" s="7"/>
    </row>
    <row r="2489" spans="4:4" x14ac:dyDescent="0.25">
      <c r="D2489" s="7"/>
    </row>
    <row r="2490" spans="4:4" x14ac:dyDescent="0.25">
      <c r="D2490" s="7"/>
    </row>
    <row r="2491" spans="4:4" x14ac:dyDescent="0.25">
      <c r="D2491" s="7"/>
    </row>
    <row r="2492" spans="4:4" x14ac:dyDescent="0.25">
      <c r="D2492" s="7"/>
    </row>
    <row r="2493" spans="4:4" x14ac:dyDescent="0.25">
      <c r="D2493" s="7"/>
    </row>
    <row r="2494" spans="4:4" x14ac:dyDescent="0.25">
      <c r="D2494" s="7"/>
    </row>
    <row r="2495" spans="4:4" x14ac:dyDescent="0.25">
      <c r="D2495" s="7"/>
    </row>
    <row r="2496" spans="4:4" x14ac:dyDescent="0.25">
      <c r="D2496" s="7"/>
    </row>
    <row r="2497" spans="4:4" x14ac:dyDescent="0.25">
      <c r="D2497" s="7"/>
    </row>
    <row r="2498" spans="4:4" x14ac:dyDescent="0.25">
      <c r="D2498" s="7"/>
    </row>
    <row r="2499" spans="4:4" x14ac:dyDescent="0.25">
      <c r="D2499" s="7"/>
    </row>
    <row r="2500" spans="4:4" x14ac:dyDescent="0.25">
      <c r="D2500" s="7"/>
    </row>
    <row r="2501" spans="4:4" x14ac:dyDescent="0.25">
      <c r="D2501" s="7"/>
    </row>
    <row r="2502" spans="4:4" x14ac:dyDescent="0.25">
      <c r="D2502" s="7"/>
    </row>
    <row r="2503" spans="4:4" x14ac:dyDescent="0.25">
      <c r="D2503" s="7"/>
    </row>
    <row r="2504" spans="4:4" x14ac:dyDescent="0.25">
      <c r="D2504" s="7"/>
    </row>
    <row r="2505" spans="4:4" x14ac:dyDescent="0.25">
      <c r="D2505" s="7"/>
    </row>
    <row r="2506" spans="4:4" x14ac:dyDescent="0.25">
      <c r="D2506" s="7"/>
    </row>
    <row r="2507" spans="4:4" x14ac:dyDescent="0.25">
      <c r="D2507" s="7"/>
    </row>
    <row r="2508" spans="4:4" x14ac:dyDescent="0.25">
      <c r="D2508" s="7"/>
    </row>
    <row r="2509" spans="4:4" x14ac:dyDescent="0.25">
      <c r="D2509" s="7"/>
    </row>
    <row r="2510" spans="4:4" x14ac:dyDescent="0.25">
      <c r="D2510" s="7"/>
    </row>
    <row r="2511" spans="4:4" x14ac:dyDescent="0.25">
      <c r="D2511" s="7"/>
    </row>
    <row r="2512" spans="4:4" x14ac:dyDescent="0.25">
      <c r="D2512" s="7"/>
    </row>
    <row r="2513" spans="4:4" x14ac:dyDescent="0.25">
      <c r="D2513" s="7"/>
    </row>
    <row r="2514" spans="4:4" x14ac:dyDescent="0.25">
      <c r="D2514" s="7"/>
    </row>
    <row r="2515" spans="4:4" x14ac:dyDescent="0.25">
      <c r="D2515" s="7"/>
    </row>
    <row r="2516" spans="4:4" x14ac:dyDescent="0.25">
      <c r="D2516" s="7"/>
    </row>
    <row r="2517" spans="4:4" x14ac:dyDescent="0.25">
      <c r="D2517" s="7"/>
    </row>
    <row r="2518" spans="4:4" x14ac:dyDescent="0.25">
      <c r="D2518" s="7"/>
    </row>
    <row r="2519" spans="4:4" x14ac:dyDescent="0.25">
      <c r="D2519" s="7"/>
    </row>
    <row r="2520" spans="4:4" x14ac:dyDescent="0.25">
      <c r="D2520" s="7"/>
    </row>
    <row r="2521" spans="4:4" x14ac:dyDescent="0.25">
      <c r="D2521" s="7"/>
    </row>
    <row r="2522" spans="4:4" x14ac:dyDescent="0.25">
      <c r="D2522" s="7"/>
    </row>
    <row r="2523" spans="4:4" x14ac:dyDescent="0.25">
      <c r="D2523" s="7"/>
    </row>
    <row r="2524" spans="4:4" x14ac:dyDescent="0.25">
      <c r="D2524" s="7"/>
    </row>
    <row r="2525" spans="4:4" x14ac:dyDescent="0.25">
      <c r="D2525" s="7"/>
    </row>
    <row r="2526" spans="4:4" x14ac:dyDescent="0.25">
      <c r="D2526" s="7"/>
    </row>
    <row r="2527" spans="4:4" x14ac:dyDescent="0.25">
      <c r="D2527" s="7"/>
    </row>
    <row r="2528" spans="4:4" x14ac:dyDescent="0.25">
      <c r="D2528" s="7"/>
    </row>
    <row r="2529" spans="4:4" x14ac:dyDescent="0.25">
      <c r="D2529" s="7"/>
    </row>
    <row r="2530" spans="4:4" x14ac:dyDescent="0.25">
      <c r="D2530" s="7"/>
    </row>
    <row r="2531" spans="4:4" x14ac:dyDescent="0.25">
      <c r="D2531" s="7"/>
    </row>
    <row r="2532" spans="4:4" x14ac:dyDescent="0.25">
      <c r="D2532" s="7"/>
    </row>
    <row r="2533" spans="4:4" x14ac:dyDescent="0.25">
      <c r="D2533" s="7"/>
    </row>
    <row r="2534" spans="4:4" x14ac:dyDescent="0.25">
      <c r="D2534" s="7"/>
    </row>
    <row r="2535" spans="4:4" x14ac:dyDescent="0.25">
      <c r="D2535" s="7"/>
    </row>
    <row r="2536" spans="4:4" x14ac:dyDescent="0.25">
      <c r="D2536" s="7"/>
    </row>
    <row r="2537" spans="4:4" x14ac:dyDescent="0.25">
      <c r="D2537" s="7"/>
    </row>
    <row r="2538" spans="4:4" x14ac:dyDescent="0.25">
      <c r="D2538" s="7"/>
    </row>
    <row r="2539" spans="4:4" x14ac:dyDescent="0.25">
      <c r="D2539" s="7"/>
    </row>
    <row r="2540" spans="4:4" x14ac:dyDescent="0.25">
      <c r="D2540" s="7"/>
    </row>
    <row r="2541" spans="4:4" x14ac:dyDescent="0.25">
      <c r="D2541" s="7"/>
    </row>
    <row r="2542" spans="4:4" x14ac:dyDescent="0.25">
      <c r="D2542" s="7"/>
    </row>
    <row r="2543" spans="4:4" x14ac:dyDescent="0.25">
      <c r="D2543" s="7"/>
    </row>
    <row r="2544" spans="4:4" x14ac:dyDescent="0.25">
      <c r="D2544" s="7"/>
    </row>
    <row r="2545" spans="4:4" x14ac:dyDescent="0.25">
      <c r="D2545" s="7"/>
    </row>
    <row r="2546" spans="4:4" x14ac:dyDescent="0.25">
      <c r="D2546" s="7"/>
    </row>
    <row r="2547" spans="4:4" x14ac:dyDescent="0.25">
      <c r="D2547" s="7"/>
    </row>
    <row r="2548" spans="4:4" x14ac:dyDescent="0.25">
      <c r="D2548" s="7"/>
    </row>
    <row r="2549" spans="4:4" x14ac:dyDescent="0.25">
      <c r="D2549" s="7"/>
    </row>
    <row r="2550" spans="4:4" x14ac:dyDescent="0.25">
      <c r="D2550" s="7"/>
    </row>
    <row r="2551" spans="4:4" x14ac:dyDescent="0.25">
      <c r="D2551" s="7"/>
    </row>
    <row r="2552" spans="4:4" x14ac:dyDescent="0.25">
      <c r="D2552" s="7"/>
    </row>
    <row r="2553" spans="4:4" x14ac:dyDescent="0.25">
      <c r="D2553" s="7"/>
    </row>
    <row r="2554" spans="4:4" x14ac:dyDescent="0.25">
      <c r="D2554" s="7"/>
    </row>
    <row r="2555" spans="4:4" x14ac:dyDescent="0.25">
      <c r="D2555" s="7"/>
    </row>
    <row r="2556" spans="4:4" x14ac:dyDescent="0.25">
      <c r="D2556" s="7"/>
    </row>
    <row r="2557" spans="4:4" x14ac:dyDescent="0.25">
      <c r="D2557" s="7"/>
    </row>
    <row r="2558" spans="4:4" x14ac:dyDescent="0.25">
      <c r="D2558" s="7"/>
    </row>
    <row r="2559" spans="4:4" x14ac:dyDescent="0.25">
      <c r="D2559" s="7"/>
    </row>
    <row r="2560" spans="4:4" x14ac:dyDescent="0.25">
      <c r="D2560" s="7"/>
    </row>
    <row r="2561" spans="4:4" x14ac:dyDescent="0.25">
      <c r="D2561" s="7"/>
    </row>
    <row r="2562" spans="4:4" x14ac:dyDescent="0.25">
      <c r="D2562" s="7"/>
    </row>
    <row r="2563" spans="4:4" x14ac:dyDescent="0.25">
      <c r="D2563" s="7"/>
    </row>
    <row r="2564" spans="4:4" x14ac:dyDescent="0.25">
      <c r="D2564" s="7"/>
    </row>
    <row r="2565" spans="4:4" x14ac:dyDescent="0.25">
      <c r="D2565" s="7"/>
    </row>
    <row r="2566" spans="4:4" x14ac:dyDescent="0.25">
      <c r="D2566" s="7"/>
    </row>
    <row r="2567" spans="4:4" x14ac:dyDescent="0.25">
      <c r="D2567" s="7"/>
    </row>
    <row r="2568" spans="4:4" x14ac:dyDescent="0.25">
      <c r="D2568" s="7"/>
    </row>
    <row r="2569" spans="4:4" x14ac:dyDescent="0.25">
      <c r="D2569" s="7"/>
    </row>
    <row r="2570" spans="4:4" x14ac:dyDescent="0.25">
      <c r="D2570" s="7"/>
    </row>
    <row r="2571" spans="4:4" x14ac:dyDescent="0.25">
      <c r="D2571" s="7"/>
    </row>
    <row r="2572" spans="4:4" x14ac:dyDescent="0.25">
      <c r="D2572" s="7"/>
    </row>
    <row r="2573" spans="4:4" x14ac:dyDescent="0.25">
      <c r="D2573" s="7"/>
    </row>
    <row r="2574" spans="4:4" x14ac:dyDescent="0.25">
      <c r="D2574" s="7"/>
    </row>
    <row r="2575" spans="4:4" x14ac:dyDescent="0.25">
      <c r="D2575" s="7"/>
    </row>
    <row r="2576" spans="4:4" x14ac:dyDescent="0.25">
      <c r="D2576" s="7"/>
    </row>
    <row r="2577" spans="4:4" x14ac:dyDescent="0.25">
      <c r="D2577" s="7"/>
    </row>
    <row r="2578" spans="4:4" x14ac:dyDescent="0.25">
      <c r="D2578" s="7"/>
    </row>
    <row r="2579" spans="4:4" x14ac:dyDescent="0.25">
      <c r="D2579" s="7"/>
    </row>
    <row r="2580" spans="4:4" x14ac:dyDescent="0.25">
      <c r="D2580" s="7"/>
    </row>
    <row r="2581" spans="4:4" x14ac:dyDescent="0.25">
      <c r="D2581" s="7"/>
    </row>
    <row r="2582" spans="4:4" x14ac:dyDescent="0.25">
      <c r="D2582" s="7"/>
    </row>
    <row r="2583" spans="4:4" x14ac:dyDescent="0.25">
      <c r="D2583" s="7"/>
    </row>
    <row r="2584" spans="4:4" x14ac:dyDescent="0.25">
      <c r="D2584" s="7"/>
    </row>
    <row r="2585" spans="4:4" x14ac:dyDescent="0.25">
      <c r="D2585" s="7"/>
    </row>
    <row r="2586" spans="4:4" x14ac:dyDescent="0.25">
      <c r="D2586" s="7"/>
    </row>
    <row r="2587" spans="4:4" x14ac:dyDescent="0.25">
      <c r="D2587" s="7"/>
    </row>
    <row r="2588" spans="4:4" x14ac:dyDescent="0.25">
      <c r="D2588" s="7"/>
    </row>
    <row r="2589" spans="4:4" x14ac:dyDescent="0.25">
      <c r="D2589" s="7"/>
    </row>
    <row r="2590" spans="4:4" x14ac:dyDescent="0.25">
      <c r="D2590" s="7"/>
    </row>
    <row r="2591" spans="4:4" x14ac:dyDescent="0.25">
      <c r="D2591" s="7"/>
    </row>
    <row r="2592" spans="4:4" x14ac:dyDescent="0.25">
      <c r="D2592" s="7"/>
    </row>
    <row r="2593" spans="4:4" x14ac:dyDescent="0.25">
      <c r="D2593" s="7"/>
    </row>
    <row r="2594" spans="4:4" x14ac:dyDescent="0.25">
      <c r="D2594" s="7"/>
    </row>
    <row r="2595" spans="4:4" x14ac:dyDescent="0.25">
      <c r="D2595" s="7"/>
    </row>
    <row r="2596" spans="4:4" x14ac:dyDescent="0.25">
      <c r="D2596" s="7"/>
    </row>
    <row r="2597" spans="4:4" x14ac:dyDescent="0.25">
      <c r="D2597" s="7"/>
    </row>
    <row r="2598" spans="4:4" x14ac:dyDescent="0.25">
      <c r="D2598" s="7"/>
    </row>
    <row r="2599" spans="4:4" x14ac:dyDescent="0.25">
      <c r="D2599" s="7"/>
    </row>
    <row r="2600" spans="4:4" x14ac:dyDescent="0.25">
      <c r="D2600" s="7"/>
    </row>
    <row r="2601" spans="4:4" x14ac:dyDescent="0.25">
      <c r="D2601" s="7"/>
    </row>
    <row r="2602" spans="4:4" x14ac:dyDescent="0.25">
      <c r="D2602" s="7"/>
    </row>
    <row r="2603" spans="4:4" x14ac:dyDescent="0.25">
      <c r="D2603" s="7"/>
    </row>
    <row r="2604" spans="4:4" x14ac:dyDescent="0.25">
      <c r="D2604" s="7"/>
    </row>
    <row r="2605" spans="4:4" x14ac:dyDescent="0.25">
      <c r="D2605" s="7"/>
    </row>
    <row r="2606" spans="4:4" x14ac:dyDescent="0.25">
      <c r="D2606" s="7"/>
    </row>
    <row r="2607" spans="4:4" x14ac:dyDescent="0.25">
      <c r="D2607" s="7"/>
    </row>
    <row r="2608" spans="4:4" x14ac:dyDescent="0.25">
      <c r="D2608" s="7"/>
    </row>
    <row r="2609" spans="4:4" x14ac:dyDescent="0.25">
      <c r="D2609" s="7"/>
    </row>
    <row r="2610" spans="4:4" x14ac:dyDescent="0.25">
      <c r="D2610" s="7"/>
    </row>
    <row r="2611" spans="4:4" x14ac:dyDescent="0.25">
      <c r="D2611" s="7"/>
    </row>
    <row r="2612" spans="4:4" x14ac:dyDescent="0.25">
      <c r="D2612" s="7"/>
    </row>
    <row r="2613" spans="4:4" x14ac:dyDescent="0.25">
      <c r="D2613" s="7"/>
    </row>
    <row r="2614" spans="4:4" x14ac:dyDescent="0.25">
      <c r="D2614" s="7"/>
    </row>
    <row r="2615" spans="4:4" x14ac:dyDescent="0.25">
      <c r="D2615" s="7"/>
    </row>
    <row r="2616" spans="4:4" x14ac:dyDescent="0.25">
      <c r="D2616" s="7"/>
    </row>
    <row r="2617" spans="4:4" x14ac:dyDescent="0.25">
      <c r="D2617" s="7"/>
    </row>
    <row r="2618" spans="4:4" x14ac:dyDescent="0.25">
      <c r="D2618" s="7"/>
    </row>
    <row r="2619" spans="4:4" x14ac:dyDescent="0.25">
      <c r="D2619" s="7"/>
    </row>
    <row r="2620" spans="4:4" x14ac:dyDescent="0.25">
      <c r="D2620" s="7"/>
    </row>
    <row r="2621" spans="4:4" x14ac:dyDescent="0.25">
      <c r="D2621" s="7"/>
    </row>
    <row r="2622" spans="4:4" x14ac:dyDescent="0.25">
      <c r="D2622" s="7"/>
    </row>
    <row r="2623" spans="4:4" x14ac:dyDescent="0.25">
      <c r="D2623" s="7"/>
    </row>
    <row r="2624" spans="4:4" x14ac:dyDescent="0.25">
      <c r="D2624" s="7"/>
    </row>
    <row r="2625" spans="4:4" x14ac:dyDescent="0.25">
      <c r="D2625" s="7"/>
    </row>
    <row r="2626" spans="4:4" x14ac:dyDescent="0.25">
      <c r="D2626" s="7"/>
    </row>
    <row r="2627" spans="4:4" x14ac:dyDescent="0.25">
      <c r="D2627" s="7"/>
    </row>
    <row r="2628" spans="4:4" x14ac:dyDescent="0.25">
      <c r="D2628" s="7"/>
    </row>
    <row r="2629" spans="4:4" x14ac:dyDescent="0.25">
      <c r="D2629" s="7"/>
    </row>
    <row r="2630" spans="4:4" x14ac:dyDescent="0.25">
      <c r="D2630" s="7"/>
    </row>
    <row r="2631" spans="4:4" x14ac:dyDescent="0.25">
      <c r="D2631" s="7"/>
    </row>
    <row r="2632" spans="4:4" x14ac:dyDescent="0.25">
      <c r="D2632" s="7"/>
    </row>
    <row r="2633" spans="4:4" x14ac:dyDescent="0.25">
      <c r="D2633" s="7"/>
    </row>
    <row r="2634" spans="4:4" x14ac:dyDescent="0.25">
      <c r="D2634" s="7"/>
    </row>
    <row r="2635" spans="4:4" x14ac:dyDescent="0.25">
      <c r="D2635" s="7"/>
    </row>
    <row r="2636" spans="4:4" x14ac:dyDescent="0.25">
      <c r="D2636" s="7"/>
    </row>
    <row r="2637" spans="4:4" x14ac:dyDescent="0.25">
      <c r="D2637" s="7"/>
    </row>
    <row r="2638" spans="4:4" x14ac:dyDescent="0.25">
      <c r="D2638" s="7"/>
    </row>
    <row r="2639" spans="4:4" x14ac:dyDescent="0.25">
      <c r="D2639" s="7"/>
    </row>
    <row r="2640" spans="4:4" x14ac:dyDescent="0.25">
      <c r="D2640" s="7"/>
    </row>
    <row r="2641" spans="4:4" x14ac:dyDescent="0.25">
      <c r="D2641" s="7"/>
    </row>
    <row r="2642" spans="4:4" x14ac:dyDescent="0.25">
      <c r="D2642" s="7"/>
    </row>
    <row r="2643" spans="4:4" x14ac:dyDescent="0.25">
      <c r="D2643" s="7"/>
    </row>
    <row r="2644" spans="4:4" x14ac:dyDescent="0.25">
      <c r="D2644" s="7"/>
    </row>
    <row r="2645" spans="4:4" x14ac:dyDescent="0.25">
      <c r="D2645" s="7"/>
    </row>
    <row r="2646" spans="4:4" x14ac:dyDescent="0.25">
      <c r="D2646" s="7"/>
    </row>
    <row r="2647" spans="4:4" x14ac:dyDescent="0.25">
      <c r="D2647" s="7"/>
    </row>
    <row r="2648" spans="4:4" x14ac:dyDescent="0.25">
      <c r="D2648" s="7"/>
    </row>
    <row r="2649" spans="4:4" x14ac:dyDescent="0.25">
      <c r="D2649" s="7"/>
    </row>
    <row r="2650" spans="4:4" x14ac:dyDescent="0.25">
      <c r="D2650" s="7"/>
    </row>
    <row r="2651" spans="4:4" x14ac:dyDescent="0.25">
      <c r="D2651" s="7"/>
    </row>
    <row r="2652" spans="4:4" x14ac:dyDescent="0.25">
      <c r="D2652" s="7"/>
    </row>
    <row r="2653" spans="4:4" x14ac:dyDescent="0.25">
      <c r="D2653" s="7"/>
    </row>
    <row r="2654" spans="4:4" x14ac:dyDescent="0.25">
      <c r="D2654" s="7"/>
    </row>
    <row r="2655" spans="4:4" x14ac:dyDescent="0.25">
      <c r="D2655" s="7"/>
    </row>
    <row r="2656" spans="4:4" x14ac:dyDescent="0.25">
      <c r="D2656" s="7"/>
    </row>
    <row r="2657" spans="4:4" x14ac:dyDescent="0.25">
      <c r="D2657" s="7"/>
    </row>
    <row r="2658" spans="4:4" x14ac:dyDescent="0.25">
      <c r="D2658" s="7"/>
    </row>
    <row r="2659" spans="4:4" x14ac:dyDescent="0.25">
      <c r="D2659" s="7"/>
    </row>
    <row r="2660" spans="4:4" x14ac:dyDescent="0.25">
      <c r="D2660" s="7"/>
    </row>
    <row r="2661" spans="4:4" x14ac:dyDescent="0.25">
      <c r="D2661" s="7"/>
    </row>
    <row r="2662" spans="4:4" x14ac:dyDescent="0.25">
      <c r="D2662" s="7"/>
    </row>
    <row r="2663" spans="4:4" x14ac:dyDescent="0.25">
      <c r="D2663" s="7"/>
    </row>
    <row r="2664" spans="4:4" x14ac:dyDescent="0.25">
      <c r="D2664" s="7"/>
    </row>
    <row r="2665" spans="4:4" x14ac:dyDescent="0.25">
      <c r="D2665" s="7"/>
    </row>
    <row r="2666" spans="4:4" x14ac:dyDescent="0.25">
      <c r="D2666" s="7"/>
    </row>
    <row r="2667" spans="4:4" x14ac:dyDescent="0.25">
      <c r="D2667" s="7"/>
    </row>
    <row r="2668" spans="4:4" x14ac:dyDescent="0.25">
      <c r="D2668" s="7"/>
    </row>
    <row r="2669" spans="4:4" x14ac:dyDescent="0.25">
      <c r="D2669" s="7"/>
    </row>
    <row r="2670" spans="4:4" x14ac:dyDescent="0.25">
      <c r="D2670" s="7"/>
    </row>
    <row r="2671" spans="4:4" x14ac:dyDescent="0.25">
      <c r="D2671" s="7"/>
    </row>
    <row r="2672" spans="4:4" x14ac:dyDescent="0.25">
      <c r="D2672" s="7"/>
    </row>
    <row r="2673" spans="4:4" x14ac:dyDescent="0.25">
      <c r="D2673" s="7"/>
    </row>
    <row r="2674" spans="4:4" x14ac:dyDescent="0.25">
      <c r="D2674" s="7"/>
    </row>
    <row r="2675" spans="4:4" x14ac:dyDescent="0.25">
      <c r="D2675" s="7"/>
    </row>
    <row r="2676" spans="4:4" x14ac:dyDescent="0.25">
      <c r="D2676" s="7"/>
    </row>
    <row r="2677" spans="4:4" x14ac:dyDescent="0.25">
      <c r="D2677" s="7"/>
    </row>
    <row r="2678" spans="4:4" x14ac:dyDescent="0.25">
      <c r="D2678" s="7"/>
    </row>
    <row r="2679" spans="4:4" x14ac:dyDescent="0.25">
      <c r="D2679" s="7"/>
    </row>
    <row r="2680" spans="4:4" x14ac:dyDescent="0.25">
      <c r="D2680" s="7"/>
    </row>
    <row r="2681" spans="4:4" x14ac:dyDescent="0.25">
      <c r="D2681" s="7"/>
    </row>
    <row r="2682" spans="4:4" x14ac:dyDescent="0.25">
      <c r="D2682" s="7"/>
    </row>
    <row r="2683" spans="4:4" x14ac:dyDescent="0.25">
      <c r="D2683" s="7"/>
    </row>
    <row r="2684" spans="4:4" x14ac:dyDescent="0.25">
      <c r="D2684" s="7"/>
    </row>
    <row r="2685" spans="4:4" x14ac:dyDescent="0.25">
      <c r="D2685" s="7"/>
    </row>
    <row r="2686" spans="4:4" x14ac:dyDescent="0.25">
      <c r="D2686" s="7"/>
    </row>
    <row r="2687" spans="4:4" x14ac:dyDescent="0.25">
      <c r="D2687" s="7"/>
    </row>
    <row r="2688" spans="4:4" x14ac:dyDescent="0.25">
      <c r="D2688" s="7"/>
    </row>
    <row r="2689" spans="4:4" x14ac:dyDescent="0.25">
      <c r="D2689" s="7"/>
    </row>
    <row r="2690" spans="4:4" x14ac:dyDescent="0.25">
      <c r="D2690" s="7"/>
    </row>
    <row r="2691" spans="4:4" x14ac:dyDescent="0.25">
      <c r="D2691" s="7"/>
    </row>
    <row r="2692" spans="4:4" x14ac:dyDescent="0.25">
      <c r="D2692" s="7"/>
    </row>
    <row r="2693" spans="4:4" x14ac:dyDescent="0.25">
      <c r="D2693" s="7"/>
    </row>
    <row r="2694" spans="4:4" x14ac:dyDescent="0.25">
      <c r="D2694" s="7"/>
    </row>
    <row r="2695" spans="4:4" x14ac:dyDescent="0.25">
      <c r="D2695" s="7"/>
    </row>
    <row r="2696" spans="4:4" x14ac:dyDescent="0.25">
      <c r="D2696" s="7"/>
    </row>
    <row r="2697" spans="4:4" x14ac:dyDescent="0.25">
      <c r="D2697" s="7"/>
    </row>
    <row r="2698" spans="4:4" x14ac:dyDescent="0.25">
      <c r="D2698" s="7"/>
    </row>
    <row r="2699" spans="4:4" x14ac:dyDescent="0.25">
      <c r="D2699" s="7"/>
    </row>
    <row r="2700" spans="4:4" x14ac:dyDescent="0.25">
      <c r="D2700" s="7"/>
    </row>
    <row r="2701" spans="4:4" x14ac:dyDescent="0.25">
      <c r="D2701" s="7"/>
    </row>
    <row r="2702" spans="4:4" x14ac:dyDescent="0.25">
      <c r="D2702" s="7"/>
    </row>
    <row r="2703" spans="4:4" x14ac:dyDescent="0.25">
      <c r="D2703" s="7"/>
    </row>
    <row r="2704" spans="4:4" x14ac:dyDescent="0.25">
      <c r="D2704" s="7"/>
    </row>
    <row r="2705" spans="4:4" x14ac:dyDescent="0.25">
      <c r="D2705" s="7"/>
    </row>
    <row r="2706" spans="4:4" x14ac:dyDescent="0.25">
      <c r="D2706" s="7"/>
    </row>
    <row r="2707" spans="4:4" x14ac:dyDescent="0.25">
      <c r="D2707" s="7"/>
    </row>
    <row r="2708" spans="4:4" x14ac:dyDescent="0.25">
      <c r="D2708" s="7"/>
    </row>
    <row r="2709" spans="4:4" x14ac:dyDescent="0.25">
      <c r="D2709" s="7"/>
    </row>
    <row r="2710" spans="4:4" x14ac:dyDescent="0.25">
      <c r="D2710" s="7"/>
    </row>
    <row r="2711" spans="4:4" x14ac:dyDescent="0.25">
      <c r="D2711" s="7"/>
    </row>
    <row r="2712" spans="4:4" x14ac:dyDescent="0.25">
      <c r="D2712" s="7"/>
    </row>
    <row r="2713" spans="4:4" x14ac:dyDescent="0.25">
      <c r="D2713" s="7"/>
    </row>
    <row r="2714" spans="4:4" x14ac:dyDescent="0.25">
      <c r="D2714" s="7"/>
    </row>
    <row r="2715" spans="4:4" x14ac:dyDescent="0.25">
      <c r="D2715" s="7"/>
    </row>
    <row r="2716" spans="4:4" x14ac:dyDescent="0.25">
      <c r="D2716" s="7"/>
    </row>
    <row r="2717" spans="4:4" x14ac:dyDescent="0.25">
      <c r="D2717" s="7"/>
    </row>
    <row r="2718" spans="4:4" x14ac:dyDescent="0.25">
      <c r="D2718" s="7"/>
    </row>
    <row r="2719" spans="4:4" x14ac:dyDescent="0.25">
      <c r="D2719" s="7"/>
    </row>
    <row r="2720" spans="4:4" x14ac:dyDescent="0.25">
      <c r="D2720" s="7"/>
    </row>
    <row r="2721" spans="4:4" x14ac:dyDescent="0.25">
      <c r="D2721" s="7"/>
    </row>
    <row r="2722" spans="4:4" x14ac:dyDescent="0.25">
      <c r="D2722" s="7"/>
    </row>
    <row r="2723" spans="4:4" x14ac:dyDescent="0.25">
      <c r="D2723" s="7"/>
    </row>
    <row r="2724" spans="4:4" x14ac:dyDescent="0.25">
      <c r="D2724" s="7"/>
    </row>
    <row r="2725" spans="4:4" x14ac:dyDescent="0.25">
      <c r="D2725" s="7"/>
    </row>
    <row r="2726" spans="4:4" x14ac:dyDescent="0.25">
      <c r="D2726" s="7"/>
    </row>
    <row r="2727" spans="4:4" x14ac:dyDescent="0.25">
      <c r="D2727" s="7"/>
    </row>
    <row r="2728" spans="4:4" x14ac:dyDescent="0.25">
      <c r="D2728" s="7"/>
    </row>
    <row r="2729" spans="4:4" x14ac:dyDescent="0.25">
      <c r="D2729" s="7"/>
    </row>
    <row r="2730" spans="4:4" x14ac:dyDescent="0.25">
      <c r="D2730" s="7"/>
    </row>
    <row r="2731" spans="4:4" x14ac:dyDescent="0.25">
      <c r="D2731" s="7"/>
    </row>
    <row r="2732" spans="4:4" x14ac:dyDescent="0.25">
      <c r="D2732" s="7"/>
    </row>
    <row r="2733" spans="4:4" x14ac:dyDescent="0.25">
      <c r="D2733" s="7"/>
    </row>
    <row r="2734" spans="4:4" x14ac:dyDescent="0.25">
      <c r="D2734" s="7"/>
    </row>
    <row r="2735" spans="4:4" x14ac:dyDescent="0.25">
      <c r="D2735" s="7"/>
    </row>
    <row r="2736" spans="4:4" x14ac:dyDescent="0.25">
      <c r="D2736" s="7"/>
    </row>
    <row r="2737" spans="4:4" x14ac:dyDescent="0.25">
      <c r="D2737" s="7"/>
    </row>
    <row r="2738" spans="4:4" x14ac:dyDescent="0.25">
      <c r="D2738" s="7"/>
    </row>
    <row r="2739" spans="4:4" x14ac:dyDescent="0.25">
      <c r="D2739" s="7"/>
    </row>
    <row r="2740" spans="4:4" x14ac:dyDescent="0.25">
      <c r="D2740" s="7"/>
    </row>
    <row r="2741" spans="4:4" x14ac:dyDescent="0.25">
      <c r="D2741" s="7"/>
    </row>
    <row r="2742" spans="4:4" x14ac:dyDescent="0.25">
      <c r="D2742" s="7"/>
    </row>
    <row r="2743" spans="4:4" x14ac:dyDescent="0.25">
      <c r="D2743" s="7"/>
    </row>
    <row r="2744" spans="4:4" x14ac:dyDescent="0.25">
      <c r="D2744" s="7"/>
    </row>
    <row r="2745" spans="4:4" x14ac:dyDescent="0.25">
      <c r="D2745" s="7"/>
    </row>
    <row r="2746" spans="4:4" x14ac:dyDescent="0.25">
      <c r="D2746" s="7"/>
    </row>
    <row r="2747" spans="4:4" x14ac:dyDescent="0.25">
      <c r="D2747" s="7"/>
    </row>
    <row r="2748" spans="4:4" x14ac:dyDescent="0.25">
      <c r="D2748" s="7"/>
    </row>
    <row r="2749" spans="4:4" x14ac:dyDescent="0.25">
      <c r="D2749" s="7"/>
    </row>
    <row r="2750" spans="4:4" x14ac:dyDescent="0.25">
      <c r="D2750" s="7"/>
    </row>
    <row r="2751" spans="4:4" x14ac:dyDescent="0.25">
      <c r="D2751" s="7"/>
    </row>
    <row r="2752" spans="4:4" x14ac:dyDescent="0.25">
      <c r="D2752" s="7"/>
    </row>
    <row r="2753" spans="4:4" x14ac:dyDescent="0.25">
      <c r="D2753" s="7"/>
    </row>
    <row r="2754" spans="4:4" x14ac:dyDescent="0.25">
      <c r="D2754" s="7"/>
    </row>
    <row r="2755" spans="4:4" x14ac:dyDescent="0.25">
      <c r="D2755" s="7"/>
    </row>
    <row r="2756" spans="4:4" x14ac:dyDescent="0.25">
      <c r="D2756" s="7"/>
    </row>
    <row r="2757" spans="4:4" x14ac:dyDescent="0.25">
      <c r="D2757" s="7"/>
    </row>
    <row r="2758" spans="4:4" x14ac:dyDescent="0.25">
      <c r="D2758" s="7"/>
    </row>
    <row r="2759" spans="4:4" x14ac:dyDescent="0.25">
      <c r="D2759" s="7"/>
    </row>
    <row r="2760" spans="4:4" x14ac:dyDescent="0.25">
      <c r="D2760" s="7"/>
    </row>
    <row r="2761" spans="4:4" x14ac:dyDescent="0.25">
      <c r="D2761" s="7"/>
    </row>
    <row r="2762" spans="4:4" x14ac:dyDescent="0.25">
      <c r="D2762" s="7"/>
    </row>
    <row r="2763" spans="4:4" x14ac:dyDescent="0.25">
      <c r="D2763" s="7"/>
    </row>
    <row r="2764" spans="4:4" x14ac:dyDescent="0.25">
      <c r="D2764" s="7"/>
    </row>
    <row r="2765" spans="4:4" x14ac:dyDescent="0.25">
      <c r="D2765" s="7"/>
    </row>
    <row r="2766" spans="4:4" x14ac:dyDescent="0.25">
      <c r="D2766" s="7"/>
    </row>
    <row r="2767" spans="4:4" x14ac:dyDescent="0.25">
      <c r="D2767" s="7"/>
    </row>
    <row r="2768" spans="4:4" x14ac:dyDescent="0.25">
      <c r="D2768" s="7"/>
    </row>
    <row r="2769" spans="4:4" x14ac:dyDescent="0.25">
      <c r="D2769" s="7"/>
    </row>
    <row r="2770" spans="4:4" x14ac:dyDescent="0.25">
      <c r="D2770" s="7"/>
    </row>
    <row r="2771" spans="4:4" x14ac:dyDescent="0.25">
      <c r="D2771" s="7"/>
    </row>
    <row r="2772" spans="4:4" x14ac:dyDescent="0.25">
      <c r="D2772" s="7"/>
    </row>
    <row r="2773" spans="4:4" x14ac:dyDescent="0.25">
      <c r="D2773" s="7"/>
    </row>
    <row r="2774" spans="4:4" x14ac:dyDescent="0.25">
      <c r="D2774" s="7"/>
    </row>
    <row r="2775" spans="4:4" x14ac:dyDescent="0.25">
      <c r="D2775" s="7"/>
    </row>
    <row r="2776" spans="4:4" x14ac:dyDescent="0.25">
      <c r="D2776" s="7"/>
    </row>
    <row r="2777" spans="4:4" x14ac:dyDescent="0.25">
      <c r="D2777" s="7"/>
    </row>
    <row r="2778" spans="4:4" x14ac:dyDescent="0.25">
      <c r="D2778" s="7"/>
    </row>
    <row r="2779" spans="4:4" x14ac:dyDescent="0.25">
      <c r="D2779" s="7"/>
    </row>
    <row r="2780" spans="4:4" x14ac:dyDescent="0.25">
      <c r="D2780" s="7"/>
    </row>
    <row r="2781" spans="4:4" x14ac:dyDescent="0.25">
      <c r="D2781" s="7"/>
    </row>
    <row r="2782" spans="4:4" x14ac:dyDescent="0.25">
      <c r="D2782" s="7"/>
    </row>
    <row r="2783" spans="4:4" x14ac:dyDescent="0.25">
      <c r="D2783" s="7"/>
    </row>
    <row r="2784" spans="4:4" x14ac:dyDescent="0.25">
      <c r="D2784" s="7"/>
    </row>
    <row r="2785" spans="4:4" x14ac:dyDescent="0.25">
      <c r="D2785" s="7"/>
    </row>
    <row r="2786" spans="4:4" x14ac:dyDescent="0.25">
      <c r="D2786" s="7"/>
    </row>
    <row r="2787" spans="4:4" x14ac:dyDescent="0.25">
      <c r="D2787" s="7"/>
    </row>
    <row r="2788" spans="4:4" x14ac:dyDescent="0.25">
      <c r="D2788" s="7"/>
    </row>
    <row r="2789" spans="4:4" x14ac:dyDescent="0.25">
      <c r="D2789" s="7"/>
    </row>
    <row r="2790" spans="4:4" x14ac:dyDescent="0.25">
      <c r="D2790" s="7"/>
    </row>
    <row r="2791" spans="4:4" x14ac:dyDescent="0.25">
      <c r="D2791" s="7"/>
    </row>
    <row r="2792" spans="4:4" x14ac:dyDescent="0.25">
      <c r="D2792" s="7"/>
    </row>
    <row r="2793" spans="4:4" x14ac:dyDescent="0.25">
      <c r="D2793" s="7"/>
    </row>
    <row r="2794" spans="4:4" x14ac:dyDescent="0.25">
      <c r="D2794" s="7"/>
    </row>
    <row r="2795" spans="4:4" x14ac:dyDescent="0.25">
      <c r="D2795" s="7"/>
    </row>
    <row r="2796" spans="4:4" x14ac:dyDescent="0.25">
      <c r="D2796" s="7"/>
    </row>
    <row r="2797" spans="4:4" x14ac:dyDescent="0.25">
      <c r="D2797" s="7"/>
    </row>
    <row r="2798" spans="4:4" x14ac:dyDescent="0.25">
      <c r="D2798" s="7"/>
    </row>
    <row r="2799" spans="4:4" x14ac:dyDescent="0.25">
      <c r="D2799" s="7"/>
    </row>
    <row r="2800" spans="4:4" x14ac:dyDescent="0.25">
      <c r="D2800" s="7"/>
    </row>
    <row r="2801" spans="4:4" x14ac:dyDescent="0.25">
      <c r="D2801" s="7"/>
    </row>
    <row r="2802" spans="4:4" x14ac:dyDescent="0.25">
      <c r="D2802" s="7"/>
    </row>
    <row r="2803" spans="4:4" x14ac:dyDescent="0.25">
      <c r="D2803" s="7"/>
    </row>
    <row r="2804" spans="4:4" x14ac:dyDescent="0.25">
      <c r="D2804" s="7"/>
    </row>
    <row r="2805" spans="4:4" x14ac:dyDescent="0.25">
      <c r="D2805" s="7"/>
    </row>
    <row r="2806" spans="4:4" x14ac:dyDescent="0.25">
      <c r="D2806" s="7"/>
    </row>
    <row r="2807" spans="4:4" x14ac:dyDescent="0.25">
      <c r="D2807" s="7"/>
    </row>
    <row r="2808" spans="4:4" x14ac:dyDescent="0.25">
      <c r="D2808" s="7"/>
    </row>
    <row r="2809" spans="4:4" x14ac:dyDescent="0.25">
      <c r="D2809" s="7"/>
    </row>
    <row r="2810" spans="4:4" x14ac:dyDescent="0.25">
      <c r="D2810" s="7"/>
    </row>
    <row r="2811" spans="4:4" x14ac:dyDescent="0.25">
      <c r="D2811" s="7"/>
    </row>
    <row r="2812" spans="4:4" x14ac:dyDescent="0.25">
      <c r="D2812" s="7"/>
    </row>
    <row r="2813" spans="4:4" x14ac:dyDescent="0.25">
      <c r="D2813" s="7"/>
    </row>
    <row r="2814" spans="4:4" x14ac:dyDescent="0.25">
      <c r="D2814" s="7"/>
    </row>
    <row r="2815" spans="4:4" x14ac:dyDescent="0.25">
      <c r="D2815" s="7"/>
    </row>
    <row r="2816" spans="4:4" x14ac:dyDescent="0.25">
      <c r="D2816" s="7"/>
    </row>
    <row r="2817" spans="4:4" x14ac:dyDescent="0.25">
      <c r="D2817" s="7"/>
    </row>
    <row r="2818" spans="4:4" x14ac:dyDescent="0.25">
      <c r="D2818" s="7"/>
    </row>
    <row r="2819" spans="4:4" x14ac:dyDescent="0.25">
      <c r="D2819" s="7"/>
    </row>
    <row r="2820" spans="4:4" x14ac:dyDescent="0.25">
      <c r="D2820" s="7"/>
    </row>
    <row r="2821" spans="4:4" x14ac:dyDescent="0.25">
      <c r="D2821" s="7"/>
    </row>
    <row r="2822" spans="4:4" x14ac:dyDescent="0.25">
      <c r="D2822" s="7"/>
    </row>
    <row r="2823" spans="4:4" x14ac:dyDescent="0.25">
      <c r="D2823" s="7"/>
    </row>
    <row r="2824" spans="4:4" x14ac:dyDescent="0.25">
      <c r="D2824" s="7"/>
    </row>
    <row r="2825" spans="4:4" x14ac:dyDescent="0.25">
      <c r="D2825" s="7"/>
    </row>
    <row r="2826" spans="4:4" x14ac:dyDescent="0.25">
      <c r="D2826" s="7"/>
    </row>
    <row r="2827" spans="4:4" x14ac:dyDescent="0.25">
      <c r="D2827" s="7"/>
    </row>
    <row r="2828" spans="4:4" x14ac:dyDescent="0.25">
      <c r="D2828" s="7"/>
    </row>
    <row r="2829" spans="4:4" x14ac:dyDescent="0.25">
      <c r="D2829" s="7"/>
    </row>
    <row r="2830" spans="4:4" x14ac:dyDescent="0.25">
      <c r="D2830" s="7"/>
    </row>
    <row r="2831" spans="4:4" x14ac:dyDescent="0.25">
      <c r="D2831" s="7"/>
    </row>
    <row r="2832" spans="4:4" x14ac:dyDescent="0.25">
      <c r="D2832" s="7"/>
    </row>
    <row r="2833" spans="4:4" x14ac:dyDescent="0.25">
      <c r="D2833" s="7"/>
    </row>
    <row r="2834" spans="4:4" x14ac:dyDescent="0.25">
      <c r="D2834" s="7"/>
    </row>
    <row r="2835" spans="4:4" x14ac:dyDescent="0.25">
      <c r="D2835" s="7"/>
    </row>
    <row r="2836" spans="4:4" x14ac:dyDescent="0.25">
      <c r="D2836" s="7"/>
    </row>
    <row r="2837" spans="4:4" x14ac:dyDescent="0.25">
      <c r="D2837" s="7"/>
    </row>
    <row r="2838" spans="4:4" x14ac:dyDescent="0.25">
      <c r="D2838" s="7"/>
    </row>
    <row r="2839" spans="4:4" x14ac:dyDescent="0.25">
      <c r="D2839" s="7"/>
    </row>
    <row r="2840" spans="4:4" x14ac:dyDescent="0.25">
      <c r="D2840" s="7"/>
    </row>
    <row r="2841" spans="4:4" x14ac:dyDescent="0.25">
      <c r="D2841" s="7"/>
    </row>
    <row r="2842" spans="4:4" x14ac:dyDescent="0.25">
      <c r="D2842" s="7"/>
    </row>
    <row r="2843" spans="4:4" x14ac:dyDescent="0.25">
      <c r="D2843" s="7"/>
    </row>
    <row r="2844" spans="4:4" x14ac:dyDescent="0.25">
      <c r="D2844" s="7"/>
    </row>
    <row r="2845" spans="4:4" x14ac:dyDescent="0.25">
      <c r="D2845" s="7"/>
    </row>
    <row r="2846" spans="4:4" x14ac:dyDescent="0.25">
      <c r="D2846" s="7"/>
    </row>
    <row r="2847" spans="4:4" x14ac:dyDescent="0.25">
      <c r="D2847" s="7"/>
    </row>
    <row r="2848" spans="4:4" x14ac:dyDescent="0.25">
      <c r="D2848" s="7"/>
    </row>
    <row r="2849" spans="4:4" x14ac:dyDescent="0.25">
      <c r="D2849" s="7"/>
    </row>
    <row r="2850" spans="4:4" x14ac:dyDescent="0.25">
      <c r="D2850" s="7"/>
    </row>
    <row r="2851" spans="4:4" x14ac:dyDescent="0.25">
      <c r="D2851" s="7"/>
    </row>
    <row r="2852" spans="4:4" x14ac:dyDescent="0.25">
      <c r="D2852" s="7"/>
    </row>
    <row r="2853" spans="4:4" x14ac:dyDescent="0.25">
      <c r="D2853" s="7"/>
    </row>
    <row r="2854" spans="4:4" x14ac:dyDescent="0.25">
      <c r="D2854" s="7"/>
    </row>
    <row r="2855" spans="4:4" x14ac:dyDescent="0.25">
      <c r="D2855" s="7"/>
    </row>
    <row r="2856" spans="4:4" x14ac:dyDescent="0.25">
      <c r="D2856" s="7"/>
    </row>
    <row r="2857" spans="4:4" x14ac:dyDescent="0.25">
      <c r="D2857" s="7"/>
    </row>
    <row r="2858" spans="4:4" x14ac:dyDescent="0.25">
      <c r="D2858" s="7"/>
    </row>
    <row r="2859" spans="4:4" x14ac:dyDescent="0.25">
      <c r="D2859" s="7"/>
    </row>
    <row r="2860" spans="4:4" x14ac:dyDescent="0.25">
      <c r="D2860" s="7"/>
    </row>
    <row r="2861" spans="4:4" x14ac:dyDescent="0.25">
      <c r="D2861" s="7"/>
    </row>
    <row r="2862" spans="4:4" x14ac:dyDescent="0.25">
      <c r="D2862" s="7"/>
    </row>
    <row r="2863" spans="4:4" x14ac:dyDescent="0.25">
      <c r="D2863" s="7"/>
    </row>
    <row r="2864" spans="4:4" x14ac:dyDescent="0.25">
      <c r="D2864" s="7"/>
    </row>
    <row r="2865" spans="4:4" x14ac:dyDescent="0.25">
      <c r="D2865" s="7"/>
    </row>
    <row r="2866" spans="4:4" x14ac:dyDescent="0.25">
      <c r="D2866" s="7"/>
    </row>
    <row r="2867" spans="4:4" x14ac:dyDescent="0.25">
      <c r="D2867" s="7"/>
    </row>
    <row r="2868" spans="4:4" x14ac:dyDescent="0.25">
      <c r="D2868" s="7"/>
    </row>
    <row r="2869" spans="4:4" x14ac:dyDescent="0.25">
      <c r="D2869" s="7"/>
    </row>
    <row r="2870" spans="4:4" x14ac:dyDescent="0.25">
      <c r="D2870" s="7"/>
    </row>
    <row r="2871" spans="4:4" x14ac:dyDescent="0.25">
      <c r="D2871" s="7"/>
    </row>
    <row r="2872" spans="4:4" x14ac:dyDescent="0.25">
      <c r="D2872" s="7"/>
    </row>
    <row r="2873" spans="4:4" x14ac:dyDescent="0.25">
      <c r="D2873" s="7"/>
    </row>
    <row r="2874" spans="4:4" x14ac:dyDescent="0.25">
      <c r="D2874" s="7"/>
    </row>
    <row r="2875" spans="4:4" x14ac:dyDescent="0.25">
      <c r="D2875" s="7"/>
    </row>
    <row r="2876" spans="4:4" x14ac:dyDescent="0.25">
      <c r="D2876" s="7"/>
    </row>
    <row r="2877" spans="4:4" x14ac:dyDescent="0.25">
      <c r="D2877" s="7"/>
    </row>
    <row r="2878" spans="4:4" x14ac:dyDescent="0.25">
      <c r="D2878" s="7"/>
    </row>
    <row r="2879" spans="4:4" x14ac:dyDescent="0.25">
      <c r="D2879" s="7"/>
    </row>
    <row r="2880" spans="4:4" x14ac:dyDescent="0.25">
      <c r="D2880" s="7"/>
    </row>
    <row r="2881" spans="4:4" x14ac:dyDescent="0.25">
      <c r="D2881" s="7"/>
    </row>
    <row r="2882" spans="4:4" x14ac:dyDescent="0.25">
      <c r="D2882" s="7"/>
    </row>
    <row r="2883" spans="4:4" x14ac:dyDescent="0.25">
      <c r="D2883" s="7"/>
    </row>
    <row r="2884" spans="4:4" x14ac:dyDescent="0.25">
      <c r="D2884" s="7"/>
    </row>
    <row r="2885" spans="4:4" x14ac:dyDescent="0.25">
      <c r="D2885" s="7"/>
    </row>
    <row r="2886" spans="4:4" x14ac:dyDescent="0.25">
      <c r="D2886" s="7"/>
    </row>
    <row r="2887" spans="4:4" x14ac:dyDescent="0.25">
      <c r="D2887" s="7"/>
    </row>
    <row r="2888" spans="4:4" x14ac:dyDescent="0.25">
      <c r="D2888" s="7"/>
    </row>
    <row r="2889" spans="4:4" x14ac:dyDescent="0.25">
      <c r="D2889" s="7"/>
    </row>
    <row r="2890" spans="4:4" x14ac:dyDescent="0.25">
      <c r="D2890" s="7"/>
    </row>
    <row r="2891" spans="4:4" x14ac:dyDescent="0.25">
      <c r="D2891" s="7"/>
    </row>
    <row r="2892" spans="4:4" x14ac:dyDescent="0.25">
      <c r="D2892" s="7"/>
    </row>
    <row r="2893" spans="4:4" x14ac:dyDescent="0.25">
      <c r="D2893" s="7"/>
    </row>
    <row r="2894" spans="4:4" x14ac:dyDescent="0.25">
      <c r="D2894" s="7"/>
    </row>
    <row r="2895" spans="4:4" x14ac:dyDescent="0.25">
      <c r="D2895" s="7"/>
    </row>
    <row r="2896" spans="4:4" x14ac:dyDescent="0.25">
      <c r="D2896" s="7"/>
    </row>
    <row r="2897" spans="4:4" x14ac:dyDescent="0.25">
      <c r="D2897" s="7"/>
    </row>
    <row r="2898" spans="4:4" x14ac:dyDescent="0.25">
      <c r="D2898" s="7"/>
    </row>
    <row r="2899" spans="4:4" x14ac:dyDescent="0.25">
      <c r="D2899" s="7"/>
    </row>
    <row r="2900" spans="4:4" x14ac:dyDescent="0.25">
      <c r="D2900" s="7"/>
    </row>
    <row r="2901" spans="4:4" x14ac:dyDescent="0.25">
      <c r="D2901" s="7"/>
    </row>
    <row r="2902" spans="4:4" x14ac:dyDescent="0.25">
      <c r="D2902" s="7"/>
    </row>
    <row r="2903" spans="4:4" x14ac:dyDescent="0.25">
      <c r="D2903" s="7"/>
    </row>
    <row r="2904" spans="4:4" x14ac:dyDescent="0.25">
      <c r="D2904" s="7"/>
    </row>
    <row r="2905" spans="4:4" x14ac:dyDescent="0.25">
      <c r="D2905" s="7"/>
    </row>
    <row r="2906" spans="4:4" x14ac:dyDescent="0.25">
      <c r="D2906" s="7"/>
    </row>
    <row r="2907" spans="4:4" x14ac:dyDescent="0.25">
      <c r="D2907" s="7"/>
    </row>
    <row r="2908" spans="4:4" x14ac:dyDescent="0.25">
      <c r="D2908" s="7"/>
    </row>
    <row r="2909" spans="4:4" x14ac:dyDescent="0.25">
      <c r="D2909" s="7"/>
    </row>
    <row r="2910" spans="4:4" x14ac:dyDescent="0.25">
      <c r="D2910" s="7"/>
    </row>
    <row r="2911" spans="4:4" x14ac:dyDescent="0.25">
      <c r="D2911" s="7"/>
    </row>
    <row r="2912" spans="4:4" x14ac:dyDescent="0.25">
      <c r="D2912" s="7"/>
    </row>
    <row r="2913" spans="4:4" x14ac:dyDescent="0.25">
      <c r="D2913" s="7"/>
    </row>
    <row r="2914" spans="4:4" x14ac:dyDescent="0.25">
      <c r="D2914" s="7"/>
    </row>
    <row r="2915" spans="4:4" x14ac:dyDescent="0.25">
      <c r="D2915" s="7"/>
    </row>
    <row r="2916" spans="4:4" x14ac:dyDescent="0.25">
      <c r="D2916" s="7"/>
    </row>
    <row r="2917" spans="4:4" x14ac:dyDescent="0.25">
      <c r="D2917" s="7"/>
    </row>
    <row r="2918" spans="4:4" x14ac:dyDescent="0.25">
      <c r="D2918" s="7"/>
    </row>
    <row r="2919" spans="4:4" x14ac:dyDescent="0.25">
      <c r="D2919" s="7"/>
    </row>
    <row r="2920" spans="4:4" x14ac:dyDescent="0.25">
      <c r="D2920" s="7"/>
    </row>
    <row r="2921" spans="4:4" x14ac:dyDescent="0.25">
      <c r="D2921" s="7"/>
    </row>
    <row r="2922" spans="4:4" x14ac:dyDescent="0.25">
      <c r="D2922" s="7"/>
    </row>
    <row r="2923" spans="4:4" x14ac:dyDescent="0.25">
      <c r="D2923" s="7"/>
    </row>
    <row r="2924" spans="4:4" x14ac:dyDescent="0.25">
      <c r="D2924" s="7"/>
    </row>
    <row r="2925" spans="4:4" x14ac:dyDescent="0.25">
      <c r="D2925" s="7"/>
    </row>
    <row r="2926" spans="4:4" x14ac:dyDescent="0.25">
      <c r="D2926" s="7"/>
    </row>
    <row r="2927" spans="4:4" x14ac:dyDescent="0.25">
      <c r="D2927" s="7"/>
    </row>
    <row r="2928" spans="4:4" x14ac:dyDescent="0.25">
      <c r="D2928" s="7"/>
    </row>
    <row r="2929" spans="4:4" x14ac:dyDescent="0.25">
      <c r="D2929" s="7"/>
    </row>
    <row r="2930" spans="4:4" x14ac:dyDescent="0.25">
      <c r="D2930" s="7"/>
    </row>
    <row r="2931" spans="4:4" x14ac:dyDescent="0.25">
      <c r="D2931" s="7"/>
    </row>
    <row r="2932" spans="4:4" x14ac:dyDescent="0.25">
      <c r="D2932" s="7"/>
    </row>
    <row r="2933" spans="4:4" x14ac:dyDescent="0.25">
      <c r="D2933" s="7"/>
    </row>
    <row r="2934" spans="4:4" x14ac:dyDescent="0.25">
      <c r="D2934" s="7"/>
    </row>
    <row r="2935" spans="4:4" x14ac:dyDescent="0.25">
      <c r="D2935" s="7"/>
    </row>
    <row r="2936" spans="4:4" x14ac:dyDescent="0.25">
      <c r="D2936" s="7"/>
    </row>
    <row r="2937" spans="4:4" x14ac:dyDescent="0.25">
      <c r="D2937" s="7"/>
    </row>
    <row r="2938" spans="4:4" x14ac:dyDescent="0.25">
      <c r="D2938" s="7"/>
    </row>
    <row r="2939" spans="4:4" x14ac:dyDescent="0.25">
      <c r="D2939" s="7"/>
    </row>
    <row r="2940" spans="4:4" x14ac:dyDescent="0.25">
      <c r="D2940" s="7"/>
    </row>
    <row r="2941" spans="4:4" x14ac:dyDescent="0.25">
      <c r="D2941" s="7"/>
    </row>
    <row r="2942" spans="4:4" x14ac:dyDescent="0.25">
      <c r="D2942" s="7"/>
    </row>
    <row r="2943" spans="4:4" x14ac:dyDescent="0.25">
      <c r="D2943" s="7"/>
    </row>
    <row r="2944" spans="4:4" x14ac:dyDescent="0.25">
      <c r="D2944" s="7"/>
    </row>
    <row r="2945" spans="4:4" x14ac:dyDescent="0.25">
      <c r="D2945" s="7"/>
    </row>
    <row r="2946" spans="4:4" x14ac:dyDescent="0.25">
      <c r="D2946" s="7"/>
    </row>
    <row r="2947" spans="4:4" x14ac:dyDescent="0.25">
      <c r="D2947" s="7"/>
    </row>
    <row r="2948" spans="4:4" x14ac:dyDescent="0.25">
      <c r="D2948" s="7"/>
    </row>
    <row r="2949" spans="4:4" x14ac:dyDescent="0.25">
      <c r="D2949" s="7"/>
    </row>
    <row r="2950" spans="4:4" x14ac:dyDescent="0.25">
      <c r="D2950" s="7"/>
    </row>
    <row r="2951" spans="4:4" x14ac:dyDescent="0.25">
      <c r="D2951" s="7"/>
    </row>
    <row r="2952" spans="4:4" x14ac:dyDescent="0.25">
      <c r="D2952" s="7"/>
    </row>
    <row r="2953" spans="4:4" x14ac:dyDescent="0.25">
      <c r="D2953" s="7"/>
    </row>
    <row r="2954" spans="4:4" x14ac:dyDescent="0.25">
      <c r="D2954" s="7"/>
    </row>
    <row r="2955" spans="4:4" x14ac:dyDescent="0.25">
      <c r="D2955" s="7"/>
    </row>
    <row r="2956" spans="4:4" x14ac:dyDescent="0.25">
      <c r="D2956" s="7"/>
    </row>
    <row r="2957" spans="4:4" x14ac:dyDescent="0.25">
      <c r="D2957" s="7"/>
    </row>
    <row r="2958" spans="4:4" x14ac:dyDescent="0.25">
      <c r="D2958" s="7"/>
    </row>
    <row r="2959" spans="4:4" x14ac:dyDescent="0.25">
      <c r="D2959" s="7"/>
    </row>
    <row r="2960" spans="4:4" x14ac:dyDescent="0.25">
      <c r="D2960" s="7"/>
    </row>
    <row r="2961" spans="4:4" x14ac:dyDescent="0.25">
      <c r="D2961" s="7"/>
    </row>
    <row r="2962" spans="4:4" x14ac:dyDescent="0.25">
      <c r="D2962" s="7"/>
    </row>
    <row r="2963" spans="4:4" x14ac:dyDescent="0.25">
      <c r="D2963" s="7"/>
    </row>
    <row r="2964" spans="4:4" x14ac:dyDescent="0.25">
      <c r="D2964" s="7"/>
    </row>
    <row r="2965" spans="4:4" x14ac:dyDescent="0.25">
      <c r="D2965" s="7"/>
    </row>
    <row r="2966" spans="4:4" x14ac:dyDescent="0.25">
      <c r="D2966" s="7"/>
    </row>
    <row r="2967" spans="4:4" x14ac:dyDescent="0.25">
      <c r="D2967" s="7"/>
    </row>
    <row r="2968" spans="4:4" x14ac:dyDescent="0.25">
      <c r="D2968" s="7"/>
    </row>
    <row r="2969" spans="4:4" x14ac:dyDescent="0.25">
      <c r="D2969" s="7"/>
    </row>
    <row r="2970" spans="4:4" x14ac:dyDescent="0.25">
      <c r="D2970" s="7"/>
    </row>
    <row r="2971" spans="4:4" x14ac:dyDescent="0.25">
      <c r="D2971" s="7"/>
    </row>
    <row r="2972" spans="4:4" x14ac:dyDescent="0.25">
      <c r="D2972" s="7"/>
    </row>
    <row r="2973" spans="4:4" x14ac:dyDescent="0.25">
      <c r="D2973" s="7"/>
    </row>
    <row r="2974" spans="4:4" x14ac:dyDescent="0.25">
      <c r="D2974" s="7"/>
    </row>
    <row r="2975" spans="4:4" x14ac:dyDescent="0.25">
      <c r="D2975" s="7"/>
    </row>
    <row r="2976" spans="4:4" x14ac:dyDescent="0.25">
      <c r="D2976" s="7"/>
    </row>
    <row r="2977" spans="4:4" x14ac:dyDescent="0.25">
      <c r="D2977" s="7"/>
    </row>
    <row r="2978" spans="4:4" x14ac:dyDescent="0.25">
      <c r="D2978" s="7"/>
    </row>
    <row r="2979" spans="4:4" x14ac:dyDescent="0.25">
      <c r="D2979" s="7"/>
    </row>
    <row r="2980" spans="4:4" x14ac:dyDescent="0.25">
      <c r="D2980" s="7"/>
    </row>
    <row r="2981" spans="4:4" x14ac:dyDescent="0.25">
      <c r="D2981" s="7"/>
    </row>
    <row r="2982" spans="4:4" x14ac:dyDescent="0.25">
      <c r="D2982" s="7"/>
    </row>
    <row r="2983" spans="4:4" x14ac:dyDescent="0.25">
      <c r="D2983" s="7"/>
    </row>
    <row r="2984" spans="4:4" x14ac:dyDescent="0.25">
      <c r="D2984" s="7"/>
    </row>
    <row r="2985" spans="4:4" x14ac:dyDescent="0.25">
      <c r="D2985" s="7"/>
    </row>
    <row r="2986" spans="4:4" x14ac:dyDescent="0.25">
      <c r="D2986" s="7"/>
    </row>
    <row r="2987" spans="4:4" x14ac:dyDescent="0.25">
      <c r="D2987" s="7"/>
    </row>
    <row r="2988" spans="4:4" x14ac:dyDescent="0.25">
      <c r="D2988" s="7"/>
    </row>
    <row r="2989" spans="4:4" x14ac:dyDescent="0.25">
      <c r="D2989" s="7"/>
    </row>
    <row r="2990" spans="4:4" x14ac:dyDescent="0.25">
      <c r="D2990" s="7"/>
    </row>
    <row r="2991" spans="4:4" x14ac:dyDescent="0.25">
      <c r="D2991" s="7"/>
    </row>
    <row r="2992" spans="4:4" x14ac:dyDescent="0.25">
      <c r="D2992" s="7"/>
    </row>
    <row r="2993" spans="4:4" x14ac:dyDescent="0.25">
      <c r="D2993" s="7"/>
    </row>
    <row r="2994" spans="4:4" x14ac:dyDescent="0.25">
      <c r="D2994" s="7"/>
    </row>
    <row r="2995" spans="4:4" x14ac:dyDescent="0.25">
      <c r="D2995" s="7"/>
    </row>
    <row r="2996" spans="4:4" x14ac:dyDescent="0.25">
      <c r="D2996" s="7"/>
    </row>
    <row r="2997" spans="4:4" x14ac:dyDescent="0.25">
      <c r="D2997" s="7"/>
    </row>
    <row r="2998" spans="4:4" x14ac:dyDescent="0.25">
      <c r="D2998" s="7"/>
    </row>
    <row r="2999" spans="4:4" x14ac:dyDescent="0.25">
      <c r="D2999" s="7"/>
    </row>
    <row r="3000" spans="4:4" x14ac:dyDescent="0.25">
      <c r="D3000" s="7"/>
    </row>
    <row r="3001" spans="4:4" x14ac:dyDescent="0.25">
      <c r="D3001" s="7"/>
    </row>
    <row r="3002" spans="4:4" x14ac:dyDescent="0.25">
      <c r="D3002" s="7"/>
    </row>
    <row r="3003" spans="4:4" x14ac:dyDescent="0.25">
      <c r="D3003" s="7"/>
    </row>
    <row r="3004" spans="4:4" x14ac:dyDescent="0.25">
      <c r="D3004" s="7"/>
    </row>
    <row r="3005" spans="4:4" x14ac:dyDescent="0.25">
      <c r="D3005" s="7"/>
    </row>
    <row r="3006" spans="4:4" x14ac:dyDescent="0.25">
      <c r="D3006" s="7"/>
    </row>
    <row r="3007" spans="4:4" x14ac:dyDescent="0.25">
      <c r="D3007" s="7"/>
    </row>
    <row r="3008" spans="4:4" x14ac:dyDescent="0.25">
      <c r="D3008" s="7"/>
    </row>
    <row r="3009" spans="4:4" x14ac:dyDescent="0.25">
      <c r="D3009" s="7"/>
    </row>
    <row r="3010" spans="4:4" x14ac:dyDescent="0.25">
      <c r="D3010" s="7"/>
    </row>
    <row r="3011" spans="4:4" x14ac:dyDescent="0.25">
      <c r="D3011" s="7"/>
    </row>
    <row r="3012" spans="4:4" x14ac:dyDescent="0.25">
      <c r="D3012" s="7"/>
    </row>
    <row r="3013" spans="4:4" x14ac:dyDescent="0.25">
      <c r="D3013" s="7"/>
    </row>
    <row r="3014" spans="4:4" x14ac:dyDescent="0.25">
      <c r="D3014" s="7"/>
    </row>
    <row r="3015" spans="4:4" x14ac:dyDescent="0.25">
      <c r="D3015" s="7"/>
    </row>
    <row r="3016" spans="4:4" x14ac:dyDescent="0.25">
      <c r="D3016" s="7"/>
    </row>
    <row r="3017" spans="4:4" x14ac:dyDescent="0.25">
      <c r="D3017" s="7"/>
    </row>
    <row r="3018" spans="4:4" x14ac:dyDescent="0.25">
      <c r="D3018" s="7"/>
    </row>
    <row r="3019" spans="4:4" x14ac:dyDescent="0.25">
      <c r="D3019" s="7"/>
    </row>
    <row r="3020" spans="4:4" x14ac:dyDescent="0.25">
      <c r="D3020" s="7"/>
    </row>
    <row r="3021" spans="4:4" x14ac:dyDescent="0.25">
      <c r="D3021" s="7"/>
    </row>
    <row r="3022" spans="4:4" x14ac:dyDescent="0.25">
      <c r="D3022" s="7"/>
    </row>
    <row r="3023" spans="4:4" x14ac:dyDescent="0.25">
      <c r="D3023" s="7"/>
    </row>
    <row r="3024" spans="4:4" x14ac:dyDescent="0.25">
      <c r="D3024" s="7"/>
    </row>
    <row r="3025" spans="4:4" x14ac:dyDescent="0.25">
      <c r="D3025" s="7"/>
    </row>
    <row r="3026" spans="4:4" x14ac:dyDescent="0.25">
      <c r="D3026" s="7"/>
    </row>
    <row r="3027" spans="4:4" x14ac:dyDescent="0.25">
      <c r="D3027" s="7"/>
    </row>
    <row r="3028" spans="4:4" x14ac:dyDescent="0.25">
      <c r="D3028" s="7"/>
    </row>
    <row r="3029" spans="4:4" x14ac:dyDescent="0.25">
      <c r="D3029" s="7"/>
    </row>
    <row r="3030" spans="4:4" x14ac:dyDescent="0.25">
      <c r="D3030" s="7"/>
    </row>
    <row r="3031" spans="4:4" x14ac:dyDescent="0.25">
      <c r="D3031" s="7"/>
    </row>
    <row r="3032" spans="4:4" x14ac:dyDescent="0.25">
      <c r="D3032" s="7"/>
    </row>
    <row r="3033" spans="4:4" x14ac:dyDescent="0.25">
      <c r="D3033" s="7"/>
    </row>
    <row r="3034" spans="4:4" x14ac:dyDescent="0.25">
      <c r="D3034" s="7"/>
    </row>
    <row r="3035" spans="4:4" x14ac:dyDescent="0.25">
      <c r="D3035" s="7"/>
    </row>
    <row r="3036" spans="4:4" x14ac:dyDescent="0.25">
      <c r="D3036" s="7"/>
    </row>
    <row r="3037" spans="4:4" x14ac:dyDescent="0.25">
      <c r="D3037" s="7"/>
    </row>
    <row r="3038" spans="4:4" x14ac:dyDescent="0.25">
      <c r="D3038" s="7"/>
    </row>
    <row r="3039" spans="4:4" x14ac:dyDescent="0.25">
      <c r="D3039" s="7"/>
    </row>
    <row r="3040" spans="4:4" x14ac:dyDescent="0.25">
      <c r="D3040" s="7"/>
    </row>
    <row r="3041" spans="4:4" x14ac:dyDescent="0.25">
      <c r="D3041" s="7"/>
    </row>
    <row r="3042" spans="4:4" x14ac:dyDescent="0.25">
      <c r="D3042" s="7"/>
    </row>
    <row r="3043" spans="4:4" x14ac:dyDescent="0.25">
      <c r="D3043" s="7"/>
    </row>
    <row r="3044" spans="4:4" x14ac:dyDescent="0.25">
      <c r="D3044" s="7"/>
    </row>
    <row r="3045" spans="4:4" x14ac:dyDescent="0.25">
      <c r="D3045" s="7"/>
    </row>
    <row r="3046" spans="4:4" x14ac:dyDescent="0.25">
      <c r="D3046" s="7"/>
    </row>
    <row r="3047" spans="4:4" x14ac:dyDescent="0.25">
      <c r="D3047" s="7"/>
    </row>
    <row r="3048" spans="4:4" x14ac:dyDescent="0.25">
      <c r="D3048" s="7"/>
    </row>
    <row r="3049" spans="4:4" x14ac:dyDescent="0.25">
      <c r="D3049" s="7"/>
    </row>
    <row r="3050" spans="4:4" x14ac:dyDescent="0.25">
      <c r="D3050" s="7"/>
    </row>
    <row r="3051" spans="4:4" x14ac:dyDescent="0.25">
      <c r="D3051" s="7"/>
    </row>
    <row r="3052" spans="4:4" x14ac:dyDescent="0.25">
      <c r="D3052" s="7"/>
    </row>
    <row r="3053" spans="4:4" x14ac:dyDescent="0.25">
      <c r="D3053" s="7"/>
    </row>
    <row r="3054" spans="4:4" x14ac:dyDescent="0.25">
      <c r="D3054" s="7"/>
    </row>
    <row r="3055" spans="4:4" x14ac:dyDescent="0.25">
      <c r="D3055" s="7"/>
    </row>
    <row r="3056" spans="4:4" x14ac:dyDescent="0.25">
      <c r="D3056" s="7"/>
    </row>
    <row r="3057" spans="4:4" x14ac:dyDescent="0.25">
      <c r="D3057" s="7"/>
    </row>
    <row r="3058" spans="4:4" x14ac:dyDescent="0.25">
      <c r="D3058" s="7"/>
    </row>
    <row r="3059" spans="4:4" x14ac:dyDescent="0.25">
      <c r="D3059" s="7"/>
    </row>
    <row r="3060" spans="4:4" x14ac:dyDescent="0.25">
      <c r="D3060" s="7"/>
    </row>
    <row r="3061" spans="4:4" x14ac:dyDescent="0.25">
      <c r="D3061" s="7"/>
    </row>
    <row r="3062" spans="4:4" x14ac:dyDescent="0.25">
      <c r="D3062" s="7"/>
    </row>
    <row r="3063" spans="4:4" x14ac:dyDescent="0.25">
      <c r="D3063" s="7"/>
    </row>
    <row r="3064" spans="4:4" x14ac:dyDescent="0.25">
      <c r="D3064" s="7"/>
    </row>
    <row r="3065" spans="4:4" x14ac:dyDescent="0.25">
      <c r="D3065" s="7"/>
    </row>
    <row r="3066" spans="4:4" x14ac:dyDescent="0.25">
      <c r="D3066" s="7"/>
    </row>
    <row r="3067" spans="4:4" x14ac:dyDescent="0.25">
      <c r="D3067" s="7"/>
    </row>
    <row r="3068" spans="4:4" x14ac:dyDescent="0.25">
      <c r="D3068" s="7"/>
    </row>
    <row r="3069" spans="4:4" x14ac:dyDescent="0.25">
      <c r="D3069" s="7"/>
    </row>
    <row r="3070" spans="4:4" x14ac:dyDescent="0.25">
      <c r="D3070" s="7"/>
    </row>
    <row r="3071" spans="4:4" x14ac:dyDescent="0.25">
      <c r="D3071" s="7"/>
    </row>
    <row r="3072" spans="4:4" x14ac:dyDescent="0.25">
      <c r="D3072" s="7"/>
    </row>
    <row r="3073" spans="4:4" x14ac:dyDescent="0.25">
      <c r="D3073" s="7"/>
    </row>
    <row r="3074" spans="4:4" x14ac:dyDescent="0.25">
      <c r="D3074" s="7"/>
    </row>
    <row r="3075" spans="4:4" x14ac:dyDescent="0.25">
      <c r="D3075" s="7"/>
    </row>
    <row r="3076" spans="4:4" x14ac:dyDescent="0.25">
      <c r="D3076" s="7"/>
    </row>
    <row r="3077" spans="4:4" x14ac:dyDescent="0.25">
      <c r="D3077" s="7"/>
    </row>
    <row r="3078" spans="4:4" x14ac:dyDescent="0.25">
      <c r="D3078" s="7"/>
    </row>
    <row r="3079" spans="4:4" x14ac:dyDescent="0.25">
      <c r="D3079" s="7"/>
    </row>
    <row r="3080" spans="4:4" x14ac:dyDescent="0.25">
      <c r="D3080" s="7"/>
    </row>
    <row r="3081" spans="4:4" x14ac:dyDescent="0.25">
      <c r="D3081" s="7"/>
    </row>
    <row r="3082" spans="4:4" x14ac:dyDescent="0.25">
      <c r="D3082" s="7"/>
    </row>
    <row r="3083" spans="4:4" x14ac:dyDescent="0.25">
      <c r="D3083" s="7"/>
    </row>
    <row r="3084" spans="4:4" x14ac:dyDescent="0.25">
      <c r="D3084" s="7"/>
    </row>
    <row r="3085" spans="4:4" x14ac:dyDescent="0.25">
      <c r="D3085" s="7"/>
    </row>
    <row r="3086" spans="4:4" x14ac:dyDescent="0.25">
      <c r="D3086" s="7"/>
    </row>
    <row r="3087" spans="4:4" x14ac:dyDescent="0.25">
      <c r="D3087" s="7"/>
    </row>
    <row r="3088" spans="4:4" x14ac:dyDescent="0.25">
      <c r="D3088" s="7"/>
    </row>
    <row r="3089" spans="4:4" x14ac:dyDescent="0.25">
      <c r="D3089" s="7"/>
    </row>
    <row r="3090" spans="4:4" x14ac:dyDescent="0.25">
      <c r="D3090" s="7"/>
    </row>
    <row r="3091" spans="4:4" x14ac:dyDescent="0.25">
      <c r="D3091" s="7"/>
    </row>
    <row r="3092" spans="4:4" x14ac:dyDescent="0.25">
      <c r="D3092" s="7"/>
    </row>
    <row r="3093" spans="4:4" x14ac:dyDescent="0.25">
      <c r="D3093" s="7"/>
    </row>
    <row r="3094" spans="4:4" x14ac:dyDescent="0.25">
      <c r="D3094" s="7"/>
    </row>
    <row r="3095" spans="4:4" x14ac:dyDescent="0.25">
      <c r="D3095" s="7"/>
    </row>
    <row r="3096" spans="4:4" x14ac:dyDescent="0.25">
      <c r="D3096" s="7"/>
    </row>
    <row r="3097" spans="4:4" x14ac:dyDescent="0.25">
      <c r="D3097" s="7"/>
    </row>
    <row r="3098" spans="4:4" x14ac:dyDescent="0.25">
      <c r="D3098" s="7"/>
    </row>
    <row r="3099" spans="4:4" x14ac:dyDescent="0.25">
      <c r="D3099" s="7"/>
    </row>
    <row r="3100" spans="4:4" x14ac:dyDescent="0.25">
      <c r="D3100" s="7"/>
    </row>
    <row r="3101" spans="4:4" x14ac:dyDescent="0.25">
      <c r="D3101" s="7"/>
    </row>
    <row r="3102" spans="4:4" x14ac:dyDescent="0.25">
      <c r="D3102" s="7"/>
    </row>
    <row r="3103" spans="4:4" x14ac:dyDescent="0.25">
      <c r="D3103" s="7"/>
    </row>
    <row r="3104" spans="4:4" x14ac:dyDescent="0.25">
      <c r="D3104" s="7"/>
    </row>
    <row r="3105" spans="4:4" x14ac:dyDescent="0.25">
      <c r="D3105" s="7"/>
    </row>
    <row r="3106" spans="4:4" x14ac:dyDescent="0.25">
      <c r="D3106" s="7"/>
    </row>
    <row r="3107" spans="4:4" x14ac:dyDescent="0.25">
      <c r="D3107" s="7"/>
    </row>
    <row r="3108" spans="4:4" x14ac:dyDescent="0.25">
      <c r="D3108" s="7"/>
    </row>
    <row r="3109" spans="4:4" x14ac:dyDescent="0.25">
      <c r="D3109" s="7"/>
    </row>
    <row r="3110" spans="4:4" x14ac:dyDescent="0.25">
      <c r="D3110" s="7"/>
    </row>
    <row r="3111" spans="4:4" x14ac:dyDescent="0.25">
      <c r="D3111" s="7"/>
    </row>
    <row r="3112" spans="4:4" x14ac:dyDescent="0.25">
      <c r="D3112" s="7"/>
    </row>
    <row r="3113" spans="4:4" x14ac:dyDescent="0.25">
      <c r="D3113" s="7"/>
    </row>
    <row r="3114" spans="4:4" x14ac:dyDescent="0.25">
      <c r="D3114" s="7"/>
    </row>
    <row r="3115" spans="4:4" x14ac:dyDescent="0.25">
      <c r="D3115" s="7"/>
    </row>
    <row r="3116" spans="4:4" x14ac:dyDescent="0.25">
      <c r="D3116" s="7"/>
    </row>
    <row r="3117" spans="4:4" x14ac:dyDescent="0.25">
      <c r="D3117" s="7"/>
    </row>
    <row r="3118" spans="4:4" x14ac:dyDescent="0.25">
      <c r="D3118" s="7"/>
    </row>
    <row r="3119" spans="4:4" x14ac:dyDescent="0.25">
      <c r="D3119" s="7"/>
    </row>
    <row r="3120" spans="4:4" x14ac:dyDescent="0.25">
      <c r="D3120" s="7"/>
    </row>
    <row r="3121" spans="4:4" x14ac:dyDescent="0.25">
      <c r="D3121" s="7"/>
    </row>
    <row r="3122" spans="4:4" x14ac:dyDescent="0.25">
      <c r="D3122" s="7"/>
    </row>
    <row r="3123" spans="4:4" x14ac:dyDescent="0.25">
      <c r="D3123" s="7"/>
    </row>
    <row r="3124" spans="4:4" x14ac:dyDescent="0.25">
      <c r="D3124" s="7"/>
    </row>
    <row r="3125" spans="4:4" x14ac:dyDescent="0.25">
      <c r="D3125" s="7"/>
    </row>
    <row r="3126" spans="4:4" x14ac:dyDescent="0.25">
      <c r="D3126" s="7"/>
    </row>
    <row r="3127" spans="4:4" x14ac:dyDescent="0.25">
      <c r="D3127" s="7"/>
    </row>
    <row r="3128" spans="4:4" x14ac:dyDescent="0.25">
      <c r="D3128" s="7"/>
    </row>
    <row r="3129" spans="4:4" x14ac:dyDescent="0.25">
      <c r="D3129" s="7"/>
    </row>
    <row r="3130" spans="4:4" x14ac:dyDescent="0.25">
      <c r="D3130" s="7"/>
    </row>
    <row r="3131" spans="4:4" x14ac:dyDescent="0.25">
      <c r="D3131" s="7"/>
    </row>
    <row r="3132" spans="4:4" x14ac:dyDescent="0.25">
      <c r="D3132" s="7"/>
    </row>
    <row r="3133" spans="4:4" x14ac:dyDescent="0.25">
      <c r="D3133" s="7"/>
    </row>
    <row r="3134" spans="4:4" x14ac:dyDescent="0.25">
      <c r="D3134" s="7"/>
    </row>
    <row r="3135" spans="4:4" x14ac:dyDescent="0.25">
      <c r="D3135" s="7"/>
    </row>
    <row r="3136" spans="4:4" x14ac:dyDescent="0.25">
      <c r="D3136" s="7"/>
    </row>
    <row r="3137" spans="4:4" x14ac:dyDescent="0.25">
      <c r="D3137" s="7"/>
    </row>
    <row r="3138" spans="4:4" x14ac:dyDescent="0.25">
      <c r="D3138" s="7"/>
    </row>
    <row r="3139" spans="4:4" x14ac:dyDescent="0.25">
      <c r="D3139" s="7"/>
    </row>
    <row r="3140" spans="4:4" x14ac:dyDescent="0.25">
      <c r="D3140" s="7"/>
    </row>
    <row r="3141" spans="4:4" x14ac:dyDescent="0.25">
      <c r="D3141" s="7"/>
    </row>
    <row r="3142" spans="4:4" x14ac:dyDescent="0.25">
      <c r="D3142" s="7"/>
    </row>
    <row r="3143" spans="4:4" x14ac:dyDescent="0.25">
      <c r="D3143" s="7"/>
    </row>
    <row r="3144" spans="4:4" x14ac:dyDescent="0.25">
      <c r="D3144" s="7"/>
    </row>
    <row r="3145" spans="4:4" x14ac:dyDescent="0.25">
      <c r="D3145" s="7"/>
    </row>
    <row r="3146" spans="4:4" x14ac:dyDescent="0.25">
      <c r="D3146" s="7"/>
    </row>
    <row r="3147" spans="4:4" x14ac:dyDescent="0.25">
      <c r="D3147" s="7"/>
    </row>
    <row r="3148" spans="4:4" x14ac:dyDescent="0.25">
      <c r="D3148" s="7"/>
    </row>
    <row r="3149" spans="4:4" x14ac:dyDescent="0.25">
      <c r="D3149" s="7"/>
    </row>
    <row r="3150" spans="4:4" x14ac:dyDescent="0.25">
      <c r="D3150" s="7"/>
    </row>
    <row r="3151" spans="4:4" x14ac:dyDescent="0.25">
      <c r="D3151" s="7"/>
    </row>
    <row r="3152" spans="4:4" x14ac:dyDescent="0.25">
      <c r="D3152" s="7"/>
    </row>
    <row r="3153" spans="4:4" x14ac:dyDescent="0.25">
      <c r="D3153" s="7"/>
    </row>
    <row r="3154" spans="4:4" x14ac:dyDescent="0.25">
      <c r="D3154" s="7"/>
    </row>
    <row r="3155" spans="4:4" x14ac:dyDescent="0.25">
      <c r="D3155" s="7"/>
    </row>
    <row r="3156" spans="4:4" x14ac:dyDescent="0.25">
      <c r="D3156" s="7"/>
    </row>
    <row r="3157" spans="4:4" x14ac:dyDescent="0.25">
      <c r="D3157" s="7"/>
    </row>
    <row r="3158" spans="4:4" x14ac:dyDescent="0.25">
      <c r="D3158" s="7"/>
    </row>
    <row r="3159" spans="4:4" x14ac:dyDescent="0.25">
      <c r="D3159" s="7"/>
    </row>
    <row r="3160" spans="4:4" x14ac:dyDescent="0.25">
      <c r="D3160" s="7"/>
    </row>
    <row r="3161" spans="4:4" x14ac:dyDescent="0.25">
      <c r="D3161" s="7"/>
    </row>
    <row r="3162" spans="4:4" x14ac:dyDescent="0.25">
      <c r="D3162" s="7"/>
    </row>
    <row r="3163" spans="4:4" x14ac:dyDescent="0.25">
      <c r="D3163" s="7"/>
    </row>
    <row r="3164" spans="4:4" x14ac:dyDescent="0.25">
      <c r="D3164" s="7"/>
    </row>
    <row r="3165" spans="4:4" x14ac:dyDescent="0.25">
      <c r="D3165" s="7"/>
    </row>
    <row r="3166" spans="4:4" x14ac:dyDescent="0.25">
      <c r="D3166" s="7"/>
    </row>
    <row r="3167" spans="4:4" x14ac:dyDescent="0.25">
      <c r="D3167" s="7"/>
    </row>
    <row r="3168" spans="4:4" x14ac:dyDescent="0.25">
      <c r="D3168" s="7"/>
    </row>
    <row r="3169" spans="4:4" x14ac:dyDescent="0.25">
      <c r="D3169" s="7"/>
    </row>
    <row r="3170" spans="4:4" x14ac:dyDescent="0.25">
      <c r="D3170" s="7"/>
    </row>
    <row r="3171" spans="4:4" x14ac:dyDescent="0.25">
      <c r="D3171" s="7"/>
    </row>
    <row r="3172" spans="4:4" x14ac:dyDescent="0.25">
      <c r="D3172" s="7"/>
    </row>
    <row r="3173" spans="4:4" x14ac:dyDescent="0.25">
      <c r="D3173" s="7"/>
    </row>
    <row r="3174" spans="4:4" x14ac:dyDescent="0.25">
      <c r="D3174" s="7"/>
    </row>
    <row r="3175" spans="4:4" x14ac:dyDescent="0.25">
      <c r="D3175" s="7"/>
    </row>
    <row r="3176" spans="4:4" x14ac:dyDescent="0.25">
      <c r="D3176" s="7"/>
    </row>
    <row r="3177" spans="4:4" x14ac:dyDescent="0.25">
      <c r="D3177" s="7"/>
    </row>
    <row r="3178" spans="4:4" x14ac:dyDescent="0.25">
      <c r="D3178" s="7"/>
    </row>
    <row r="3179" spans="4:4" x14ac:dyDescent="0.25">
      <c r="D3179" s="7"/>
    </row>
    <row r="3180" spans="4:4" x14ac:dyDescent="0.25">
      <c r="D3180" s="7"/>
    </row>
    <row r="3181" spans="4:4" x14ac:dyDescent="0.25">
      <c r="D3181" s="7"/>
    </row>
    <row r="3182" spans="4:4" x14ac:dyDescent="0.25">
      <c r="D3182" s="7"/>
    </row>
    <row r="3183" spans="4:4" x14ac:dyDescent="0.25">
      <c r="D3183" s="7"/>
    </row>
    <row r="3184" spans="4:4" x14ac:dyDescent="0.25">
      <c r="D3184" s="7"/>
    </row>
    <row r="3185" spans="4:4" x14ac:dyDescent="0.25">
      <c r="D3185" s="7"/>
    </row>
    <row r="3186" spans="4:4" x14ac:dyDescent="0.25">
      <c r="D3186" s="7"/>
    </row>
    <row r="3187" spans="4:4" x14ac:dyDescent="0.25">
      <c r="D3187" s="7"/>
    </row>
    <row r="3188" spans="4:4" x14ac:dyDescent="0.25">
      <c r="D3188" s="7"/>
    </row>
    <row r="3189" spans="4:4" x14ac:dyDescent="0.25">
      <c r="D3189" s="7"/>
    </row>
    <row r="3190" spans="4:4" x14ac:dyDescent="0.25">
      <c r="D3190" s="7"/>
    </row>
    <row r="3191" spans="4:4" x14ac:dyDescent="0.25">
      <c r="D3191" s="7"/>
    </row>
    <row r="3192" spans="4:4" x14ac:dyDescent="0.25">
      <c r="D3192" s="7"/>
    </row>
    <row r="3193" spans="4:4" x14ac:dyDescent="0.25">
      <c r="D3193" s="7"/>
    </row>
    <row r="3194" spans="4:4" x14ac:dyDescent="0.25">
      <c r="D3194" s="7"/>
    </row>
    <row r="3195" spans="4:4" x14ac:dyDescent="0.25">
      <c r="D3195" s="7"/>
    </row>
    <row r="3196" spans="4:4" x14ac:dyDescent="0.25">
      <c r="D3196" s="7"/>
    </row>
    <row r="3197" spans="4:4" x14ac:dyDescent="0.25">
      <c r="D3197" s="7"/>
    </row>
    <row r="3198" spans="4:4" x14ac:dyDescent="0.25">
      <c r="D3198" s="7"/>
    </row>
    <row r="3199" spans="4:4" x14ac:dyDescent="0.25">
      <c r="D3199" s="7"/>
    </row>
    <row r="3200" spans="4:4" x14ac:dyDescent="0.25">
      <c r="D3200" s="7"/>
    </row>
    <row r="3201" spans="4:4" x14ac:dyDescent="0.25">
      <c r="D3201" s="7"/>
    </row>
    <row r="3202" spans="4:4" x14ac:dyDescent="0.25">
      <c r="D3202" s="7"/>
    </row>
    <row r="3203" spans="4:4" x14ac:dyDescent="0.25">
      <c r="D3203" s="7"/>
    </row>
    <row r="3204" spans="4:4" x14ac:dyDescent="0.25">
      <c r="D3204" s="7"/>
    </row>
    <row r="3205" spans="4:4" x14ac:dyDescent="0.25">
      <c r="D3205" s="7"/>
    </row>
    <row r="3206" spans="4:4" x14ac:dyDescent="0.25">
      <c r="D3206" s="7"/>
    </row>
    <row r="3207" spans="4:4" x14ac:dyDescent="0.25">
      <c r="D3207" s="7"/>
    </row>
    <row r="3208" spans="4:4" x14ac:dyDescent="0.25">
      <c r="D3208" s="7"/>
    </row>
    <row r="3209" spans="4:4" x14ac:dyDescent="0.25">
      <c r="D3209" s="7"/>
    </row>
    <row r="3210" spans="4:4" x14ac:dyDescent="0.25">
      <c r="D3210" s="7"/>
    </row>
    <row r="3211" spans="4:4" x14ac:dyDescent="0.25">
      <c r="D3211" s="7"/>
    </row>
    <row r="3212" spans="4:4" x14ac:dyDescent="0.25">
      <c r="D3212" s="7"/>
    </row>
    <row r="3213" spans="4:4" x14ac:dyDescent="0.25">
      <c r="D3213" s="7"/>
    </row>
    <row r="3214" spans="4:4" x14ac:dyDescent="0.25">
      <c r="D3214" s="7"/>
    </row>
    <row r="3215" spans="4:4" x14ac:dyDescent="0.25">
      <c r="D3215" s="7"/>
    </row>
    <row r="3216" spans="4:4" x14ac:dyDescent="0.25">
      <c r="D3216" s="7"/>
    </row>
    <row r="3217" spans="4:4" x14ac:dyDescent="0.25">
      <c r="D3217" s="7"/>
    </row>
    <row r="3218" spans="4:4" x14ac:dyDescent="0.25">
      <c r="D3218" s="7"/>
    </row>
    <row r="3219" spans="4:4" x14ac:dyDescent="0.25">
      <c r="D3219" s="7"/>
    </row>
    <row r="3220" spans="4:4" x14ac:dyDescent="0.25">
      <c r="D3220" s="7"/>
    </row>
    <row r="3221" spans="4:4" x14ac:dyDescent="0.25">
      <c r="D3221" s="7"/>
    </row>
    <row r="3222" spans="4:4" x14ac:dyDescent="0.25">
      <c r="D3222" s="7"/>
    </row>
    <row r="3223" spans="4:4" x14ac:dyDescent="0.25">
      <c r="D3223" s="7"/>
    </row>
    <row r="3224" spans="4:4" x14ac:dyDescent="0.25">
      <c r="D3224" s="7"/>
    </row>
    <row r="3225" spans="4:4" x14ac:dyDescent="0.25">
      <c r="D3225" s="7"/>
    </row>
    <row r="3226" spans="4:4" x14ac:dyDescent="0.25">
      <c r="D3226" s="7"/>
    </row>
    <row r="3227" spans="4:4" x14ac:dyDescent="0.25">
      <c r="D3227" s="7"/>
    </row>
    <row r="3228" spans="4:4" x14ac:dyDescent="0.25">
      <c r="D3228" s="7"/>
    </row>
    <row r="3229" spans="4:4" x14ac:dyDescent="0.25">
      <c r="D3229" s="7"/>
    </row>
    <row r="3230" spans="4:4" x14ac:dyDescent="0.25">
      <c r="D3230" s="7"/>
    </row>
    <row r="3231" spans="4:4" x14ac:dyDescent="0.25">
      <c r="D3231" s="7"/>
    </row>
    <row r="3232" spans="4:4" x14ac:dyDescent="0.25">
      <c r="D3232" s="7"/>
    </row>
    <row r="3233" spans="4:4" x14ac:dyDescent="0.25">
      <c r="D3233" s="7"/>
    </row>
    <row r="3234" spans="4:4" x14ac:dyDescent="0.25">
      <c r="D3234" s="7"/>
    </row>
    <row r="3235" spans="4:4" x14ac:dyDescent="0.25">
      <c r="D3235" s="7"/>
    </row>
    <row r="3236" spans="4:4" x14ac:dyDescent="0.25">
      <c r="D3236" s="7"/>
    </row>
    <row r="3237" spans="4:4" x14ac:dyDescent="0.25">
      <c r="D3237" s="7"/>
    </row>
    <row r="3238" spans="4:4" x14ac:dyDescent="0.25">
      <c r="D3238" s="7"/>
    </row>
    <row r="3239" spans="4:4" x14ac:dyDescent="0.25">
      <c r="D3239" s="7"/>
    </row>
    <row r="3240" spans="4:4" x14ac:dyDescent="0.25">
      <c r="D3240" s="7"/>
    </row>
    <row r="3241" spans="4:4" x14ac:dyDescent="0.25">
      <c r="D3241" s="7"/>
    </row>
    <row r="3242" spans="4:4" x14ac:dyDescent="0.25">
      <c r="D3242" s="7"/>
    </row>
    <row r="3243" spans="4:4" x14ac:dyDescent="0.25">
      <c r="D3243" s="7"/>
    </row>
    <row r="3244" spans="4:4" x14ac:dyDescent="0.25">
      <c r="D3244" s="7"/>
    </row>
    <row r="3245" spans="4:4" x14ac:dyDescent="0.25">
      <c r="D3245" s="7"/>
    </row>
    <row r="3246" spans="4:4" x14ac:dyDescent="0.25">
      <c r="D3246" s="7"/>
    </row>
    <row r="3247" spans="4:4" x14ac:dyDescent="0.25">
      <c r="D3247" s="7"/>
    </row>
    <row r="3248" spans="4:4" x14ac:dyDescent="0.25">
      <c r="D3248" s="7"/>
    </row>
    <row r="3249" spans="4:4" x14ac:dyDescent="0.25">
      <c r="D3249" s="7"/>
    </row>
    <row r="3250" spans="4:4" x14ac:dyDescent="0.25">
      <c r="D3250" s="7"/>
    </row>
    <row r="3251" spans="4:4" x14ac:dyDescent="0.25">
      <c r="D3251" s="7"/>
    </row>
    <row r="3252" spans="4:4" x14ac:dyDescent="0.25">
      <c r="D3252" s="7"/>
    </row>
    <row r="3253" spans="4:4" x14ac:dyDescent="0.25">
      <c r="D3253" s="7"/>
    </row>
    <row r="3254" spans="4:4" x14ac:dyDescent="0.25">
      <c r="D3254" s="7"/>
    </row>
    <row r="3255" spans="4:4" x14ac:dyDescent="0.25">
      <c r="D3255" s="7"/>
    </row>
    <row r="3256" spans="4:4" x14ac:dyDescent="0.25">
      <c r="D3256" s="7"/>
    </row>
    <row r="3257" spans="4:4" x14ac:dyDescent="0.25">
      <c r="D3257" s="7"/>
    </row>
    <row r="3258" spans="4:4" x14ac:dyDescent="0.25">
      <c r="D3258" s="7"/>
    </row>
    <row r="3259" spans="4:4" x14ac:dyDescent="0.25">
      <c r="D3259" s="7"/>
    </row>
    <row r="3260" spans="4:4" x14ac:dyDescent="0.25">
      <c r="D3260" s="7"/>
    </row>
    <row r="3261" spans="4:4" x14ac:dyDescent="0.25">
      <c r="D3261" s="7"/>
    </row>
    <row r="3262" spans="4:4" x14ac:dyDescent="0.25">
      <c r="D3262" s="7"/>
    </row>
    <row r="3263" spans="4:4" x14ac:dyDescent="0.25">
      <c r="D3263" s="7"/>
    </row>
    <row r="3264" spans="4:4" x14ac:dyDescent="0.25">
      <c r="D3264" s="7"/>
    </row>
    <row r="3265" spans="4:4" x14ac:dyDescent="0.25">
      <c r="D3265" s="7"/>
    </row>
    <row r="3266" spans="4:4" x14ac:dyDescent="0.25">
      <c r="D3266" s="7"/>
    </row>
    <row r="3267" spans="4:4" x14ac:dyDescent="0.25">
      <c r="D3267" s="7"/>
    </row>
    <row r="3268" spans="4:4" x14ac:dyDescent="0.25">
      <c r="D3268" s="7"/>
    </row>
    <row r="3269" spans="4:4" x14ac:dyDescent="0.25">
      <c r="D3269" s="7"/>
    </row>
    <row r="3270" spans="4:4" x14ac:dyDescent="0.25">
      <c r="D3270" s="7"/>
    </row>
    <row r="3271" spans="4:4" x14ac:dyDescent="0.25">
      <c r="D3271" s="7"/>
    </row>
    <row r="3272" spans="4:4" x14ac:dyDescent="0.25">
      <c r="D3272" s="7"/>
    </row>
    <row r="3273" spans="4:4" x14ac:dyDescent="0.25">
      <c r="D3273" s="7"/>
    </row>
    <row r="3274" spans="4:4" x14ac:dyDescent="0.25">
      <c r="D3274" s="7"/>
    </row>
    <row r="3275" spans="4:4" x14ac:dyDescent="0.25">
      <c r="D3275" s="7"/>
    </row>
    <row r="3276" spans="4:4" x14ac:dyDescent="0.25">
      <c r="D3276" s="7"/>
    </row>
    <row r="3277" spans="4:4" x14ac:dyDescent="0.25">
      <c r="D3277" s="7"/>
    </row>
    <row r="3278" spans="4:4" x14ac:dyDescent="0.25">
      <c r="D3278" s="7"/>
    </row>
    <row r="3279" spans="4:4" x14ac:dyDescent="0.25">
      <c r="D3279" s="7"/>
    </row>
    <row r="3280" spans="4:4" x14ac:dyDescent="0.25">
      <c r="D3280" s="7"/>
    </row>
    <row r="3281" spans="4:4" x14ac:dyDescent="0.25">
      <c r="D3281" s="7"/>
    </row>
    <row r="3282" spans="4:4" x14ac:dyDescent="0.25">
      <c r="D3282" s="7"/>
    </row>
    <row r="3283" spans="4:4" x14ac:dyDescent="0.25">
      <c r="D3283" s="7"/>
    </row>
    <row r="3284" spans="4:4" x14ac:dyDescent="0.25">
      <c r="D3284" s="7"/>
    </row>
    <row r="3285" spans="4:4" x14ac:dyDescent="0.25">
      <c r="D3285" s="7"/>
    </row>
    <row r="3286" spans="4:4" x14ac:dyDescent="0.25">
      <c r="D3286" s="7"/>
    </row>
    <row r="3287" spans="4:4" x14ac:dyDescent="0.25">
      <c r="D3287" s="7"/>
    </row>
    <row r="3288" spans="4:4" x14ac:dyDescent="0.25">
      <c r="D3288" s="7"/>
    </row>
    <row r="3289" spans="4:4" x14ac:dyDescent="0.25">
      <c r="D3289" s="7"/>
    </row>
    <row r="3290" spans="4:4" x14ac:dyDescent="0.25">
      <c r="D3290" s="7"/>
    </row>
    <row r="3291" spans="4:4" x14ac:dyDescent="0.25">
      <c r="D3291" s="7"/>
    </row>
    <row r="3292" spans="4:4" x14ac:dyDescent="0.25">
      <c r="D3292" s="7"/>
    </row>
    <row r="3293" spans="4:4" x14ac:dyDescent="0.25">
      <c r="D3293" s="7"/>
    </row>
    <row r="3294" spans="4:4" x14ac:dyDescent="0.25">
      <c r="D3294" s="7"/>
    </row>
    <row r="3295" spans="4:4" x14ac:dyDescent="0.25">
      <c r="D3295" s="7"/>
    </row>
    <row r="3296" spans="4:4" x14ac:dyDescent="0.25">
      <c r="D3296" s="7"/>
    </row>
    <row r="3297" spans="4:4" x14ac:dyDescent="0.25">
      <c r="D3297" s="7"/>
    </row>
    <row r="3298" spans="4:4" x14ac:dyDescent="0.25">
      <c r="D3298" s="7"/>
    </row>
    <row r="3299" spans="4:4" x14ac:dyDescent="0.25">
      <c r="D3299" s="7"/>
    </row>
    <row r="3300" spans="4:4" x14ac:dyDescent="0.25">
      <c r="D3300" s="7"/>
    </row>
    <row r="3301" spans="4:4" x14ac:dyDescent="0.25">
      <c r="D3301" s="7"/>
    </row>
    <row r="3302" spans="4:4" x14ac:dyDescent="0.25">
      <c r="D3302" s="7"/>
    </row>
    <row r="3303" spans="4:4" x14ac:dyDescent="0.25">
      <c r="D3303" s="7"/>
    </row>
    <row r="3304" spans="4:4" x14ac:dyDescent="0.25">
      <c r="D3304" s="7"/>
    </row>
    <row r="3305" spans="4:4" x14ac:dyDescent="0.25">
      <c r="D3305" s="7"/>
    </row>
    <row r="3306" spans="4:4" x14ac:dyDescent="0.25">
      <c r="D3306" s="7"/>
    </row>
    <row r="3307" spans="4:4" x14ac:dyDescent="0.25">
      <c r="D3307" s="7"/>
    </row>
    <row r="3308" spans="4:4" x14ac:dyDescent="0.25">
      <c r="D3308" s="7"/>
    </row>
    <row r="3309" spans="4:4" x14ac:dyDescent="0.25">
      <c r="D3309" s="7"/>
    </row>
    <row r="3310" spans="4:4" x14ac:dyDescent="0.25">
      <c r="D3310" s="7"/>
    </row>
    <row r="3311" spans="4:4" x14ac:dyDescent="0.25">
      <c r="D3311" s="7"/>
    </row>
    <row r="3312" spans="4:4" x14ac:dyDescent="0.25">
      <c r="D3312" s="7"/>
    </row>
    <row r="3313" spans="4:4" x14ac:dyDescent="0.25">
      <c r="D3313" s="7"/>
    </row>
    <row r="3314" spans="4:4" x14ac:dyDescent="0.25">
      <c r="D3314" s="7"/>
    </row>
    <row r="3315" spans="4:4" x14ac:dyDescent="0.25">
      <c r="D3315" s="7"/>
    </row>
    <row r="3316" spans="4:4" x14ac:dyDescent="0.25">
      <c r="D3316" s="7"/>
    </row>
    <row r="3317" spans="4:4" x14ac:dyDescent="0.25">
      <c r="D3317" s="7"/>
    </row>
    <row r="3318" spans="4:4" x14ac:dyDescent="0.25">
      <c r="D3318" s="7"/>
    </row>
    <row r="3319" spans="4:4" x14ac:dyDescent="0.25">
      <c r="D3319" s="7"/>
    </row>
    <row r="3320" spans="4:4" x14ac:dyDescent="0.25">
      <c r="D3320" s="7"/>
    </row>
    <row r="3321" spans="4:4" x14ac:dyDescent="0.25">
      <c r="D3321" s="7"/>
    </row>
    <row r="3322" spans="4:4" x14ac:dyDescent="0.25">
      <c r="D3322" s="7"/>
    </row>
    <row r="3323" spans="4:4" x14ac:dyDescent="0.25">
      <c r="D3323" s="7"/>
    </row>
    <row r="3324" spans="4:4" x14ac:dyDescent="0.25">
      <c r="D3324" s="7"/>
    </row>
    <row r="3325" spans="4:4" x14ac:dyDescent="0.25">
      <c r="D3325" s="7"/>
    </row>
    <row r="3326" spans="4:4" x14ac:dyDescent="0.25">
      <c r="D3326" s="7"/>
    </row>
    <row r="3327" spans="4:4" x14ac:dyDescent="0.25">
      <c r="D3327" s="7"/>
    </row>
    <row r="3328" spans="4:4" x14ac:dyDescent="0.25">
      <c r="D3328" s="7"/>
    </row>
    <row r="3329" spans="4:4" x14ac:dyDescent="0.25">
      <c r="D3329" s="7"/>
    </row>
    <row r="3330" spans="4:4" x14ac:dyDescent="0.25">
      <c r="D3330" s="7"/>
    </row>
    <row r="3331" spans="4:4" x14ac:dyDescent="0.25">
      <c r="D3331" s="7"/>
    </row>
    <row r="3332" spans="4:4" x14ac:dyDescent="0.25">
      <c r="D3332" s="7"/>
    </row>
    <row r="3333" spans="4:4" x14ac:dyDescent="0.25">
      <c r="D3333" s="7"/>
    </row>
    <row r="3334" spans="4:4" x14ac:dyDescent="0.25">
      <c r="D3334" s="7"/>
    </row>
    <row r="3335" spans="4:4" x14ac:dyDescent="0.25">
      <c r="D3335" s="7"/>
    </row>
    <row r="3336" spans="4:4" x14ac:dyDescent="0.25">
      <c r="D3336" s="7"/>
    </row>
    <row r="3337" spans="4:4" x14ac:dyDescent="0.25">
      <c r="D3337" s="7"/>
    </row>
    <row r="3338" spans="4:4" x14ac:dyDescent="0.25">
      <c r="D3338" s="7"/>
    </row>
    <row r="3339" spans="4:4" x14ac:dyDescent="0.25">
      <c r="D3339" s="7"/>
    </row>
    <row r="3340" spans="4:4" x14ac:dyDescent="0.25">
      <c r="D3340" s="7"/>
    </row>
    <row r="3341" spans="4:4" x14ac:dyDescent="0.25">
      <c r="D3341" s="7"/>
    </row>
    <row r="3342" spans="4:4" x14ac:dyDescent="0.25">
      <c r="D3342" s="7"/>
    </row>
    <row r="3343" spans="4:4" x14ac:dyDescent="0.25">
      <c r="D3343" s="7"/>
    </row>
    <row r="3344" spans="4:4" x14ac:dyDescent="0.25">
      <c r="D3344" s="7"/>
    </row>
    <row r="3345" spans="4:4" x14ac:dyDescent="0.25">
      <c r="D3345" s="7"/>
    </row>
    <row r="3346" spans="4:4" x14ac:dyDescent="0.25">
      <c r="D3346" s="7"/>
    </row>
    <row r="3347" spans="4:4" x14ac:dyDescent="0.25">
      <c r="D3347" s="7"/>
    </row>
    <row r="3348" spans="4:4" x14ac:dyDescent="0.25">
      <c r="D3348" s="7"/>
    </row>
    <row r="3349" spans="4:4" x14ac:dyDescent="0.25">
      <c r="D3349" s="7"/>
    </row>
    <row r="3350" spans="4:4" x14ac:dyDescent="0.25">
      <c r="D3350" s="7"/>
    </row>
    <row r="3351" spans="4:4" x14ac:dyDescent="0.25">
      <c r="D3351" s="7"/>
    </row>
    <row r="3352" spans="4:4" x14ac:dyDescent="0.25">
      <c r="D3352" s="7"/>
    </row>
    <row r="3353" spans="4:4" x14ac:dyDescent="0.25">
      <c r="D3353" s="7"/>
    </row>
    <row r="3354" spans="4:4" x14ac:dyDescent="0.25">
      <c r="D3354" s="7"/>
    </row>
    <row r="3355" spans="4:4" x14ac:dyDescent="0.25">
      <c r="D3355" s="7"/>
    </row>
    <row r="3356" spans="4:4" x14ac:dyDescent="0.25">
      <c r="D3356" s="7"/>
    </row>
    <row r="3357" spans="4:4" x14ac:dyDescent="0.25">
      <c r="D3357" s="7"/>
    </row>
    <row r="3358" spans="4:4" x14ac:dyDescent="0.25">
      <c r="D3358" s="7"/>
    </row>
    <row r="3359" spans="4:4" x14ac:dyDescent="0.25">
      <c r="D3359" s="7"/>
    </row>
    <row r="3360" spans="4:4" x14ac:dyDescent="0.25">
      <c r="D3360" s="7"/>
    </row>
    <row r="3361" spans="4:4" x14ac:dyDescent="0.25">
      <c r="D3361" s="7"/>
    </row>
    <row r="3362" spans="4:4" x14ac:dyDescent="0.25">
      <c r="D3362" s="7"/>
    </row>
    <row r="3363" spans="4:4" x14ac:dyDescent="0.25">
      <c r="D3363" s="7"/>
    </row>
    <row r="3364" spans="4:4" x14ac:dyDescent="0.25">
      <c r="D3364" s="7"/>
    </row>
    <row r="3365" spans="4:4" x14ac:dyDescent="0.25">
      <c r="D3365" s="7"/>
    </row>
    <row r="3366" spans="4:4" x14ac:dyDescent="0.25">
      <c r="D3366" s="7"/>
    </row>
    <row r="3367" spans="4:4" x14ac:dyDescent="0.25">
      <c r="D3367" s="7"/>
    </row>
    <row r="3368" spans="4:4" x14ac:dyDescent="0.25">
      <c r="D3368" s="7"/>
    </row>
    <row r="3369" spans="4:4" x14ac:dyDescent="0.25">
      <c r="D3369" s="7"/>
    </row>
    <row r="3370" spans="4:4" x14ac:dyDescent="0.25">
      <c r="D3370" s="7"/>
    </row>
    <row r="3371" spans="4:4" x14ac:dyDescent="0.25">
      <c r="D3371" s="7"/>
    </row>
    <row r="3372" spans="4:4" x14ac:dyDescent="0.25">
      <c r="D3372" s="7"/>
    </row>
    <row r="3373" spans="4:4" x14ac:dyDescent="0.25">
      <c r="D3373" s="7"/>
    </row>
    <row r="3374" spans="4:4" x14ac:dyDescent="0.25">
      <c r="D3374" s="7"/>
    </row>
    <row r="3375" spans="4:4" x14ac:dyDescent="0.25">
      <c r="D3375" s="7"/>
    </row>
    <row r="3376" spans="4:4" x14ac:dyDescent="0.25">
      <c r="D3376" s="7"/>
    </row>
    <row r="3377" spans="4:4" x14ac:dyDescent="0.25">
      <c r="D3377" s="7"/>
    </row>
    <row r="3378" spans="4:4" x14ac:dyDescent="0.25">
      <c r="D3378" s="7"/>
    </row>
    <row r="3379" spans="4:4" x14ac:dyDescent="0.25">
      <c r="D3379" s="7"/>
    </row>
    <row r="3380" spans="4:4" x14ac:dyDescent="0.25">
      <c r="D3380" s="7"/>
    </row>
    <row r="3381" spans="4:4" x14ac:dyDescent="0.25">
      <c r="D3381" s="7"/>
    </row>
    <row r="3382" spans="4:4" x14ac:dyDescent="0.25">
      <c r="D3382" s="7"/>
    </row>
    <row r="3383" spans="4:4" x14ac:dyDescent="0.25">
      <c r="D3383" s="7"/>
    </row>
    <row r="3384" spans="4:4" x14ac:dyDescent="0.25">
      <c r="D3384" s="7"/>
    </row>
    <row r="3385" spans="4:4" x14ac:dyDescent="0.25">
      <c r="D3385" s="7"/>
    </row>
    <row r="3386" spans="4:4" x14ac:dyDescent="0.25">
      <c r="D3386" s="7"/>
    </row>
    <row r="3387" spans="4:4" x14ac:dyDescent="0.25">
      <c r="D3387" s="7"/>
    </row>
    <row r="3388" spans="4:4" x14ac:dyDescent="0.25">
      <c r="D3388" s="7"/>
    </row>
    <row r="3389" spans="4:4" x14ac:dyDescent="0.25">
      <c r="D3389" s="7"/>
    </row>
    <row r="3390" spans="4:4" x14ac:dyDescent="0.25">
      <c r="D3390" s="7"/>
    </row>
    <row r="3391" spans="4:4" x14ac:dyDescent="0.25">
      <c r="D3391" s="7"/>
    </row>
    <row r="3392" spans="4:4" x14ac:dyDescent="0.25">
      <c r="D3392" s="7"/>
    </row>
    <row r="3393" spans="4:4" x14ac:dyDescent="0.25">
      <c r="D3393" s="7"/>
    </row>
    <row r="3394" spans="4:4" x14ac:dyDescent="0.25">
      <c r="D3394" s="7"/>
    </row>
    <row r="3395" spans="4:4" x14ac:dyDescent="0.25">
      <c r="D3395" s="7"/>
    </row>
    <row r="3396" spans="4:4" x14ac:dyDescent="0.25">
      <c r="D3396" s="7"/>
    </row>
    <row r="3397" spans="4:4" x14ac:dyDescent="0.25">
      <c r="D3397" s="7"/>
    </row>
    <row r="3398" spans="4:4" x14ac:dyDescent="0.25">
      <c r="D3398" s="7"/>
    </row>
    <row r="3399" spans="4:4" x14ac:dyDescent="0.25">
      <c r="D3399" s="7"/>
    </row>
    <row r="3400" spans="4:4" x14ac:dyDescent="0.25">
      <c r="D3400" s="7"/>
    </row>
    <row r="3401" spans="4:4" x14ac:dyDescent="0.25">
      <c r="D3401" s="7"/>
    </row>
    <row r="3402" spans="4:4" x14ac:dyDescent="0.25">
      <c r="D3402" s="7"/>
    </row>
    <row r="3403" spans="4:4" x14ac:dyDescent="0.25">
      <c r="D3403" s="7"/>
    </row>
    <row r="3404" spans="4:4" x14ac:dyDescent="0.25">
      <c r="D3404" s="7"/>
    </row>
    <row r="3405" spans="4:4" x14ac:dyDescent="0.25">
      <c r="D3405" s="7"/>
    </row>
    <row r="3406" spans="4:4" x14ac:dyDescent="0.25">
      <c r="D3406" s="7"/>
    </row>
    <row r="3407" spans="4:4" x14ac:dyDescent="0.25">
      <c r="D3407" s="7"/>
    </row>
    <row r="3408" spans="4:4" x14ac:dyDescent="0.25">
      <c r="D3408" s="7"/>
    </row>
    <row r="3409" spans="4:4" x14ac:dyDescent="0.25">
      <c r="D3409" s="7"/>
    </row>
    <row r="3410" spans="4:4" x14ac:dyDescent="0.25">
      <c r="D3410" s="7"/>
    </row>
    <row r="3411" spans="4:4" x14ac:dyDescent="0.25">
      <c r="D3411" s="7"/>
    </row>
    <row r="3412" spans="4:4" x14ac:dyDescent="0.25">
      <c r="D3412" s="7"/>
    </row>
    <row r="3413" spans="4:4" x14ac:dyDescent="0.25">
      <c r="D3413" s="7"/>
    </row>
    <row r="3414" spans="4:4" x14ac:dyDescent="0.25">
      <c r="D3414" s="7"/>
    </row>
    <row r="3415" spans="4:4" x14ac:dyDescent="0.25">
      <c r="D3415" s="7"/>
    </row>
    <row r="3416" spans="4:4" x14ac:dyDescent="0.25">
      <c r="D3416" s="7"/>
    </row>
    <row r="3417" spans="4:4" x14ac:dyDescent="0.25">
      <c r="D3417" s="7"/>
    </row>
    <row r="3418" spans="4:4" x14ac:dyDescent="0.25">
      <c r="D3418" s="7"/>
    </row>
    <row r="3419" spans="4:4" x14ac:dyDescent="0.25">
      <c r="D3419" s="7"/>
    </row>
    <row r="3420" spans="4:4" x14ac:dyDescent="0.25">
      <c r="D3420" s="7"/>
    </row>
    <row r="3421" spans="4:4" x14ac:dyDescent="0.25">
      <c r="D3421" s="7"/>
    </row>
    <row r="3422" spans="4:4" x14ac:dyDescent="0.25">
      <c r="D3422" s="7"/>
    </row>
    <row r="3423" spans="4:4" x14ac:dyDescent="0.25">
      <c r="D3423" s="7"/>
    </row>
    <row r="3424" spans="4:4" x14ac:dyDescent="0.25">
      <c r="D3424" s="7"/>
    </row>
    <row r="3425" spans="4:4" x14ac:dyDescent="0.25">
      <c r="D3425" s="7"/>
    </row>
    <row r="3426" spans="4:4" x14ac:dyDescent="0.25">
      <c r="D3426" s="7"/>
    </row>
    <row r="3427" spans="4:4" x14ac:dyDescent="0.25">
      <c r="D3427" s="7"/>
    </row>
    <row r="3428" spans="4:4" x14ac:dyDescent="0.25">
      <c r="D3428" s="7"/>
    </row>
    <row r="3429" spans="4:4" x14ac:dyDescent="0.25">
      <c r="D3429" s="7"/>
    </row>
    <row r="3430" spans="4:4" x14ac:dyDescent="0.25">
      <c r="D3430" s="7"/>
    </row>
    <row r="3431" spans="4:4" x14ac:dyDescent="0.25">
      <c r="D3431" s="7"/>
    </row>
    <row r="3432" spans="4:4" x14ac:dyDescent="0.25">
      <c r="D3432" s="7"/>
    </row>
    <row r="3433" spans="4:4" x14ac:dyDescent="0.25">
      <c r="D3433" s="7"/>
    </row>
    <row r="3434" spans="4:4" x14ac:dyDescent="0.25">
      <c r="D3434" s="7"/>
    </row>
    <row r="3435" spans="4:4" x14ac:dyDescent="0.25">
      <c r="D3435" s="7"/>
    </row>
    <row r="3436" spans="4:4" x14ac:dyDescent="0.25">
      <c r="D3436" s="7"/>
    </row>
    <row r="3437" spans="4:4" x14ac:dyDescent="0.25">
      <c r="D3437" s="7"/>
    </row>
    <row r="3438" spans="4:4" x14ac:dyDescent="0.25">
      <c r="D3438" s="7"/>
    </row>
    <row r="3439" spans="4:4" x14ac:dyDescent="0.25">
      <c r="D3439" s="7"/>
    </row>
    <row r="3440" spans="4:4" x14ac:dyDescent="0.25">
      <c r="D3440" s="7"/>
    </row>
    <row r="3441" spans="4:4" x14ac:dyDescent="0.25">
      <c r="D3441" s="7"/>
    </row>
    <row r="3442" spans="4:4" x14ac:dyDescent="0.25">
      <c r="D3442" s="7"/>
    </row>
    <row r="3443" spans="4:4" x14ac:dyDescent="0.25">
      <c r="D3443" s="7"/>
    </row>
    <row r="3444" spans="4:4" x14ac:dyDescent="0.25">
      <c r="D3444" s="7"/>
    </row>
    <row r="3445" spans="4:4" x14ac:dyDescent="0.25">
      <c r="D3445" s="7"/>
    </row>
    <row r="3446" spans="4:4" x14ac:dyDescent="0.25">
      <c r="D3446" s="7"/>
    </row>
    <row r="3447" spans="4:4" x14ac:dyDescent="0.25">
      <c r="D3447" s="7"/>
    </row>
    <row r="3448" spans="4:4" x14ac:dyDescent="0.25">
      <c r="D3448" s="7"/>
    </row>
    <row r="3449" spans="4:4" x14ac:dyDescent="0.25">
      <c r="D3449" s="7"/>
    </row>
    <row r="3450" spans="4:4" x14ac:dyDescent="0.25">
      <c r="D3450" s="7"/>
    </row>
    <row r="3451" spans="4:4" x14ac:dyDescent="0.25">
      <c r="D3451" s="7"/>
    </row>
    <row r="3452" spans="4:4" x14ac:dyDescent="0.25">
      <c r="D3452" s="7"/>
    </row>
    <row r="3453" spans="4:4" x14ac:dyDescent="0.25">
      <c r="D3453" s="7"/>
    </row>
    <row r="3454" spans="4:4" x14ac:dyDescent="0.25">
      <c r="D3454" s="7"/>
    </row>
    <row r="3455" spans="4:4" x14ac:dyDescent="0.25">
      <c r="D3455" s="7"/>
    </row>
    <row r="3456" spans="4:4" x14ac:dyDescent="0.25">
      <c r="D3456" s="7"/>
    </row>
    <row r="3457" spans="4:4" x14ac:dyDescent="0.25">
      <c r="D3457" s="7"/>
    </row>
    <row r="3458" spans="4:4" x14ac:dyDescent="0.25">
      <c r="D3458" s="7"/>
    </row>
    <row r="3459" spans="4:4" x14ac:dyDescent="0.25">
      <c r="D3459" s="7"/>
    </row>
    <row r="3460" spans="4:4" x14ac:dyDescent="0.25">
      <c r="D3460" s="7"/>
    </row>
    <row r="3461" spans="4:4" x14ac:dyDescent="0.25">
      <c r="D3461" s="7"/>
    </row>
    <row r="3462" spans="4:4" x14ac:dyDescent="0.25">
      <c r="D3462" s="7"/>
    </row>
    <row r="3463" spans="4:4" x14ac:dyDescent="0.25">
      <c r="D3463" s="7"/>
    </row>
    <row r="3464" spans="4:4" x14ac:dyDescent="0.25">
      <c r="D3464" s="7"/>
    </row>
    <row r="3465" spans="4:4" x14ac:dyDescent="0.25">
      <c r="D3465" s="7"/>
    </row>
    <row r="3466" spans="4:4" x14ac:dyDescent="0.25">
      <c r="D3466" s="7"/>
    </row>
    <row r="3467" spans="4:4" x14ac:dyDescent="0.25">
      <c r="D3467" s="7"/>
    </row>
    <row r="3468" spans="4:4" x14ac:dyDescent="0.25">
      <c r="D3468" s="7"/>
    </row>
    <row r="3469" spans="4:4" x14ac:dyDescent="0.25">
      <c r="D3469" s="7"/>
    </row>
    <row r="3470" spans="4:4" x14ac:dyDescent="0.25">
      <c r="D3470" s="7"/>
    </row>
    <row r="3471" spans="4:4" x14ac:dyDescent="0.25">
      <c r="D3471" s="7"/>
    </row>
    <row r="3472" spans="4:4" x14ac:dyDescent="0.25">
      <c r="D3472" s="7"/>
    </row>
    <row r="3473" spans="4:4" x14ac:dyDescent="0.25">
      <c r="D3473" s="7"/>
    </row>
    <row r="3474" spans="4:4" x14ac:dyDescent="0.25">
      <c r="D3474" s="7"/>
    </row>
    <row r="3475" spans="4:4" x14ac:dyDescent="0.25">
      <c r="D3475" s="7"/>
    </row>
    <row r="3476" spans="4:4" x14ac:dyDescent="0.25">
      <c r="D3476" s="7"/>
    </row>
    <row r="3477" spans="4:4" x14ac:dyDescent="0.25">
      <c r="D3477" s="7"/>
    </row>
    <row r="3478" spans="4:4" x14ac:dyDescent="0.25">
      <c r="D3478" s="7"/>
    </row>
    <row r="3479" spans="4:4" x14ac:dyDescent="0.25">
      <c r="D3479" s="7"/>
    </row>
    <row r="3480" spans="4:4" x14ac:dyDescent="0.25">
      <c r="D3480" s="7"/>
    </row>
    <row r="3481" spans="4:4" x14ac:dyDescent="0.25">
      <c r="D3481" s="7"/>
    </row>
    <row r="3482" spans="4:4" x14ac:dyDescent="0.25">
      <c r="D3482" s="7"/>
    </row>
    <row r="3483" spans="4:4" x14ac:dyDescent="0.25">
      <c r="D3483" s="7"/>
    </row>
    <row r="3484" spans="4:4" x14ac:dyDescent="0.25">
      <c r="D3484" s="7"/>
    </row>
    <row r="3485" spans="4:4" x14ac:dyDescent="0.25">
      <c r="D3485" s="7"/>
    </row>
    <row r="3486" spans="4:4" x14ac:dyDescent="0.25">
      <c r="D3486" s="7"/>
    </row>
    <row r="3487" spans="4:4" x14ac:dyDescent="0.25">
      <c r="D3487" s="7"/>
    </row>
    <row r="3488" spans="4:4" x14ac:dyDescent="0.25">
      <c r="D3488" s="7"/>
    </row>
    <row r="3489" spans="4:4" x14ac:dyDescent="0.25">
      <c r="D3489" s="7"/>
    </row>
    <row r="3490" spans="4:4" x14ac:dyDescent="0.25">
      <c r="D3490" s="7"/>
    </row>
    <row r="3491" spans="4:4" x14ac:dyDescent="0.25">
      <c r="D3491" s="7"/>
    </row>
    <row r="3492" spans="4:4" x14ac:dyDescent="0.25">
      <c r="D3492" s="7"/>
    </row>
    <row r="3493" spans="4:4" x14ac:dyDescent="0.25">
      <c r="D3493" s="7"/>
    </row>
    <row r="3494" spans="4:4" x14ac:dyDescent="0.25">
      <c r="D3494" s="7"/>
    </row>
    <row r="3495" spans="4:4" x14ac:dyDescent="0.25">
      <c r="D3495" s="7"/>
    </row>
    <row r="3496" spans="4:4" x14ac:dyDescent="0.25">
      <c r="D3496" s="7"/>
    </row>
    <row r="3497" spans="4:4" x14ac:dyDescent="0.25">
      <c r="D3497" s="7"/>
    </row>
    <row r="3498" spans="4:4" x14ac:dyDescent="0.25">
      <c r="D3498" s="7"/>
    </row>
    <row r="3499" spans="4:4" x14ac:dyDescent="0.25">
      <c r="D3499" s="7"/>
    </row>
    <row r="3500" spans="4:4" x14ac:dyDescent="0.25">
      <c r="D3500" s="7"/>
    </row>
    <row r="3501" spans="4:4" x14ac:dyDescent="0.25">
      <c r="D3501" s="7"/>
    </row>
    <row r="3502" spans="4:4" x14ac:dyDescent="0.25">
      <c r="D3502" s="7"/>
    </row>
    <row r="3503" spans="4:4" x14ac:dyDescent="0.25">
      <c r="D3503" s="7"/>
    </row>
    <row r="3504" spans="4:4" x14ac:dyDescent="0.25">
      <c r="D3504" s="7"/>
    </row>
    <row r="3505" spans="4:4" x14ac:dyDescent="0.25">
      <c r="D3505" s="7"/>
    </row>
    <row r="3506" spans="4:4" x14ac:dyDescent="0.25">
      <c r="D3506" s="7"/>
    </row>
    <row r="3507" spans="4:4" x14ac:dyDescent="0.25">
      <c r="D3507" s="7"/>
    </row>
    <row r="3508" spans="4:4" x14ac:dyDescent="0.25">
      <c r="D3508" s="7"/>
    </row>
    <row r="3509" spans="4:4" x14ac:dyDescent="0.25">
      <c r="D3509" s="7"/>
    </row>
    <row r="3510" spans="4:4" x14ac:dyDescent="0.25">
      <c r="D3510" s="7"/>
    </row>
    <row r="3511" spans="4:4" x14ac:dyDescent="0.25">
      <c r="D3511" s="7"/>
    </row>
    <row r="3512" spans="4:4" x14ac:dyDescent="0.25">
      <c r="D3512" s="7"/>
    </row>
    <row r="3513" spans="4:4" x14ac:dyDescent="0.25">
      <c r="D3513" s="7"/>
    </row>
    <row r="3514" spans="4:4" x14ac:dyDescent="0.25">
      <c r="D3514" s="7"/>
    </row>
    <row r="3515" spans="4:4" x14ac:dyDescent="0.25">
      <c r="D3515" s="7"/>
    </row>
    <row r="3516" spans="4:4" x14ac:dyDescent="0.25">
      <c r="D3516" s="7"/>
    </row>
    <row r="3517" spans="4:4" x14ac:dyDescent="0.25">
      <c r="D3517" s="7"/>
    </row>
    <row r="3518" spans="4:4" x14ac:dyDescent="0.25">
      <c r="D3518" s="7"/>
    </row>
    <row r="3519" spans="4:4" x14ac:dyDescent="0.25">
      <c r="D3519" s="7"/>
    </row>
    <row r="3520" spans="4:4" x14ac:dyDescent="0.25">
      <c r="D3520" s="7"/>
    </row>
    <row r="3521" spans="4:4" x14ac:dyDescent="0.25">
      <c r="D3521" s="7"/>
    </row>
    <row r="3522" spans="4:4" x14ac:dyDescent="0.25">
      <c r="D3522" s="7"/>
    </row>
    <row r="3523" spans="4:4" x14ac:dyDescent="0.25">
      <c r="D3523" s="7"/>
    </row>
    <row r="3524" spans="4:4" x14ac:dyDescent="0.25">
      <c r="D3524" s="7"/>
    </row>
    <row r="3525" spans="4:4" x14ac:dyDescent="0.25">
      <c r="D3525" s="7"/>
    </row>
    <row r="3526" spans="4:4" x14ac:dyDescent="0.25">
      <c r="D3526" s="7"/>
    </row>
    <row r="3527" spans="4:4" x14ac:dyDescent="0.25">
      <c r="D3527" s="7"/>
    </row>
    <row r="3528" spans="4:4" x14ac:dyDescent="0.25">
      <c r="D3528" s="7"/>
    </row>
    <row r="3529" spans="4:4" x14ac:dyDescent="0.25">
      <c r="D3529" s="7"/>
    </row>
    <row r="3530" spans="4:4" x14ac:dyDescent="0.25">
      <c r="D3530" s="7"/>
    </row>
    <row r="3531" spans="4:4" x14ac:dyDescent="0.25">
      <c r="D3531" s="7"/>
    </row>
    <row r="3532" spans="4:4" x14ac:dyDescent="0.25">
      <c r="D3532" s="7"/>
    </row>
    <row r="3533" spans="4:4" x14ac:dyDescent="0.25">
      <c r="D3533" s="7"/>
    </row>
    <row r="3534" spans="4:4" x14ac:dyDescent="0.25">
      <c r="D3534" s="7"/>
    </row>
    <row r="3535" spans="4:4" x14ac:dyDescent="0.25">
      <c r="D3535" s="7"/>
    </row>
    <row r="3536" spans="4:4" x14ac:dyDescent="0.25">
      <c r="D3536" s="7"/>
    </row>
    <row r="3537" spans="4:4" x14ac:dyDescent="0.25">
      <c r="D3537" s="7"/>
    </row>
    <row r="3538" spans="4:4" x14ac:dyDescent="0.25">
      <c r="D3538" s="7"/>
    </row>
    <row r="3539" spans="4:4" x14ac:dyDescent="0.25">
      <c r="D3539" s="7"/>
    </row>
    <row r="3540" spans="4:4" x14ac:dyDescent="0.25">
      <c r="D3540" s="7"/>
    </row>
    <row r="3541" spans="4:4" x14ac:dyDescent="0.25">
      <c r="D3541" s="7"/>
    </row>
    <row r="3542" spans="4:4" x14ac:dyDescent="0.25">
      <c r="D3542" s="7"/>
    </row>
    <row r="3543" spans="4:4" x14ac:dyDescent="0.25">
      <c r="D3543" s="7"/>
    </row>
    <row r="3544" spans="4:4" x14ac:dyDescent="0.25">
      <c r="D3544" s="7"/>
    </row>
    <row r="3545" spans="4:4" x14ac:dyDescent="0.25">
      <c r="D3545" s="7"/>
    </row>
    <row r="3546" spans="4:4" x14ac:dyDescent="0.25">
      <c r="D3546" s="7"/>
    </row>
    <row r="3547" spans="4:4" x14ac:dyDescent="0.25">
      <c r="D3547" s="7"/>
    </row>
    <row r="3548" spans="4:4" x14ac:dyDescent="0.25">
      <c r="D3548" s="7"/>
    </row>
    <row r="3549" spans="4:4" x14ac:dyDescent="0.25">
      <c r="D3549" s="7"/>
    </row>
    <row r="3550" spans="4:4" x14ac:dyDescent="0.25">
      <c r="D3550" s="7"/>
    </row>
    <row r="3551" spans="4:4" x14ac:dyDescent="0.25">
      <c r="D3551" s="7"/>
    </row>
    <row r="3552" spans="4:4" x14ac:dyDescent="0.25">
      <c r="D3552" s="7"/>
    </row>
    <row r="3553" spans="4:4" x14ac:dyDescent="0.25">
      <c r="D3553" s="7"/>
    </row>
    <row r="3554" spans="4:4" x14ac:dyDescent="0.25">
      <c r="D3554" s="7"/>
    </row>
    <row r="3555" spans="4:4" x14ac:dyDescent="0.25">
      <c r="D3555" s="7"/>
    </row>
    <row r="3556" spans="4:4" x14ac:dyDescent="0.25">
      <c r="D3556" s="7"/>
    </row>
    <row r="3557" spans="4:4" x14ac:dyDescent="0.25">
      <c r="D3557" s="7"/>
    </row>
    <row r="3558" spans="4:4" x14ac:dyDescent="0.25">
      <c r="D3558" s="7"/>
    </row>
    <row r="3559" spans="4:4" x14ac:dyDescent="0.25">
      <c r="D3559" s="7"/>
    </row>
    <row r="3560" spans="4:4" x14ac:dyDescent="0.25">
      <c r="D3560" s="7"/>
    </row>
    <row r="3561" spans="4:4" x14ac:dyDescent="0.25">
      <c r="D3561" s="7"/>
    </row>
    <row r="3562" spans="4:4" x14ac:dyDescent="0.25">
      <c r="D3562" s="7"/>
    </row>
    <row r="3563" spans="4:4" x14ac:dyDescent="0.25">
      <c r="D3563" s="7"/>
    </row>
    <row r="3564" spans="4:4" x14ac:dyDescent="0.25">
      <c r="D3564" s="7"/>
    </row>
    <row r="3565" spans="4:4" x14ac:dyDescent="0.25">
      <c r="D3565" s="7"/>
    </row>
    <row r="3566" spans="4:4" x14ac:dyDescent="0.25">
      <c r="D3566" s="7"/>
    </row>
    <row r="3567" spans="4:4" x14ac:dyDescent="0.25">
      <c r="D3567" s="7"/>
    </row>
    <row r="3568" spans="4:4" x14ac:dyDescent="0.25">
      <c r="D3568" s="7"/>
    </row>
    <row r="3569" spans="4:4" x14ac:dyDescent="0.25">
      <c r="D3569" s="7"/>
    </row>
    <row r="3570" spans="4:4" x14ac:dyDescent="0.25">
      <c r="D3570" s="7"/>
    </row>
    <row r="3571" spans="4:4" x14ac:dyDescent="0.25">
      <c r="D3571" s="7"/>
    </row>
    <row r="3572" spans="4:4" x14ac:dyDescent="0.25">
      <c r="D3572" s="7"/>
    </row>
    <row r="3573" spans="4:4" x14ac:dyDescent="0.25">
      <c r="D3573" s="7"/>
    </row>
    <row r="3574" spans="4:4" x14ac:dyDescent="0.25">
      <c r="D3574" s="7"/>
    </row>
    <row r="3575" spans="4:4" x14ac:dyDescent="0.25">
      <c r="D3575" s="7"/>
    </row>
    <row r="3576" spans="4:4" x14ac:dyDescent="0.25">
      <c r="D3576" s="7"/>
    </row>
    <row r="3577" spans="4:4" x14ac:dyDescent="0.25">
      <c r="D3577" s="7"/>
    </row>
    <row r="3578" spans="4:4" x14ac:dyDescent="0.25">
      <c r="D3578" s="7"/>
    </row>
    <row r="3579" spans="4:4" x14ac:dyDescent="0.25">
      <c r="D3579" s="7"/>
    </row>
    <row r="3580" spans="4:4" x14ac:dyDescent="0.25">
      <c r="D3580" s="7"/>
    </row>
    <row r="3581" spans="4:4" x14ac:dyDescent="0.25">
      <c r="D3581" s="7"/>
    </row>
    <row r="3582" spans="4:4" x14ac:dyDescent="0.25">
      <c r="D3582" s="7"/>
    </row>
    <row r="3583" spans="4:4" x14ac:dyDescent="0.25">
      <c r="D3583" s="7"/>
    </row>
    <row r="3584" spans="4:4" x14ac:dyDescent="0.25">
      <c r="D3584" s="7"/>
    </row>
    <row r="3585" spans="4:4" x14ac:dyDescent="0.25">
      <c r="D3585" s="7"/>
    </row>
    <row r="3586" spans="4:4" x14ac:dyDescent="0.25">
      <c r="D3586" s="7"/>
    </row>
    <row r="3587" spans="4:4" x14ac:dyDescent="0.25">
      <c r="D3587" s="7"/>
    </row>
    <row r="3588" spans="4:4" x14ac:dyDescent="0.25">
      <c r="D3588" s="7"/>
    </row>
    <row r="3589" spans="4:4" x14ac:dyDescent="0.25">
      <c r="D3589" s="7"/>
    </row>
    <row r="3590" spans="4:4" x14ac:dyDescent="0.25">
      <c r="D3590" s="7"/>
    </row>
    <row r="3591" spans="4:4" x14ac:dyDescent="0.25">
      <c r="D3591" s="7"/>
    </row>
    <row r="3592" spans="4:4" x14ac:dyDescent="0.25">
      <c r="D3592" s="7"/>
    </row>
    <row r="3593" spans="4:4" x14ac:dyDescent="0.25">
      <c r="D3593" s="7"/>
    </row>
    <row r="3594" spans="4:4" x14ac:dyDescent="0.25">
      <c r="D3594" s="7"/>
    </row>
    <row r="3595" spans="4:4" x14ac:dyDescent="0.25">
      <c r="D3595" s="7"/>
    </row>
    <row r="3596" spans="4:4" x14ac:dyDescent="0.25">
      <c r="D3596" s="7"/>
    </row>
    <row r="3597" spans="4:4" x14ac:dyDescent="0.25">
      <c r="D3597" s="7"/>
    </row>
    <row r="3598" spans="4:4" x14ac:dyDescent="0.25">
      <c r="D3598" s="7"/>
    </row>
    <row r="3599" spans="4:4" x14ac:dyDescent="0.25">
      <c r="D3599" s="7"/>
    </row>
    <row r="3600" spans="4:4" x14ac:dyDescent="0.25">
      <c r="D3600" s="7"/>
    </row>
    <row r="3601" spans="4:4" x14ac:dyDescent="0.25">
      <c r="D3601" s="7"/>
    </row>
    <row r="3602" spans="4:4" x14ac:dyDescent="0.25">
      <c r="D3602" s="7"/>
    </row>
    <row r="3603" spans="4:4" x14ac:dyDescent="0.25">
      <c r="D3603" s="7"/>
    </row>
    <row r="3604" spans="4:4" x14ac:dyDescent="0.25">
      <c r="D3604" s="7"/>
    </row>
    <row r="3605" spans="4:4" x14ac:dyDescent="0.25">
      <c r="D3605" s="7"/>
    </row>
    <row r="3606" spans="4:4" x14ac:dyDescent="0.25">
      <c r="D3606" s="7"/>
    </row>
    <row r="3607" spans="4:4" x14ac:dyDescent="0.25">
      <c r="D3607" s="7"/>
    </row>
    <row r="3608" spans="4:4" x14ac:dyDescent="0.25">
      <c r="D3608" s="7"/>
    </row>
    <row r="3609" spans="4:4" x14ac:dyDescent="0.25">
      <c r="D3609" s="7"/>
    </row>
    <row r="3610" spans="4:4" x14ac:dyDescent="0.25">
      <c r="D3610" s="7"/>
    </row>
    <row r="3611" spans="4:4" x14ac:dyDescent="0.25">
      <c r="D3611" s="7"/>
    </row>
    <row r="3612" spans="4:4" x14ac:dyDescent="0.25">
      <c r="D3612" s="7"/>
    </row>
    <row r="3613" spans="4:4" x14ac:dyDescent="0.25">
      <c r="D3613" s="7"/>
    </row>
    <row r="3614" spans="4:4" x14ac:dyDescent="0.25">
      <c r="D3614" s="7"/>
    </row>
    <row r="3615" spans="4:4" x14ac:dyDescent="0.25">
      <c r="D3615" s="7"/>
    </row>
    <row r="3616" spans="4:4" x14ac:dyDescent="0.25">
      <c r="D3616" s="7"/>
    </row>
    <row r="3617" spans="4:4" x14ac:dyDescent="0.25">
      <c r="D3617" s="7"/>
    </row>
    <row r="3618" spans="4:4" x14ac:dyDescent="0.25">
      <c r="D3618" s="7"/>
    </row>
    <row r="3619" spans="4:4" x14ac:dyDescent="0.25">
      <c r="D3619" s="7"/>
    </row>
    <row r="3620" spans="4:4" x14ac:dyDescent="0.25">
      <c r="D3620" s="7"/>
    </row>
    <row r="3621" spans="4:4" x14ac:dyDescent="0.25">
      <c r="D3621" s="7"/>
    </row>
    <row r="3622" spans="4:4" x14ac:dyDescent="0.25">
      <c r="D3622" s="7"/>
    </row>
    <row r="3623" spans="4:4" x14ac:dyDescent="0.25">
      <c r="D3623" s="7"/>
    </row>
    <row r="3624" spans="4:4" x14ac:dyDescent="0.25">
      <c r="D3624" s="7"/>
    </row>
    <row r="3625" spans="4:4" x14ac:dyDescent="0.25">
      <c r="D3625" s="7"/>
    </row>
    <row r="3626" spans="4:4" x14ac:dyDescent="0.25">
      <c r="D3626" s="7"/>
    </row>
    <row r="3627" spans="4:4" x14ac:dyDescent="0.25">
      <c r="D3627" s="7"/>
    </row>
    <row r="3628" spans="4:4" x14ac:dyDescent="0.25">
      <c r="D3628" s="7"/>
    </row>
    <row r="3629" spans="4:4" x14ac:dyDescent="0.25">
      <c r="D3629" s="7"/>
    </row>
    <row r="3630" spans="4:4" x14ac:dyDescent="0.25">
      <c r="D3630" s="7"/>
    </row>
    <row r="3631" spans="4:4" x14ac:dyDescent="0.25">
      <c r="D3631" s="7"/>
    </row>
    <row r="3632" spans="4:4" x14ac:dyDescent="0.25">
      <c r="D3632" s="7"/>
    </row>
    <row r="3633" spans="4:4" x14ac:dyDescent="0.25">
      <c r="D3633" s="7"/>
    </row>
    <row r="3634" spans="4:4" x14ac:dyDescent="0.25">
      <c r="D3634" s="7"/>
    </row>
    <row r="3635" spans="4:4" x14ac:dyDescent="0.25">
      <c r="D3635" s="7"/>
    </row>
    <row r="3636" spans="4:4" x14ac:dyDescent="0.25">
      <c r="D3636" s="7"/>
    </row>
    <row r="3637" spans="4:4" x14ac:dyDescent="0.25">
      <c r="D3637" s="7"/>
    </row>
    <row r="3638" spans="4:4" x14ac:dyDescent="0.25">
      <c r="D3638" s="7"/>
    </row>
    <row r="3639" spans="4:4" x14ac:dyDescent="0.25">
      <c r="D3639" s="7"/>
    </row>
    <row r="3640" spans="4:4" x14ac:dyDescent="0.25">
      <c r="D3640" s="7"/>
    </row>
    <row r="3641" spans="4:4" x14ac:dyDescent="0.25">
      <c r="D3641" s="7"/>
    </row>
    <row r="3642" spans="4:4" x14ac:dyDescent="0.25">
      <c r="D3642" s="7"/>
    </row>
    <row r="3643" spans="4:4" x14ac:dyDescent="0.25">
      <c r="D3643" s="7"/>
    </row>
    <row r="3644" spans="4:4" x14ac:dyDescent="0.25">
      <c r="D3644" s="7"/>
    </row>
    <row r="3645" spans="4:4" x14ac:dyDescent="0.25">
      <c r="D3645" s="7"/>
    </row>
    <row r="3646" spans="4:4" x14ac:dyDescent="0.25">
      <c r="D3646" s="7"/>
    </row>
    <row r="3647" spans="4:4" x14ac:dyDescent="0.25">
      <c r="D3647" s="7"/>
    </row>
    <row r="3648" spans="4:4" x14ac:dyDescent="0.25">
      <c r="D3648" s="7"/>
    </row>
    <row r="3649" spans="4:4" x14ac:dyDescent="0.25">
      <c r="D3649" s="7"/>
    </row>
    <row r="3650" spans="4:4" x14ac:dyDescent="0.25">
      <c r="D3650" s="7"/>
    </row>
    <row r="3651" spans="4:4" x14ac:dyDescent="0.25">
      <c r="D3651" s="7"/>
    </row>
    <row r="3652" spans="4:4" x14ac:dyDescent="0.25">
      <c r="D3652" s="7"/>
    </row>
    <row r="3653" spans="4:4" x14ac:dyDescent="0.25">
      <c r="D3653" s="7"/>
    </row>
    <row r="3654" spans="4:4" x14ac:dyDescent="0.25">
      <c r="D3654" s="7"/>
    </row>
    <row r="3655" spans="4:4" x14ac:dyDescent="0.25">
      <c r="D3655" s="7"/>
    </row>
    <row r="3656" spans="4:4" x14ac:dyDescent="0.25">
      <c r="D3656" s="7"/>
    </row>
    <row r="3657" spans="4:4" x14ac:dyDescent="0.25">
      <c r="D3657" s="7"/>
    </row>
    <row r="3658" spans="4:4" x14ac:dyDescent="0.25">
      <c r="D3658" s="7"/>
    </row>
    <row r="3659" spans="4:4" x14ac:dyDescent="0.25">
      <c r="D3659" s="7"/>
    </row>
    <row r="3660" spans="4:4" x14ac:dyDescent="0.25">
      <c r="D3660" s="7"/>
    </row>
    <row r="3661" spans="4:4" x14ac:dyDescent="0.25">
      <c r="D3661" s="7"/>
    </row>
    <row r="3662" spans="4:4" x14ac:dyDescent="0.25">
      <c r="D3662" s="7"/>
    </row>
    <row r="3663" spans="4:4" x14ac:dyDescent="0.25">
      <c r="D3663" s="7"/>
    </row>
    <row r="3664" spans="4:4" x14ac:dyDescent="0.25">
      <c r="D3664" s="7"/>
    </row>
    <row r="3665" spans="4:4" x14ac:dyDescent="0.25">
      <c r="D3665" s="7"/>
    </row>
    <row r="3666" spans="4:4" x14ac:dyDescent="0.25">
      <c r="D3666" s="7"/>
    </row>
    <row r="3667" spans="4:4" x14ac:dyDescent="0.25">
      <c r="D3667" s="7"/>
    </row>
    <row r="3668" spans="4:4" x14ac:dyDescent="0.25">
      <c r="D3668" s="7"/>
    </row>
    <row r="3669" spans="4:4" x14ac:dyDescent="0.25">
      <c r="D3669" s="7"/>
    </row>
    <row r="3670" spans="4:4" x14ac:dyDescent="0.25">
      <c r="D3670" s="7"/>
    </row>
    <row r="3671" spans="4:4" x14ac:dyDescent="0.25">
      <c r="D3671" s="7"/>
    </row>
    <row r="3672" spans="4:4" x14ac:dyDescent="0.25">
      <c r="D3672" s="7"/>
    </row>
    <row r="3673" spans="4:4" x14ac:dyDescent="0.25">
      <c r="D3673" s="7"/>
    </row>
    <row r="3674" spans="4:4" x14ac:dyDescent="0.25">
      <c r="D3674" s="7"/>
    </row>
    <row r="3675" spans="4:4" x14ac:dyDescent="0.25">
      <c r="D3675" s="7"/>
    </row>
    <row r="3676" spans="4:4" x14ac:dyDescent="0.25">
      <c r="D3676" s="7"/>
    </row>
    <row r="3677" spans="4:4" x14ac:dyDescent="0.25">
      <c r="D3677" s="7"/>
    </row>
    <row r="3678" spans="4:4" x14ac:dyDescent="0.25">
      <c r="D3678" s="7"/>
    </row>
    <row r="3679" spans="4:4" x14ac:dyDescent="0.25">
      <c r="D3679" s="7"/>
    </row>
    <row r="3680" spans="4:4" x14ac:dyDescent="0.25">
      <c r="D3680" s="7"/>
    </row>
    <row r="3681" spans="4:4" x14ac:dyDescent="0.25">
      <c r="D3681" s="7"/>
    </row>
    <row r="3682" spans="4:4" x14ac:dyDescent="0.25">
      <c r="D3682" s="7"/>
    </row>
    <row r="3683" spans="4:4" x14ac:dyDescent="0.25">
      <c r="D3683" s="7"/>
    </row>
    <row r="3684" spans="4:4" x14ac:dyDescent="0.25">
      <c r="D3684" s="7"/>
    </row>
    <row r="3685" spans="4:4" x14ac:dyDescent="0.25">
      <c r="D3685" s="7"/>
    </row>
    <row r="3686" spans="4:4" x14ac:dyDescent="0.25">
      <c r="D3686" s="7"/>
    </row>
    <row r="3687" spans="4:4" x14ac:dyDescent="0.25">
      <c r="D3687" s="7"/>
    </row>
    <row r="3688" spans="4:4" x14ac:dyDescent="0.25">
      <c r="D3688" s="7"/>
    </row>
    <row r="3689" spans="4:4" x14ac:dyDescent="0.25">
      <c r="D3689" s="7"/>
    </row>
    <row r="3690" spans="4:4" x14ac:dyDescent="0.25">
      <c r="D3690" s="7"/>
    </row>
    <row r="3691" spans="4:4" x14ac:dyDescent="0.25">
      <c r="D3691" s="7"/>
    </row>
    <row r="3692" spans="4:4" x14ac:dyDescent="0.25">
      <c r="D3692" s="7"/>
    </row>
    <row r="3693" spans="4:4" x14ac:dyDescent="0.25">
      <c r="D3693" s="7"/>
    </row>
    <row r="3694" spans="4:4" x14ac:dyDescent="0.25">
      <c r="D3694" s="7"/>
    </row>
    <row r="3695" spans="4:4" x14ac:dyDescent="0.25">
      <c r="D3695" s="7"/>
    </row>
    <row r="3696" spans="4:4" x14ac:dyDescent="0.25">
      <c r="D3696" s="7"/>
    </row>
    <row r="3697" spans="4:4" x14ac:dyDescent="0.25">
      <c r="D3697" s="7"/>
    </row>
    <row r="3698" spans="4:4" x14ac:dyDescent="0.25">
      <c r="D3698" s="7"/>
    </row>
    <row r="3699" spans="4:4" x14ac:dyDescent="0.25">
      <c r="D3699" s="7"/>
    </row>
    <row r="3700" spans="4:4" x14ac:dyDescent="0.25">
      <c r="D3700" s="7"/>
    </row>
    <row r="3701" spans="4:4" x14ac:dyDescent="0.25">
      <c r="D3701" s="7"/>
    </row>
    <row r="3702" spans="4:4" x14ac:dyDescent="0.25">
      <c r="D3702" s="7"/>
    </row>
    <row r="3703" spans="4:4" x14ac:dyDescent="0.25">
      <c r="D3703" s="7"/>
    </row>
    <row r="3704" spans="4:4" x14ac:dyDescent="0.25">
      <c r="D3704" s="7"/>
    </row>
    <row r="3705" spans="4:4" x14ac:dyDescent="0.25">
      <c r="D3705" s="7"/>
    </row>
    <row r="3706" spans="4:4" x14ac:dyDescent="0.25">
      <c r="D3706" s="7"/>
    </row>
    <row r="3707" spans="4:4" x14ac:dyDescent="0.25">
      <c r="D3707" s="7"/>
    </row>
    <row r="3708" spans="4:4" x14ac:dyDescent="0.25">
      <c r="D3708" s="7"/>
    </row>
    <row r="3709" spans="4:4" x14ac:dyDescent="0.25">
      <c r="D3709" s="7"/>
    </row>
    <row r="3710" spans="4:4" x14ac:dyDescent="0.25">
      <c r="D3710" s="7"/>
    </row>
    <row r="3711" spans="4:4" x14ac:dyDescent="0.25">
      <c r="D3711" s="7"/>
    </row>
    <row r="3712" spans="4:4" x14ac:dyDescent="0.25">
      <c r="D3712" s="7"/>
    </row>
    <row r="3713" spans="4:4" x14ac:dyDescent="0.25">
      <c r="D3713" s="7"/>
    </row>
    <row r="3714" spans="4:4" x14ac:dyDescent="0.25">
      <c r="D3714" s="7"/>
    </row>
    <row r="3715" spans="4:4" x14ac:dyDescent="0.25">
      <c r="D3715" s="7"/>
    </row>
    <row r="3716" spans="4:4" x14ac:dyDescent="0.25">
      <c r="D3716" s="7"/>
    </row>
    <row r="3717" spans="4:4" x14ac:dyDescent="0.25">
      <c r="D3717" s="7"/>
    </row>
    <row r="3718" spans="4:4" x14ac:dyDescent="0.25">
      <c r="D3718" s="7"/>
    </row>
    <row r="3719" spans="4:4" x14ac:dyDescent="0.25">
      <c r="D3719" s="7"/>
    </row>
    <row r="3720" spans="4:4" x14ac:dyDescent="0.25">
      <c r="D3720" s="7"/>
    </row>
    <row r="3721" spans="4:4" x14ac:dyDescent="0.25">
      <c r="D3721" s="7"/>
    </row>
    <row r="3722" spans="4:4" x14ac:dyDescent="0.25">
      <c r="D3722" s="7"/>
    </row>
    <row r="3723" spans="4:4" x14ac:dyDescent="0.25">
      <c r="D3723" s="7"/>
    </row>
    <row r="3724" spans="4:4" x14ac:dyDescent="0.25">
      <c r="D3724" s="7"/>
    </row>
    <row r="3725" spans="4:4" x14ac:dyDescent="0.25">
      <c r="D3725" s="7"/>
    </row>
    <row r="3726" spans="4:4" x14ac:dyDescent="0.25">
      <c r="D3726" s="7"/>
    </row>
    <row r="3727" spans="4:4" x14ac:dyDescent="0.25">
      <c r="D3727" s="7"/>
    </row>
    <row r="3728" spans="4:4" x14ac:dyDescent="0.25">
      <c r="D3728" s="7"/>
    </row>
    <row r="3729" spans="4:4" x14ac:dyDescent="0.25">
      <c r="D3729" s="7"/>
    </row>
    <row r="3730" spans="4:4" x14ac:dyDescent="0.25">
      <c r="D3730" s="7"/>
    </row>
    <row r="3731" spans="4:4" x14ac:dyDescent="0.25">
      <c r="D3731" s="7"/>
    </row>
    <row r="3732" spans="4:4" x14ac:dyDescent="0.25">
      <c r="D3732" s="7"/>
    </row>
    <row r="3733" spans="4:4" x14ac:dyDescent="0.25">
      <c r="D3733" s="7"/>
    </row>
    <row r="3734" spans="4:4" x14ac:dyDescent="0.25">
      <c r="D3734" s="7"/>
    </row>
    <row r="3735" spans="4:4" x14ac:dyDescent="0.25">
      <c r="D3735" s="7"/>
    </row>
    <row r="3736" spans="4:4" x14ac:dyDescent="0.25">
      <c r="D3736" s="7"/>
    </row>
    <row r="3737" spans="4:4" x14ac:dyDescent="0.25">
      <c r="D3737" s="7"/>
    </row>
    <row r="3738" spans="4:4" x14ac:dyDescent="0.25">
      <c r="D3738" s="7"/>
    </row>
    <row r="3739" spans="4:4" x14ac:dyDescent="0.25">
      <c r="D3739" s="7"/>
    </row>
    <row r="3740" spans="4:4" x14ac:dyDescent="0.25">
      <c r="D3740" s="7"/>
    </row>
    <row r="3741" spans="4:4" x14ac:dyDescent="0.25">
      <c r="D3741" s="7"/>
    </row>
    <row r="3742" spans="4:4" x14ac:dyDescent="0.25">
      <c r="D3742" s="7"/>
    </row>
    <row r="3743" spans="4:4" x14ac:dyDescent="0.25">
      <c r="D3743" s="7"/>
    </row>
    <row r="3744" spans="4:4" x14ac:dyDescent="0.25">
      <c r="D3744" s="7"/>
    </row>
    <row r="3745" spans="4:4" x14ac:dyDescent="0.25">
      <c r="D3745" s="7"/>
    </row>
    <row r="3746" spans="4:4" x14ac:dyDescent="0.25">
      <c r="D3746" s="7"/>
    </row>
    <row r="3747" spans="4:4" x14ac:dyDescent="0.25">
      <c r="D3747" s="7"/>
    </row>
    <row r="3748" spans="4:4" x14ac:dyDescent="0.25">
      <c r="D3748" s="7"/>
    </row>
    <row r="3749" spans="4:4" x14ac:dyDescent="0.25">
      <c r="D3749" s="7"/>
    </row>
    <row r="3750" spans="4:4" x14ac:dyDescent="0.25">
      <c r="D3750" s="7"/>
    </row>
    <row r="3751" spans="4:4" x14ac:dyDescent="0.25">
      <c r="D3751" s="7"/>
    </row>
    <row r="3752" spans="4:4" x14ac:dyDescent="0.25">
      <c r="D3752" s="7"/>
    </row>
    <row r="3753" spans="4:4" x14ac:dyDescent="0.25">
      <c r="D3753" s="7"/>
    </row>
    <row r="3754" spans="4:4" x14ac:dyDescent="0.25">
      <c r="D3754" s="7"/>
    </row>
    <row r="3755" spans="4:4" x14ac:dyDescent="0.25">
      <c r="D3755" s="7"/>
    </row>
    <row r="3756" spans="4:4" x14ac:dyDescent="0.25">
      <c r="D3756" s="7"/>
    </row>
    <row r="3757" spans="4:4" x14ac:dyDescent="0.25">
      <c r="D3757" s="7"/>
    </row>
    <row r="3758" spans="4:4" x14ac:dyDescent="0.25">
      <c r="D3758" s="7"/>
    </row>
    <row r="3759" spans="4:4" x14ac:dyDescent="0.25">
      <c r="D3759" s="7"/>
    </row>
    <row r="3760" spans="4:4" x14ac:dyDescent="0.25">
      <c r="D3760" s="7"/>
    </row>
    <row r="3761" spans="4:4" x14ac:dyDescent="0.25">
      <c r="D3761" s="7"/>
    </row>
    <row r="3762" spans="4:4" x14ac:dyDescent="0.25">
      <c r="D3762" s="7"/>
    </row>
    <row r="3763" spans="4:4" x14ac:dyDescent="0.25">
      <c r="D3763" s="7"/>
    </row>
    <row r="3764" spans="4:4" x14ac:dyDescent="0.25">
      <c r="D3764" s="7"/>
    </row>
    <row r="3765" spans="4:4" x14ac:dyDescent="0.25">
      <c r="D3765" s="7"/>
    </row>
    <row r="3766" spans="4:4" x14ac:dyDescent="0.25">
      <c r="D3766" s="7"/>
    </row>
    <row r="3767" spans="4:4" x14ac:dyDescent="0.25">
      <c r="D3767" s="7"/>
    </row>
    <row r="3768" spans="4:4" x14ac:dyDescent="0.25">
      <c r="D3768" s="7"/>
    </row>
    <row r="3769" spans="4:4" x14ac:dyDescent="0.25">
      <c r="D3769" s="7"/>
    </row>
    <row r="3770" spans="4:4" x14ac:dyDescent="0.25">
      <c r="D3770" s="7"/>
    </row>
    <row r="3771" spans="4:4" x14ac:dyDescent="0.25">
      <c r="D3771" s="7"/>
    </row>
    <row r="3772" spans="4:4" x14ac:dyDescent="0.25">
      <c r="D3772" s="7"/>
    </row>
    <row r="3773" spans="4:4" x14ac:dyDescent="0.25">
      <c r="D3773" s="7"/>
    </row>
    <row r="3774" spans="4:4" x14ac:dyDescent="0.25">
      <c r="D3774" s="7"/>
    </row>
    <row r="3775" spans="4:4" x14ac:dyDescent="0.25">
      <c r="D3775" s="7"/>
    </row>
    <row r="3776" spans="4:4" x14ac:dyDescent="0.25">
      <c r="D3776" s="7"/>
    </row>
    <row r="3777" spans="4:4" x14ac:dyDescent="0.25">
      <c r="D3777" s="7"/>
    </row>
    <row r="3778" spans="4:4" x14ac:dyDescent="0.25">
      <c r="D3778" s="7"/>
    </row>
    <row r="3779" spans="4:4" x14ac:dyDescent="0.25">
      <c r="D3779" s="7"/>
    </row>
    <row r="3780" spans="4:4" x14ac:dyDescent="0.25">
      <c r="D3780" s="7"/>
    </row>
    <row r="3781" spans="4:4" x14ac:dyDescent="0.25">
      <c r="D3781" s="7"/>
    </row>
    <row r="3782" spans="4:4" x14ac:dyDescent="0.25">
      <c r="D3782" s="7"/>
    </row>
    <row r="3783" spans="4:4" x14ac:dyDescent="0.25">
      <c r="D3783" s="7"/>
    </row>
    <row r="3784" spans="4:4" x14ac:dyDescent="0.25">
      <c r="D3784" s="7"/>
    </row>
    <row r="3785" spans="4:4" x14ac:dyDescent="0.25">
      <c r="D3785" s="7"/>
    </row>
    <row r="3786" spans="4:4" x14ac:dyDescent="0.25">
      <c r="D3786" s="7"/>
    </row>
    <row r="3787" spans="4:4" x14ac:dyDescent="0.25">
      <c r="D3787" s="7"/>
    </row>
    <row r="3788" spans="4:4" x14ac:dyDescent="0.25">
      <c r="D3788" s="7"/>
    </row>
    <row r="3789" spans="4:4" x14ac:dyDescent="0.25">
      <c r="D3789" s="7"/>
    </row>
    <row r="3790" spans="4:4" x14ac:dyDescent="0.25">
      <c r="D3790" s="7"/>
    </row>
    <row r="3791" spans="4:4" x14ac:dyDescent="0.25">
      <c r="D3791" s="7"/>
    </row>
    <row r="3792" spans="4:4" x14ac:dyDescent="0.25">
      <c r="D3792" s="7"/>
    </row>
    <row r="3793" spans="4:4" x14ac:dyDescent="0.25">
      <c r="D3793" s="7"/>
    </row>
    <row r="3794" spans="4:4" x14ac:dyDescent="0.25">
      <c r="D3794" s="7"/>
    </row>
    <row r="3795" spans="4:4" x14ac:dyDescent="0.25">
      <c r="D3795" s="7"/>
    </row>
    <row r="3796" spans="4:4" x14ac:dyDescent="0.25">
      <c r="D3796" s="7"/>
    </row>
    <row r="3797" spans="4:4" x14ac:dyDescent="0.25">
      <c r="D3797" s="7"/>
    </row>
    <row r="3798" spans="4:4" x14ac:dyDescent="0.25">
      <c r="D3798" s="7"/>
    </row>
    <row r="3799" spans="4:4" x14ac:dyDescent="0.25">
      <c r="D3799" s="7"/>
    </row>
    <row r="3800" spans="4:4" x14ac:dyDescent="0.25">
      <c r="D3800" s="7"/>
    </row>
    <row r="3801" spans="4:4" x14ac:dyDescent="0.25">
      <c r="D3801" s="7"/>
    </row>
    <row r="3802" spans="4:4" x14ac:dyDescent="0.25">
      <c r="D3802" s="7"/>
    </row>
    <row r="3803" spans="4:4" x14ac:dyDescent="0.25">
      <c r="D3803" s="7"/>
    </row>
    <row r="3804" spans="4:4" x14ac:dyDescent="0.25">
      <c r="D3804" s="7"/>
    </row>
    <row r="3805" spans="4:4" x14ac:dyDescent="0.25">
      <c r="D3805" s="7"/>
    </row>
    <row r="3806" spans="4:4" x14ac:dyDescent="0.25">
      <c r="D3806" s="7"/>
    </row>
    <row r="3807" spans="4:4" x14ac:dyDescent="0.25">
      <c r="D3807" s="7"/>
    </row>
    <row r="3808" spans="4:4" x14ac:dyDescent="0.25">
      <c r="D3808" s="7"/>
    </row>
    <row r="3809" spans="4:4" x14ac:dyDescent="0.25">
      <c r="D3809" s="7"/>
    </row>
    <row r="3810" spans="4:4" x14ac:dyDescent="0.25">
      <c r="D3810" s="7"/>
    </row>
    <row r="3811" spans="4:4" x14ac:dyDescent="0.25">
      <c r="D3811" s="7"/>
    </row>
    <row r="3812" spans="4:4" x14ac:dyDescent="0.25">
      <c r="D3812" s="7"/>
    </row>
    <row r="3813" spans="4:4" x14ac:dyDescent="0.25">
      <c r="D3813" s="7"/>
    </row>
    <row r="3814" spans="4:4" x14ac:dyDescent="0.25">
      <c r="D3814" s="7"/>
    </row>
    <row r="3815" spans="4:4" x14ac:dyDescent="0.25">
      <c r="D3815" s="7"/>
    </row>
    <row r="3816" spans="4:4" x14ac:dyDescent="0.25">
      <c r="D3816" s="7"/>
    </row>
    <row r="3817" spans="4:4" x14ac:dyDescent="0.25">
      <c r="D3817" s="7"/>
    </row>
    <row r="3818" spans="4:4" x14ac:dyDescent="0.25">
      <c r="D3818" s="7"/>
    </row>
    <row r="3819" spans="4:4" x14ac:dyDescent="0.25">
      <c r="D3819" s="7"/>
    </row>
    <row r="3820" spans="4:4" x14ac:dyDescent="0.25">
      <c r="D3820" s="7"/>
    </row>
    <row r="3821" spans="4:4" x14ac:dyDescent="0.25">
      <c r="D3821" s="7"/>
    </row>
    <row r="3822" spans="4:4" x14ac:dyDescent="0.25">
      <c r="D3822" s="7"/>
    </row>
    <row r="3823" spans="4:4" x14ac:dyDescent="0.25">
      <c r="D3823" s="7"/>
    </row>
    <row r="3824" spans="4:4" x14ac:dyDescent="0.25">
      <c r="D3824" s="7"/>
    </row>
    <row r="3825" spans="4:4" x14ac:dyDescent="0.25">
      <c r="D3825" s="7"/>
    </row>
    <row r="3826" spans="4:4" x14ac:dyDescent="0.25">
      <c r="D3826" s="7"/>
    </row>
    <row r="3827" spans="4:4" x14ac:dyDescent="0.25">
      <c r="D3827" s="7"/>
    </row>
    <row r="3828" spans="4:4" x14ac:dyDescent="0.25">
      <c r="D3828" s="7"/>
    </row>
    <row r="3829" spans="4:4" x14ac:dyDescent="0.25">
      <c r="D3829" s="7"/>
    </row>
    <row r="3830" spans="4:4" x14ac:dyDescent="0.25">
      <c r="D3830" s="7"/>
    </row>
    <row r="3831" spans="4:4" x14ac:dyDescent="0.25">
      <c r="D3831" s="7"/>
    </row>
    <row r="3832" spans="4:4" x14ac:dyDescent="0.25">
      <c r="D3832" s="7"/>
    </row>
    <row r="3833" spans="4:4" x14ac:dyDescent="0.25">
      <c r="D3833" s="7"/>
    </row>
    <row r="3834" spans="4:4" x14ac:dyDescent="0.25">
      <c r="D3834" s="7"/>
    </row>
    <row r="3835" spans="4:4" x14ac:dyDescent="0.25">
      <c r="D3835" s="7"/>
    </row>
    <row r="3836" spans="4:4" x14ac:dyDescent="0.25">
      <c r="D3836" s="7"/>
    </row>
    <row r="3837" spans="4:4" x14ac:dyDescent="0.25">
      <c r="D3837" s="7"/>
    </row>
    <row r="3838" spans="4:4" x14ac:dyDescent="0.25">
      <c r="D3838" s="7"/>
    </row>
    <row r="3839" spans="4:4" x14ac:dyDescent="0.25">
      <c r="D3839" s="7"/>
    </row>
    <row r="3840" spans="4:4" x14ac:dyDescent="0.25">
      <c r="D3840" s="7"/>
    </row>
    <row r="3841" spans="4:4" x14ac:dyDescent="0.25">
      <c r="D3841" s="7"/>
    </row>
    <row r="3842" spans="4:4" x14ac:dyDescent="0.25">
      <c r="D3842" s="7"/>
    </row>
    <row r="3843" spans="4:4" x14ac:dyDescent="0.25">
      <c r="D3843" s="7"/>
    </row>
    <row r="3844" spans="4:4" x14ac:dyDescent="0.25">
      <c r="D3844" s="7"/>
    </row>
    <row r="3845" spans="4:4" x14ac:dyDescent="0.25">
      <c r="D3845" s="7"/>
    </row>
    <row r="3846" spans="4:4" x14ac:dyDescent="0.25">
      <c r="D3846" s="7"/>
    </row>
    <row r="3847" spans="4:4" x14ac:dyDescent="0.25">
      <c r="D3847" s="7"/>
    </row>
    <row r="3848" spans="4:4" x14ac:dyDescent="0.25">
      <c r="D3848" s="7"/>
    </row>
    <row r="3849" spans="4:4" x14ac:dyDescent="0.25">
      <c r="D3849" s="7"/>
    </row>
    <row r="3850" spans="4:4" x14ac:dyDescent="0.25">
      <c r="D3850" s="7"/>
    </row>
    <row r="3851" spans="4:4" x14ac:dyDescent="0.25">
      <c r="D3851" s="7"/>
    </row>
    <row r="3852" spans="4:4" x14ac:dyDescent="0.25">
      <c r="D3852" s="7"/>
    </row>
    <row r="3853" spans="4:4" x14ac:dyDescent="0.25">
      <c r="D3853" s="7"/>
    </row>
    <row r="3854" spans="4:4" x14ac:dyDescent="0.25">
      <c r="D3854" s="7"/>
    </row>
    <row r="3855" spans="4:4" x14ac:dyDescent="0.25">
      <c r="D3855" s="7"/>
    </row>
    <row r="3856" spans="4:4" x14ac:dyDescent="0.25">
      <c r="D3856" s="7"/>
    </row>
    <row r="3857" spans="4:4" x14ac:dyDescent="0.25">
      <c r="D3857" s="7"/>
    </row>
    <row r="3858" spans="4:4" x14ac:dyDescent="0.25">
      <c r="D3858" s="7"/>
    </row>
    <row r="3859" spans="4:4" x14ac:dyDescent="0.25">
      <c r="D3859" s="7"/>
    </row>
    <row r="3860" spans="4:4" x14ac:dyDescent="0.25">
      <c r="D3860" s="7"/>
    </row>
    <row r="3861" spans="4:4" x14ac:dyDescent="0.25">
      <c r="D3861" s="7"/>
    </row>
    <row r="3862" spans="4:4" x14ac:dyDescent="0.25">
      <c r="D3862" s="7"/>
    </row>
    <row r="3863" spans="4:4" x14ac:dyDescent="0.25">
      <c r="D3863" s="7"/>
    </row>
    <row r="3864" spans="4:4" x14ac:dyDescent="0.25">
      <c r="D3864" s="7"/>
    </row>
    <row r="3865" spans="4:4" x14ac:dyDescent="0.25">
      <c r="D3865" s="7"/>
    </row>
    <row r="3866" spans="4:4" x14ac:dyDescent="0.25">
      <c r="D3866" s="7"/>
    </row>
    <row r="3867" spans="4:4" x14ac:dyDescent="0.25">
      <c r="D3867" s="7"/>
    </row>
    <row r="3868" spans="4:4" x14ac:dyDescent="0.25">
      <c r="D3868" s="7"/>
    </row>
    <row r="3869" spans="4:4" x14ac:dyDescent="0.25">
      <c r="D3869" s="7"/>
    </row>
    <row r="3870" spans="4:4" x14ac:dyDescent="0.25">
      <c r="D3870" s="7"/>
    </row>
    <row r="3871" spans="4:4" x14ac:dyDescent="0.25">
      <c r="D3871" s="7"/>
    </row>
    <row r="3872" spans="4:4" x14ac:dyDescent="0.25">
      <c r="D3872" s="7"/>
    </row>
    <row r="3873" spans="4:4" x14ac:dyDescent="0.25">
      <c r="D3873" s="7"/>
    </row>
    <row r="3874" spans="4:4" x14ac:dyDescent="0.25">
      <c r="D3874" s="7"/>
    </row>
    <row r="3875" spans="4:4" x14ac:dyDescent="0.25">
      <c r="D3875" s="7"/>
    </row>
    <row r="3876" spans="4:4" x14ac:dyDescent="0.25">
      <c r="D3876" s="7"/>
    </row>
    <row r="3877" spans="4:4" x14ac:dyDescent="0.25">
      <c r="D3877" s="7"/>
    </row>
    <row r="3878" spans="4:4" x14ac:dyDescent="0.25">
      <c r="D3878" s="7"/>
    </row>
    <row r="3879" spans="4:4" x14ac:dyDescent="0.25">
      <c r="D3879" s="7"/>
    </row>
    <row r="3880" spans="4:4" x14ac:dyDescent="0.25">
      <c r="D3880" s="7"/>
    </row>
    <row r="3881" spans="4:4" x14ac:dyDescent="0.25">
      <c r="D3881" s="7"/>
    </row>
    <row r="3882" spans="4:4" x14ac:dyDescent="0.25">
      <c r="D3882" s="7"/>
    </row>
    <row r="3883" spans="4:4" x14ac:dyDescent="0.25">
      <c r="D3883" s="7"/>
    </row>
    <row r="3884" spans="4:4" x14ac:dyDescent="0.25">
      <c r="D3884" s="7"/>
    </row>
    <row r="3885" spans="4:4" x14ac:dyDescent="0.25">
      <c r="D3885" s="7"/>
    </row>
    <row r="3886" spans="4:4" x14ac:dyDescent="0.25">
      <c r="D3886" s="7"/>
    </row>
    <row r="3887" spans="4:4" x14ac:dyDescent="0.25">
      <c r="D3887" s="7"/>
    </row>
    <row r="3888" spans="4:4" x14ac:dyDescent="0.25">
      <c r="D3888" s="7"/>
    </row>
    <row r="3889" spans="4:4" x14ac:dyDescent="0.25">
      <c r="D3889" s="7"/>
    </row>
    <row r="3890" spans="4:4" x14ac:dyDescent="0.25">
      <c r="D3890" s="7"/>
    </row>
    <row r="3891" spans="4:4" x14ac:dyDescent="0.25">
      <c r="D3891" s="7"/>
    </row>
    <row r="3892" spans="4:4" x14ac:dyDescent="0.25">
      <c r="D3892" s="7"/>
    </row>
    <row r="3893" spans="4:4" x14ac:dyDescent="0.25">
      <c r="D3893" s="7"/>
    </row>
    <row r="3894" spans="4:4" x14ac:dyDescent="0.25">
      <c r="D3894" s="7"/>
    </row>
    <row r="3895" spans="4:4" x14ac:dyDescent="0.25">
      <c r="D3895" s="7"/>
    </row>
    <row r="3896" spans="4:4" x14ac:dyDescent="0.25">
      <c r="D3896" s="7"/>
    </row>
    <row r="3897" spans="4:4" x14ac:dyDescent="0.25">
      <c r="D3897" s="7"/>
    </row>
    <row r="3898" spans="4:4" x14ac:dyDescent="0.25">
      <c r="D3898" s="7"/>
    </row>
    <row r="3899" spans="4:4" x14ac:dyDescent="0.25">
      <c r="D3899" s="7"/>
    </row>
    <row r="3900" spans="4:4" x14ac:dyDescent="0.25">
      <c r="D3900" s="7"/>
    </row>
    <row r="3901" spans="4:4" x14ac:dyDescent="0.25">
      <c r="D3901" s="7"/>
    </row>
    <row r="3902" spans="4:4" x14ac:dyDescent="0.25">
      <c r="D3902" s="7"/>
    </row>
    <row r="3903" spans="4:4" x14ac:dyDescent="0.25">
      <c r="D3903" s="7"/>
    </row>
    <row r="3904" spans="4:4" x14ac:dyDescent="0.25">
      <c r="D3904" s="7"/>
    </row>
    <row r="3905" spans="4:4" x14ac:dyDescent="0.25">
      <c r="D3905" s="7"/>
    </row>
    <row r="3906" spans="4:4" x14ac:dyDescent="0.25">
      <c r="D3906" s="7"/>
    </row>
    <row r="3907" spans="4:4" x14ac:dyDescent="0.25">
      <c r="D3907" s="7"/>
    </row>
    <row r="3908" spans="4:4" x14ac:dyDescent="0.25">
      <c r="D3908" s="7"/>
    </row>
    <row r="3909" spans="4:4" x14ac:dyDescent="0.25">
      <c r="D3909" s="7"/>
    </row>
    <row r="3910" spans="4:4" x14ac:dyDescent="0.25">
      <c r="D3910" s="7"/>
    </row>
    <row r="3911" spans="4:4" x14ac:dyDescent="0.25">
      <c r="D3911" s="7"/>
    </row>
    <row r="3912" spans="4:4" x14ac:dyDescent="0.25">
      <c r="D3912" s="7"/>
    </row>
    <row r="3913" spans="4:4" x14ac:dyDescent="0.25">
      <c r="D3913" s="7"/>
    </row>
    <row r="3914" spans="4:4" x14ac:dyDescent="0.25">
      <c r="D3914" s="7"/>
    </row>
    <row r="3915" spans="4:4" x14ac:dyDescent="0.25">
      <c r="D3915" s="7"/>
    </row>
    <row r="3916" spans="4:4" x14ac:dyDescent="0.25">
      <c r="D3916" s="7"/>
    </row>
    <row r="3917" spans="4:4" x14ac:dyDescent="0.25">
      <c r="D3917" s="7"/>
    </row>
    <row r="3918" spans="4:4" x14ac:dyDescent="0.25">
      <c r="D3918" s="7"/>
    </row>
    <row r="3919" spans="4:4" x14ac:dyDescent="0.25">
      <c r="D3919" s="7"/>
    </row>
    <row r="3920" spans="4:4" x14ac:dyDescent="0.25">
      <c r="D3920" s="7"/>
    </row>
    <row r="3921" spans="4:4" x14ac:dyDescent="0.25">
      <c r="D3921" s="7"/>
    </row>
    <row r="3922" spans="4:4" x14ac:dyDescent="0.25">
      <c r="D3922" s="7"/>
    </row>
    <row r="3923" spans="4:4" x14ac:dyDescent="0.25">
      <c r="D3923" s="7"/>
    </row>
    <row r="3924" spans="4:4" x14ac:dyDescent="0.25">
      <c r="D3924" s="7"/>
    </row>
    <row r="3925" spans="4:4" x14ac:dyDescent="0.25">
      <c r="D3925" s="7"/>
    </row>
    <row r="3926" spans="4:4" x14ac:dyDescent="0.25">
      <c r="D3926" s="7"/>
    </row>
    <row r="3927" spans="4:4" x14ac:dyDescent="0.25">
      <c r="D3927" s="7"/>
    </row>
    <row r="3928" spans="4:4" x14ac:dyDescent="0.25">
      <c r="D3928" s="7"/>
    </row>
    <row r="3929" spans="4:4" x14ac:dyDescent="0.25">
      <c r="D3929" s="7"/>
    </row>
    <row r="3930" spans="4:4" x14ac:dyDescent="0.25">
      <c r="D3930" s="7"/>
    </row>
    <row r="3931" spans="4:4" x14ac:dyDescent="0.25">
      <c r="D3931" s="7"/>
    </row>
    <row r="3932" spans="4:4" x14ac:dyDescent="0.25">
      <c r="D3932" s="7"/>
    </row>
    <row r="3933" spans="4:4" x14ac:dyDescent="0.25">
      <c r="D3933" s="7"/>
    </row>
    <row r="3934" spans="4:4" x14ac:dyDescent="0.25">
      <c r="D3934" s="7"/>
    </row>
    <row r="3935" spans="4:4" x14ac:dyDescent="0.25">
      <c r="D3935" s="7"/>
    </row>
    <row r="3936" spans="4:4" x14ac:dyDescent="0.25">
      <c r="D3936" s="7"/>
    </row>
    <row r="3937" spans="4:4" x14ac:dyDescent="0.25">
      <c r="D3937" s="7"/>
    </row>
    <row r="3938" spans="4:4" x14ac:dyDescent="0.25">
      <c r="D3938" s="7"/>
    </row>
    <row r="3939" spans="4:4" x14ac:dyDescent="0.25">
      <c r="D3939" s="7"/>
    </row>
    <row r="3940" spans="4:4" x14ac:dyDescent="0.25">
      <c r="D3940" s="7"/>
    </row>
    <row r="3941" spans="4:4" x14ac:dyDescent="0.25">
      <c r="D3941" s="7"/>
    </row>
    <row r="3942" spans="4:4" x14ac:dyDescent="0.25">
      <c r="D3942" s="7"/>
    </row>
    <row r="3943" spans="4:4" x14ac:dyDescent="0.25">
      <c r="D3943" s="7"/>
    </row>
    <row r="3944" spans="4:4" x14ac:dyDescent="0.25">
      <c r="D3944" s="7"/>
    </row>
    <row r="3945" spans="4:4" x14ac:dyDescent="0.25">
      <c r="D3945" s="7"/>
    </row>
    <row r="3946" spans="4:4" x14ac:dyDescent="0.25">
      <c r="D3946" s="7"/>
    </row>
    <row r="3947" spans="4:4" x14ac:dyDescent="0.25">
      <c r="D3947" s="7"/>
    </row>
    <row r="3948" spans="4:4" x14ac:dyDescent="0.25">
      <c r="D3948" s="7"/>
    </row>
    <row r="3949" spans="4:4" x14ac:dyDescent="0.25">
      <c r="D3949" s="7"/>
    </row>
    <row r="3950" spans="4:4" x14ac:dyDescent="0.25">
      <c r="D3950" s="7"/>
    </row>
    <row r="3951" spans="4:4" x14ac:dyDescent="0.25">
      <c r="D3951" s="7"/>
    </row>
    <row r="3952" spans="4:4" x14ac:dyDescent="0.25">
      <c r="D3952" s="7"/>
    </row>
    <row r="3953" spans="4:4" x14ac:dyDescent="0.25">
      <c r="D3953" s="7"/>
    </row>
    <row r="3954" spans="4:4" x14ac:dyDescent="0.25">
      <c r="D3954" s="7"/>
    </row>
    <row r="3955" spans="4:4" x14ac:dyDescent="0.25">
      <c r="D3955" s="7"/>
    </row>
    <row r="3956" spans="4:4" x14ac:dyDescent="0.25">
      <c r="D3956" s="7"/>
    </row>
    <row r="3957" spans="4:4" x14ac:dyDescent="0.25">
      <c r="D3957" s="7"/>
    </row>
    <row r="3958" spans="4:4" x14ac:dyDescent="0.25">
      <c r="D3958" s="7"/>
    </row>
    <row r="3959" spans="4:4" x14ac:dyDescent="0.25">
      <c r="D3959" s="7"/>
    </row>
    <row r="3960" spans="4:4" x14ac:dyDescent="0.25">
      <c r="D3960" s="7"/>
    </row>
    <row r="3961" spans="4:4" x14ac:dyDescent="0.25">
      <c r="D3961" s="7"/>
    </row>
    <row r="3962" spans="4:4" x14ac:dyDescent="0.25">
      <c r="D3962" s="7"/>
    </row>
    <row r="3963" spans="4:4" x14ac:dyDescent="0.25">
      <c r="D3963" s="7"/>
    </row>
    <row r="3964" spans="4:4" x14ac:dyDescent="0.25">
      <c r="D3964" s="7"/>
    </row>
    <row r="3965" spans="4:4" x14ac:dyDescent="0.25">
      <c r="D3965" s="7"/>
    </row>
    <row r="3966" spans="4:4" x14ac:dyDescent="0.25">
      <c r="D3966" s="7"/>
    </row>
    <row r="3967" spans="4:4" x14ac:dyDescent="0.25">
      <c r="D3967" s="7"/>
    </row>
    <row r="3968" spans="4:4" x14ac:dyDescent="0.25">
      <c r="D3968" s="7"/>
    </row>
    <row r="3969" spans="4:4" x14ac:dyDescent="0.25">
      <c r="D3969" s="7"/>
    </row>
    <row r="3970" spans="4:4" x14ac:dyDescent="0.25">
      <c r="D3970" s="7"/>
    </row>
    <row r="3971" spans="4:4" x14ac:dyDescent="0.25">
      <c r="D3971" s="7"/>
    </row>
    <row r="3972" spans="4:4" x14ac:dyDescent="0.25">
      <c r="D3972" s="7"/>
    </row>
    <row r="3973" spans="4:4" x14ac:dyDescent="0.25">
      <c r="D3973" s="7"/>
    </row>
    <row r="3974" spans="4:4" x14ac:dyDescent="0.25">
      <c r="D3974" s="7"/>
    </row>
    <row r="3975" spans="4:4" x14ac:dyDescent="0.25">
      <c r="D3975" s="7"/>
    </row>
    <row r="3976" spans="4:4" x14ac:dyDescent="0.25">
      <c r="D3976" s="7"/>
    </row>
    <row r="3977" spans="4:4" x14ac:dyDescent="0.25">
      <c r="D3977" s="7"/>
    </row>
    <row r="3978" spans="4:4" x14ac:dyDescent="0.25">
      <c r="D3978" s="7"/>
    </row>
    <row r="3979" spans="4:4" x14ac:dyDescent="0.25">
      <c r="D3979" s="7"/>
    </row>
    <row r="3980" spans="4:4" x14ac:dyDescent="0.25">
      <c r="D3980" s="7"/>
    </row>
    <row r="3981" spans="4:4" x14ac:dyDescent="0.25">
      <c r="D3981" s="7"/>
    </row>
    <row r="3982" spans="4:4" x14ac:dyDescent="0.25">
      <c r="D3982" s="7"/>
    </row>
    <row r="3983" spans="4:4" x14ac:dyDescent="0.25">
      <c r="D3983" s="7"/>
    </row>
    <row r="3984" spans="4:4" x14ac:dyDescent="0.25">
      <c r="D3984" s="7"/>
    </row>
    <row r="3985" spans="4:4" x14ac:dyDescent="0.25">
      <c r="D3985" s="7"/>
    </row>
    <row r="3986" spans="4:4" x14ac:dyDescent="0.25">
      <c r="D3986" s="7"/>
    </row>
    <row r="3987" spans="4:4" x14ac:dyDescent="0.25">
      <c r="D3987" s="7"/>
    </row>
    <row r="3988" spans="4:4" x14ac:dyDescent="0.25">
      <c r="D3988" s="7"/>
    </row>
    <row r="3989" spans="4:4" x14ac:dyDescent="0.25">
      <c r="D3989" s="7"/>
    </row>
    <row r="3990" spans="4:4" x14ac:dyDescent="0.25">
      <c r="D3990" s="7"/>
    </row>
    <row r="3991" spans="4:4" x14ac:dyDescent="0.25">
      <c r="D3991" s="7"/>
    </row>
    <row r="3992" spans="4:4" x14ac:dyDescent="0.25">
      <c r="D3992" s="7"/>
    </row>
    <row r="3993" spans="4:4" x14ac:dyDescent="0.25">
      <c r="D3993" s="7"/>
    </row>
    <row r="3994" spans="4:4" x14ac:dyDescent="0.25">
      <c r="D3994" s="7"/>
    </row>
    <row r="3995" spans="4:4" x14ac:dyDescent="0.25">
      <c r="D3995" s="7"/>
    </row>
    <row r="3996" spans="4:4" x14ac:dyDescent="0.25">
      <c r="D3996" s="7"/>
    </row>
    <row r="3997" spans="4:4" x14ac:dyDescent="0.25">
      <c r="D3997" s="7"/>
    </row>
    <row r="3998" spans="4:4" x14ac:dyDescent="0.25">
      <c r="D3998" s="7"/>
    </row>
    <row r="3999" spans="4:4" x14ac:dyDescent="0.25">
      <c r="D3999" s="7"/>
    </row>
    <row r="4000" spans="4:4" x14ac:dyDescent="0.25">
      <c r="D4000" s="7"/>
    </row>
    <row r="4001" spans="4:4" x14ac:dyDescent="0.25">
      <c r="D4001" s="7"/>
    </row>
    <row r="4002" spans="4:4" x14ac:dyDescent="0.25">
      <c r="D4002" s="7"/>
    </row>
    <row r="4003" spans="4:4" x14ac:dyDescent="0.25">
      <c r="D4003" s="7"/>
    </row>
    <row r="4004" spans="4:4" x14ac:dyDescent="0.25">
      <c r="D4004" s="7"/>
    </row>
    <row r="4005" spans="4:4" x14ac:dyDescent="0.25">
      <c r="D4005" s="7"/>
    </row>
    <row r="4006" spans="4:4" x14ac:dyDescent="0.25">
      <c r="D4006" s="7"/>
    </row>
    <row r="4007" spans="4:4" x14ac:dyDescent="0.25">
      <c r="D4007" s="7"/>
    </row>
    <row r="4008" spans="4:4" x14ac:dyDescent="0.25">
      <c r="D4008" s="7"/>
    </row>
    <row r="4009" spans="4:4" x14ac:dyDescent="0.25">
      <c r="D4009" s="7"/>
    </row>
    <row r="4010" spans="4:4" x14ac:dyDescent="0.25">
      <c r="D4010" s="7"/>
    </row>
    <row r="4011" spans="4:4" x14ac:dyDescent="0.25">
      <c r="D4011" s="7"/>
    </row>
    <row r="4012" spans="4:4" x14ac:dyDescent="0.25">
      <c r="D4012" s="7"/>
    </row>
    <row r="4013" spans="4:4" x14ac:dyDescent="0.25">
      <c r="D4013" s="7"/>
    </row>
    <row r="4014" spans="4:4" x14ac:dyDescent="0.25">
      <c r="D4014" s="7"/>
    </row>
    <row r="4015" spans="4:4" x14ac:dyDescent="0.25">
      <c r="D4015" s="7"/>
    </row>
    <row r="4016" spans="4:4" x14ac:dyDescent="0.25">
      <c r="D4016" s="7"/>
    </row>
    <row r="4017" spans="4:4" x14ac:dyDescent="0.25">
      <c r="D4017" s="7"/>
    </row>
    <row r="4018" spans="4:4" x14ac:dyDescent="0.25">
      <c r="D4018" s="7"/>
    </row>
    <row r="4019" spans="4:4" x14ac:dyDescent="0.25">
      <c r="D4019" s="7"/>
    </row>
    <row r="4020" spans="4:4" x14ac:dyDescent="0.25">
      <c r="D4020" s="7"/>
    </row>
    <row r="4021" spans="4:4" x14ac:dyDescent="0.25">
      <c r="D4021" s="7"/>
    </row>
    <row r="4022" spans="4:4" x14ac:dyDescent="0.25">
      <c r="D4022" s="7"/>
    </row>
    <row r="4023" spans="4:4" x14ac:dyDescent="0.25">
      <c r="D4023" s="7"/>
    </row>
    <row r="4024" spans="4:4" x14ac:dyDescent="0.25">
      <c r="D4024" s="7"/>
    </row>
    <row r="4025" spans="4:4" x14ac:dyDescent="0.25">
      <c r="D4025" s="7"/>
    </row>
    <row r="4026" spans="4:4" x14ac:dyDescent="0.25">
      <c r="D4026" s="7"/>
    </row>
    <row r="4027" spans="4:4" x14ac:dyDescent="0.25">
      <c r="D4027" s="7"/>
    </row>
    <row r="4028" spans="4:4" x14ac:dyDescent="0.25">
      <c r="D4028" s="7"/>
    </row>
    <row r="4029" spans="4:4" x14ac:dyDescent="0.25">
      <c r="D4029" s="7"/>
    </row>
    <row r="4030" spans="4:4" x14ac:dyDescent="0.25">
      <c r="D4030" s="7"/>
    </row>
    <row r="4031" spans="4:4" x14ac:dyDescent="0.25">
      <c r="D4031" s="7"/>
    </row>
    <row r="4032" spans="4:4" x14ac:dyDescent="0.25">
      <c r="D4032" s="7"/>
    </row>
    <row r="4033" spans="4:4" x14ac:dyDescent="0.25">
      <c r="D4033" s="7"/>
    </row>
    <row r="4034" spans="4:4" x14ac:dyDescent="0.25">
      <c r="D4034" s="7"/>
    </row>
    <row r="4035" spans="4:4" x14ac:dyDescent="0.25">
      <c r="D4035" s="7"/>
    </row>
    <row r="4036" spans="4:4" x14ac:dyDescent="0.25">
      <c r="D4036" s="7"/>
    </row>
    <row r="4037" spans="4:4" x14ac:dyDescent="0.25">
      <c r="D4037" s="7"/>
    </row>
    <row r="4038" spans="4:4" x14ac:dyDescent="0.25">
      <c r="D4038" s="7"/>
    </row>
    <row r="4039" spans="4:4" x14ac:dyDescent="0.25">
      <c r="D4039" s="7"/>
    </row>
    <row r="4040" spans="4:4" x14ac:dyDescent="0.25">
      <c r="D4040" s="7"/>
    </row>
    <row r="4041" spans="4:4" x14ac:dyDescent="0.25">
      <c r="D4041" s="7"/>
    </row>
    <row r="4042" spans="4:4" x14ac:dyDescent="0.25">
      <c r="D4042" s="7"/>
    </row>
    <row r="4043" spans="4:4" x14ac:dyDescent="0.25">
      <c r="D4043" s="7"/>
    </row>
    <row r="4044" spans="4:4" x14ac:dyDescent="0.25">
      <c r="D4044" s="7"/>
    </row>
    <row r="4045" spans="4:4" x14ac:dyDescent="0.25">
      <c r="D4045" s="7"/>
    </row>
    <row r="4046" spans="4:4" x14ac:dyDescent="0.25">
      <c r="D4046" s="7"/>
    </row>
    <row r="4047" spans="4:4" x14ac:dyDescent="0.25">
      <c r="D4047" s="7"/>
    </row>
    <row r="4048" spans="4:4" x14ac:dyDescent="0.25">
      <c r="D4048" s="7"/>
    </row>
    <row r="4049" spans="4:4" x14ac:dyDescent="0.25">
      <c r="D4049" s="7"/>
    </row>
    <row r="4050" spans="4:4" x14ac:dyDescent="0.25">
      <c r="D4050" s="7"/>
    </row>
    <row r="4051" spans="4:4" x14ac:dyDescent="0.25">
      <c r="D4051" s="7"/>
    </row>
    <row r="4052" spans="4:4" x14ac:dyDescent="0.25">
      <c r="D4052" s="7"/>
    </row>
    <row r="4053" spans="4:4" x14ac:dyDescent="0.25">
      <c r="D4053" s="7"/>
    </row>
    <row r="4054" spans="4:4" x14ac:dyDescent="0.25">
      <c r="D4054" s="7"/>
    </row>
    <row r="4055" spans="4:4" x14ac:dyDescent="0.25">
      <c r="D4055" s="7"/>
    </row>
    <row r="4056" spans="4:4" x14ac:dyDescent="0.25">
      <c r="D4056" s="7"/>
    </row>
    <row r="4057" spans="4:4" x14ac:dyDescent="0.25">
      <c r="D4057" s="7"/>
    </row>
    <row r="4058" spans="4:4" x14ac:dyDescent="0.25">
      <c r="D4058" s="7"/>
    </row>
    <row r="4059" spans="4:4" x14ac:dyDescent="0.25">
      <c r="D4059" s="7"/>
    </row>
    <row r="4060" spans="4:4" x14ac:dyDescent="0.25">
      <c r="D4060" s="7"/>
    </row>
    <row r="4061" spans="4:4" x14ac:dyDescent="0.25">
      <c r="D4061" s="7"/>
    </row>
    <row r="4062" spans="4:4" x14ac:dyDescent="0.25">
      <c r="D4062" s="7"/>
    </row>
    <row r="4063" spans="4:4" x14ac:dyDescent="0.25">
      <c r="D4063" s="7"/>
    </row>
    <row r="4064" spans="4:4" x14ac:dyDescent="0.25">
      <c r="D4064" s="7"/>
    </row>
    <row r="4065" spans="4:4" x14ac:dyDescent="0.25">
      <c r="D4065" s="7"/>
    </row>
    <row r="4066" spans="4:4" x14ac:dyDescent="0.25">
      <c r="D4066" s="7"/>
    </row>
    <row r="4067" spans="4:4" x14ac:dyDescent="0.25">
      <c r="D4067" s="7"/>
    </row>
    <row r="4068" spans="4:4" x14ac:dyDescent="0.25">
      <c r="D4068" s="7"/>
    </row>
    <row r="4069" spans="4:4" x14ac:dyDescent="0.25">
      <c r="D4069" s="7"/>
    </row>
    <row r="4070" spans="4:4" x14ac:dyDescent="0.25">
      <c r="D4070" s="7"/>
    </row>
    <row r="4071" spans="4:4" x14ac:dyDescent="0.25">
      <c r="D4071" s="7"/>
    </row>
    <row r="4072" spans="4:4" x14ac:dyDescent="0.25">
      <c r="D4072" s="7"/>
    </row>
    <row r="4073" spans="4:4" x14ac:dyDescent="0.25">
      <c r="D4073" s="7"/>
    </row>
    <row r="4074" spans="4:4" x14ac:dyDescent="0.25">
      <c r="D4074" s="7"/>
    </row>
    <row r="4075" spans="4:4" x14ac:dyDescent="0.25">
      <c r="D4075" s="7"/>
    </row>
    <row r="4076" spans="4:4" x14ac:dyDescent="0.25">
      <c r="D4076" s="7"/>
    </row>
    <row r="4077" spans="4:4" x14ac:dyDescent="0.25">
      <c r="D4077" s="7"/>
    </row>
    <row r="4078" spans="4:4" x14ac:dyDescent="0.25">
      <c r="D4078" s="7"/>
    </row>
    <row r="4079" spans="4:4" x14ac:dyDescent="0.25">
      <c r="D4079" s="7"/>
    </row>
    <row r="4080" spans="4:4" x14ac:dyDescent="0.25">
      <c r="D4080" s="7"/>
    </row>
    <row r="4081" spans="4:4" x14ac:dyDescent="0.25">
      <c r="D4081" s="7"/>
    </row>
    <row r="4082" spans="4:4" x14ac:dyDescent="0.25">
      <c r="D4082" s="7"/>
    </row>
    <row r="4083" spans="4:4" x14ac:dyDescent="0.25">
      <c r="D4083" s="7"/>
    </row>
    <row r="4084" spans="4:4" x14ac:dyDescent="0.25">
      <c r="D4084" s="7"/>
    </row>
    <row r="4085" spans="4:4" x14ac:dyDescent="0.25">
      <c r="D4085" s="7"/>
    </row>
    <row r="4086" spans="4:4" x14ac:dyDescent="0.25">
      <c r="D4086" s="7"/>
    </row>
    <row r="4087" spans="4:4" x14ac:dyDescent="0.25">
      <c r="D4087" s="7"/>
    </row>
    <row r="4088" spans="4:4" x14ac:dyDescent="0.25">
      <c r="D4088" s="7"/>
    </row>
    <row r="4089" spans="4:4" x14ac:dyDescent="0.25">
      <c r="D4089" s="7"/>
    </row>
    <row r="4090" spans="4:4" x14ac:dyDescent="0.25">
      <c r="D4090" s="7"/>
    </row>
    <row r="4091" spans="4:4" x14ac:dyDescent="0.25">
      <c r="D4091" s="7"/>
    </row>
    <row r="4092" spans="4:4" x14ac:dyDescent="0.25">
      <c r="D4092" s="7"/>
    </row>
    <row r="4093" spans="4:4" x14ac:dyDescent="0.25">
      <c r="D4093" s="7"/>
    </row>
    <row r="4094" spans="4:4" x14ac:dyDescent="0.25">
      <c r="D4094" s="7"/>
    </row>
    <row r="4095" spans="4:4" x14ac:dyDescent="0.25">
      <c r="D4095" s="7"/>
    </row>
    <row r="4096" spans="4:4" x14ac:dyDescent="0.25">
      <c r="D4096" s="7"/>
    </row>
    <row r="4097" spans="4:4" x14ac:dyDescent="0.25">
      <c r="D4097" s="7"/>
    </row>
    <row r="4098" spans="4:4" x14ac:dyDescent="0.25">
      <c r="D4098" s="7"/>
    </row>
    <row r="4099" spans="4:4" x14ac:dyDescent="0.25">
      <c r="D4099" s="7"/>
    </row>
    <row r="4100" spans="4:4" x14ac:dyDescent="0.25">
      <c r="D4100" s="7"/>
    </row>
    <row r="4101" spans="4:4" x14ac:dyDescent="0.25">
      <c r="D4101" s="7"/>
    </row>
    <row r="4102" spans="4:4" x14ac:dyDescent="0.25">
      <c r="D4102" s="7"/>
    </row>
    <row r="4103" spans="4:4" x14ac:dyDescent="0.25">
      <c r="D4103" s="7"/>
    </row>
    <row r="4104" spans="4:4" x14ac:dyDescent="0.25">
      <c r="D4104" s="7"/>
    </row>
    <row r="4105" spans="4:4" x14ac:dyDescent="0.25">
      <c r="D4105" s="7"/>
    </row>
    <row r="4106" spans="4:4" x14ac:dyDescent="0.25">
      <c r="D4106" s="7"/>
    </row>
    <row r="4107" spans="4:4" x14ac:dyDescent="0.25">
      <c r="D4107" s="7"/>
    </row>
    <row r="4108" spans="4:4" x14ac:dyDescent="0.25">
      <c r="D4108" s="7"/>
    </row>
    <row r="4109" spans="4:4" x14ac:dyDescent="0.25">
      <c r="D4109" s="7"/>
    </row>
    <row r="4110" spans="4:4" x14ac:dyDescent="0.25">
      <c r="D4110" s="7"/>
    </row>
    <row r="4111" spans="4:4" x14ac:dyDescent="0.25">
      <c r="D4111" s="7"/>
    </row>
    <row r="4112" spans="4:4" x14ac:dyDescent="0.25">
      <c r="D4112" s="7"/>
    </row>
    <row r="4113" spans="4:4" x14ac:dyDescent="0.25">
      <c r="D4113" s="7"/>
    </row>
    <row r="4114" spans="4:4" x14ac:dyDescent="0.25">
      <c r="D4114" s="7"/>
    </row>
    <row r="4115" spans="4:4" x14ac:dyDescent="0.25">
      <c r="D4115" s="7"/>
    </row>
    <row r="4116" spans="4:4" x14ac:dyDescent="0.25">
      <c r="D4116" s="7"/>
    </row>
    <row r="4117" spans="4:4" x14ac:dyDescent="0.25">
      <c r="D4117" s="7"/>
    </row>
    <row r="4118" spans="4:4" x14ac:dyDescent="0.25">
      <c r="D4118" s="7"/>
    </row>
    <row r="4119" spans="4:4" x14ac:dyDescent="0.25">
      <c r="D4119" s="7"/>
    </row>
    <row r="4120" spans="4:4" x14ac:dyDescent="0.25">
      <c r="D4120" s="7"/>
    </row>
    <row r="4121" spans="4:4" x14ac:dyDescent="0.25">
      <c r="D4121" s="7"/>
    </row>
    <row r="4122" spans="4:4" x14ac:dyDescent="0.25">
      <c r="D4122" s="7"/>
    </row>
    <row r="4123" spans="4:4" x14ac:dyDescent="0.25">
      <c r="D4123" s="7"/>
    </row>
    <row r="4124" spans="4:4" x14ac:dyDescent="0.25">
      <c r="D4124" s="7"/>
    </row>
    <row r="4125" spans="4:4" x14ac:dyDescent="0.25">
      <c r="D4125" s="7"/>
    </row>
    <row r="4126" spans="4:4" x14ac:dyDescent="0.25">
      <c r="D4126" s="7"/>
    </row>
    <row r="4127" spans="4:4" x14ac:dyDescent="0.25">
      <c r="D4127" s="7"/>
    </row>
    <row r="4128" spans="4:4" x14ac:dyDescent="0.25">
      <c r="D4128" s="7"/>
    </row>
    <row r="4129" spans="4:4" x14ac:dyDescent="0.25">
      <c r="D4129" s="7"/>
    </row>
    <row r="4130" spans="4:4" x14ac:dyDescent="0.25">
      <c r="D4130" s="7"/>
    </row>
    <row r="4131" spans="4:4" x14ac:dyDescent="0.25">
      <c r="D4131" s="7"/>
    </row>
    <row r="4132" spans="4:4" x14ac:dyDescent="0.25">
      <c r="D4132" s="7"/>
    </row>
    <row r="4133" spans="4:4" x14ac:dyDescent="0.25">
      <c r="D4133" s="7"/>
    </row>
    <row r="4134" spans="4:4" x14ac:dyDescent="0.25">
      <c r="D4134" s="7"/>
    </row>
    <row r="4135" spans="4:4" x14ac:dyDescent="0.25">
      <c r="D4135" s="7"/>
    </row>
    <row r="4136" spans="4:4" x14ac:dyDescent="0.25">
      <c r="D4136" s="7"/>
    </row>
    <row r="4137" spans="4:4" x14ac:dyDescent="0.25">
      <c r="D4137" s="7"/>
    </row>
    <row r="4138" spans="4:4" x14ac:dyDescent="0.25">
      <c r="D4138" s="7"/>
    </row>
    <row r="4139" spans="4:4" x14ac:dyDescent="0.25">
      <c r="D4139" s="7"/>
    </row>
    <row r="4140" spans="4:4" x14ac:dyDescent="0.25">
      <c r="D4140" s="7"/>
    </row>
    <row r="4141" spans="4:4" x14ac:dyDescent="0.25">
      <c r="D4141" s="7"/>
    </row>
    <row r="4142" spans="4:4" x14ac:dyDescent="0.25">
      <c r="D4142" s="7"/>
    </row>
    <row r="4143" spans="4:4" x14ac:dyDescent="0.25">
      <c r="D4143" s="7"/>
    </row>
    <row r="4144" spans="4:4" x14ac:dyDescent="0.25">
      <c r="D4144" s="7"/>
    </row>
    <row r="4145" spans="4:4" x14ac:dyDescent="0.25">
      <c r="D4145" s="7"/>
    </row>
    <row r="4146" spans="4:4" x14ac:dyDescent="0.25">
      <c r="D4146" s="7"/>
    </row>
    <row r="4147" spans="4:4" x14ac:dyDescent="0.25">
      <c r="D4147" s="7"/>
    </row>
    <row r="4148" spans="4:4" x14ac:dyDescent="0.25">
      <c r="D4148" s="7"/>
    </row>
    <row r="4149" spans="4:4" x14ac:dyDescent="0.25">
      <c r="D4149" s="7"/>
    </row>
    <row r="4150" spans="4:4" x14ac:dyDescent="0.25">
      <c r="D4150" s="7"/>
    </row>
    <row r="4151" spans="4:4" x14ac:dyDescent="0.25">
      <c r="D4151" s="7"/>
    </row>
    <row r="4152" spans="4:4" x14ac:dyDescent="0.25">
      <c r="D4152" s="7"/>
    </row>
    <row r="4153" spans="4:4" x14ac:dyDescent="0.25">
      <c r="D4153" s="7"/>
    </row>
    <row r="4154" spans="4:4" x14ac:dyDescent="0.25">
      <c r="D4154" s="7"/>
    </row>
    <row r="4155" spans="4:4" x14ac:dyDescent="0.25">
      <c r="D4155" s="7"/>
    </row>
    <row r="4156" spans="4:4" x14ac:dyDescent="0.25">
      <c r="D4156" s="7"/>
    </row>
    <row r="4157" spans="4:4" x14ac:dyDescent="0.25">
      <c r="D4157" s="7"/>
    </row>
    <row r="4158" spans="4:4" x14ac:dyDescent="0.25">
      <c r="D4158" s="7"/>
    </row>
    <row r="4159" spans="4:4" x14ac:dyDescent="0.25">
      <c r="D4159" s="7"/>
    </row>
    <row r="4160" spans="4:4" x14ac:dyDescent="0.25">
      <c r="D4160" s="7"/>
    </row>
    <row r="4161" spans="4:4" x14ac:dyDescent="0.25">
      <c r="D4161" s="7"/>
    </row>
    <row r="4162" spans="4:4" x14ac:dyDescent="0.25">
      <c r="D4162" s="7"/>
    </row>
    <row r="4163" spans="4:4" x14ac:dyDescent="0.25">
      <c r="D4163" s="7"/>
    </row>
    <row r="4164" spans="4:4" x14ac:dyDescent="0.25">
      <c r="D4164" s="7"/>
    </row>
    <row r="4165" spans="4:4" x14ac:dyDescent="0.25">
      <c r="D4165" s="7"/>
    </row>
    <row r="4166" spans="4:4" x14ac:dyDescent="0.25">
      <c r="D4166" s="7"/>
    </row>
    <row r="4167" spans="4:4" x14ac:dyDescent="0.25">
      <c r="D4167" s="7"/>
    </row>
    <row r="4168" spans="4:4" x14ac:dyDescent="0.25">
      <c r="D4168" s="7"/>
    </row>
    <row r="4169" spans="4:4" x14ac:dyDescent="0.25">
      <c r="D4169" s="7"/>
    </row>
    <row r="4170" spans="4:4" x14ac:dyDescent="0.25">
      <c r="D4170" s="7"/>
    </row>
    <row r="4171" spans="4:4" x14ac:dyDescent="0.25">
      <c r="D4171" s="7"/>
    </row>
    <row r="4172" spans="4:4" x14ac:dyDescent="0.25">
      <c r="D4172" s="7"/>
    </row>
    <row r="4173" spans="4:4" x14ac:dyDescent="0.25">
      <c r="D4173" s="7"/>
    </row>
    <row r="4174" spans="4:4" x14ac:dyDescent="0.25">
      <c r="D4174" s="7"/>
    </row>
    <row r="4175" spans="4:4" x14ac:dyDescent="0.25">
      <c r="D4175" s="7"/>
    </row>
    <row r="4176" spans="4:4" x14ac:dyDescent="0.25">
      <c r="D4176" s="7"/>
    </row>
    <row r="4177" spans="4:4" x14ac:dyDescent="0.25">
      <c r="D4177" s="7"/>
    </row>
    <row r="4178" spans="4:4" x14ac:dyDescent="0.25">
      <c r="D4178" s="7"/>
    </row>
    <row r="4179" spans="4:4" x14ac:dyDescent="0.25">
      <c r="D4179" s="7"/>
    </row>
    <row r="4180" spans="4:4" x14ac:dyDescent="0.25">
      <c r="D4180" s="7"/>
    </row>
    <row r="4181" spans="4:4" x14ac:dyDescent="0.25">
      <c r="D4181" s="7"/>
    </row>
    <row r="4182" spans="4:4" x14ac:dyDescent="0.25">
      <c r="D4182" s="7"/>
    </row>
    <row r="4183" spans="4:4" x14ac:dyDescent="0.25">
      <c r="D4183" s="7"/>
    </row>
    <row r="4184" spans="4:4" x14ac:dyDescent="0.25">
      <c r="D4184" s="7"/>
    </row>
    <row r="4185" spans="4:4" x14ac:dyDescent="0.25">
      <c r="D4185" s="7"/>
    </row>
    <row r="4186" spans="4:4" x14ac:dyDescent="0.25">
      <c r="D4186" s="7"/>
    </row>
    <row r="4187" spans="4:4" x14ac:dyDescent="0.25">
      <c r="D4187" s="7"/>
    </row>
    <row r="4188" spans="4:4" x14ac:dyDescent="0.25">
      <c r="D4188" s="7"/>
    </row>
    <row r="4189" spans="4:4" x14ac:dyDescent="0.25">
      <c r="D4189" s="7"/>
    </row>
    <row r="4190" spans="4:4" x14ac:dyDescent="0.25">
      <c r="D4190" s="7"/>
    </row>
    <row r="4191" spans="4:4" x14ac:dyDescent="0.25">
      <c r="D4191" s="7"/>
    </row>
    <row r="4192" spans="4:4" x14ac:dyDescent="0.25">
      <c r="D4192" s="7"/>
    </row>
    <row r="4193" spans="4:4" x14ac:dyDescent="0.25">
      <c r="D4193" s="7"/>
    </row>
    <row r="4194" spans="4:4" x14ac:dyDescent="0.25">
      <c r="D4194" s="7"/>
    </row>
    <row r="4195" spans="4:4" x14ac:dyDescent="0.25">
      <c r="D4195" s="7"/>
    </row>
    <row r="4196" spans="4:4" x14ac:dyDescent="0.25">
      <c r="D4196" s="7"/>
    </row>
    <row r="4197" spans="4:4" x14ac:dyDescent="0.25">
      <c r="D4197" s="7"/>
    </row>
    <row r="4198" spans="4:4" x14ac:dyDescent="0.25">
      <c r="D4198" s="7"/>
    </row>
    <row r="4199" spans="4:4" x14ac:dyDescent="0.25">
      <c r="D4199" s="7"/>
    </row>
    <row r="4200" spans="4:4" x14ac:dyDescent="0.25">
      <c r="D4200" s="7"/>
    </row>
    <row r="4201" spans="4:4" x14ac:dyDescent="0.25">
      <c r="D4201" s="7"/>
    </row>
    <row r="4202" spans="4:4" x14ac:dyDescent="0.25">
      <c r="D4202" s="7"/>
    </row>
    <row r="4203" spans="4:4" x14ac:dyDescent="0.25">
      <c r="D4203" s="7"/>
    </row>
    <row r="4204" spans="4:4" x14ac:dyDescent="0.25">
      <c r="D4204" s="7"/>
    </row>
    <row r="4205" spans="4:4" x14ac:dyDescent="0.25">
      <c r="D4205" s="7"/>
    </row>
    <row r="4206" spans="4:4" x14ac:dyDescent="0.25">
      <c r="D4206" s="7"/>
    </row>
    <row r="4207" spans="4:4" x14ac:dyDescent="0.25">
      <c r="D4207" s="7"/>
    </row>
    <row r="4208" spans="4:4" x14ac:dyDescent="0.25">
      <c r="D4208" s="7"/>
    </row>
    <row r="4209" spans="4:4" x14ac:dyDescent="0.25">
      <c r="D4209" s="7"/>
    </row>
    <row r="4210" spans="4:4" x14ac:dyDescent="0.25">
      <c r="D4210" s="7"/>
    </row>
    <row r="4211" spans="4:4" x14ac:dyDescent="0.25">
      <c r="D4211" s="7"/>
    </row>
    <row r="4212" spans="4:4" x14ac:dyDescent="0.25">
      <c r="D4212" s="7"/>
    </row>
    <row r="4213" spans="4:4" x14ac:dyDescent="0.25">
      <c r="D4213" s="7"/>
    </row>
    <row r="4214" spans="4:4" x14ac:dyDescent="0.25">
      <c r="D4214" s="7"/>
    </row>
    <row r="4215" spans="4:4" x14ac:dyDescent="0.25">
      <c r="D4215" s="7"/>
    </row>
    <row r="4216" spans="4:4" x14ac:dyDescent="0.25">
      <c r="D4216" s="7"/>
    </row>
    <row r="4217" spans="4:4" x14ac:dyDescent="0.25">
      <c r="D4217" s="7"/>
    </row>
    <row r="4218" spans="4:4" x14ac:dyDescent="0.25">
      <c r="D4218" s="7"/>
    </row>
    <row r="4219" spans="4:4" x14ac:dyDescent="0.25">
      <c r="D4219" s="7"/>
    </row>
    <row r="4220" spans="4:4" x14ac:dyDescent="0.25">
      <c r="D4220" s="7"/>
    </row>
    <row r="4221" spans="4:4" x14ac:dyDescent="0.25">
      <c r="D4221" s="7"/>
    </row>
    <row r="4222" spans="4:4" x14ac:dyDescent="0.25">
      <c r="D4222" s="7"/>
    </row>
    <row r="4223" spans="4:4" x14ac:dyDescent="0.25">
      <c r="D4223" s="7"/>
    </row>
    <row r="4224" spans="4:4" x14ac:dyDescent="0.25">
      <c r="D4224" s="7"/>
    </row>
    <row r="4225" spans="4:4" x14ac:dyDescent="0.25">
      <c r="D4225" s="7"/>
    </row>
    <row r="4226" spans="4:4" x14ac:dyDescent="0.25">
      <c r="D4226" s="7"/>
    </row>
    <row r="4227" spans="4:4" x14ac:dyDescent="0.25">
      <c r="D4227" s="7"/>
    </row>
    <row r="4228" spans="4:4" x14ac:dyDescent="0.25">
      <c r="D4228" s="7"/>
    </row>
    <row r="4229" spans="4:4" x14ac:dyDescent="0.25">
      <c r="D4229" s="7"/>
    </row>
    <row r="4230" spans="4:4" x14ac:dyDescent="0.25">
      <c r="D4230" s="7"/>
    </row>
    <row r="4231" spans="4:4" x14ac:dyDescent="0.25">
      <c r="D4231" s="7"/>
    </row>
    <row r="4232" spans="4:4" x14ac:dyDescent="0.25">
      <c r="D4232" s="7"/>
    </row>
    <row r="4233" spans="4:4" x14ac:dyDescent="0.25">
      <c r="D4233" s="7"/>
    </row>
    <row r="4234" spans="4:4" x14ac:dyDescent="0.25">
      <c r="D4234" s="7"/>
    </row>
    <row r="4235" spans="4:4" x14ac:dyDescent="0.25">
      <c r="D4235" s="7"/>
    </row>
    <row r="4236" spans="4:4" x14ac:dyDescent="0.25">
      <c r="D4236" s="7"/>
    </row>
    <row r="4237" spans="4:4" x14ac:dyDescent="0.25">
      <c r="D4237" s="7"/>
    </row>
    <row r="4238" spans="4:4" x14ac:dyDescent="0.25">
      <c r="D4238" s="7"/>
    </row>
    <row r="4239" spans="4:4" x14ac:dyDescent="0.25">
      <c r="D4239" s="7"/>
    </row>
    <row r="4240" spans="4:4" x14ac:dyDescent="0.25">
      <c r="D4240" s="7"/>
    </row>
    <row r="4241" spans="4:4" x14ac:dyDescent="0.25">
      <c r="D4241" s="7"/>
    </row>
    <row r="4242" spans="4:4" x14ac:dyDescent="0.25">
      <c r="D4242" s="7"/>
    </row>
    <row r="4243" spans="4:4" x14ac:dyDescent="0.25">
      <c r="D4243" s="7"/>
    </row>
    <row r="4244" spans="4:4" x14ac:dyDescent="0.25">
      <c r="D4244" s="7"/>
    </row>
    <row r="4245" spans="4:4" x14ac:dyDescent="0.25">
      <c r="D4245" s="7"/>
    </row>
    <row r="4246" spans="4:4" x14ac:dyDescent="0.25">
      <c r="D4246" s="7"/>
    </row>
    <row r="4247" spans="4:4" x14ac:dyDescent="0.25">
      <c r="D4247" s="7"/>
    </row>
    <row r="4248" spans="4:4" x14ac:dyDescent="0.25">
      <c r="D4248" s="7"/>
    </row>
    <row r="4249" spans="4:4" x14ac:dyDescent="0.25">
      <c r="D4249" s="7"/>
    </row>
    <row r="4250" spans="4:4" x14ac:dyDescent="0.25">
      <c r="D4250" s="7"/>
    </row>
    <row r="4251" spans="4:4" x14ac:dyDescent="0.25">
      <c r="D4251" s="7"/>
    </row>
    <row r="4252" spans="4:4" x14ac:dyDescent="0.25">
      <c r="D4252" s="7"/>
    </row>
    <row r="4253" spans="4:4" x14ac:dyDescent="0.25">
      <c r="D4253" s="7"/>
    </row>
    <row r="4254" spans="4:4" x14ac:dyDescent="0.25">
      <c r="D4254" s="7"/>
    </row>
    <row r="4255" spans="4:4" x14ac:dyDescent="0.25">
      <c r="D4255" s="7"/>
    </row>
    <row r="4256" spans="4:4" x14ac:dyDescent="0.25">
      <c r="D4256" s="7"/>
    </row>
    <row r="4257" spans="4:4" x14ac:dyDescent="0.25">
      <c r="D4257" s="7"/>
    </row>
    <row r="4258" spans="4:4" x14ac:dyDescent="0.25">
      <c r="D4258" s="7"/>
    </row>
    <row r="4259" spans="4:4" x14ac:dyDescent="0.25">
      <c r="D4259" s="7"/>
    </row>
    <row r="4260" spans="4:4" x14ac:dyDescent="0.25">
      <c r="D4260" s="7"/>
    </row>
    <row r="4261" spans="4:4" x14ac:dyDescent="0.25">
      <c r="D4261" s="7"/>
    </row>
    <row r="4262" spans="4:4" x14ac:dyDescent="0.25">
      <c r="D4262" s="7"/>
    </row>
    <row r="4263" spans="4:4" x14ac:dyDescent="0.25">
      <c r="D4263" s="7"/>
    </row>
    <row r="4264" spans="4:4" x14ac:dyDescent="0.25">
      <c r="D4264" s="7"/>
    </row>
    <row r="4265" spans="4:4" x14ac:dyDescent="0.25">
      <c r="D4265" s="7"/>
    </row>
    <row r="4266" spans="4:4" x14ac:dyDescent="0.25">
      <c r="D4266" s="7"/>
    </row>
    <row r="4267" spans="4:4" x14ac:dyDescent="0.25">
      <c r="D4267" s="7"/>
    </row>
    <row r="4268" spans="4:4" x14ac:dyDescent="0.25">
      <c r="D4268" s="7"/>
    </row>
    <row r="4269" spans="4:4" x14ac:dyDescent="0.25">
      <c r="D4269" s="7"/>
    </row>
    <row r="4270" spans="4:4" x14ac:dyDescent="0.25">
      <c r="D4270" s="7"/>
    </row>
    <row r="4271" spans="4:4" x14ac:dyDescent="0.25">
      <c r="D4271" s="7"/>
    </row>
    <row r="4272" spans="4:4" x14ac:dyDescent="0.25">
      <c r="D4272" s="7"/>
    </row>
    <row r="4273" spans="4:4" x14ac:dyDescent="0.25">
      <c r="D4273" s="7"/>
    </row>
    <row r="4274" spans="4:4" x14ac:dyDescent="0.25">
      <c r="D4274" s="7"/>
    </row>
    <row r="4275" spans="4:4" x14ac:dyDescent="0.25">
      <c r="D4275" s="7"/>
    </row>
    <row r="4276" spans="4:4" x14ac:dyDescent="0.25">
      <c r="D4276" s="7"/>
    </row>
    <row r="4277" spans="4:4" x14ac:dyDescent="0.25">
      <c r="D4277" s="7"/>
    </row>
    <row r="4278" spans="4:4" x14ac:dyDescent="0.25">
      <c r="D4278" s="7"/>
    </row>
    <row r="4279" spans="4:4" x14ac:dyDescent="0.25">
      <c r="D4279" s="7"/>
    </row>
    <row r="4280" spans="4:4" x14ac:dyDescent="0.25">
      <c r="D4280" s="7"/>
    </row>
    <row r="4281" spans="4:4" x14ac:dyDescent="0.25">
      <c r="D4281" s="7"/>
    </row>
    <row r="4282" spans="4:4" x14ac:dyDescent="0.25">
      <c r="D4282" s="7"/>
    </row>
    <row r="4283" spans="4:4" x14ac:dyDescent="0.25">
      <c r="D4283" s="7"/>
    </row>
    <row r="4284" spans="4:4" x14ac:dyDescent="0.25">
      <c r="D4284" s="7"/>
    </row>
    <row r="4285" spans="4:4" x14ac:dyDescent="0.25">
      <c r="D4285" s="7"/>
    </row>
    <row r="4286" spans="4:4" x14ac:dyDescent="0.25">
      <c r="D4286" s="7"/>
    </row>
    <row r="4287" spans="4:4" x14ac:dyDescent="0.25">
      <c r="D4287" s="7"/>
    </row>
    <row r="4288" spans="4:4" x14ac:dyDescent="0.25">
      <c r="D4288" s="7"/>
    </row>
    <row r="4289" spans="4:4" x14ac:dyDescent="0.25">
      <c r="D4289" s="7"/>
    </row>
    <row r="4290" spans="4:4" x14ac:dyDescent="0.25">
      <c r="D4290" s="7"/>
    </row>
    <row r="4291" spans="4:4" x14ac:dyDescent="0.25">
      <c r="D4291" s="7"/>
    </row>
    <row r="4292" spans="4:4" x14ac:dyDescent="0.25">
      <c r="D4292" s="7"/>
    </row>
    <row r="4293" spans="4:4" x14ac:dyDescent="0.25">
      <c r="D4293" s="7"/>
    </row>
    <row r="4294" spans="4:4" x14ac:dyDescent="0.25">
      <c r="D4294" s="7"/>
    </row>
    <row r="4295" spans="4:4" x14ac:dyDescent="0.25">
      <c r="D4295" s="7"/>
    </row>
    <row r="4296" spans="4:4" x14ac:dyDescent="0.25">
      <c r="D4296" s="7"/>
    </row>
    <row r="4297" spans="4:4" x14ac:dyDescent="0.25">
      <c r="D4297" s="7"/>
    </row>
    <row r="4298" spans="4:4" x14ac:dyDescent="0.25">
      <c r="D4298" s="7"/>
    </row>
    <row r="4299" spans="4:4" x14ac:dyDescent="0.25">
      <c r="D4299" s="7"/>
    </row>
    <row r="4300" spans="4:4" x14ac:dyDescent="0.25">
      <c r="D4300" s="7"/>
    </row>
    <row r="4301" spans="4:4" x14ac:dyDescent="0.25">
      <c r="D4301" s="7"/>
    </row>
    <row r="4302" spans="4:4" x14ac:dyDescent="0.25">
      <c r="D4302" s="7"/>
    </row>
    <row r="4303" spans="4:4" x14ac:dyDescent="0.25">
      <c r="D4303" s="7"/>
    </row>
    <row r="4304" spans="4:4" x14ac:dyDescent="0.25">
      <c r="D4304" s="7"/>
    </row>
    <row r="4305" spans="4:4" x14ac:dyDescent="0.25">
      <c r="D4305" s="7"/>
    </row>
    <row r="4306" spans="4:4" x14ac:dyDescent="0.25">
      <c r="D4306" s="7"/>
    </row>
    <row r="4307" spans="4:4" x14ac:dyDescent="0.25">
      <c r="D4307" s="7"/>
    </row>
    <row r="4308" spans="4:4" x14ac:dyDescent="0.25">
      <c r="D4308" s="7"/>
    </row>
    <row r="4309" spans="4:4" x14ac:dyDescent="0.25">
      <c r="D4309" s="7"/>
    </row>
    <row r="4310" spans="4:4" x14ac:dyDescent="0.25">
      <c r="D4310" s="7"/>
    </row>
    <row r="4311" spans="4:4" x14ac:dyDescent="0.25">
      <c r="D4311" s="7"/>
    </row>
    <row r="4312" spans="4:4" x14ac:dyDescent="0.25">
      <c r="D4312" s="7"/>
    </row>
    <row r="4313" spans="4:4" x14ac:dyDescent="0.25">
      <c r="D4313" s="7"/>
    </row>
    <row r="4314" spans="4:4" x14ac:dyDescent="0.25">
      <c r="D4314" s="7"/>
    </row>
    <row r="4315" spans="4:4" x14ac:dyDescent="0.25">
      <c r="D4315" s="7"/>
    </row>
    <row r="4316" spans="4:4" x14ac:dyDescent="0.25">
      <c r="D4316" s="7"/>
    </row>
    <row r="4317" spans="4:4" x14ac:dyDescent="0.25">
      <c r="D4317" s="7"/>
    </row>
    <row r="4318" spans="4:4" x14ac:dyDescent="0.25">
      <c r="D4318" s="7"/>
    </row>
    <row r="4319" spans="4:4" x14ac:dyDescent="0.25">
      <c r="D4319" s="7"/>
    </row>
    <row r="4320" spans="4:4" x14ac:dyDescent="0.25">
      <c r="D4320" s="7"/>
    </row>
    <row r="4321" spans="4:4" x14ac:dyDescent="0.25">
      <c r="D4321" s="7"/>
    </row>
    <row r="4322" spans="4:4" x14ac:dyDescent="0.25">
      <c r="D4322" s="7"/>
    </row>
    <row r="4323" spans="4:4" x14ac:dyDescent="0.25">
      <c r="D4323" s="7"/>
    </row>
    <row r="4324" spans="4:4" x14ac:dyDescent="0.25">
      <c r="D4324" s="7"/>
    </row>
    <row r="4325" spans="4:4" x14ac:dyDescent="0.25">
      <c r="D4325" s="7"/>
    </row>
    <row r="4326" spans="4:4" x14ac:dyDescent="0.25">
      <c r="D4326" s="7"/>
    </row>
    <row r="4327" spans="4:4" x14ac:dyDescent="0.25">
      <c r="D4327" s="7"/>
    </row>
    <row r="4328" spans="4:4" x14ac:dyDescent="0.25">
      <c r="D4328" s="7"/>
    </row>
    <row r="4329" spans="4:4" x14ac:dyDescent="0.25">
      <c r="D4329" s="7"/>
    </row>
    <row r="4330" spans="4:4" x14ac:dyDescent="0.25">
      <c r="D4330" s="7"/>
    </row>
    <row r="4331" spans="4:4" x14ac:dyDescent="0.25">
      <c r="D4331" s="7"/>
    </row>
    <row r="4332" spans="4:4" x14ac:dyDescent="0.25">
      <c r="D4332" s="7"/>
    </row>
    <row r="4333" spans="4:4" x14ac:dyDescent="0.25">
      <c r="D4333" s="7"/>
    </row>
    <row r="4334" spans="4:4" x14ac:dyDescent="0.25">
      <c r="D4334" s="7"/>
    </row>
    <row r="4335" spans="4:4" x14ac:dyDescent="0.25">
      <c r="D4335" s="7"/>
    </row>
    <row r="4336" spans="4:4" x14ac:dyDescent="0.25">
      <c r="D4336" s="7"/>
    </row>
    <row r="4337" spans="4:4" x14ac:dyDescent="0.25">
      <c r="D4337" s="7"/>
    </row>
    <row r="4338" spans="4:4" x14ac:dyDescent="0.25">
      <c r="D4338" s="7"/>
    </row>
    <row r="4339" spans="4:4" x14ac:dyDescent="0.25">
      <c r="D4339" s="7"/>
    </row>
    <row r="4340" spans="4:4" x14ac:dyDescent="0.25">
      <c r="D4340" s="7"/>
    </row>
    <row r="4341" spans="4:4" x14ac:dyDescent="0.25">
      <c r="D4341" s="7"/>
    </row>
    <row r="4342" spans="4:4" x14ac:dyDescent="0.25">
      <c r="D4342" s="7"/>
    </row>
    <row r="4343" spans="4:4" x14ac:dyDescent="0.25">
      <c r="D4343" s="7"/>
    </row>
    <row r="4344" spans="4:4" x14ac:dyDescent="0.25">
      <c r="D4344" s="7"/>
    </row>
    <row r="4345" spans="4:4" x14ac:dyDescent="0.25">
      <c r="D4345" s="7"/>
    </row>
    <row r="4346" spans="4:4" x14ac:dyDescent="0.25">
      <c r="D4346" s="7"/>
    </row>
    <row r="4347" spans="4:4" x14ac:dyDescent="0.25">
      <c r="D4347" s="7"/>
    </row>
    <row r="4348" spans="4:4" x14ac:dyDescent="0.25">
      <c r="D4348" s="7"/>
    </row>
    <row r="4349" spans="4:4" x14ac:dyDescent="0.25">
      <c r="D4349" s="7"/>
    </row>
    <row r="4350" spans="4:4" x14ac:dyDescent="0.25">
      <c r="D4350" s="7"/>
    </row>
    <row r="4351" spans="4:4" x14ac:dyDescent="0.25">
      <c r="D4351" s="7"/>
    </row>
    <row r="4352" spans="4:4" x14ac:dyDescent="0.25">
      <c r="D4352" s="7"/>
    </row>
    <row r="4353" spans="4:4" x14ac:dyDescent="0.25">
      <c r="D4353" s="7"/>
    </row>
    <row r="4354" spans="4:4" x14ac:dyDescent="0.25">
      <c r="D4354" s="7"/>
    </row>
    <row r="4355" spans="4:4" x14ac:dyDescent="0.25">
      <c r="D4355" s="7"/>
    </row>
    <row r="4356" spans="4:4" x14ac:dyDescent="0.25">
      <c r="D4356" s="7"/>
    </row>
    <row r="4357" spans="4:4" x14ac:dyDescent="0.25">
      <c r="D4357" s="7"/>
    </row>
    <row r="4358" spans="4:4" x14ac:dyDescent="0.25">
      <c r="D4358" s="7"/>
    </row>
    <row r="4359" spans="4:4" x14ac:dyDescent="0.25">
      <c r="D4359" s="7"/>
    </row>
    <row r="4360" spans="4:4" x14ac:dyDescent="0.25">
      <c r="D4360" s="7"/>
    </row>
    <row r="4361" spans="4:4" x14ac:dyDescent="0.25">
      <c r="D4361" s="7"/>
    </row>
    <row r="4362" spans="4:4" x14ac:dyDescent="0.25">
      <c r="D4362" s="7"/>
    </row>
    <row r="4363" spans="4:4" x14ac:dyDescent="0.25">
      <c r="D4363" s="7"/>
    </row>
    <row r="4364" spans="4:4" x14ac:dyDescent="0.25">
      <c r="D4364" s="7"/>
    </row>
    <row r="4365" spans="4:4" x14ac:dyDescent="0.25">
      <c r="D4365" s="7"/>
    </row>
    <row r="4366" spans="4:4" x14ac:dyDescent="0.25">
      <c r="D4366" s="7"/>
    </row>
    <row r="4367" spans="4:4" x14ac:dyDescent="0.25">
      <c r="D4367" s="7"/>
    </row>
    <row r="4368" spans="4:4" x14ac:dyDescent="0.25">
      <c r="D4368" s="7"/>
    </row>
    <row r="4369" spans="4:4" x14ac:dyDescent="0.25">
      <c r="D4369" s="7"/>
    </row>
    <row r="4370" spans="4:4" x14ac:dyDescent="0.25">
      <c r="D4370" s="7"/>
    </row>
    <row r="4371" spans="4:4" x14ac:dyDescent="0.25">
      <c r="D4371" s="7"/>
    </row>
    <row r="4372" spans="4:4" x14ac:dyDescent="0.25">
      <c r="D4372" s="7"/>
    </row>
    <row r="4373" spans="4:4" x14ac:dyDescent="0.25">
      <c r="D4373" s="7"/>
    </row>
    <row r="4374" spans="4:4" x14ac:dyDescent="0.25">
      <c r="D4374" s="7"/>
    </row>
    <row r="4375" spans="4:4" x14ac:dyDescent="0.25">
      <c r="D4375" s="7"/>
    </row>
    <row r="4376" spans="4:4" x14ac:dyDescent="0.25">
      <c r="D4376" s="7"/>
    </row>
    <row r="4377" spans="4:4" x14ac:dyDescent="0.25">
      <c r="D4377" s="7"/>
    </row>
    <row r="4378" spans="4:4" x14ac:dyDescent="0.25">
      <c r="D4378" s="7"/>
    </row>
    <row r="4379" spans="4:4" x14ac:dyDescent="0.25">
      <c r="D4379" s="7"/>
    </row>
    <row r="4380" spans="4:4" x14ac:dyDescent="0.25">
      <c r="D4380" s="7"/>
    </row>
    <row r="4381" spans="4:4" x14ac:dyDescent="0.25">
      <c r="D4381" s="7"/>
    </row>
    <row r="4382" spans="4:4" x14ac:dyDescent="0.25">
      <c r="D4382" s="7"/>
    </row>
    <row r="4383" spans="4:4" x14ac:dyDescent="0.25">
      <c r="D4383" s="7"/>
    </row>
    <row r="4384" spans="4:4" x14ac:dyDescent="0.25">
      <c r="D4384" s="7"/>
    </row>
    <row r="4385" spans="4:4" x14ac:dyDescent="0.25">
      <c r="D4385" s="7"/>
    </row>
    <row r="4386" spans="4:4" x14ac:dyDescent="0.25">
      <c r="D4386" s="7"/>
    </row>
    <row r="4387" spans="4:4" x14ac:dyDescent="0.25">
      <c r="D4387" s="7"/>
    </row>
    <row r="4388" spans="4:4" x14ac:dyDescent="0.25">
      <c r="D4388" s="7"/>
    </row>
    <row r="4389" spans="4:4" x14ac:dyDescent="0.25">
      <c r="D4389" s="7"/>
    </row>
    <row r="4390" spans="4:4" x14ac:dyDescent="0.25">
      <c r="D4390" s="7"/>
    </row>
    <row r="4391" spans="4:4" x14ac:dyDescent="0.25">
      <c r="D4391" s="7"/>
    </row>
    <row r="4392" spans="4:4" x14ac:dyDescent="0.25">
      <c r="D4392" s="7"/>
    </row>
    <row r="4393" spans="4:4" x14ac:dyDescent="0.25">
      <c r="D4393" s="7"/>
    </row>
    <row r="4394" spans="4:4" x14ac:dyDescent="0.25">
      <c r="D4394" s="7"/>
    </row>
    <row r="4395" spans="4:4" x14ac:dyDescent="0.25">
      <c r="D4395" s="7"/>
    </row>
    <row r="4396" spans="4:4" x14ac:dyDescent="0.25">
      <c r="D4396" s="7"/>
    </row>
    <row r="4397" spans="4:4" x14ac:dyDescent="0.25">
      <c r="D4397" s="7"/>
    </row>
    <row r="4398" spans="4:4" x14ac:dyDescent="0.25">
      <c r="D4398" s="7"/>
    </row>
    <row r="4399" spans="4:4" x14ac:dyDescent="0.25">
      <c r="D4399" s="7"/>
    </row>
    <row r="4400" spans="4:4" x14ac:dyDescent="0.25">
      <c r="D4400" s="7"/>
    </row>
    <row r="4401" spans="4:4" x14ac:dyDescent="0.25">
      <c r="D4401" s="7"/>
    </row>
    <row r="4402" spans="4:4" x14ac:dyDescent="0.25">
      <c r="D4402" s="7"/>
    </row>
    <row r="4403" spans="4:4" x14ac:dyDescent="0.25">
      <c r="D4403" s="7"/>
    </row>
    <row r="4404" spans="4:4" x14ac:dyDescent="0.25">
      <c r="D4404" s="7"/>
    </row>
    <row r="4405" spans="4:4" x14ac:dyDescent="0.25">
      <c r="D4405" s="7"/>
    </row>
    <row r="4406" spans="4:4" x14ac:dyDescent="0.25">
      <c r="D4406" s="7"/>
    </row>
    <row r="4407" spans="4:4" x14ac:dyDescent="0.25">
      <c r="D4407" s="7"/>
    </row>
    <row r="4408" spans="4:4" x14ac:dyDescent="0.25">
      <c r="D4408" s="7"/>
    </row>
    <row r="4409" spans="4:4" x14ac:dyDescent="0.25">
      <c r="D4409" s="7"/>
    </row>
    <row r="4410" spans="4:4" x14ac:dyDescent="0.25">
      <c r="D4410" s="7"/>
    </row>
    <row r="4411" spans="4:4" x14ac:dyDescent="0.25">
      <c r="D4411" s="7"/>
    </row>
    <row r="4412" spans="4:4" x14ac:dyDescent="0.25">
      <c r="D4412" s="7"/>
    </row>
    <row r="4413" spans="4:4" x14ac:dyDescent="0.25">
      <c r="D4413" s="7"/>
    </row>
    <row r="4414" spans="4:4" x14ac:dyDescent="0.25">
      <c r="D4414" s="7"/>
    </row>
    <row r="4415" spans="4:4" x14ac:dyDescent="0.25">
      <c r="D4415" s="7"/>
    </row>
    <row r="4416" spans="4:4" x14ac:dyDescent="0.25">
      <c r="D4416" s="7"/>
    </row>
    <row r="4417" spans="4:4" x14ac:dyDescent="0.25">
      <c r="D4417" s="7"/>
    </row>
    <row r="4418" spans="4:4" x14ac:dyDescent="0.25">
      <c r="D4418" s="7"/>
    </row>
    <row r="4419" spans="4:4" x14ac:dyDescent="0.25">
      <c r="D4419" s="7"/>
    </row>
    <row r="4420" spans="4:4" x14ac:dyDescent="0.25">
      <c r="D4420" s="7"/>
    </row>
    <row r="4421" spans="4:4" x14ac:dyDescent="0.25">
      <c r="D4421" s="7"/>
    </row>
    <row r="4422" spans="4:4" x14ac:dyDescent="0.25">
      <c r="D4422" s="7"/>
    </row>
    <row r="4423" spans="4:4" x14ac:dyDescent="0.25">
      <c r="D4423" s="7"/>
    </row>
    <row r="4424" spans="4:4" x14ac:dyDescent="0.25">
      <c r="D4424" s="7"/>
    </row>
    <row r="4425" spans="4:4" x14ac:dyDescent="0.25">
      <c r="D4425" s="7"/>
    </row>
    <row r="4426" spans="4:4" x14ac:dyDescent="0.25">
      <c r="D4426" s="7"/>
    </row>
    <row r="4427" spans="4:4" x14ac:dyDescent="0.25">
      <c r="D4427" s="7"/>
    </row>
    <row r="4428" spans="4:4" x14ac:dyDescent="0.25">
      <c r="D4428" s="7"/>
    </row>
    <row r="4429" spans="4:4" x14ac:dyDescent="0.25">
      <c r="D4429" s="7"/>
    </row>
    <row r="4430" spans="4:4" x14ac:dyDescent="0.25">
      <c r="D4430" s="7"/>
    </row>
    <row r="4431" spans="4:4" x14ac:dyDescent="0.25">
      <c r="D4431" s="7"/>
    </row>
    <row r="4432" spans="4:4" x14ac:dyDescent="0.25">
      <c r="D4432" s="7"/>
    </row>
    <row r="4433" spans="4:4" x14ac:dyDescent="0.25">
      <c r="D4433" s="7"/>
    </row>
    <row r="4434" spans="4:4" x14ac:dyDescent="0.25">
      <c r="D4434" s="7"/>
    </row>
    <row r="4435" spans="4:4" x14ac:dyDescent="0.25">
      <c r="D4435" s="7"/>
    </row>
    <row r="4436" spans="4:4" x14ac:dyDescent="0.25">
      <c r="D4436" s="7"/>
    </row>
    <row r="4437" spans="4:4" x14ac:dyDescent="0.25">
      <c r="D4437" s="7"/>
    </row>
    <row r="4438" spans="4:4" x14ac:dyDescent="0.25">
      <c r="D4438" s="7"/>
    </row>
    <row r="4439" spans="4:4" x14ac:dyDescent="0.25">
      <c r="D4439" s="7"/>
    </row>
    <row r="4440" spans="4:4" x14ac:dyDescent="0.25">
      <c r="D4440" s="7"/>
    </row>
    <row r="4441" spans="4:4" x14ac:dyDescent="0.25">
      <c r="D4441" s="7"/>
    </row>
    <row r="4442" spans="4:4" x14ac:dyDescent="0.25">
      <c r="D4442" s="7"/>
    </row>
    <row r="4443" spans="4:4" x14ac:dyDescent="0.25">
      <c r="D4443" s="7"/>
    </row>
    <row r="4444" spans="4:4" x14ac:dyDescent="0.25">
      <c r="D4444" s="7"/>
    </row>
    <row r="4445" spans="4:4" x14ac:dyDescent="0.25">
      <c r="D4445" s="7"/>
    </row>
    <row r="4446" spans="4:4" x14ac:dyDescent="0.25">
      <c r="D4446" s="7"/>
    </row>
    <row r="4447" spans="4:4" x14ac:dyDescent="0.25">
      <c r="D4447" s="7"/>
    </row>
    <row r="4448" spans="4:4" x14ac:dyDescent="0.25">
      <c r="D4448" s="7"/>
    </row>
    <row r="4449" spans="4:4" x14ac:dyDescent="0.25">
      <c r="D4449" s="7"/>
    </row>
    <row r="4450" spans="4:4" x14ac:dyDescent="0.25">
      <c r="D4450" s="7"/>
    </row>
    <row r="4451" spans="4:4" x14ac:dyDescent="0.25">
      <c r="D4451" s="7"/>
    </row>
    <row r="4452" spans="4:4" x14ac:dyDescent="0.25">
      <c r="D4452" s="7"/>
    </row>
    <row r="4453" spans="4:4" x14ac:dyDescent="0.25">
      <c r="D4453" s="7"/>
    </row>
    <row r="4454" spans="4:4" x14ac:dyDescent="0.25">
      <c r="D4454" s="7"/>
    </row>
    <row r="4455" spans="4:4" x14ac:dyDescent="0.25">
      <c r="D4455" s="7"/>
    </row>
    <row r="4456" spans="4:4" x14ac:dyDescent="0.25">
      <c r="D4456" s="7"/>
    </row>
    <row r="4457" spans="4:4" x14ac:dyDescent="0.25">
      <c r="D4457" s="7"/>
    </row>
    <row r="4458" spans="4:4" x14ac:dyDescent="0.25">
      <c r="D4458" s="7"/>
    </row>
    <row r="4459" spans="4:4" x14ac:dyDescent="0.25">
      <c r="D4459" s="7"/>
    </row>
    <row r="4460" spans="4:4" x14ac:dyDescent="0.25">
      <c r="D4460" s="7"/>
    </row>
    <row r="4461" spans="4:4" x14ac:dyDescent="0.25">
      <c r="D4461" s="7"/>
    </row>
    <row r="4462" spans="4:4" x14ac:dyDescent="0.25">
      <c r="D4462" s="7"/>
    </row>
    <row r="4463" spans="4:4" x14ac:dyDescent="0.25">
      <c r="D4463" s="7"/>
    </row>
    <row r="4464" spans="4:4" x14ac:dyDescent="0.25">
      <c r="D4464" s="7"/>
    </row>
    <row r="4465" spans="4:4" x14ac:dyDescent="0.25">
      <c r="D4465" s="7"/>
    </row>
    <row r="4466" spans="4:4" x14ac:dyDescent="0.25">
      <c r="D4466" s="7"/>
    </row>
    <row r="4467" spans="4:4" x14ac:dyDescent="0.25">
      <c r="D4467" s="7"/>
    </row>
    <row r="4468" spans="4:4" x14ac:dyDescent="0.25">
      <c r="D4468" s="7"/>
    </row>
    <row r="4469" spans="4:4" x14ac:dyDescent="0.25">
      <c r="D4469" s="7"/>
    </row>
    <row r="4470" spans="4:4" x14ac:dyDescent="0.25">
      <c r="D4470" s="7"/>
    </row>
    <row r="4471" spans="4:4" x14ac:dyDescent="0.25">
      <c r="D4471" s="7"/>
    </row>
    <row r="4472" spans="4:4" x14ac:dyDescent="0.25">
      <c r="D4472" s="7"/>
    </row>
    <row r="4473" spans="4:4" x14ac:dyDescent="0.25">
      <c r="D4473" s="7"/>
    </row>
    <row r="4474" spans="4:4" x14ac:dyDescent="0.25">
      <c r="D4474" s="7"/>
    </row>
    <row r="4475" spans="4:4" x14ac:dyDescent="0.25">
      <c r="D4475" s="7"/>
    </row>
    <row r="4476" spans="4:4" x14ac:dyDescent="0.25">
      <c r="D4476" s="7"/>
    </row>
    <row r="4477" spans="4:4" x14ac:dyDescent="0.25">
      <c r="D4477" s="7"/>
    </row>
    <row r="4478" spans="4:4" x14ac:dyDescent="0.25">
      <c r="D4478" s="7"/>
    </row>
    <row r="4479" spans="4:4" x14ac:dyDescent="0.25">
      <c r="D4479" s="7"/>
    </row>
    <row r="4480" spans="4:4" x14ac:dyDescent="0.25">
      <c r="D4480" s="7"/>
    </row>
    <row r="4481" spans="4:4" x14ac:dyDescent="0.25">
      <c r="D4481" s="7"/>
    </row>
    <row r="4482" spans="4:4" x14ac:dyDescent="0.25">
      <c r="D4482" s="7"/>
    </row>
    <row r="4483" spans="4:4" x14ac:dyDescent="0.25">
      <c r="D4483" s="7"/>
    </row>
    <row r="4484" spans="4:4" x14ac:dyDescent="0.25">
      <c r="D4484" s="7"/>
    </row>
    <row r="4485" spans="4:4" x14ac:dyDescent="0.25">
      <c r="D4485" s="7"/>
    </row>
    <row r="4486" spans="4:4" x14ac:dyDescent="0.25">
      <c r="D4486" s="7"/>
    </row>
    <row r="4487" spans="4:4" x14ac:dyDescent="0.25">
      <c r="D4487" s="7"/>
    </row>
    <row r="4488" spans="4:4" x14ac:dyDescent="0.25">
      <c r="D4488" s="7"/>
    </row>
    <row r="4489" spans="4:4" x14ac:dyDescent="0.25">
      <c r="D4489" s="7"/>
    </row>
    <row r="4490" spans="4:4" x14ac:dyDescent="0.25">
      <c r="D4490" s="7"/>
    </row>
    <row r="4491" spans="4:4" x14ac:dyDescent="0.25">
      <c r="D4491" s="7"/>
    </row>
    <row r="4492" spans="4:4" x14ac:dyDescent="0.25">
      <c r="D4492" s="7"/>
    </row>
    <row r="4493" spans="4:4" x14ac:dyDescent="0.25">
      <c r="D4493" s="7"/>
    </row>
    <row r="4494" spans="4:4" x14ac:dyDescent="0.25">
      <c r="D4494" s="7"/>
    </row>
    <row r="4495" spans="4:4" x14ac:dyDescent="0.25">
      <c r="D4495" s="7"/>
    </row>
    <row r="4496" spans="4:4" x14ac:dyDescent="0.25">
      <c r="D4496" s="7"/>
    </row>
    <row r="4497" spans="4:4" x14ac:dyDescent="0.25">
      <c r="D4497" s="7"/>
    </row>
    <row r="4498" spans="4:4" x14ac:dyDescent="0.25">
      <c r="D4498" s="7"/>
    </row>
    <row r="4499" spans="4:4" x14ac:dyDescent="0.25">
      <c r="D4499" s="7"/>
    </row>
    <row r="4500" spans="4:4" x14ac:dyDescent="0.25">
      <c r="D4500" s="7"/>
    </row>
    <row r="4501" spans="4:4" x14ac:dyDescent="0.25">
      <c r="D4501" s="7"/>
    </row>
    <row r="4502" spans="4:4" x14ac:dyDescent="0.25">
      <c r="D4502" s="7"/>
    </row>
    <row r="4503" spans="4:4" x14ac:dyDescent="0.25">
      <c r="D4503" s="7"/>
    </row>
    <row r="4504" spans="4:4" x14ac:dyDescent="0.25">
      <c r="D4504" s="7"/>
    </row>
    <row r="4505" spans="4:4" x14ac:dyDescent="0.25">
      <c r="D4505" s="7"/>
    </row>
    <row r="4506" spans="4:4" x14ac:dyDescent="0.25">
      <c r="D4506" s="7"/>
    </row>
    <row r="4507" spans="4:4" x14ac:dyDescent="0.25">
      <c r="D4507" s="7"/>
    </row>
    <row r="4508" spans="4:4" x14ac:dyDescent="0.25">
      <c r="D4508" s="7"/>
    </row>
    <row r="4509" spans="4:4" x14ac:dyDescent="0.25">
      <c r="D4509" s="7"/>
    </row>
    <row r="4510" spans="4:4" x14ac:dyDescent="0.25">
      <c r="D4510" s="7"/>
    </row>
    <row r="4511" spans="4:4" x14ac:dyDescent="0.25">
      <c r="D4511" s="7"/>
    </row>
    <row r="4512" spans="4:4" x14ac:dyDescent="0.25">
      <c r="D4512" s="7"/>
    </row>
    <row r="4513" spans="4:4" x14ac:dyDescent="0.25">
      <c r="D4513" s="7"/>
    </row>
    <row r="4514" spans="4:4" x14ac:dyDescent="0.25">
      <c r="D4514" s="7"/>
    </row>
    <row r="4515" spans="4:4" x14ac:dyDescent="0.25">
      <c r="D4515" s="7"/>
    </row>
    <row r="4516" spans="4:4" x14ac:dyDescent="0.25">
      <c r="D4516" s="7"/>
    </row>
    <row r="4517" spans="4:4" x14ac:dyDescent="0.25">
      <c r="D4517" s="7"/>
    </row>
    <row r="4518" spans="4:4" x14ac:dyDescent="0.25">
      <c r="D4518" s="7"/>
    </row>
    <row r="4519" spans="4:4" x14ac:dyDescent="0.25">
      <c r="D4519" s="7"/>
    </row>
    <row r="4520" spans="4:4" x14ac:dyDescent="0.25">
      <c r="D4520" s="7"/>
    </row>
    <row r="4521" spans="4:4" x14ac:dyDescent="0.25">
      <c r="D4521" s="7"/>
    </row>
    <row r="4522" spans="4:4" x14ac:dyDescent="0.25">
      <c r="D4522" s="7"/>
    </row>
    <row r="4523" spans="4:4" x14ac:dyDescent="0.25">
      <c r="D4523" s="7"/>
    </row>
    <row r="4524" spans="4:4" x14ac:dyDescent="0.25">
      <c r="D4524" s="7"/>
    </row>
    <row r="4525" spans="4:4" x14ac:dyDescent="0.25">
      <c r="D4525" s="7"/>
    </row>
    <row r="4526" spans="4:4" x14ac:dyDescent="0.25">
      <c r="D4526" s="7"/>
    </row>
    <row r="4527" spans="4:4" x14ac:dyDescent="0.25">
      <c r="D4527" s="7"/>
    </row>
    <row r="4528" spans="4:4" x14ac:dyDescent="0.25">
      <c r="D4528" s="7"/>
    </row>
    <row r="4529" spans="4:4" x14ac:dyDescent="0.25">
      <c r="D4529" s="7"/>
    </row>
    <row r="4530" spans="4:4" x14ac:dyDescent="0.25">
      <c r="D4530" s="7"/>
    </row>
    <row r="4531" spans="4:4" x14ac:dyDescent="0.25">
      <c r="D4531" s="7"/>
    </row>
    <row r="4532" spans="4:4" x14ac:dyDescent="0.25">
      <c r="D4532" s="7"/>
    </row>
    <row r="4533" spans="4:4" x14ac:dyDescent="0.25">
      <c r="D4533" s="7"/>
    </row>
    <row r="4534" spans="4:4" x14ac:dyDescent="0.25">
      <c r="D4534" s="7"/>
    </row>
    <row r="4535" spans="4:4" x14ac:dyDescent="0.25">
      <c r="D4535" s="7"/>
    </row>
    <row r="4536" spans="4:4" x14ac:dyDescent="0.25">
      <c r="D4536" s="7"/>
    </row>
    <row r="4537" spans="4:4" x14ac:dyDescent="0.25">
      <c r="D4537" s="7"/>
    </row>
    <row r="4538" spans="4:4" x14ac:dyDescent="0.25">
      <c r="D4538" s="7"/>
    </row>
    <row r="4539" spans="4:4" x14ac:dyDescent="0.25">
      <c r="D4539" s="7"/>
    </row>
    <row r="4540" spans="4:4" x14ac:dyDescent="0.25">
      <c r="D4540" s="7"/>
    </row>
    <row r="4541" spans="4:4" x14ac:dyDescent="0.25">
      <c r="D4541" s="7"/>
    </row>
    <row r="4542" spans="4:4" x14ac:dyDescent="0.25">
      <c r="D4542" s="7"/>
    </row>
    <row r="4543" spans="4:4" x14ac:dyDescent="0.25">
      <c r="D4543" s="7"/>
    </row>
    <row r="4544" spans="4:4" x14ac:dyDescent="0.25">
      <c r="D4544" s="7"/>
    </row>
    <row r="4545" spans="4:4" x14ac:dyDescent="0.25">
      <c r="D4545" s="7"/>
    </row>
    <row r="4546" spans="4:4" x14ac:dyDescent="0.25">
      <c r="D4546" s="7"/>
    </row>
    <row r="4547" spans="4:4" x14ac:dyDescent="0.25">
      <c r="D4547" s="7"/>
    </row>
    <row r="4548" spans="4:4" x14ac:dyDescent="0.25">
      <c r="D4548" s="7"/>
    </row>
    <row r="4549" spans="4:4" x14ac:dyDescent="0.25">
      <c r="D4549" s="7"/>
    </row>
    <row r="4550" spans="4:4" x14ac:dyDescent="0.25">
      <c r="D4550" s="7"/>
    </row>
    <row r="4551" spans="4:4" x14ac:dyDescent="0.25">
      <c r="D4551" s="7"/>
    </row>
    <row r="4552" spans="4:4" x14ac:dyDescent="0.25">
      <c r="D4552" s="7"/>
    </row>
    <row r="4553" spans="4:4" x14ac:dyDescent="0.25">
      <c r="D4553" s="7"/>
    </row>
    <row r="4554" spans="4:4" x14ac:dyDescent="0.25">
      <c r="D4554" s="7"/>
    </row>
    <row r="4555" spans="4:4" x14ac:dyDescent="0.25">
      <c r="D4555" s="7"/>
    </row>
    <row r="4556" spans="4:4" x14ac:dyDescent="0.25">
      <c r="D4556" s="7"/>
    </row>
    <row r="4557" spans="4:4" x14ac:dyDescent="0.25">
      <c r="D4557" s="7"/>
    </row>
    <row r="4558" spans="4:4" x14ac:dyDescent="0.25">
      <c r="D4558" s="7"/>
    </row>
    <row r="4559" spans="4:4" x14ac:dyDescent="0.25">
      <c r="D4559" s="7"/>
    </row>
    <row r="4560" spans="4:4" x14ac:dyDescent="0.25">
      <c r="D4560" s="7"/>
    </row>
    <row r="4561" spans="4:4" x14ac:dyDescent="0.25">
      <c r="D4561" s="7"/>
    </row>
    <row r="4562" spans="4:4" x14ac:dyDescent="0.25">
      <c r="D4562" s="7"/>
    </row>
    <row r="4563" spans="4:4" x14ac:dyDescent="0.25">
      <c r="D4563" s="7"/>
    </row>
    <row r="4564" spans="4:4" x14ac:dyDescent="0.25">
      <c r="D4564" s="7"/>
    </row>
    <row r="4565" spans="4:4" x14ac:dyDescent="0.25">
      <c r="D4565" s="7"/>
    </row>
    <row r="4566" spans="4:4" x14ac:dyDescent="0.25">
      <c r="D4566" s="7"/>
    </row>
    <row r="4567" spans="4:4" x14ac:dyDescent="0.25">
      <c r="D4567" s="7"/>
    </row>
    <row r="4568" spans="4:4" x14ac:dyDescent="0.25">
      <c r="D4568" s="7"/>
    </row>
    <row r="4569" spans="4:4" x14ac:dyDescent="0.25">
      <c r="D4569" s="7"/>
    </row>
    <row r="4570" spans="4:4" x14ac:dyDescent="0.25">
      <c r="D4570" s="7"/>
    </row>
    <row r="4571" spans="4:4" x14ac:dyDescent="0.25">
      <c r="D4571" s="7"/>
    </row>
    <row r="4572" spans="4:4" x14ac:dyDescent="0.25">
      <c r="D4572" s="7"/>
    </row>
    <row r="4573" spans="4:4" x14ac:dyDescent="0.25">
      <c r="D4573" s="7"/>
    </row>
    <row r="4574" spans="4:4" x14ac:dyDescent="0.25">
      <c r="D4574" s="7"/>
    </row>
    <row r="4575" spans="4:4" x14ac:dyDescent="0.25">
      <c r="D4575" s="7"/>
    </row>
    <row r="4576" spans="4:4" x14ac:dyDescent="0.25">
      <c r="D4576" s="7"/>
    </row>
    <row r="4577" spans="4:4" x14ac:dyDescent="0.25">
      <c r="D4577" s="7"/>
    </row>
    <row r="4578" spans="4:4" x14ac:dyDescent="0.25">
      <c r="D4578" s="7"/>
    </row>
    <row r="4579" spans="4:4" x14ac:dyDescent="0.25">
      <c r="D4579" s="7"/>
    </row>
    <row r="4580" spans="4:4" x14ac:dyDescent="0.25">
      <c r="D4580" s="7"/>
    </row>
    <row r="4581" spans="4:4" x14ac:dyDescent="0.25">
      <c r="D4581" s="7"/>
    </row>
    <row r="4582" spans="4:4" x14ac:dyDescent="0.25">
      <c r="D4582" s="7"/>
    </row>
    <row r="4583" spans="4:4" x14ac:dyDescent="0.25">
      <c r="D4583" s="7"/>
    </row>
    <row r="4584" spans="4:4" x14ac:dyDescent="0.25">
      <c r="D4584" s="7"/>
    </row>
    <row r="4585" spans="4:4" x14ac:dyDescent="0.25">
      <c r="D4585" s="7"/>
    </row>
    <row r="4586" spans="4:4" x14ac:dyDescent="0.25">
      <c r="D4586" s="7"/>
    </row>
    <row r="4587" spans="4:4" x14ac:dyDescent="0.25">
      <c r="D4587" s="7"/>
    </row>
    <row r="4588" spans="4:4" x14ac:dyDescent="0.25">
      <c r="D4588" s="7"/>
    </row>
    <row r="4589" spans="4:4" x14ac:dyDescent="0.25">
      <c r="D4589" s="7"/>
    </row>
    <row r="4590" spans="4:4" x14ac:dyDescent="0.25">
      <c r="D4590" s="7"/>
    </row>
    <row r="4591" spans="4:4" x14ac:dyDescent="0.25">
      <c r="D4591" s="7"/>
    </row>
    <row r="4592" spans="4:4" x14ac:dyDescent="0.25">
      <c r="D4592" s="7"/>
    </row>
    <row r="4593" spans="4:4" x14ac:dyDescent="0.25">
      <c r="D4593" s="7"/>
    </row>
    <row r="4594" spans="4:4" x14ac:dyDescent="0.25">
      <c r="D4594" s="7"/>
    </row>
    <row r="4595" spans="4:4" x14ac:dyDescent="0.25">
      <c r="D4595" s="7"/>
    </row>
    <row r="4596" spans="4:4" x14ac:dyDescent="0.25">
      <c r="D4596" s="7"/>
    </row>
    <row r="4597" spans="4:4" x14ac:dyDescent="0.25">
      <c r="D4597" s="7"/>
    </row>
    <row r="4598" spans="4:4" x14ac:dyDescent="0.25">
      <c r="D4598" s="7"/>
    </row>
    <row r="4599" spans="4:4" x14ac:dyDescent="0.25">
      <c r="D4599" s="7"/>
    </row>
    <row r="4600" spans="4:4" x14ac:dyDescent="0.25">
      <c r="D4600" s="7"/>
    </row>
    <row r="4601" spans="4:4" x14ac:dyDescent="0.25">
      <c r="D4601" s="7"/>
    </row>
    <row r="4602" spans="4:4" x14ac:dyDescent="0.25">
      <c r="D4602" s="7"/>
    </row>
    <row r="4603" spans="4:4" x14ac:dyDescent="0.25">
      <c r="D4603" s="7"/>
    </row>
    <row r="4604" spans="4:4" x14ac:dyDescent="0.25">
      <c r="D4604" s="7"/>
    </row>
    <row r="4605" spans="4:4" x14ac:dyDescent="0.25">
      <c r="D4605" s="7"/>
    </row>
    <row r="4606" spans="4:4" x14ac:dyDescent="0.25">
      <c r="D4606" s="7"/>
    </row>
    <row r="4607" spans="4:4" x14ac:dyDescent="0.25">
      <c r="D4607" s="7"/>
    </row>
    <row r="4608" spans="4:4" x14ac:dyDescent="0.25">
      <c r="D4608" s="7"/>
    </row>
    <row r="4609" spans="4:4" x14ac:dyDescent="0.25">
      <c r="D4609" s="7"/>
    </row>
    <row r="4610" spans="4:4" x14ac:dyDescent="0.25">
      <c r="D4610" s="7"/>
    </row>
    <row r="4611" spans="4:4" x14ac:dyDescent="0.25">
      <c r="D4611" s="7"/>
    </row>
    <row r="4612" spans="4:4" x14ac:dyDescent="0.25">
      <c r="D4612" s="7"/>
    </row>
    <row r="4613" spans="4:4" x14ac:dyDescent="0.25">
      <c r="D4613" s="7"/>
    </row>
    <row r="4614" spans="4:4" x14ac:dyDescent="0.25">
      <c r="D4614" s="7"/>
    </row>
    <row r="4615" spans="4:4" x14ac:dyDescent="0.25">
      <c r="D4615" s="7"/>
    </row>
    <row r="4616" spans="4:4" x14ac:dyDescent="0.25">
      <c r="D4616" s="7"/>
    </row>
    <row r="4617" spans="4:4" x14ac:dyDescent="0.25">
      <c r="D4617" s="7"/>
    </row>
    <row r="4618" spans="4:4" x14ac:dyDescent="0.25">
      <c r="D4618" s="7"/>
    </row>
    <row r="4619" spans="4:4" x14ac:dyDescent="0.25">
      <c r="D4619" s="7"/>
    </row>
    <row r="4620" spans="4:4" x14ac:dyDescent="0.25">
      <c r="D4620" s="7"/>
    </row>
    <row r="4621" spans="4:4" x14ac:dyDescent="0.25">
      <c r="D4621" s="7"/>
    </row>
    <row r="4622" spans="4:4" x14ac:dyDescent="0.25">
      <c r="D4622" s="7"/>
    </row>
    <row r="4623" spans="4:4" x14ac:dyDescent="0.25">
      <c r="D4623" s="7"/>
    </row>
    <row r="4624" spans="4:4" x14ac:dyDescent="0.25">
      <c r="D4624" s="7"/>
    </row>
    <row r="4625" spans="4:4" x14ac:dyDescent="0.25">
      <c r="D4625" s="7"/>
    </row>
    <row r="4626" spans="4:4" x14ac:dyDescent="0.25">
      <c r="D4626" s="7"/>
    </row>
    <row r="4627" spans="4:4" x14ac:dyDescent="0.25">
      <c r="D4627" s="7"/>
    </row>
    <row r="4628" spans="4:4" x14ac:dyDescent="0.25">
      <c r="D4628" s="7"/>
    </row>
    <row r="4629" spans="4:4" x14ac:dyDescent="0.25">
      <c r="D4629" s="7"/>
    </row>
    <row r="4630" spans="4:4" x14ac:dyDescent="0.25">
      <c r="D4630" s="7"/>
    </row>
    <row r="4631" spans="4:4" x14ac:dyDescent="0.25">
      <c r="D4631" s="7"/>
    </row>
    <row r="4632" spans="4:4" x14ac:dyDescent="0.25">
      <c r="D4632" s="7"/>
    </row>
    <row r="4633" spans="4:4" x14ac:dyDescent="0.25">
      <c r="D4633" s="7"/>
    </row>
    <row r="4634" spans="4:4" x14ac:dyDescent="0.25">
      <c r="D4634" s="7"/>
    </row>
    <row r="4635" spans="4:4" x14ac:dyDescent="0.25">
      <c r="D4635" s="7"/>
    </row>
    <row r="4636" spans="4:4" x14ac:dyDescent="0.25">
      <c r="D4636" s="7"/>
    </row>
    <row r="4637" spans="4:4" x14ac:dyDescent="0.25">
      <c r="D4637" s="7"/>
    </row>
    <row r="4638" spans="4:4" x14ac:dyDescent="0.25">
      <c r="D4638" s="7"/>
    </row>
    <row r="4639" spans="4:4" x14ac:dyDescent="0.25">
      <c r="D4639" s="7"/>
    </row>
    <row r="4640" spans="4:4" x14ac:dyDescent="0.25">
      <c r="D4640" s="7"/>
    </row>
    <row r="4641" spans="4:4" x14ac:dyDescent="0.25">
      <c r="D4641" s="7"/>
    </row>
    <row r="4642" spans="4:4" x14ac:dyDescent="0.25">
      <c r="D4642" s="7"/>
    </row>
    <row r="4643" spans="4:4" x14ac:dyDescent="0.25">
      <c r="D4643" s="7"/>
    </row>
    <row r="4644" spans="4:4" x14ac:dyDescent="0.25">
      <c r="D4644" s="7"/>
    </row>
    <row r="4645" spans="4:4" x14ac:dyDescent="0.25">
      <c r="D4645" s="7"/>
    </row>
    <row r="4646" spans="4:4" x14ac:dyDescent="0.25">
      <c r="D4646" s="7"/>
    </row>
    <row r="4647" spans="4:4" x14ac:dyDescent="0.25">
      <c r="D4647" s="7"/>
    </row>
    <row r="4648" spans="4:4" x14ac:dyDescent="0.25">
      <c r="D4648" s="7"/>
    </row>
    <row r="4649" spans="4:4" x14ac:dyDescent="0.25">
      <c r="D4649" s="7"/>
    </row>
    <row r="4650" spans="4:4" x14ac:dyDescent="0.25">
      <c r="D4650" s="7"/>
    </row>
    <row r="4651" spans="4:4" x14ac:dyDescent="0.25">
      <c r="D4651" s="7"/>
    </row>
    <row r="4652" spans="4:4" x14ac:dyDescent="0.25">
      <c r="D4652" s="7"/>
    </row>
    <row r="4653" spans="4:4" x14ac:dyDescent="0.25">
      <c r="D4653" s="7"/>
    </row>
    <row r="4654" spans="4:4" x14ac:dyDescent="0.25">
      <c r="D4654" s="7"/>
    </row>
    <row r="4655" spans="4:4" x14ac:dyDescent="0.25">
      <c r="D4655" s="7"/>
    </row>
    <row r="4656" spans="4:4" x14ac:dyDescent="0.25">
      <c r="D4656" s="7"/>
    </row>
    <row r="4657" spans="4:4" x14ac:dyDescent="0.25">
      <c r="D4657" s="7"/>
    </row>
    <row r="4658" spans="4:4" x14ac:dyDescent="0.25">
      <c r="D4658" s="7"/>
    </row>
    <row r="4659" spans="4:4" x14ac:dyDescent="0.25">
      <c r="D4659" s="7"/>
    </row>
    <row r="4660" spans="4:4" x14ac:dyDescent="0.25">
      <c r="D4660" s="7"/>
    </row>
    <row r="4661" spans="4:4" x14ac:dyDescent="0.25">
      <c r="D4661" s="7"/>
    </row>
    <row r="4662" spans="4:4" x14ac:dyDescent="0.25">
      <c r="D4662" s="7"/>
    </row>
    <row r="4663" spans="4:4" x14ac:dyDescent="0.25">
      <c r="D4663" s="7"/>
    </row>
    <row r="4664" spans="4:4" x14ac:dyDescent="0.25">
      <c r="D4664" s="7"/>
    </row>
    <row r="4665" spans="4:4" x14ac:dyDescent="0.25">
      <c r="D4665" s="7"/>
    </row>
    <row r="4666" spans="4:4" x14ac:dyDescent="0.25">
      <c r="D4666" s="7"/>
    </row>
    <row r="4667" spans="4:4" x14ac:dyDescent="0.25">
      <c r="D4667" s="7"/>
    </row>
    <row r="4668" spans="4:4" x14ac:dyDescent="0.25">
      <c r="D4668" s="7"/>
    </row>
    <row r="4669" spans="4:4" x14ac:dyDescent="0.25">
      <c r="D4669" s="7"/>
    </row>
    <row r="4670" spans="4:4" x14ac:dyDescent="0.25">
      <c r="D4670" s="7"/>
    </row>
    <row r="4671" spans="4:4" x14ac:dyDescent="0.25">
      <c r="D4671" s="7"/>
    </row>
    <row r="4672" spans="4:4" x14ac:dyDescent="0.25">
      <c r="D4672" s="7"/>
    </row>
    <row r="4673" spans="4:4" x14ac:dyDescent="0.25">
      <c r="D4673" s="7"/>
    </row>
    <row r="4674" spans="4:4" x14ac:dyDescent="0.25">
      <c r="D4674" s="7"/>
    </row>
    <row r="4675" spans="4:4" x14ac:dyDescent="0.25">
      <c r="D4675" s="7"/>
    </row>
    <row r="4676" spans="4:4" x14ac:dyDescent="0.25">
      <c r="D4676" s="7"/>
    </row>
    <row r="4677" spans="4:4" x14ac:dyDescent="0.25">
      <c r="D4677" s="7"/>
    </row>
    <row r="4678" spans="4:4" x14ac:dyDescent="0.25">
      <c r="D4678" s="7"/>
    </row>
    <row r="4679" spans="4:4" x14ac:dyDescent="0.25">
      <c r="D4679" s="7"/>
    </row>
    <row r="4680" spans="4:4" x14ac:dyDescent="0.25">
      <c r="D4680" s="7"/>
    </row>
    <row r="4681" spans="4:4" x14ac:dyDescent="0.25">
      <c r="D4681" s="7"/>
    </row>
    <row r="4682" spans="4:4" x14ac:dyDescent="0.25">
      <c r="D4682" s="7"/>
    </row>
    <row r="4683" spans="4:4" x14ac:dyDescent="0.25">
      <c r="D4683" s="7"/>
    </row>
    <row r="4684" spans="4:4" x14ac:dyDescent="0.25">
      <c r="D4684" s="7"/>
    </row>
    <row r="4685" spans="4:4" x14ac:dyDescent="0.25">
      <c r="D4685" s="7"/>
    </row>
    <row r="4686" spans="4:4" x14ac:dyDescent="0.25">
      <c r="D4686" s="7"/>
    </row>
    <row r="4687" spans="4:4" x14ac:dyDescent="0.25">
      <c r="D4687" s="7"/>
    </row>
    <row r="4688" spans="4:4" x14ac:dyDescent="0.25">
      <c r="D4688" s="7"/>
    </row>
    <row r="4689" spans="4:4" x14ac:dyDescent="0.25">
      <c r="D4689" s="7"/>
    </row>
    <row r="4690" spans="4:4" x14ac:dyDescent="0.25">
      <c r="D4690" s="7"/>
    </row>
    <row r="4691" spans="4:4" x14ac:dyDescent="0.25">
      <c r="D4691" s="7"/>
    </row>
    <row r="4692" spans="4:4" x14ac:dyDescent="0.25">
      <c r="D4692" s="7"/>
    </row>
    <row r="4693" spans="4:4" x14ac:dyDescent="0.25">
      <c r="D4693" s="7"/>
    </row>
    <row r="4694" spans="4:4" x14ac:dyDescent="0.25">
      <c r="D4694" s="7"/>
    </row>
    <row r="4695" spans="4:4" x14ac:dyDescent="0.25">
      <c r="D4695" s="7"/>
    </row>
    <row r="4696" spans="4:4" x14ac:dyDescent="0.25">
      <c r="D4696" s="7"/>
    </row>
    <row r="4697" spans="4:4" x14ac:dyDescent="0.25">
      <c r="D4697" s="7"/>
    </row>
    <row r="4698" spans="4:4" x14ac:dyDescent="0.25">
      <c r="D4698" s="7"/>
    </row>
    <row r="4699" spans="4:4" x14ac:dyDescent="0.25">
      <c r="D4699" s="7"/>
    </row>
    <row r="4700" spans="4:4" x14ac:dyDescent="0.25">
      <c r="D4700" s="7"/>
    </row>
    <row r="4701" spans="4:4" x14ac:dyDescent="0.25">
      <c r="D4701" s="7"/>
    </row>
    <row r="4702" spans="4:4" x14ac:dyDescent="0.25">
      <c r="D4702" s="7"/>
    </row>
    <row r="4703" spans="4:4" x14ac:dyDescent="0.25">
      <c r="D4703" s="7"/>
    </row>
    <row r="4704" spans="4:4" x14ac:dyDescent="0.25">
      <c r="D4704" s="7"/>
    </row>
    <row r="4705" spans="4:4" x14ac:dyDescent="0.25">
      <c r="D4705" s="7"/>
    </row>
    <row r="4706" spans="4:4" x14ac:dyDescent="0.25">
      <c r="D4706" s="7"/>
    </row>
    <row r="4707" spans="4:4" x14ac:dyDescent="0.25">
      <c r="D4707" s="7"/>
    </row>
    <row r="4708" spans="4:4" x14ac:dyDescent="0.25">
      <c r="D4708" s="7"/>
    </row>
    <row r="4709" spans="4:4" x14ac:dyDescent="0.25">
      <c r="D4709" s="7"/>
    </row>
    <row r="4710" spans="4:4" x14ac:dyDescent="0.25">
      <c r="D4710" s="7"/>
    </row>
    <row r="4711" spans="4:4" x14ac:dyDescent="0.25">
      <c r="D4711" s="7"/>
    </row>
    <row r="4712" spans="4:4" x14ac:dyDescent="0.25">
      <c r="D4712" s="7"/>
    </row>
    <row r="4713" spans="4:4" x14ac:dyDescent="0.25">
      <c r="D4713" s="7"/>
    </row>
    <row r="4714" spans="4:4" x14ac:dyDescent="0.25">
      <c r="D4714" s="7"/>
    </row>
    <row r="4715" spans="4:4" x14ac:dyDescent="0.25">
      <c r="D4715" s="7"/>
    </row>
    <row r="4716" spans="4:4" x14ac:dyDescent="0.25">
      <c r="D4716" s="7"/>
    </row>
    <row r="4717" spans="4:4" x14ac:dyDescent="0.25">
      <c r="D4717" s="7"/>
    </row>
    <row r="4718" spans="4:4" x14ac:dyDescent="0.25">
      <c r="D4718" s="7"/>
    </row>
    <row r="4719" spans="4:4" x14ac:dyDescent="0.25">
      <c r="D4719" s="7"/>
    </row>
    <row r="4720" spans="4:4" x14ac:dyDescent="0.25">
      <c r="D4720" s="7"/>
    </row>
    <row r="4721" spans="4:4" x14ac:dyDescent="0.25">
      <c r="D4721" s="7"/>
    </row>
    <row r="4722" spans="4:4" x14ac:dyDescent="0.25">
      <c r="D4722" s="7"/>
    </row>
    <row r="4723" spans="4:4" x14ac:dyDescent="0.25">
      <c r="D4723" s="7"/>
    </row>
    <row r="4724" spans="4:4" x14ac:dyDescent="0.25">
      <c r="D4724" s="7"/>
    </row>
    <row r="4725" spans="4:4" x14ac:dyDescent="0.25">
      <c r="D4725" s="7"/>
    </row>
    <row r="4726" spans="4:4" x14ac:dyDescent="0.25">
      <c r="D4726" s="7"/>
    </row>
    <row r="4727" spans="4:4" x14ac:dyDescent="0.25">
      <c r="D4727" s="7"/>
    </row>
    <row r="4728" spans="4:4" x14ac:dyDescent="0.25">
      <c r="D4728" s="7"/>
    </row>
    <row r="4729" spans="4:4" x14ac:dyDescent="0.25">
      <c r="D4729" s="7"/>
    </row>
    <row r="4730" spans="4:4" x14ac:dyDescent="0.25">
      <c r="D4730" s="7"/>
    </row>
    <row r="4731" spans="4:4" x14ac:dyDescent="0.25">
      <c r="D4731" s="7"/>
    </row>
    <row r="4732" spans="4:4" x14ac:dyDescent="0.25">
      <c r="D4732" s="7"/>
    </row>
    <row r="4733" spans="4:4" x14ac:dyDescent="0.25">
      <c r="D4733" s="7"/>
    </row>
    <row r="4734" spans="4:4" x14ac:dyDescent="0.25">
      <c r="D4734" s="7"/>
    </row>
    <row r="4735" spans="4:4" x14ac:dyDescent="0.25">
      <c r="D4735" s="7"/>
    </row>
    <row r="4736" spans="4:4" x14ac:dyDescent="0.25">
      <c r="D4736" s="7"/>
    </row>
    <row r="4737" spans="4:4" x14ac:dyDescent="0.25">
      <c r="D4737" s="7"/>
    </row>
    <row r="4738" spans="4:4" x14ac:dyDescent="0.25">
      <c r="D4738" s="7"/>
    </row>
    <row r="4739" spans="4:4" x14ac:dyDescent="0.25">
      <c r="D4739" s="7"/>
    </row>
    <row r="4740" spans="4:4" x14ac:dyDescent="0.25">
      <c r="D4740" s="7"/>
    </row>
    <row r="4741" spans="4:4" x14ac:dyDescent="0.25">
      <c r="D4741" s="7"/>
    </row>
    <row r="4742" spans="4:4" x14ac:dyDescent="0.25">
      <c r="D4742" s="7"/>
    </row>
    <row r="4743" spans="4:4" x14ac:dyDescent="0.25">
      <c r="D4743" s="7"/>
    </row>
    <row r="4744" spans="4:4" x14ac:dyDescent="0.25">
      <c r="D4744" s="7"/>
    </row>
    <row r="4745" spans="4:4" x14ac:dyDescent="0.25">
      <c r="D4745" s="7"/>
    </row>
    <row r="4746" spans="4:4" x14ac:dyDescent="0.25">
      <c r="D4746" s="7"/>
    </row>
    <row r="4747" spans="4:4" x14ac:dyDescent="0.25">
      <c r="D4747" s="7"/>
    </row>
    <row r="4748" spans="4:4" x14ac:dyDescent="0.25">
      <c r="D4748" s="7"/>
    </row>
    <row r="4749" spans="4:4" x14ac:dyDescent="0.25">
      <c r="D4749" s="7"/>
    </row>
    <row r="4750" spans="4:4" x14ac:dyDescent="0.25">
      <c r="D4750" s="7"/>
    </row>
    <row r="4751" spans="4:4" x14ac:dyDescent="0.25">
      <c r="D4751" s="7"/>
    </row>
    <row r="4752" spans="4:4" x14ac:dyDescent="0.25">
      <c r="D4752" s="7"/>
    </row>
    <row r="4753" spans="4:4" x14ac:dyDescent="0.25">
      <c r="D4753" s="7"/>
    </row>
    <row r="4754" spans="4:4" x14ac:dyDescent="0.25">
      <c r="D4754" s="7"/>
    </row>
    <row r="4755" spans="4:4" x14ac:dyDescent="0.25">
      <c r="D4755" s="7"/>
    </row>
    <row r="4756" spans="4:4" x14ac:dyDescent="0.25">
      <c r="D4756" s="7"/>
    </row>
    <row r="4757" spans="4:4" x14ac:dyDescent="0.25">
      <c r="D4757" s="7"/>
    </row>
    <row r="4758" spans="4:4" x14ac:dyDescent="0.25">
      <c r="D4758" s="7"/>
    </row>
    <row r="4759" spans="4:4" x14ac:dyDescent="0.25">
      <c r="D4759" s="7"/>
    </row>
    <row r="4760" spans="4:4" x14ac:dyDescent="0.25">
      <c r="D4760" s="7"/>
    </row>
    <row r="4761" spans="4:4" x14ac:dyDescent="0.25">
      <c r="D4761" s="7"/>
    </row>
    <row r="4762" spans="4:4" x14ac:dyDescent="0.25">
      <c r="D4762" s="7"/>
    </row>
    <row r="4763" spans="4:4" x14ac:dyDescent="0.25">
      <c r="D4763" s="7"/>
    </row>
    <row r="4764" spans="4:4" x14ac:dyDescent="0.25">
      <c r="D4764" s="7"/>
    </row>
    <row r="4765" spans="4:4" x14ac:dyDescent="0.25">
      <c r="D4765" s="7"/>
    </row>
    <row r="4766" spans="4:4" x14ac:dyDescent="0.25">
      <c r="D4766" s="7"/>
    </row>
    <row r="4767" spans="4:4" x14ac:dyDescent="0.25">
      <c r="D4767" s="7"/>
    </row>
    <row r="4768" spans="4:4" x14ac:dyDescent="0.25">
      <c r="D4768" s="7"/>
    </row>
    <row r="4769" spans="4:4" x14ac:dyDescent="0.25">
      <c r="D4769" s="7"/>
    </row>
    <row r="4770" spans="4:4" x14ac:dyDescent="0.25">
      <c r="D4770" s="7"/>
    </row>
    <row r="4771" spans="4:4" x14ac:dyDescent="0.25">
      <c r="D4771" s="7"/>
    </row>
    <row r="4772" spans="4:4" x14ac:dyDescent="0.25">
      <c r="D4772" s="7"/>
    </row>
    <row r="4773" spans="4:4" x14ac:dyDescent="0.25">
      <c r="D4773" s="7"/>
    </row>
    <row r="4774" spans="4:4" x14ac:dyDescent="0.25">
      <c r="D4774" s="7"/>
    </row>
    <row r="4775" spans="4:4" x14ac:dyDescent="0.25">
      <c r="D4775" s="7"/>
    </row>
    <row r="4776" spans="4:4" x14ac:dyDescent="0.25">
      <c r="D4776" s="7"/>
    </row>
    <row r="4777" spans="4:4" x14ac:dyDescent="0.25">
      <c r="D4777" s="7"/>
    </row>
    <row r="4778" spans="4:4" x14ac:dyDescent="0.25">
      <c r="D4778" s="7"/>
    </row>
    <row r="4779" spans="4:4" x14ac:dyDescent="0.25">
      <c r="D4779" s="7"/>
    </row>
    <row r="4780" spans="4:4" x14ac:dyDescent="0.25">
      <c r="D4780" s="7"/>
    </row>
    <row r="4781" spans="4:4" x14ac:dyDescent="0.25">
      <c r="D4781" s="7"/>
    </row>
    <row r="4782" spans="4:4" x14ac:dyDescent="0.25">
      <c r="D4782" s="7"/>
    </row>
    <row r="4783" spans="4:4" x14ac:dyDescent="0.25">
      <c r="D4783" s="7"/>
    </row>
    <row r="4784" spans="4:4" x14ac:dyDescent="0.25">
      <c r="D4784" s="7"/>
    </row>
    <row r="4785" spans="4:4" x14ac:dyDescent="0.25">
      <c r="D4785" s="7"/>
    </row>
    <row r="4786" spans="4:4" x14ac:dyDescent="0.25">
      <c r="D4786" s="7"/>
    </row>
    <row r="4787" spans="4:4" x14ac:dyDescent="0.25">
      <c r="D4787" s="7"/>
    </row>
    <row r="4788" spans="4:4" x14ac:dyDescent="0.25">
      <c r="D4788" s="7"/>
    </row>
    <row r="4789" spans="4:4" x14ac:dyDescent="0.25">
      <c r="D4789" s="7"/>
    </row>
    <row r="4790" spans="4:4" x14ac:dyDescent="0.25">
      <c r="D4790" s="7"/>
    </row>
    <row r="4791" spans="4:4" x14ac:dyDescent="0.25">
      <c r="D4791" s="7"/>
    </row>
    <row r="4792" spans="4:4" x14ac:dyDescent="0.25">
      <c r="D4792" s="7"/>
    </row>
    <row r="4793" spans="4:4" x14ac:dyDescent="0.25">
      <c r="D4793" s="7"/>
    </row>
    <row r="4794" spans="4:4" x14ac:dyDescent="0.25">
      <c r="D4794" s="7"/>
    </row>
    <row r="4795" spans="4:4" x14ac:dyDescent="0.25">
      <c r="D4795" s="7"/>
    </row>
    <row r="4796" spans="4:4" x14ac:dyDescent="0.25">
      <c r="D4796" s="7"/>
    </row>
    <row r="4797" spans="4:4" x14ac:dyDescent="0.25">
      <c r="D4797" s="7"/>
    </row>
    <row r="4798" spans="4:4" x14ac:dyDescent="0.25">
      <c r="D4798" s="7"/>
    </row>
    <row r="4799" spans="4:4" x14ac:dyDescent="0.25">
      <c r="D4799" s="7"/>
    </row>
    <row r="4800" spans="4:4" x14ac:dyDescent="0.25">
      <c r="D4800" s="7"/>
    </row>
    <row r="4801" spans="4:4" x14ac:dyDescent="0.25">
      <c r="D4801" s="7"/>
    </row>
    <row r="4802" spans="4:4" x14ac:dyDescent="0.25">
      <c r="D4802" s="7"/>
    </row>
    <row r="4803" spans="4:4" x14ac:dyDescent="0.25">
      <c r="D4803" s="7"/>
    </row>
    <row r="4804" spans="4:4" x14ac:dyDescent="0.25">
      <c r="D4804" s="7"/>
    </row>
    <row r="4805" spans="4:4" x14ac:dyDescent="0.25">
      <c r="D4805" s="7"/>
    </row>
    <row r="4806" spans="4:4" x14ac:dyDescent="0.25">
      <c r="D4806" s="7"/>
    </row>
    <row r="4807" spans="4:4" x14ac:dyDescent="0.25">
      <c r="D4807" s="7"/>
    </row>
    <row r="4808" spans="4:4" x14ac:dyDescent="0.25">
      <c r="D4808" s="7"/>
    </row>
    <row r="4809" spans="4:4" x14ac:dyDescent="0.25">
      <c r="D4809" s="7"/>
    </row>
    <row r="4810" spans="4:4" x14ac:dyDescent="0.25">
      <c r="D4810" s="7"/>
    </row>
    <row r="4811" spans="4:4" x14ac:dyDescent="0.25">
      <c r="D4811" s="7"/>
    </row>
    <row r="4812" spans="4:4" x14ac:dyDescent="0.25">
      <c r="D4812" s="7"/>
    </row>
    <row r="4813" spans="4:4" x14ac:dyDescent="0.25">
      <c r="D4813" s="7"/>
    </row>
    <row r="4814" spans="4:4" x14ac:dyDescent="0.25">
      <c r="D4814" s="7"/>
    </row>
    <row r="4815" spans="4:4" x14ac:dyDescent="0.25">
      <c r="D4815" s="7"/>
    </row>
    <row r="4816" spans="4:4" x14ac:dyDescent="0.25">
      <c r="D4816" s="7"/>
    </row>
    <row r="4817" spans="4:4" x14ac:dyDescent="0.25">
      <c r="D4817" s="7"/>
    </row>
    <row r="4818" spans="4:4" x14ac:dyDescent="0.25">
      <c r="D4818" s="7"/>
    </row>
    <row r="4819" spans="4:4" x14ac:dyDescent="0.25">
      <c r="D4819" s="7"/>
    </row>
    <row r="4820" spans="4:4" x14ac:dyDescent="0.25">
      <c r="D4820" s="7"/>
    </row>
    <row r="4821" spans="4:4" x14ac:dyDescent="0.25">
      <c r="D4821" s="7"/>
    </row>
    <row r="4822" spans="4:4" x14ac:dyDescent="0.25">
      <c r="D4822" s="7"/>
    </row>
    <row r="4823" spans="4:4" x14ac:dyDescent="0.25">
      <c r="D4823" s="7"/>
    </row>
    <row r="4824" spans="4:4" x14ac:dyDescent="0.25">
      <c r="D4824" s="7"/>
    </row>
    <row r="4825" spans="4:4" x14ac:dyDescent="0.25">
      <c r="D4825" s="7"/>
    </row>
    <row r="4826" spans="4:4" x14ac:dyDescent="0.25">
      <c r="D4826" s="7"/>
    </row>
    <row r="4827" spans="4:4" x14ac:dyDescent="0.25">
      <c r="D4827" s="7"/>
    </row>
    <row r="4828" spans="4:4" x14ac:dyDescent="0.25">
      <c r="D4828" s="7"/>
    </row>
    <row r="4829" spans="4:4" x14ac:dyDescent="0.25">
      <c r="D4829" s="7"/>
    </row>
    <row r="4830" spans="4:4" x14ac:dyDescent="0.25">
      <c r="D4830" s="7"/>
    </row>
    <row r="4831" spans="4:4" x14ac:dyDescent="0.25">
      <c r="D4831" s="7"/>
    </row>
    <row r="4832" spans="4:4" x14ac:dyDescent="0.25">
      <c r="D4832" s="7"/>
    </row>
    <row r="4833" spans="4:4" x14ac:dyDescent="0.25">
      <c r="D4833" s="7"/>
    </row>
    <row r="4834" spans="4:4" x14ac:dyDescent="0.25">
      <c r="D4834" s="7"/>
    </row>
    <row r="4835" spans="4:4" x14ac:dyDescent="0.25">
      <c r="D4835" s="7"/>
    </row>
    <row r="4836" spans="4:4" x14ac:dyDescent="0.25">
      <c r="D4836" s="7"/>
    </row>
    <row r="4837" spans="4:4" x14ac:dyDescent="0.25">
      <c r="D4837" s="7"/>
    </row>
    <row r="4838" spans="4:4" x14ac:dyDescent="0.25">
      <c r="D4838" s="7"/>
    </row>
    <row r="4839" spans="4:4" x14ac:dyDescent="0.25">
      <c r="D4839" s="7"/>
    </row>
    <row r="4840" spans="4:4" x14ac:dyDescent="0.25">
      <c r="D4840" s="7"/>
    </row>
    <row r="4841" spans="4:4" x14ac:dyDescent="0.25">
      <c r="D4841" s="7"/>
    </row>
    <row r="4842" spans="4:4" x14ac:dyDescent="0.25">
      <c r="D4842" s="7"/>
    </row>
    <row r="4843" spans="4:4" x14ac:dyDescent="0.25">
      <c r="D4843" s="7"/>
    </row>
    <row r="4844" spans="4:4" x14ac:dyDescent="0.25">
      <c r="D4844" s="7"/>
    </row>
    <row r="4845" spans="4:4" x14ac:dyDescent="0.25">
      <c r="D4845" s="7"/>
    </row>
    <row r="4846" spans="4:4" x14ac:dyDescent="0.25">
      <c r="D4846" s="7"/>
    </row>
    <row r="4847" spans="4:4" x14ac:dyDescent="0.25">
      <c r="D4847" s="7"/>
    </row>
    <row r="4848" spans="4:4" x14ac:dyDescent="0.25">
      <c r="D4848" s="7"/>
    </row>
    <row r="4849" spans="4:4" x14ac:dyDescent="0.25">
      <c r="D4849" s="7"/>
    </row>
    <row r="4850" spans="4:4" x14ac:dyDescent="0.25">
      <c r="D4850" s="7"/>
    </row>
    <row r="4851" spans="4:4" x14ac:dyDescent="0.25">
      <c r="D4851" s="7"/>
    </row>
    <row r="4852" spans="4:4" x14ac:dyDescent="0.25">
      <c r="D4852" s="7"/>
    </row>
    <row r="4853" spans="4:4" x14ac:dyDescent="0.25">
      <c r="D4853" s="7"/>
    </row>
    <row r="4854" spans="4:4" x14ac:dyDescent="0.25">
      <c r="D4854" s="7"/>
    </row>
    <row r="4855" spans="4:4" x14ac:dyDescent="0.25">
      <c r="D4855" s="7"/>
    </row>
    <row r="4856" spans="4:4" x14ac:dyDescent="0.25">
      <c r="D4856" s="7"/>
    </row>
    <row r="4857" spans="4:4" x14ac:dyDescent="0.25">
      <c r="D4857" s="7"/>
    </row>
    <row r="4858" spans="4:4" x14ac:dyDescent="0.25">
      <c r="D4858" s="7"/>
    </row>
    <row r="4859" spans="4:4" x14ac:dyDescent="0.25">
      <c r="D4859" s="7"/>
    </row>
    <row r="4860" spans="4:4" x14ac:dyDescent="0.25">
      <c r="D4860" s="7"/>
    </row>
    <row r="4861" spans="4:4" x14ac:dyDescent="0.25">
      <c r="D4861" s="7"/>
    </row>
    <row r="4862" spans="4:4" x14ac:dyDescent="0.25">
      <c r="D4862" s="7"/>
    </row>
    <row r="4863" spans="4:4" x14ac:dyDescent="0.25">
      <c r="D4863" s="7"/>
    </row>
    <row r="4864" spans="4:4" x14ac:dyDescent="0.25">
      <c r="D4864" s="7"/>
    </row>
    <row r="4865" spans="4:4" x14ac:dyDescent="0.25">
      <c r="D4865" s="7"/>
    </row>
    <row r="4866" spans="4:4" x14ac:dyDescent="0.25">
      <c r="D4866" s="7"/>
    </row>
    <row r="4867" spans="4:4" x14ac:dyDescent="0.25">
      <c r="D4867" s="7"/>
    </row>
    <row r="4868" spans="4:4" x14ac:dyDescent="0.25">
      <c r="D4868" s="7"/>
    </row>
    <row r="4869" spans="4:4" x14ac:dyDescent="0.25">
      <c r="D4869" s="7"/>
    </row>
    <row r="4870" spans="4:4" x14ac:dyDescent="0.25">
      <c r="D4870" s="7"/>
    </row>
    <row r="4871" spans="4:4" x14ac:dyDescent="0.25">
      <c r="D4871" s="7"/>
    </row>
    <row r="4872" spans="4:4" x14ac:dyDescent="0.25">
      <c r="D4872" s="7"/>
    </row>
    <row r="4873" spans="4:4" x14ac:dyDescent="0.25">
      <c r="D4873" s="7"/>
    </row>
    <row r="4874" spans="4:4" x14ac:dyDescent="0.25">
      <c r="D4874" s="7"/>
    </row>
    <row r="4875" spans="4:4" x14ac:dyDescent="0.25">
      <c r="D4875" s="7"/>
    </row>
    <row r="4876" spans="4:4" x14ac:dyDescent="0.25">
      <c r="D4876" s="7"/>
    </row>
    <row r="4877" spans="4:4" x14ac:dyDescent="0.25">
      <c r="D4877" s="7"/>
    </row>
    <row r="4878" spans="4:4" x14ac:dyDescent="0.25">
      <c r="D4878" s="7"/>
    </row>
    <row r="4879" spans="4:4" x14ac:dyDescent="0.25">
      <c r="D4879" s="7"/>
    </row>
    <row r="4880" spans="4:4" x14ac:dyDescent="0.25">
      <c r="D4880" s="7"/>
    </row>
    <row r="4881" spans="4:4" x14ac:dyDescent="0.25">
      <c r="D4881" s="7"/>
    </row>
    <row r="4882" spans="4:4" x14ac:dyDescent="0.25">
      <c r="D4882" s="7"/>
    </row>
    <row r="4883" spans="4:4" x14ac:dyDescent="0.25">
      <c r="D4883" s="7"/>
    </row>
    <row r="4884" spans="4:4" x14ac:dyDescent="0.25">
      <c r="D4884" s="7"/>
    </row>
    <row r="4885" spans="4:4" x14ac:dyDescent="0.25">
      <c r="D4885" s="7"/>
    </row>
    <row r="4886" spans="4:4" x14ac:dyDescent="0.25">
      <c r="D4886" s="7"/>
    </row>
    <row r="4887" spans="4:4" x14ac:dyDescent="0.25">
      <c r="D4887" s="7"/>
    </row>
    <row r="4888" spans="4:4" x14ac:dyDescent="0.25">
      <c r="D4888" s="7"/>
    </row>
    <row r="4889" spans="4:4" x14ac:dyDescent="0.25">
      <c r="D4889" s="7"/>
    </row>
    <row r="4890" spans="4:4" x14ac:dyDescent="0.25">
      <c r="D4890" s="7"/>
    </row>
    <row r="4891" spans="4:4" x14ac:dyDescent="0.25">
      <c r="D4891" s="7"/>
    </row>
    <row r="4892" spans="4:4" x14ac:dyDescent="0.25">
      <c r="D4892" s="7"/>
    </row>
    <row r="4893" spans="4:4" x14ac:dyDescent="0.25">
      <c r="D4893" s="7"/>
    </row>
    <row r="4894" spans="4:4" x14ac:dyDescent="0.25">
      <c r="D4894" s="7"/>
    </row>
    <row r="4895" spans="4:4" x14ac:dyDescent="0.25">
      <c r="D4895" s="7"/>
    </row>
    <row r="4896" spans="4:4" x14ac:dyDescent="0.25">
      <c r="D4896" s="7"/>
    </row>
    <row r="4897" spans="4:4" x14ac:dyDescent="0.25">
      <c r="D4897" s="7"/>
    </row>
    <row r="4898" spans="4:4" x14ac:dyDescent="0.25">
      <c r="D4898" s="7"/>
    </row>
    <row r="4899" spans="4:4" x14ac:dyDescent="0.25">
      <c r="D4899" s="7"/>
    </row>
    <row r="4900" spans="4:4" x14ac:dyDescent="0.25">
      <c r="D4900" s="7"/>
    </row>
    <row r="4901" spans="4:4" x14ac:dyDescent="0.25">
      <c r="D4901" s="7"/>
    </row>
    <row r="4902" spans="4:4" x14ac:dyDescent="0.25">
      <c r="D4902" s="7"/>
    </row>
    <row r="4903" spans="4:4" x14ac:dyDescent="0.25">
      <c r="D4903" s="7"/>
    </row>
    <row r="4904" spans="4:4" x14ac:dyDescent="0.25">
      <c r="D4904" s="7"/>
    </row>
    <row r="4905" spans="4:4" x14ac:dyDescent="0.25">
      <c r="D4905" s="7"/>
    </row>
    <row r="4906" spans="4:4" x14ac:dyDescent="0.25">
      <c r="D4906" s="7"/>
    </row>
    <row r="4907" spans="4:4" x14ac:dyDescent="0.25">
      <c r="D4907" s="7"/>
    </row>
    <row r="4908" spans="4:4" x14ac:dyDescent="0.25">
      <c r="D4908" s="7"/>
    </row>
    <row r="4909" spans="4:4" x14ac:dyDescent="0.25">
      <c r="D4909" s="7"/>
    </row>
    <row r="4910" spans="4:4" x14ac:dyDescent="0.25">
      <c r="D4910" s="7"/>
    </row>
    <row r="4911" spans="4:4" x14ac:dyDescent="0.25">
      <c r="D4911" s="7"/>
    </row>
    <row r="4912" spans="4:4" x14ac:dyDescent="0.25">
      <c r="D4912" s="7"/>
    </row>
    <row r="4913" spans="4:4" x14ac:dyDescent="0.25">
      <c r="D4913" s="7"/>
    </row>
    <row r="4914" spans="4:4" x14ac:dyDescent="0.25">
      <c r="D4914" s="7"/>
    </row>
    <row r="4915" spans="4:4" x14ac:dyDescent="0.25">
      <c r="D4915" s="7"/>
    </row>
    <row r="4916" spans="4:4" x14ac:dyDescent="0.25">
      <c r="D4916" s="7"/>
    </row>
    <row r="4917" spans="4:4" x14ac:dyDescent="0.25">
      <c r="D4917" s="7"/>
    </row>
    <row r="4918" spans="4:4" x14ac:dyDescent="0.25">
      <c r="D4918" s="7"/>
    </row>
    <row r="4919" spans="4:4" x14ac:dyDescent="0.25">
      <c r="D4919" s="7"/>
    </row>
    <row r="4920" spans="4:4" x14ac:dyDescent="0.25">
      <c r="D4920" s="7"/>
    </row>
    <row r="4921" spans="4:4" x14ac:dyDescent="0.25">
      <c r="D4921" s="7"/>
    </row>
    <row r="4922" spans="4:4" x14ac:dyDescent="0.25">
      <c r="D4922" s="7"/>
    </row>
    <row r="4923" spans="4:4" x14ac:dyDescent="0.25">
      <c r="D4923" s="7"/>
    </row>
    <row r="4924" spans="4:4" x14ac:dyDescent="0.25">
      <c r="D4924" s="7"/>
    </row>
    <row r="4925" spans="4:4" x14ac:dyDescent="0.25">
      <c r="D4925" s="7"/>
    </row>
    <row r="4926" spans="4:4" x14ac:dyDescent="0.25">
      <c r="D4926" s="7"/>
    </row>
    <row r="4927" spans="4:4" x14ac:dyDescent="0.25">
      <c r="D4927" s="7"/>
    </row>
    <row r="4928" spans="4:4" x14ac:dyDescent="0.25">
      <c r="D4928" s="7"/>
    </row>
    <row r="4929" spans="4:4" x14ac:dyDescent="0.25">
      <c r="D4929" s="7"/>
    </row>
    <row r="4930" spans="4:4" x14ac:dyDescent="0.25">
      <c r="D4930" s="7"/>
    </row>
    <row r="4931" spans="4:4" x14ac:dyDescent="0.25">
      <c r="D4931" s="7"/>
    </row>
    <row r="4932" spans="4:4" x14ac:dyDescent="0.25">
      <c r="D4932" s="7"/>
    </row>
    <row r="4933" spans="4:4" x14ac:dyDescent="0.25">
      <c r="D4933" s="7"/>
    </row>
    <row r="4934" spans="4:4" x14ac:dyDescent="0.25">
      <c r="D4934" s="7"/>
    </row>
    <row r="4935" spans="4:4" x14ac:dyDescent="0.25">
      <c r="D4935" s="7"/>
    </row>
    <row r="4936" spans="4:4" x14ac:dyDescent="0.25">
      <c r="D4936" s="7"/>
    </row>
    <row r="4937" spans="4:4" x14ac:dyDescent="0.25">
      <c r="D4937" s="7"/>
    </row>
    <row r="4938" spans="4:4" x14ac:dyDescent="0.25">
      <c r="D4938" s="7"/>
    </row>
    <row r="4939" spans="4:4" x14ac:dyDescent="0.25">
      <c r="D4939" s="7"/>
    </row>
    <row r="4940" spans="4:4" x14ac:dyDescent="0.25">
      <c r="D4940" s="7"/>
    </row>
    <row r="4941" spans="4:4" x14ac:dyDescent="0.25">
      <c r="D4941" s="7"/>
    </row>
    <row r="4942" spans="4:4" x14ac:dyDescent="0.25">
      <c r="D4942" s="7"/>
    </row>
    <row r="4943" spans="4:4" x14ac:dyDescent="0.25">
      <c r="D4943" s="7"/>
    </row>
    <row r="4944" spans="4:4" x14ac:dyDescent="0.25">
      <c r="D4944" s="7"/>
    </row>
    <row r="4945" spans="4:4" x14ac:dyDescent="0.25">
      <c r="D4945" s="7"/>
    </row>
    <row r="4946" spans="4:4" x14ac:dyDescent="0.25">
      <c r="D4946" s="7"/>
    </row>
    <row r="4947" spans="4:4" x14ac:dyDescent="0.25">
      <c r="D4947" s="7"/>
    </row>
    <row r="4948" spans="4:4" x14ac:dyDescent="0.25">
      <c r="D4948" s="7"/>
    </row>
    <row r="4949" spans="4:4" x14ac:dyDescent="0.25">
      <c r="D4949" s="7"/>
    </row>
    <row r="4950" spans="4:4" x14ac:dyDescent="0.25">
      <c r="D4950" s="7"/>
    </row>
    <row r="4951" spans="4:4" x14ac:dyDescent="0.25">
      <c r="D4951" s="7"/>
    </row>
    <row r="4952" spans="4:4" x14ac:dyDescent="0.25">
      <c r="D4952" s="7"/>
    </row>
    <row r="4953" spans="4:4" x14ac:dyDescent="0.25">
      <c r="D4953" s="7"/>
    </row>
    <row r="4954" spans="4:4" x14ac:dyDescent="0.25">
      <c r="D4954" s="7"/>
    </row>
    <row r="4955" spans="4:4" x14ac:dyDescent="0.25">
      <c r="D4955" s="7"/>
    </row>
    <row r="4956" spans="4:4" x14ac:dyDescent="0.25">
      <c r="D4956" s="7"/>
    </row>
    <row r="4957" spans="4:4" x14ac:dyDescent="0.25">
      <c r="D4957" s="7"/>
    </row>
    <row r="4958" spans="4:4" x14ac:dyDescent="0.25">
      <c r="D4958" s="7"/>
    </row>
    <row r="4959" spans="4:4" x14ac:dyDescent="0.25">
      <c r="D4959" s="7"/>
    </row>
    <row r="4960" spans="4:4" x14ac:dyDescent="0.25">
      <c r="D4960" s="7"/>
    </row>
    <row r="4961" spans="4:4" x14ac:dyDescent="0.25">
      <c r="D4961" s="7"/>
    </row>
    <row r="4962" spans="4:4" x14ac:dyDescent="0.25">
      <c r="D4962" s="7"/>
    </row>
    <row r="4963" spans="4:4" x14ac:dyDescent="0.25">
      <c r="D4963" s="7"/>
    </row>
    <row r="4964" spans="4:4" x14ac:dyDescent="0.25">
      <c r="D4964" s="7"/>
    </row>
    <row r="4965" spans="4:4" x14ac:dyDescent="0.25">
      <c r="D4965" s="7"/>
    </row>
    <row r="4966" spans="4:4" x14ac:dyDescent="0.25">
      <c r="D4966" s="7"/>
    </row>
    <row r="4967" spans="4:4" x14ac:dyDescent="0.25">
      <c r="D4967" s="7"/>
    </row>
    <row r="4968" spans="4:4" x14ac:dyDescent="0.25">
      <c r="D4968" s="7"/>
    </row>
    <row r="4969" spans="4:4" x14ac:dyDescent="0.25">
      <c r="D4969" s="7"/>
    </row>
    <row r="4970" spans="4:4" x14ac:dyDescent="0.25">
      <c r="D4970" s="7"/>
    </row>
    <row r="4971" spans="4:4" x14ac:dyDescent="0.25">
      <c r="D4971" s="7"/>
    </row>
    <row r="4972" spans="4:4" x14ac:dyDescent="0.25">
      <c r="D4972" s="7"/>
    </row>
    <row r="4973" spans="4:4" x14ac:dyDescent="0.25">
      <c r="D4973" s="7"/>
    </row>
    <row r="4974" spans="4:4" x14ac:dyDescent="0.25">
      <c r="D4974" s="7"/>
    </row>
    <row r="4975" spans="4:4" x14ac:dyDescent="0.25">
      <c r="D4975" s="7"/>
    </row>
    <row r="4976" spans="4:4" x14ac:dyDescent="0.25">
      <c r="D4976" s="7"/>
    </row>
    <row r="4977" spans="4:4" x14ac:dyDescent="0.25">
      <c r="D4977" s="7"/>
    </row>
    <row r="4978" spans="4:4" x14ac:dyDescent="0.25">
      <c r="D4978" s="7"/>
    </row>
    <row r="4979" spans="4:4" x14ac:dyDescent="0.25">
      <c r="D4979" s="7"/>
    </row>
    <row r="4980" spans="4:4" x14ac:dyDescent="0.25">
      <c r="D4980" s="7"/>
    </row>
    <row r="4981" spans="4:4" x14ac:dyDescent="0.25">
      <c r="D4981" s="7"/>
    </row>
    <row r="4982" spans="4:4" x14ac:dyDescent="0.25">
      <c r="D4982" s="7"/>
    </row>
    <row r="4983" spans="4:4" x14ac:dyDescent="0.25">
      <c r="D4983" s="7"/>
    </row>
    <row r="4984" spans="4:4" x14ac:dyDescent="0.25">
      <c r="D4984" s="7"/>
    </row>
    <row r="4985" spans="4:4" x14ac:dyDescent="0.25">
      <c r="D4985" s="7"/>
    </row>
    <row r="4986" spans="4:4" x14ac:dyDescent="0.25">
      <c r="D4986" s="7"/>
    </row>
    <row r="4987" spans="4:4" x14ac:dyDescent="0.25">
      <c r="D4987" s="7"/>
    </row>
    <row r="4988" spans="4:4" x14ac:dyDescent="0.25">
      <c r="D4988" s="7"/>
    </row>
    <row r="4989" spans="4:4" x14ac:dyDescent="0.25">
      <c r="D4989" s="7"/>
    </row>
  </sheetData>
  <mergeCells count="6">
    <mergeCell ref="A166:G170"/>
    <mergeCell ref="A1:G1"/>
    <mergeCell ref="C2:G2"/>
    <mergeCell ref="C3:G3"/>
    <mergeCell ref="C4:G4"/>
    <mergeCell ref="A165:C165"/>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14</vt:i4>
      </vt:variant>
      <vt:variant>
        <vt:lpstr>Pojmenované oblasti</vt:lpstr>
      </vt:variant>
      <vt:variant>
        <vt:i4>67</vt:i4>
      </vt:variant>
    </vt:vector>
  </HeadingPairs>
  <TitlesOfParts>
    <vt:vector size="81" baseType="lpstr">
      <vt:lpstr>Stavba</vt:lpstr>
      <vt:lpstr>VzorPolozky</vt:lpstr>
      <vt:lpstr>VedlejšíaOstatníNáklady</vt:lpstr>
      <vt:lpstr>DSO 100.1 DSO 100.1 Pol</vt:lpstr>
      <vt:lpstr>DSO 100.1 DSO 100.1.16 Pol</vt:lpstr>
      <vt:lpstr>DSO 100.2 DSO 100.2 Pol</vt:lpstr>
      <vt:lpstr>DSO 100.3 DSO 100.3 Pol</vt:lpstr>
      <vt:lpstr>DSO 100.4 DSO 100.4.1 Pol</vt:lpstr>
      <vt:lpstr>DSO 100.4 DSO 100.4.3 Pol</vt:lpstr>
      <vt:lpstr>DSO 100.4 DSO 100.4.N Pol</vt:lpstr>
      <vt:lpstr>DSO 100.5 DSO 100.5 Pol</vt:lpstr>
      <vt:lpstr>DSO 100.6 DSO 100.6 Pol</vt:lpstr>
      <vt:lpstr>DPS 01.1</vt:lpstr>
      <vt:lpstr>DPS 01.2</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DPHZakl</vt:lpstr>
      <vt:lpstr>Stavba!dpsc</vt:lpstr>
      <vt:lpstr>Stavba!IČO</vt:lpstr>
      <vt:lpstr>Mena</vt:lpstr>
      <vt:lpstr>MistoStavby</vt:lpstr>
      <vt:lpstr>nazevobjektu</vt:lpstr>
      <vt:lpstr>Stavba!NazevStavby</vt:lpstr>
      <vt:lpstr>NazevStavebnihoRozpoctu</vt:lpstr>
      <vt:lpstr>'DPS 01.1'!Názvy_tisku</vt:lpstr>
      <vt:lpstr>'DSO 100.1 DSO 100.1 Pol'!Názvy_tisku</vt:lpstr>
      <vt:lpstr>'DSO 100.1 DSO 100.1.16 Pol'!Názvy_tisku</vt:lpstr>
      <vt:lpstr>'DSO 100.2 DSO 100.2 Pol'!Názvy_tisku</vt:lpstr>
      <vt:lpstr>'DSO 100.3 DSO 100.3 Pol'!Názvy_tisku</vt:lpstr>
      <vt:lpstr>'DSO 100.4 DSO 100.4.1 Pol'!Názvy_tisku</vt:lpstr>
      <vt:lpstr>'DSO 100.4 DSO 100.4.3 Pol'!Názvy_tisku</vt:lpstr>
      <vt:lpstr>'DSO 100.4 DSO 100.4.N Pol'!Názvy_tisku</vt:lpstr>
      <vt:lpstr>'DSO 100.5 DSO 100.5 Pol'!Názvy_tisku</vt:lpstr>
      <vt:lpstr>'DSO 100.6 DSO 100.6 Pol'!Názvy_tisku</vt:lpstr>
      <vt:lpstr>VedlejšíaOstatníNáklady!Názvy_tisku</vt:lpstr>
      <vt:lpstr>oadresa</vt:lpstr>
      <vt:lpstr>Stavba!Objednatel</vt:lpstr>
      <vt:lpstr>Stavba!Objekt</vt:lpstr>
      <vt:lpstr>'DPS 01.1'!Oblast_tisku</vt:lpstr>
      <vt:lpstr>'DSO 100.1 DSO 100.1 Pol'!Oblast_tisku</vt:lpstr>
      <vt:lpstr>'DSO 100.1 DSO 100.1.16 Pol'!Oblast_tisku</vt:lpstr>
      <vt:lpstr>'DSO 100.2 DSO 100.2 Pol'!Oblast_tisku</vt:lpstr>
      <vt:lpstr>'DSO 100.3 DSO 100.3 Pol'!Oblast_tisku</vt:lpstr>
      <vt:lpstr>'DSO 100.4 DSO 100.4.1 Pol'!Oblast_tisku</vt:lpstr>
      <vt:lpstr>'DSO 100.4 DSO 100.4.3 Pol'!Oblast_tisku</vt:lpstr>
      <vt:lpstr>'DSO 100.4 DSO 100.4.N Pol'!Oblast_tisku</vt:lpstr>
      <vt:lpstr>'DSO 100.5 DSO 100.5 Pol'!Oblast_tisku</vt:lpstr>
      <vt:lpstr>'DSO 100.6 DSO 100.6 Pol'!Oblast_tisku</vt:lpstr>
      <vt:lpstr>Stavba!Oblast_tisku</vt:lpstr>
      <vt:lpstr>VedlejšíaOstatníNáklady!Oblast_tisku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'DPS 01.2'!Print_Area</vt:lpstr>
      <vt:lpstr>'DPS 01.2'!Print_Titles</vt:lpstr>
      <vt:lpstr>Projektant</vt:lpstr>
      <vt:lpstr>Stavba!SazbaDPH2</vt:lpstr>
      <vt:lpstr>Vypracoval</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Dvořák Pavel</dc:creator>
  <cp:lastModifiedBy>Dvořák Pavel</cp:lastModifiedBy>
  <cp:lastPrinted>2019-03-19T12:27:02Z</cp:lastPrinted>
  <dcterms:created xsi:type="dcterms:W3CDTF">2009-04-08T07:15:50Z</dcterms:created>
  <dcterms:modified xsi:type="dcterms:W3CDTF">2021-11-30T06:04:01Z</dcterms:modified>
</cp:coreProperties>
</file>