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TMETAL DOKUMENTY\1_SLOŽKY MĚST\HARRACHOV\MÚ HARRACHOV\2019 HARRACHOV\VÝBĚROVÉ ŘÍZENÍ SPRÁVCE VO 2020-2024\"/>
    </mc:Choice>
  </mc:AlternateContent>
  <xr:revisionPtr revIDLastSave="0" documentId="13_ncr:40009_{4E4C026D-9010-45C9-9C7E-0D4F23B04464}" xr6:coauthVersionLast="45" xr6:coauthVersionMax="45" xr10:uidLastSave="{00000000-0000-0000-0000-000000000000}"/>
  <bookViews>
    <workbookView xWindow="23880" yWindow="-120" windowWidth="29040" windowHeight="17790"/>
  </bookViews>
  <sheets>
    <sheet name="Výkaz výměr montáží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6" i="1" l="1"/>
  <c r="G66" i="1"/>
  <c r="G43" i="1"/>
  <c r="G44" i="1"/>
  <c r="G42" i="1"/>
  <c r="G40" i="1"/>
  <c r="G41" i="1"/>
  <c r="G39" i="1"/>
  <c r="G37" i="1"/>
  <c r="G34" i="1"/>
  <c r="G35" i="1"/>
  <c r="G38" i="1"/>
  <c r="G33" i="1"/>
  <c r="G3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6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7" i="1"/>
  <c r="G68" i="1"/>
  <c r="G69" i="1"/>
  <c r="G70" i="1"/>
  <c r="G71" i="1"/>
  <c r="G72" i="1"/>
  <c r="G73" i="1"/>
  <c r="G74" i="1"/>
  <c r="G75" i="1"/>
  <c r="D2" i="1" l="1"/>
  <c r="D4" i="1" s="1"/>
  <c r="C3" i="1" l="1"/>
  <c r="D3" i="1" s="1"/>
  <c r="C5" i="1"/>
  <c r="D5" i="1" s="1"/>
</calcChain>
</file>

<file path=xl/sharedStrings.xml><?xml version="1.0" encoding="utf-8"?>
<sst xmlns="http://schemas.openxmlformats.org/spreadsheetml/2006/main" count="96" uniqueCount="95">
  <si>
    <t>Cena montáží služeb</t>
  </si>
  <si>
    <t>P.Č.</t>
  </si>
  <si>
    <t>ZÁKLADNÍ členění</t>
  </si>
  <si>
    <t>Bližší specifikace montáže</t>
  </si>
  <si>
    <t xml:space="preserve">Montáže  demontáže sadových stožárů VO do 6 m </t>
  </si>
  <si>
    <t>demontáž stožáru do 6 m</t>
  </si>
  <si>
    <t>montáž stožáru včetně zapojení do 6 m</t>
  </si>
  <si>
    <t>likvidace základu - lůžka pro stožár do 6 m</t>
  </si>
  <si>
    <t>nový základ - lůžko pro stožár do 6 m</t>
  </si>
  <si>
    <t xml:space="preserve">Montáže  demontáže sadových stožárů VO do 10 m </t>
  </si>
  <si>
    <t>demontáž stožáru do 10 m</t>
  </si>
  <si>
    <t>montáž stožáru včetně zapojení do 10 m</t>
  </si>
  <si>
    <t>likvidace základu - lůžka pro stožár do 10 m</t>
  </si>
  <si>
    <t>nový základ - lůžko pro stožár do10 m</t>
  </si>
  <si>
    <t>Výložníky demontáže montáže</t>
  </si>
  <si>
    <t>demontáž stožárového výložníku do 6 m</t>
  </si>
  <si>
    <t xml:space="preserve">montáž stožárového výložníku do 6m </t>
  </si>
  <si>
    <t>demontáž stožárového výložníku do 10 m</t>
  </si>
  <si>
    <t xml:space="preserve">montáž stožárového výložníku do 10 m </t>
  </si>
  <si>
    <t>demontáž nástěnného výložníku do 10 m</t>
  </si>
  <si>
    <t xml:space="preserve">montáž nástěnného výložníku do 10 m </t>
  </si>
  <si>
    <t>demontáž držáku SV na stožáru energetiky</t>
  </si>
  <si>
    <t>montáž držáku SV na stožáru energetiky</t>
  </si>
  <si>
    <t>demontáž montáž stožárové elektrovýzbroje VO</t>
  </si>
  <si>
    <t xml:space="preserve">demontáž rozvodnice typu SV </t>
  </si>
  <si>
    <t>montáž rozvodnice typu SV</t>
  </si>
  <si>
    <t>demontáž rozvodnice typu SR 721</t>
  </si>
  <si>
    <t>montáž rozvodnice typu SR 721</t>
  </si>
  <si>
    <t>Demontáž montáž skříňe RVO</t>
  </si>
  <si>
    <t xml:space="preserve">demontáž rozvaděče veřejného osvětlení </t>
  </si>
  <si>
    <t xml:space="preserve">montáž rozvaděče veřejného osvětlení </t>
  </si>
  <si>
    <t xml:space="preserve">uložení kabelu do rýchy 0,9 m včetně zakončení , záhozu a zhutnění </t>
  </si>
  <si>
    <t xml:space="preserve">uložení kabelu do rýchy 0,5 m včetně zakončení , záhozu a zhutnění </t>
  </si>
  <si>
    <t>výměna světelné zdroje svítidel VO</t>
  </si>
  <si>
    <t xml:space="preserve">výměna výbojky E 27-E40 do výšky 6 m </t>
  </si>
  <si>
    <t xml:space="preserve">výměna výbojky E 27-E40 nad výšky 6 m </t>
  </si>
  <si>
    <t>Demontáže montáže svítidla VO</t>
  </si>
  <si>
    <t xml:space="preserve">demontáž svítidla do výšky 6 m </t>
  </si>
  <si>
    <t>montáž svítidla do výšky 6 m včetně zapojení</t>
  </si>
  <si>
    <t xml:space="preserve">demontáž svítidla nad výšku 6 m </t>
  </si>
  <si>
    <t>montáž svítidla nad výšku 6 m včetně zapojení</t>
  </si>
  <si>
    <t>demontáže montáže zapalovače a tlumivky el.předřadníky</t>
  </si>
  <si>
    <t xml:space="preserve">demontáž a montáž zapalovače vč.zapojení </t>
  </si>
  <si>
    <t>demontáž montáž tlumivky včetně zapojení</t>
  </si>
  <si>
    <t>demontáž a montáž EL.předřadníku vč.zapojení</t>
  </si>
  <si>
    <t>demontáž montáž keramické objimky E27 - E40 vč.zapojení</t>
  </si>
  <si>
    <t>Laminátové patice</t>
  </si>
  <si>
    <t>demontáž laminátové patice vč.likvidace</t>
  </si>
  <si>
    <t xml:space="preserve">montáž laminátové patice </t>
  </si>
  <si>
    <t>Stykače VO</t>
  </si>
  <si>
    <t>demontáž stykače třífázového</t>
  </si>
  <si>
    <t>montáž stykače tříf.včetně zapojení</t>
  </si>
  <si>
    <t>Ovládací prvky</t>
  </si>
  <si>
    <t xml:space="preserve">demontáž soumrak.spínače s interním čidlem </t>
  </si>
  <si>
    <t xml:space="preserve">montáž soumrak.spínače s interním čidlem, vč.zapojení a nastavení </t>
  </si>
  <si>
    <t>výměna interní čidla vč.nastavení</t>
  </si>
  <si>
    <t>výměny jistících prvku VO Jistící prvky hlavních jističů RVO</t>
  </si>
  <si>
    <t>Dopravní mechanizmy hodinová zúčtovací sazba</t>
  </si>
  <si>
    <t>hodinová sazba montážní plošiny do 16 m včetně obsluhy</t>
  </si>
  <si>
    <t>cena á 1 km montážní plošiny včetně obsluhy</t>
  </si>
  <si>
    <t>cena á 1 km montážní vozidlo do 3,5 t včetně obsluhy</t>
  </si>
  <si>
    <t xml:space="preserve">hodinová zúčtovací sazba montážních prací </t>
  </si>
  <si>
    <t>hodinová zúčtovací sazba pomocných prací</t>
  </si>
  <si>
    <t>Ostatní služby</t>
  </si>
  <si>
    <t>poplatek za držení havarijní služby 24 hod.</t>
  </si>
  <si>
    <t xml:space="preserve">soubor opravy zemní kabelovou spojkou na na rozvody AYKY </t>
  </si>
  <si>
    <t>soubor opravy zemní kabelovou spojkou na na rozvody CYKY</t>
  </si>
  <si>
    <t>montáž vrchního neizolovaného vedení ALFE, včetně spojek a izolátoru</t>
  </si>
  <si>
    <t xml:space="preserve">oprava kabelu AES 2x 16 / 3*25 , včetně spojovacího materiálu </t>
  </si>
  <si>
    <t xml:space="preserve">oprava kabelu ALFE , včetně spojovacího materiálu </t>
  </si>
  <si>
    <t>zavěšení kabelu AES 2x 16, 3*25, včetně montážního materiálu na stožár</t>
  </si>
  <si>
    <t>demontáž kabelu AES 2x 16, 3*25, včetně montážního materiálu na stožár</t>
  </si>
  <si>
    <t xml:space="preserve">čištění krytu svítidla do 6 m </t>
  </si>
  <si>
    <t xml:space="preserve">čištění krytu svítidla nad 6 m </t>
  </si>
  <si>
    <t xml:space="preserve">uložení chráničky kopoflex DN 50 do lůžka včetně pískového lože </t>
  </si>
  <si>
    <t>demontáž vrchního neizolovaného vedení ALFE, včetně likvidace</t>
  </si>
  <si>
    <t>uložení chráničky kopoflex DN 110 do lůžka včetně pískového lože</t>
  </si>
  <si>
    <t>uložení zemnícího pásu včetně připojení na SM nebo RVO</t>
  </si>
  <si>
    <t>výměna jednof.hlavního. jističe s charak.typu B</t>
  </si>
  <si>
    <t>výměna třífáz.hlavního jističe s charak.typu B</t>
  </si>
  <si>
    <t>výměna jednof. jističe s charak.typu B</t>
  </si>
  <si>
    <t>Montáže demontáže opravy rozvodů VO kabelové spojky chráničky - výkopy</t>
  </si>
  <si>
    <t>výkop kabelové rýhy hloubka do 0,5 m včetně zpětného záhozu a hutnění bez povrchových úprav</t>
  </si>
  <si>
    <t>výkop kabelové rýhy hloubka do 0,7 m včetně zpětného záhozu a hutnění bez povrchových úprav</t>
  </si>
  <si>
    <t>výkop kabelové rýhy hloubka do 1 m včetně zpětného záhozu a hutnění bez povrchových úprav</t>
  </si>
  <si>
    <t xml:space="preserve">výměna válcové pojistky </t>
  </si>
  <si>
    <t xml:space="preserve">výměna nožové pojistky </t>
  </si>
  <si>
    <t>předpoklad množství oprav</t>
  </si>
  <si>
    <t>opravy předpoklad ceny á 1 rok bez DPH</t>
  </si>
  <si>
    <t>Min. množ. na skladě</t>
  </si>
  <si>
    <t>jednotková cena bez DPH</t>
  </si>
  <si>
    <t>Předpoklad ceny montáže služby pro VO za 1 rok</t>
  </si>
  <si>
    <t>Předpoklad ceny montáže služby pro VO za 5 roků</t>
  </si>
  <si>
    <r>
      <t xml:space="preserve">Příloha č.5 Výběrového řízení - „ZAJIŠTĚNÍ OPRAV A ÚDRŽBY VEŘEJNÉHO OSVĚTLENÍ A SOUVISEJÍCÍCH ZAŘÍZENÍ NA ÚZEMÍ MĚSTA HARRACHOVA PRO OBDOBÍ ROKŮ 2020–2024“ </t>
    </r>
    <r>
      <rPr>
        <sz val="14"/>
        <color indexed="8"/>
        <rFont val="Calibri"/>
        <family val="2"/>
        <charset val="238"/>
      </rPr>
      <t>.</t>
    </r>
    <r>
      <rPr>
        <b/>
        <sz val="14"/>
        <color indexed="8"/>
        <rFont val="Calibri"/>
        <family val="2"/>
        <charset val="238"/>
      </rPr>
      <t xml:space="preserve"> Základní cenová nabídka montážních prací</t>
    </r>
  </si>
  <si>
    <t>měsíční odečet na 3  ks RVO, včetně záznamu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</si>
</sst>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6" formatCode="_(* #,##0_);_(* \(#,##0\);_(* \-_);_(@_)"/>
    <numFmt numFmtId="167" formatCode="_-* #,##0.00&quot; Kč&quot;_-;\-* #,##0.00&quot; Kč&quot;_-;_-* \-??&quot; Kč&quot;_-;_-@_-"/>
    <numFmt numFmtId="168" formatCode="&quot;Cena jen pro VO &quot;#,##0&quot; Kč&quot;_-;\-* #,##0&quot; Kč&quot;_-;_-* \-??&quot; Kč&quot;_-;_-@_-"/>
    <numFmt numFmtId="169" formatCode="&quot;DPH  &quot;0%"/>
    <numFmt numFmtId="170" formatCode="&quot;Celkem včetně  DPH&quot;_*\ #,##0.00&quot; Kč&quot;_-;\-* #,##0.00&quot; Kč&quot;_-;_-* \-??&quot; Kč&quot;_-;_-@_-"/>
    <numFmt numFmtId="171" formatCode="&quot;Celkem včetně  DPH&quot;_-* #,##0&quot; Kč&quot;_-;\-* #,##0&quot; Kč&quot;_-;_-* \-??&quot; Kč&quot;_-;_-@_-"/>
    <numFmt numFmtId="172" formatCode="#,##0&quot; ks &quot;"/>
    <numFmt numFmtId="173" formatCode="_-* #,##0&quot; Kč&quot;_-;\-* #,##0&quot; Kč&quot;_-;_-* \-??&quot; Kč&quot;_-;_-@_-"/>
    <numFmt numFmtId="174" formatCode="#,##0&quot; bm &quot;"/>
    <numFmt numFmtId="175" formatCode="#,##0&quot; hod &quot;"/>
    <numFmt numFmtId="176" formatCode="#,##0&quot; km &quot;"/>
    <numFmt numFmtId="177" formatCode="#,##0&quot; měsíc &quot;"/>
    <numFmt numFmtId="178" formatCode="#,##0.0&quot; ks &quot;"/>
    <numFmt numFmtId="183" formatCode="#,##0.0&quot; bm &quot;"/>
  </numFmts>
  <fonts count="27" x14ac:knownFonts="1">
    <font>
      <sz val="10"/>
      <name val="Arial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0"/>
      <color indexed="10"/>
      <name val="Arial"/>
      <family val="2"/>
      <charset val="1"/>
    </font>
    <font>
      <b/>
      <sz val="14"/>
      <color indexed="10"/>
      <name val="Arial"/>
      <family val="2"/>
      <charset val="1"/>
    </font>
    <font>
      <b/>
      <sz val="12"/>
      <color indexed="17"/>
      <name val="Arial"/>
      <family val="2"/>
      <charset val="1"/>
    </font>
    <font>
      <b/>
      <sz val="10"/>
      <color indexed="12"/>
      <name val="Arial"/>
      <family val="2"/>
      <charset val="1"/>
    </font>
    <font>
      <sz val="10"/>
      <name val="Arial"/>
      <family val="2"/>
      <charset val="1"/>
    </font>
    <font>
      <b/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"/>
      <family val="2"/>
      <charset val="238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1"/>
      <color rgb="FF0000CC"/>
      <name val="Calibri"/>
      <family val="2"/>
      <charset val="238"/>
    </font>
    <font>
      <b/>
      <sz val="12"/>
      <color rgb="FF0000CC"/>
      <name val="Arial"/>
      <family val="2"/>
      <charset val="238"/>
    </font>
    <font>
      <b/>
      <sz val="8"/>
      <color rgb="FF0000CC"/>
      <name val="Calibri"/>
      <family val="2"/>
      <charset val="238"/>
    </font>
    <font>
      <sz val="11"/>
      <color rgb="FF0000CC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0"/>
      <color rgb="FF0000CC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</borders>
  <cellStyleXfs count="21">
    <xf numFmtId="0" fontId="0" fillId="0" borderId="0"/>
    <xf numFmtId="166" fontId="1" fillId="0" borderId="0"/>
    <xf numFmtId="0" fontId="1" fillId="0" borderId="0"/>
    <xf numFmtId="167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2" fillId="0" borderId="0"/>
    <xf numFmtId="9" fontId="1" fillId="0" borderId="0"/>
    <xf numFmtId="0" fontId="5" fillId="0" borderId="0"/>
    <xf numFmtId="0" fontId="6" fillId="0" borderId="0"/>
    <xf numFmtId="0" fontId="7" fillId="0" borderId="0"/>
    <xf numFmtId="0" fontId="8" fillId="0" borderId="0"/>
    <xf numFmtId="49" fontId="9" fillId="0" borderId="0"/>
  </cellStyleXfs>
  <cellXfs count="148">
    <xf numFmtId="0" fontId="0" fillId="0" borderId="0" xfId="0"/>
    <xf numFmtId="167" fontId="11" fillId="0" borderId="1" xfId="3" applyFont="1" applyBorder="1"/>
    <xf numFmtId="169" fontId="3" fillId="0" borderId="0" xfId="2" applyNumberFormat="1" applyFont="1" applyBorder="1" applyAlignment="1">
      <alignment horizontal="center" vertical="center"/>
    </xf>
    <xf numFmtId="171" fontId="10" fillId="0" borderId="0" xfId="3" applyNumberFormat="1" applyFont="1" applyFill="1" applyBorder="1" applyAlignment="1" applyProtection="1">
      <alignment horizontal="right" vertical="center" wrapText="1"/>
    </xf>
    <xf numFmtId="171" fontId="10" fillId="0" borderId="0" xfId="2" applyNumberFormat="1" applyFont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/>
    </xf>
    <xf numFmtId="172" fontId="3" fillId="0" borderId="3" xfId="2" applyNumberFormat="1" applyFont="1" applyBorder="1" applyAlignment="1">
      <alignment horizontal="center" vertical="top"/>
    </xf>
    <xf numFmtId="172" fontId="3" fillId="0" borderId="4" xfId="2" applyNumberFormat="1" applyFont="1" applyBorder="1" applyAlignment="1">
      <alignment horizontal="center" vertical="top"/>
    </xf>
    <xf numFmtId="172" fontId="3" fillId="0" borderId="5" xfId="2" applyNumberFormat="1" applyFont="1" applyBorder="1" applyAlignment="1">
      <alignment horizontal="center" vertical="top"/>
    </xf>
    <xf numFmtId="172" fontId="3" fillId="0" borderId="6" xfId="2" applyNumberFormat="1" applyFont="1" applyBorder="1" applyAlignment="1">
      <alignment horizontal="center" vertical="top"/>
    </xf>
    <xf numFmtId="175" fontId="3" fillId="0" borderId="6" xfId="2" applyNumberFormat="1" applyFont="1" applyBorder="1" applyAlignment="1">
      <alignment horizontal="center" vertical="top"/>
    </xf>
    <xf numFmtId="176" fontId="3" fillId="0" borderId="4" xfId="2" applyNumberFormat="1" applyFont="1" applyBorder="1" applyAlignment="1">
      <alignment horizontal="center" vertical="top"/>
    </xf>
    <xf numFmtId="175" fontId="3" fillId="0" borderId="7" xfId="2" applyNumberFormat="1" applyFont="1" applyBorder="1" applyAlignment="1">
      <alignment horizontal="center" vertical="top"/>
    </xf>
    <xf numFmtId="173" fontId="14" fillId="0" borderId="0" xfId="3" applyNumberFormat="1" applyFont="1" applyFill="1" applyBorder="1" applyAlignment="1" applyProtection="1">
      <alignment vertical="top"/>
    </xf>
    <xf numFmtId="0" fontId="0" fillId="0" borderId="0" xfId="0" applyBorder="1"/>
    <xf numFmtId="0" fontId="3" fillId="0" borderId="8" xfId="2" applyFont="1" applyBorder="1" applyAlignment="1">
      <alignment vertical="center"/>
    </xf>
    <xf numFmtId="171" fontId="10" fillId="0" borderId="9" xfId="2" applyNumberFormat="1" applyFont="1" applyBorder="1" applyAlignment="1">
      <alignment horizontal="center" vertical="center"/>
    </xf>
    <xf numFmtId="172" fontId="3" fillId="0" borderId="10" xfId="2" applyNumberFormat="1" applyFont="1" applyBorder="1" applyAlignment="1">
      <alignment horizontal="center" vertical="top"/>
    </xf>
    <xf numFmtId="0" fontId="3" fillId="2" borderId="11" xfId="2" applyFont="1" applyFill="1" applyBorder="1" applyAlignment="1">
      <alignment vertical="center"/>
    </xf>
    <xf numFmtId="0" fontId="19" fillId="0" borderId="3" xfId="13" applyFont="1" applyBorder="1" applyAlignment="1">
      <alignment horizontal="right" vertical="center" wrapText="1"/>
    </xf>
    <xf numFmtId="0" fontId="19" fillId="0" borderId="4" xfId="13" applyFont="1" applyBorder="1" applyAlignment="1">
      <alignment horizontal="right" vertical="center" wrapText="1"/>
    </xf>
    <xf numFmtId="0" fontId="19" fillId="0" borderId="6" xfId="13" applyFont="1" applyBorder="1" applyAlignment="1">
      <alignment horizontal="right" vertical="center" wrapText="1"/>
    </xf>
    <xf numFmtId="0" fontId="19" fillId="0" borderId="5" xfId="13" applyFont="1" applyBorder="1" applyAlignment="1">
      <alignment horizontal="right" vertical="center" wrapText="1"/>
    </xf>
    <xf numFmtId="0" fontId="19" fillId="0" borderId="10" xfId="13" applyFont="1" applyBorder="1" applyAlignment="1">
      <alignment horizontal="right" vertical="center" wrapText="1"/>
    </xf>
    <xf numFmtId="0" fontId="12" fillId="0" borderId="3" xfId="2" applyFont="1" applyBorder="1" applyAlignment="1">
      <alignment horizontal="right" vertical="center" wrapText="1"/>
    </xf>
    <xf numFmtId="0" fontId="12" fillId="0" borderId="4" xfId="2" applyFont="1" applyBorder="1" applyAlignment="1">
      <alignment horizontal="right" vertical="center" wrapText="1"/>
    </xf>
    <xf numFmtId="0" fontId="12" fillId="0" borderId="5" xfId="2" applyFont="1" applyBorder="1" applyAlignment="1">
      <alignment horizontal="right" vertical="center" wrapText="1"/>
    </xf>
    <xf numFmtId="0" fontId="19" fillId="0" borderId="6" xfId="14" applyFont="1" applyBorder="1" applyAlignment="1">
      <alignment horizontal="right"/>
    </xf>
    <xf numFmtId="0" fontId="12" fillId="0" borderId="3" xfId="2" applyFont="1" applyBorder="1" applyAlignment="1">
      <alignment horizontal="right" vertical="center"/>
    </xf>
    <xf numFmtId="0" fontId="12" fillId="0" borderId="4" xfId="2" applyFont="1" applyBorder="1" applyAlignment="1">
      <alignment horizontal="right" vertical="center"/>
    </xf>
    <xf numFmtId="0" fontId="19" fillId="0" borderId="4" xfId="14" applyFont="1" applyBorder="1" applyAlignment="1">
      <alignment horizontal="right" wrapText="1"/>
    </xf>
    <xf numFmtId="0" fontId="12" fillId="0" borderId="5" xfId="2" applyFont="1" applyBorder="1" applyAlignment="1">
      <alignment horizontal="right" vertical="center"/>
    </xf>
    <xf numFmtId="0" fontId="12" fillId="0" borderId="6" xfId="2" applyFont="1" applyBorder="1" applyAlignment="1">
      <alignment horizontal="right" vertical="center" wrapText="1"/>
    </xf>
    <xf numFmtId="0" fontId="12" fillId="0" borderId="12" xfId="2" applyFont="1" applyBorder="1" applyAlignment="1" applyProtection="1">
      <alignment horizontal="right" vertical="center" wrapText="1"/>
      <protection hidden="1"/>
    </xf>
    <xf numFmtId="0" fontId="12" fillId="0" borderId="13" xfId="2" applyFont="1" applyBorder="1" applyAlignment="1" applyProtection="1">
      <alignment horizontal="right" vertical="center" wrapText="1"/>
      <protection hidden="1"/>
    </xf>
    <xf numFmtId="0" fontId="2" fillId="0" borderId="0" xfId="0" applyFont="1"/>
    <xf numFmtId="0" fontId="19" fillId="0" borderId="14" xfId="13" applyFont="1" applyBorder="1" applyAlignment="1">
      <alignment horizontal="right" vertical="center" wrapText="1"/>
    </xf>
    <xf numFmtId="174" fontId="3" fillId="0" borderId="6" xfId="2" applyNumberFormat="1" applyFont="1" applyBorder="1" applyAlignment="1">
      <alignment horizontal="center" vertical="center"/>
    </xf>
    <xf numFmtId="0" fontId="19" fillId="0" borderId="12" xfId="13" applyFont="1" applyBorder="1" applyAlignment="1">
      <alignment horizontal="right" vertical="center" wrapText="1"/>
    </xf>
    <xf numFmtId="0" fontId="19" fillId="0" borderId="15" xfId="13" applyFont="1" applyBorder="1" applyAlignment="1">
      <alignment horizontal="right" vertical="center" wrapText="1"/>
    </xf>
    <xf numFmtId="0" fontId="19" fillId="0" borderId="16" xfId="13" applyFont="1" applyBorder="1" applyAlignment="1">
      <alignment horizontal="right" vertical="center" wrapText="1"/>
    </xf>
    <xf numFmtId="172" fontId="3" fillId="0" borderId="4" xfId="2" applyNumberFormat="1" applyFont="1" applyBorder="1" applyAlignment="1">
      <alignment horizontal="center" vertical="center"/>
    </xf>
    <xf numFmtId="0" fontId="12" fillId="0" borderId="14" xfId="2" applyFont="1" applyBorder="1" applyAlignment="1">
      <alignment horizontal="right" vertical="center"/>
    </xf>
    <xf numFmtId="172" fontId="3" fillId="0" borderId="14" xfId="2" applyNumberFormat="1" applyFont="1" applyBorder="1" applyAlignment="1">
      <alignment horizontal="center" vertical="top"/>
    </xf>
    <xf numFmtId="0" fontId="12" fillId="0" borderId="17" xfId="2" applyFont="1" applyBorder="1" applyAlignment="1">
      <alignment horizontal="right" vertical="center"/>
    </xf>
    <xf numFmtId="172" fontId="3" fillId="0" borderId="17" xfId="2" applyNumberFormat="1" applyFont="1" applyBorder="1" applyAlignment="1">
      <alignment horizontal="center" vertical="top"/>
    </xf>
    <xf numFmtId="0" fontId="12" fillId="0" borderId="13" xfId="2" applyFont="1" applyBorder="1" applyAlignment="1">
      <alignment horizontal="right" vertical="center"/>
    </xf>
    <xf numFmtId="172" fontId="3" fillId="0" borderId="13" xfId="2" applyNumberFormat="1" applyFont="1" applyBorder="1" applyAlignment="1">
      <alignment horizontal="center" vertical="top"/>
    </xf>
    <xf numFmtId="175" fontId="3" fillId="0" borderId="6" xfId="2" applyNumberFormat="1" applyFont="1" applyBorder="1" applyAlignment="1">
      <alignment horizontal="center" vertical="center"/>
    </xf>
    <xf numFmtId="178" fontId="3" fillId="0" borderId="3" xfId="2" applyNumberFormat="1" applyFont="1" applyBorder="1" applyAlignment="1">
      <alignment horizontal="center" vertical="top"/>
    </xf>
    <xf numFmtId="178" fontId="3" fillId="0" borderId="4" xfId="2" applyNumberFormat="1" applyFont="1" applyBorder="1" applyAlignment="1">
      <alignment horizontal="center" vertical="top"/>
    </xf>
    <xf numFmtId="178" fontId="3" fillId="0" borderId="5" xfId="2" applyNumberFormat="1" applyFont="1" applyBorder="1" applyAlignment="1">
      <alignment horizontal="center" vertical="top"/>
    </xf>
    <xf numFmtId="178" fontId="3" fillId="0" borderId="10" xfId="2" applyNumberFormat="1" applyFont="1" applyBorder="1" applyAlignment="1">
      <alignment horizontal="center" vertical="top"/>
    </xf>
    <xf numFmtId="172" fontId="3" fillId="0" borderId="18" xfId="2" applyNumberFormat="1" applyFont="1" applyBorder="1" applyAlignment="1">
      <alignment horizontal="center" vertical="top"/>
    </xf>
    <xf numFmtId="178" fontId="3" fillId="0" borderId="18" xfId="2" applyNumberFormat="1" applyFont="1" applyBorder="1" applyAlignment="1">
      <alignment horizontal="center" vertical="top"/>
    </xf>
    <xf numFmtId="0" fontId="19" fillId="0" borderId="18" xfId="13" applyFont="1" applyBorder="1" applyAlignment="1">
      <alignment horizontal="right" vertical="center" wrapText="1"/>
    </xf>
    <xf numFmtId="178" fontId="3" fillId="0" borderId="6" xfId="2" applyNumberFormat="1" applyFont="1" applyBorder="1" applyAlignment="1">
      <alignment horizontal="center" vertical="top"/>
    </xf>
    <xf numFmtId="0" fontId="20" fillId="2" borderId="19" xfId="2" applyFont="1" applyFill="1" applyBorder="1" applyAlignment="1">
      <alignment horizontal="center" vertical="center" wrapText="1"/>
    </xf>
    <xf numFmtId="178" fontId="3" fillId="0" borderId="17" xfId="2" applyNumberFormat="1" applyFont="1" applyBorder="1" applyAlignment="1">
      <alignment horizontal="center" vertical="top"/>
    </xf>
    <xf numFmtId="178" fontId="3" fillId="0" borderId="4" xfId="2" applyNumberFormat="1" applyFont="1" applyBorder="1" applyAlignment="1">
      <alignment horizontal="center" vertical="center"/>
    </xf>
    <xf numFmtId="178" fontId="3" fillId="0" borderId="13" xfId="2" applyNumberFormat="1" applyFont="1" applyBorder="1" applyAlignment="1">
      <alignment horizontal="center" vertical="top"/>
    </xf>
    <xf numFmtId="178" fontId="3" fillId="0" borderId="14" xfId="2" applyNumberFormat="1" applyFont="1" applyBorder="1" applyAlignment="1">
      <alignment horizontal="center" vertical="top"/>
    </xf>
    <xf numFmtId="172" fontId="3" fillId="0" borderId="6" xfId="2" applyNumberFormat="1" applyFont="1" applyBorder="1" applyAlignment="1">
      <alignment horizontal="center" vertical="center"/>
    </xf>
    <xf numFmtId="183" fontId="3" fillId="0" borderId="6" xfId="2" applyNumberFormat="1" applyFont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168" fontId="10" fillId="0" borderId="3" xfId="2" applyNumberFormat="1" applyFont="1" applyBorder="1" applyAlignment="1">
      <alignment horizontal="center" vertical="center" wrapText="1"/>
    </xf>
    <xf numFmtId="168" fontId="21" fillId="0" borderId="3" xfId="2" applyNumberFormat="1" applyFont="1" applyBorder="1" applyAlignment="1">
      <alignment horizontal="center" vertical="center" wrapText="1"/>
    </xf>
    <xf numFmtId="167" fontId="22" fillId="0" borderId="1" xfId="3" applyFont="1" applyBorder="1"/>
    <xf numFmtId="0" fontId="23" fillId="2" borderId="19" xfId="2" applyFont="1" applyFill="1" applyBorder="1" applyAlignment="1">
      <alignment horizontal="center" vertical="center" wrapText="1"/>
    </xf>
    <xf numFmtId="0" fontId="23" fillId="2" borderId="20" xfId="2" applyFont="1" applyFill="1" applyBorder="1" applyAlignment="1">
      <alignment horizontal="center" vertical="center" wrapText="1"/>
    </xf>
    <xf numFmtId="167" fontId="24" fillId="0" borderId="21" xfId="3" applyNumberFormat="1" applyFont="1" applyFill="1" applyBorder="1" applyAlignment="1" applyProtection="1">
      <alignment vertical="top"/>
    </xf>
    <xf numFmtId="167" fontId="24" fillId="0" borderId="22" xfId="3" applyNumberFormat="1" applyFont="1" applyFill="1" applyBorder="1" applyAlignment="1" applyProtection="1">
      <alignment vertical="top"/>
    </xf>
    <xf numFmtId="167" fontId="24" fillId="0" borderId="23" xfId="3" applyNumberFormat="1" applyFont="1" applyFill="1" applyBorder="1" applyAlignment="1" applyProtection="1">
      <alignment vertical="top"/>
    </xf>
    <xf numFmtId="167" fontId="24" fillId="0" borderId="24" xfId="3" applyNumberFormat="1" applyFont="1" applyFill="1" applyBorder="1" applyAlignment="1" applyProtection="1">
      <alignment vertical="top"/>
    </xf>
    <xf numFmtId="167" fontId="24" fillId="0" borderId="25" xfId="3" applyNumberFormat="1" applyFont="1" applyFill="1" applyBorder="1" applyAlignment="1" applyProtection="1">
      <alignment vertical="top"/>
    </xf>
    <xf numFmtId="167" fontId="24" fillId="0" borderId="26" xfId="3" applyNumberFormat="1" applyFont="1" applyFill="1" applyBorder="1" applyAlignment="1" applyProtection="1">
      <alignment vertical="top"/>
    </xf>
    <xf numFmtId="167" fontId="24" fillId="0" borderId="27" xfId="3" applyNumberFormat="1" applyFont="1" applyFill="1" applyBorder="1" applyAlignment="1" applyProtection="1">
      <alignment vertical="top"/>
    </xf>
    <xf numFmtId="167" fontId="24" fillId="0" borderId="28" xfId="3" applyNumberFormat="1" applyFont="1" applyFill="1" applyBorder="1" applyAlignment="1" applyProtection="1">
      <alignment vertical="top"/>
    </xf>
    <xf numFmtId="167" fontId="24" fillId="0" borderId="29" xfId="3" applyNumberFormat="1" applyFont="1" applyFill="1" applyBorder="1" applyAlignment="1" applyProtection="1">
      <alignment vertical="top"/>
    </xf>
    <xf numFmtId="167" fontId="24" fillId="0" borderId="25" xfId="3" applyNumberFormat="1" applyFont="1" applyFill="1" applyBorder="1" applyAlignment="1" applyProtection="1">
      <alignment vertical="center"/>
    </xf>
    <xf numFmtId="167" fontId="24" fillId="0" borderId="23" xfId="3" applyNumberFormat="1" applyFont="1" applyFill="1" applyBorder="1" applyAlignment="1" applyProtection="1">
      <alignment vertical="center"/>
    </xf>
    <xf numFmtId="167" fontId="24" fillId="0" borderId="24" xfId="3" applyNumberFormat="1" applyFont="1" applyFill="1" applyBorder="1" applyAlignment="1" applyProtection="1">
      <alignment vertical="center"/>
    </xf>
    <xf numFmtId="167" fontId="24" fillId="0" borderId="30" xfId="3" applyNumberFormat="1" applyFont="1" applyFill="1" applyBorder="1" applyAlignment="1" applyProtection="1">
      <alignment vertical="top"/>
    </xf>
    <xf numFmtId="167" fontId="24" fillId="0" borderId="31" xfId="3" applyNumberFormat="1" applyFont="1" applyFill="1" applyBorder="1" applyAlignment="1" applyProtection="1">
      <alignment vertical="top"/>
    </xf>
    <xf numFmtId="167" fontId="24" fillId="0" borderId="27" xfId="3" applyNumberFormat="1" applyFont="1" applyFill="1" applyBorder="1" applyAlignment="1" applyProtection="1">
      <alignment vertical="center"/>
    </xf>
    <xf numFmtId="173" fontId="25" fillId="0" borderId="18" xfId="3" applyNumberFormat="1" applyFont="1" applyFill="1" applyBorder="1" applyAlignment="1" applyProtection="1">
      <alignment vertical="top"/>
    </xf>
    <xf numFmtId="173" fontId="25" fillId="0" borderId="6" xfId="3" applyNumberFormat="1" applyFont="1" applyFill="1" applyBorder="1" applyAlignment="1" applyProtection="1">
      <alignment vertical="top"/>
    </xf>
    <xf numFmtId="173" fontId="25" fillId="0" borderId="4" xfId="3" applyNumberFormat="1" applyFont="1" applyFill="1" applyBorder="1" applyAlignment="1" applyProtection="1">
      <alignment vertical="top"/>
    </xf>
    <xf numFmtId="173" fontId="25" fillId="0" borderId="5" xfId="3" applyNumberFormat="1" applyFont="1" applyFill="1" applyBorder="1" applyAlignment="1" applyProtection="1">
      <alignment vertical="top"/>
    </xf>
    <xf numFmtId="173" fontId="25" fillId="0" borderId="3" xfId="3" applyNumberFormat="1" applyFont="1" applyFill="1" applyBorder="1" applyAlignment="1" applyProtection="1">
      <alignment vertical="top"/>
    </xf>
    <xf numFmtId="173" fontId="25" fillId="0" borderId="10" xfId="3" applyNumberFormat="1" applyFont="1" applyFill="1" applyBorder="1" applyAlignment="1" applyProtection="1">
      <alignment vertical="top"/>
    </xf>
    <xf numFmtId="173" fontId="25" fillId="0" borderId="6" xfId="3" applyNumberFormat="1" applyFont="1" applyFill="1" applyBorder="1" applyAlignment="1" applyProtection="1">
      <alignment vertical="center"/>
    </xf>
    <xf numFmtId="173" fontId="25" fillId="0" borderId="4" xfId="3" applyNumberFormat="1" applyFont="1" applyFill="1" applyBorder="1" applyAlignment="1" applyProtection="1">
      <alignment vertical="center"/>
    </xf>
    <xf numFmtId="173" fontId="25" fillId="0" borderId="32" xfId="3" applyNumberFormat="1" applyFont="1" applyFill="1" applyBorder="1" applyAlignment="1" applyProtection="1">
      <alignment vertical="center"/>
    </xf>
    <xf numFmtId="173" fontId="25" fillId="0" borderId="16" xfId="3" applyNumberFormat="1" applyFont="1" applyFill="1" applyBorder="1" applyAlignment="1" applyProtection="1">
      <alignment vertical="center"/>
    </xf>
    <xf numFmtId="173" fontId="25" fillId="0" borderId="33" xfId="3" applyNumberFormat="1" applyFont="1" applyFill="1" applyBorder="1" applyAlignment="1" applyProtection="1">
      <alignment vertical="center"/>
    </xf>
    <xf numFmtId="173" fontId="25" fillId="0" borderId="14" xfId="3" applyNumberFormat="1" applyFont="1" applyFill="1" applyBorder="1" applyAlignment="1" applyProtection="1">
      <alignment vertical="top"/>
    </xf>
    <xf numFmtId="173" fontId="25" fillId="0" borderId="17" xfId="3" applyNumberFormat="1" applyFont="1" applyFill="1" applyBorder="1" applyAlignment="1" applyProtection="1">
      <alignment vertical="top"/>
    </xf>
    <xf numFmtId="173" fontId="25" fillId="0" borderId="13" xfId="3" applyNumberFormat="1" applyFont="1" applyFill="1" applyBorder="1" applyAlignment="1" applyProtection="1">
      <alignment vertical="top"/>
    </xf>
    <xf numFmtId="173" fontId="25" fillId="0" borderId="12" xfId="3" applyNumberFormat="1" applyFont="1" applyFill="1" applyBorder="1" applyAlignment="1" applyProtection="1">
      <alignment vertical="top"/>
      <protection hidden="1"/>
    </xf>
    <xf numFmtId="173" fontId="25" fillId="0" borderId="13" xfId="3" applyNumberFormat="1" applyFont="1" applyFill="1" applyBorder="1" applyAlignment="1" applyProtection="1">
      <alignment vertical="top"/>
      <protection hidden="1"/>
    </xf>
    <xf numFmtId="177" fontId="3" fillId="0" borderId="10" xfId="2" applyNumberFormat="1" applyFont="1" applyBorder="1" applyAlignment="1" applyProtection="1">
      <alignment horizontal="center" vertical="top"/>
      <protection hidden="1"/>
    </xf>
    <xf numFmtId="177" fontId="3" fillId="0" borderId="18" xfId="2" applyNumberFormat="1" applyFont="1" applyBorder="1" applyAlignment="1" applyProtection="1">
      <alignment horizontal="center" vertical="top"/>
      <protection hidden="1"/>
    </xf>
    <xf numFmtId="0" fontId="13" fillId="0" borderId="48" xfId="2" applyFont="1" applyBorder="1" applyAlignment="1" applyProtection="1">
      <alignment horizontal="center" vertical="center"/>
      <protection hidden="1"/>
    </xf>
    <xf numFmtId="0" fontId="13" fillId="0" borderId="52" xfId="2" applyFont="1" applyBorder="1" applyAlignment="1" applyProtection="1">
      <alignment horizontal="center" vertical="center"/>
      <protection hidden="1"/>
    </xf>
    <xf numFmtId="0" fontId="13" fillId="0" borderId="49" xfId="2" applyFont="1" applyBorder="1" applyAlignment="1" applyProtection="1">
      <alignment horizontal="center" vertical="center" wrapText="1"/>
      <protection hidden="1"/>
    </xf>
    <xf numFmtId="0" fontId="13" fillId="0" borderId="53" xfId="2" applyFont="1" applyBorder="1" applyAlignment="1" applyProtection="1">
      <alignment horizontal="center" vertical="center" wrapText="1"/>
      <protection hidden="1"/>
    </xf>
    <xf numFmtId="0" fontId="18" fillId="0" borderId="57" xfId="14" applyFont="1" applyBorder="1" applyAlignment="1">
      <alignment horizontal="center" vertical="center"/>
    </xf>
    <xf numFmtId="0" fontId="18" fillId="0" borderId="48" xfId="14" applyFont="1" applyBorder="1" applyAlignment="1">
      <alignment horizontal="center" vertical="center"/>
    </xf>
    <xf numFmtId="0" fontId="18" fillId="0" borderId="52" xfId="14" applyFont="1" applyBorder="1" applyAlignment="1">
      <alignment horizontal="center" vertical="center"/>
    </xf>
    <xf numFmtId="0" fontId="18" fillId="0" borderId="58" xfId="14" applyFont="1" applyBorder="1" applyAlignment="1">
      <alignment horizontal="center" vertical="center" wrapText="1"/>
    </xf>
    <xf numFmtId="0" fontId="18" fillId="0" borderId="49" xfId="14" applyFont="1" applyBorder="1" applyAlignment="1">
      <alignment horizontal="center" vertical="center" wrapText="1"/>
    </xf>
    <xf numFmtId="0" fontId="18" fillId="0" borderId="53" xfId="14" applyFont="1" applyBorder="1" applyAlignment="1">
      <alignment horizontal="center" vertical="center" wrapText="1"/>
    </xf>
    <xf numFmtId="0" fontId="13" fillId="0" borderId="54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 wrapText="1"/>
    </xf>
    <xf numFmtId="0" fontId="13" fillId="0" borderId="49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56" xfId="2" applyFont="1" applyBorder="1" applyAlignment="1">
      <alignment horizontal="center" vertical="center" wrapText="1"/>
    </xf>
    <xf numFmtId="0" fontId="18" fillId="0" borderId="11" xfId="14" applyFont="1" applyBorder="1" applyAlignment="1">
      <alignment horizontal="center" vertical="center"/>
    </xf>
    <xf numFmtId="0" fontId="18" fillId="0" borderId="2" xfId="14" applyFont="1" applyBorder="1" applyAlignment="1">
      <alignment horizontal="center" vertical="center" wrapText="1"/>
    </xf>
    <xf numFmtId="0" fontId="13" fillId="0" borderId="5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 wrapText="1"/>
    </xf>
    <xf numFmtId="0" fontId="13" fillId="0" borderId="48" xfId="2" applyFont="1" applyBorder="1" applyAlignment="1">
      <alignment horizontal="center" vertical="center" wrapText="1"/>
    </xf>
    <xf numFmtId="0" fontId="13" fillId="0" borderId="5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 wrapText="1"/>
    </xf>
    <xf numFmtId="167" fontId="22" fillId="0" borderId="43" xfId="3" applyFont="1" applyBorder="1" applyAlignment="1">
      <alignment vertical="center"/>
    </xf>
    <xf numFmtId="167" fontId="22" fillId="0" borderId="44" xfId="3" applyFont="1" applyBorder="1" applyAlignment="1">
      <alignment vertical="center"/>
    </xf>
    <xf numFmtId="167" fontId="22" fillId="0" borderId="45" xfId="3" applyFont="1" applyBorder="1" applyAlignment="1">
      <alignment vertical="center"/>
    </xf>
    <xf numFmtId="170" fontId="22" fillId="0" borderId="46" xfId="2" applyNumberFormat="1" applyFont="1" applyBorder="1" applyAlignment="1">
      <alignment horizontal="right" vertical="center"/>
    </xf>
    <xf numFmtId="170" fontId="22" fillId="0" borderId="47" xfId="2" applyNumberFormat="1" applyFont="1" applyBorder="1" applyAlignment="1">
      <alignment horizontal="right" vertical="center"/>
    </xf>
    <xf numFmtId="0" fontId="21" fillId="0" borderId="50" xfId="2" applyFont="1" applyBorder="1" applyAlignment="1">
      <alignment horizontal="center" vertical="center" wrapText="1"/>
    </xf>
    <xf numFmtId="0" fontId="26" fillId="0" borderId="51" xfId="0" applyFont="1" applyBorder="1" applyAlignment="1">
      <alignment vertical="center"/>
    </xf>
    <xf numFmtId="0" fontId="10" fillId="0" borderId="34" xfId="2" applyFont="1" applyBorder="1" applyAlignment="1">
      <alignment horizontal="center" vertical="center" wrapText="1"/>
    </xf>
    <xf numFmtId="0" fontId="0" fillId="0" borderId="35" xfId="0" applyBorder="1" applyAlignment="1">
      <alignment vertical="center"/>
    </xf>
    <xf numFmtId="169" fontId="3" fillId="0" borderId="36" xfId="2" applyNumberFormat="1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169" fontId="24" fillId="0" borderId="38" xfId="2" applyNumberFormat="1" applyFont="1" applyBorder="1" applyAlignment="1">
      <alignment horizontal="center" vertical="center"/>
    </xf>
    <xf numFmtId="0" fontId="26" fillId="0" borderId="39" xfId="0" applyFont="1" applyBorder="1" applyAlignment="1">
      <alignment vertical="center"/>
    </xf>
    <xf numFmtId="0" fontId="16" fillId="2" borderId="40" xfId="2" applyFont="1" applyFill="1" applyBorder="1" applyAlignment="1">
      <alignment horizontal="center" vertical="center" wrapText="1"/>
    </xf>
    <xf numFmtId="0" fontId="16" fillId="2" borderId="41" xfId="2" applyFont="1" applyFill="1" applyBorder="1" applyAlignment="1">
      <alignment horizontal="center" vertical="center" wrapText="1"/>
    </xf>
    <xf numFmtId="0" fontId="16" fillId="2" borderId="42" xfId="2" applyFont="1" applyFill="1" applyBorder="1" applyAlignment="1">
      <alignment horizontal="center" vertical="center" wrapText="1"/>
    </xf>
    <xf numFmtId="167" fontId="11" fillId="0" borderId="43" xfId="3" applyFont="1" applyBorder="1" applyAlignment="1">
      <alignment vertical="center"/>
    </xf>
    <xf numFmtId="167" fontId="11" fillId="0" borderId="44" xfId="3" applyFont="1" applyBorder="1" applyAlignment="1">
      <alignment vertical="center"/>
    </xf>
    <xf numFmtId="167" fontId="11" fillId="0" borderId="45" xfId="3" applyFont="1" applyBorder="1" applyAlignment="1">
      <alignment vertical="center"/>
    </xf>
    <xf numFmtId="170" fontId="11" fillId="0" borderId="46" xfId="2" applyNumberFormat="1" applyFont="1" applyBorder="1" applyAlignment="1">
      <alignment horizontal="right" vertical="center"/>
    </xf>
    <xf numFmtId="170" fontId="11" fillId="0" borderId="47" xfId="2" applyNumberFormat="1" applyFont="1" applyBorder="1" applyAlignment="1">
      <alignment horizontal="right" vertical="center"/>
    </xf>
  </cellXfs>
  <cellStyles count="21">
    <cellStyle name="čárky [0]_Angebotskalkulation mit Hr.Benda Stk Angaben 07.01.04" xfId="1"/>
    <cellStyle name="Excel Built-in Normal" xfId="2"/>
    <cellStyle name="měny_List1" xfId="3"/>
    <cellStyle name="Normální" xfId="0" builtinId="0"/>
    <cellStyle name="normální 2" xfId="4"/>
    <cellStyle name="normální 2 2" xfId="5"/>
    <cellStyle name="Normální 2 3" xfId="6"/>
    <cellStyle name="normální 2 4" xfId="7"/>
    <cellStyle name="Normální 3" xfId="8"/>
    <cellStyle name="Normální 4" xfId="9"/>
    <cellStyle name="Normální 4 2" xfId="10"/>
    <cellStyle name="Normální 5" xfId="11"/>
    <cellStyle name="Normální 6" xfId="12"/>
    <cellStyle name="normální_CENÍK pro dodavatele 2008 - návrh4" xfId="13"/>
    <cellStyle name="normální_List1" xfId="14"/>
    <cellStyle name="Procenta 2" xfId="15"/>
    <cellStyle name="SUMME" xfId="16"/>
    <cellStyle name="Überschrift1" xfId="17"/>
    <cellStyle name="Überschrift2" xfId="18"/>
    <cellStyle name="Überschrift3" xfId="19"/>
    <cellStyle name="Überschrift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zoomScale="120" zoomScaleNormal="120" workbookViewId="0">
      <selection activeCell="F77" sqref="F77"/>
    </sheetView>
  </sheetViews>
  <sheetFormatPr defaultRowHeight="12.75" x14ac:dyDescent="0.2"/>
  <cols>
    <col min="1" max="1" width="5.5703125" customWidth="1"/>
    <col min="2" max="2" width="17" customWidth="1"/>
    <col min="3" max="3" width="45.5703125" customWidth="1"/>
    <col min="4" max="4" width="9.5703125" bestFit="1" customWidth="1"/>
    <col min="5" max="5" width="11.7109375" customWidth="1"/>
    <col min="6" max="6" width="14.5703125" customWidth="1"/>
    <col min="7" max="7" width="16.42578125" customWidth="1"/>
  </cols>
  <sheetData>
    <row r="1" spans="1:7" ht="64.5" customHeight="1" thickBot="1" x14ac:dyDescent="0.25">
      <c r="A1" s="140" t="s">
        <v>93</v>
      </c>
      <c r="B1" s="141"/>
      <c r="C1" s="141"/>
      <c r="D1" s="141"/>
      <c r="E1" s="141"/>
      <c r="F1" s="141"/>
      <c r="G1" s="142"/>
    </row>
    <row r="2" spans="1:7" ht="20.100000000000001" customHeight="1" x14ac:dyDescent="0.2">
      <c r="A2" s="134" t="s">
        <v>0</v>
      </c>
      <c r="B2" s="135"/>
      <c r="C2" s="66" t="s">
        <v>91</v>
      </c>
      <c r="D2" s="143">
        <f>SUM(G8:G76)</f>
        <v>0</v>
      </c>
      <c r="E2" s="144"/>
      <c r="F2" s="144"/>
      <c r="G2" s="145"/>
    </row>
    <row r="3" spans="1:7" ht="20.100000000000001" customHeight="1" thickBot="1" x14ac:dyDescent="0.3">
      <c r="A3" s="136">
        <v>0.21</v>
      </c>
      <c r="B3" s="137"/>
      <c r="C3" s="1">
        <f>SUM(D2*0.21)</f>
        <v>0</v>
      </c>
      <c r="D3" s="146">
        <f>SUM(D2+C3)</f>
        <v>0</v>
      </c>
      <c r="E3" s="146"/>
      <c r="F3" s="146"/>
      <c r="G3" s="147"/>
    </row>
    <row r="4" spans="1:7" ht="27.75" customHeight="1" x14ac:dyDescent="0.2">
      <c r="A4" s="132" t="s">
        <v>0</v>
      </c>
      <c r="B4" s="133"/>
      <c r="C4" s="67" t="s">
        <v>92</v>
      </c>
      <c r="D4" s="127">
        <f>SUM(D2*5)</f>
        <v>0</v>
      </c>
      <c r="E4" s="128"/>
      <c r="F4" s="128"/>
      <c r="G4" s="129"/>
    </row>
    <row r="5" spans="1:7" ht="20.100000000000001" customHeight="1" thickBot="1" x14ac:dyDescent="0.3">
      <c r="A5" s="138">
        <v>0.21</v>
      </c>
      <c r="B5" s="139"/>
      <c r="C5" s="68">
        <f>SUM(D4*0.21)</f>
        <v>0</v>
      </c>
      <c r="D5" s="130">
        <f>SUM(D4+C5)</f>
        <v>0</v>
      </c>
      <c r="E5" s="130"/>
      <c r="F5" s="130"/>
      <c r="G5" s="131"/>
    </row>
    <row r="6" spans="1:7" ht="3.75" customHeight="1" thickBot="1" x14ac:dyDescent="0.25">
      <c r="A6" s="16"/>
      <c r="B6" s="2"/>
      <c r="C6" s="3"/>
      <c r="D6" s="4"/>
      <c r="E6" s="4"/>
      <c r="F6" s="4"/>
      <c r="G6" s="17"/>
    </row>
    <row r="7" spans="1:7" ht="34.5" thickBot="1" x14ac:dyDescent="0.25">
      <c r="A7" s="19" t="s">
        <v>1</v>
      </c>
      <c r="B7" s="5" t="s">
        <v>2</v>
      </c>
      <c r="C7" s="6" t="s">
        <v>3</v>
      </c>
      <c r="D7" s="58" t="s">
        <v>87</v>
      </c>
      <c r="E7" s="69" t="s">
        <v>89</v>
      </c>
      <c r="F7" s="58" t="s">
        <v>90</v>
      </c>
      <c r="G7" s="70" t="s">
        <v>88</v>
      </c>
    </row>
    <row r="8" spans="1:7" ht="14.1" customHeight="1" thickBot="1" x14ac:dyDescent="0.25">
      <c r="A8" s="115">
        <v>1</v>
      </c>
      <c r="B8" s="117" t="s">
        <v>4</v>
      </c>
      <c r="C8" s="56" t="s">
        <v>5</v>
      </c>
      <c r="D8" s="55">
        <v>2</v>
      </c>
      <c r="E8" s="54">
        <v>1</v>
      </c>
      <c r="F8" s="86">
        <v>0</v>
      </c>
      <c r="G8" s="71">
        <f>SUM(D8*F8)</f>
        <v>0</v>
      </c>
    </row>
    <row r="9" spans="1:7" ht="14.1" customHeight="1" thickBot="1" x14ac:dyDescent="0.25">
      <c r="A9" s="115"/>
      <c r="B9" s="117"/>
      <c r="C9" s="22" t="s">
        <v>6</v>
      </c>
      <c r="D9" s="57">
        <v>2</v>
      </c>
      <c r="E9" s="10">
        <v>1</v>
      </c>
      <c r="F9" s="87">
        <v>0</v>
      </c>
      <c r="G9" s="72">
        <f t="shared" ref="G9:G76" si="0">SUM(D9*F9)</f>
        <v>0</v>
      </c>
    </row>
    <row r="10" spans="1:7" ht="14.1" customHeight="1" thickBot="1" x14ac:dyDescent="0.25">
      <c r="A10" s="115"/>
      <c r="B10" s="117"/>
      <c r="C10" s="21" t="s">
        <v>7</v>
      </c>
      <c r="D10" s="51">
        <v>2</v>
      </c>
      <c r="E10" s="8">
        <v>1</v>
      </c>
      <c r="F10" s="88">
        <v>0</v>
      </c>
      <c r="G10" s="73">
        <f t="shared" si="0"/>
        <v>0</v>
      </c>
    </row>
    <row r="11" spans="1:7" ht="14.1" customHeight="1" thickBot="1" x14ac:dyDescent="0.25">
      <c r="A11" s="115"/>
      <c r="B11" s="117"/>
      <c r="C11" s="21" t="s">
        <v>8</v>
      </c>
      <c r="D11" s="52">
        <v>2</v>
      </c>
      <c r="E11" s="9">
        <v>1</v>
      </c>
      <c r="F11" s="89">
        <v>0</v>
      </c>
      <c r="G11" s="74">
        <f t="shared" si="0"/>
        <v>0</v>
      </c>
    </row>
    <row r="12" spans="1:7" ht="14.1" customHeight="1" thickBot="1" x14ac:dyDescent="0.25">
      <c r="A12" s="115">
        <v>2</v>
      </c>
      <c r="B12" s="117" t="s">
        <v>9</v>
      </c>
      <c r="C12" s="20" t="s">
        <v>10</v>
      </c>
      <c r="D12" s="50">
        <v>0.5</v>
      </c>
      <c r="E12" s="7">
        <v>1</v>
      </c>
      <c r="F12" s="90">
        <v>0</v>
      </c>
      <c r="G12" s="71">
        <f t="shared" si="0"/>
        <v>0</v>
      </c>
    </row>
    <row r="13" spans="1:7" ht="14.1" customHeight="1" thickBot="1" x14ac:dyDescent="0.25">
      <c r="A13" s="115"/>
      <c r="B13" s="117"/>
      <c r="C13" s="21" t="s">
        <v>11</v>
      </c>
      <c r="D13" s="51">
        <v>0.5</v>
      </c>
      <c r="E13" s="8">
        <v>1</v>
      </c>
      <c r="F13" s="88">
        <v>0</v>
      </c>
      <c r="G13" s="75">
        <f t="shared" si="0"/>
        <v>0</v>
      </c>
    </row>
    <row r="14" spans="1:7" ht="14.1" customHeight="1" thickBot="1" x14ac:dyDescent="0.25">
      <c r="A14" s="115"/>
      <c r="B14" s="117"/>
      <c r="C14" s="21" t="s">
        <v>12</v>
      </c>
      <c r="D14" s="51">
        <v>0.5</v>
      </c>
      <c r="E14" s="8">
        <v>1</v>
      </c>
      <c r="F14" s="88">
        <v>0</v>
      </c>
      <c r="G14" s="73">
        <f t="shared" si="0"/>
        <v>0</v>
      </c>
    </row>
    <row r="15" spans="1:7" ht="14.1" customHeight="1" thickBot="1" x14ac:dyDescent="0.25">
      <c r="A15" s="115"/>
      <c r="B15" s="117"/>
      <c r="C15" s="21" t="s">
        <v>13</v>
      </c>
      <c r="D15" s="52">
        <v>0.5</v>
      </c>
      <c r="E15" s="9">
        <v>1</v>
      </c>
      <c r="F15" s="89">
        <v>0</v>
      </c>
      <c r="G15" s="76">
        <f t="shared" si="0"/>
        <v>0</v>
      </c>
    </row>
    <row r="16" spans="1:7" ht="14.1" customHeight="1" thickBot="1" x14ac:dyDescent="0.25">
      <c r="A16" s="124">
        <v>3</v>
      </c>
      <c r="B16" s="117" t="s">
        <v>14</v>
      </c>
      <c r="C16" s="20" t="s">
        <v>15</v>
      </c>
      <c r="D16" s="50">
        <v>3</v>
      </c>
      <c r="E16" s="7">
        <v>1</v>
      </c>
      <c r="F16" s="90">
        <v>0</v>
      </c>
      <c r="G16" s="77">
        <f t="shared" si="0"/>
        <v>0</v>
      </c>
    </row>
    <row r="17" spans="1:10" ht="14.1" customHeight="1" thickBot="1" x14ac:dyDescent="0.25">
      <c r="A17" s="124"/>
      <c r="B17" s="117"/>
      <c r="C17" s="21" t="s">
        <v>16</v>
      </c>
      <c r="D17" s="51">
        <v>3</v>
      </c>
      <c r="E17" s="8">
        <v>1</v>
      </c>
      <c r="F17" s="88">
        <v>0</v>
      </c>
      <c r="G17" s="73">
        <f t="shared" si="0"/>
        <v>0</v>
      </c>
    </row>
    <row r="18" spans="1:10" ht="14.1" customHeight="1" thickBot="1" x14ac:dyDescent="0.25">
      <c r="A18" s="124"/>
      <c r="B18" s="117"/>
      <c r="C18" s="22" t="s">
        <v>17</v>
      </c>
      <c r="D18" s="51">
        <v>0.2</v>
      </c>
      <c r="E18" s="8">
        <v>1</v>
      </c>
      <c r="F18" s="88">
        <v>0</v>
      </c>
      <c r="G18" s="75">
        <f t="shared" si="0"/>
        <v>0</v>
      </c>
    </row>
    <row r="19" spans="1:10" ht="14.1" customHeight="1" thickBot="1" x14ac:dyDescent="0.25">
      <c r="A19" s="124"/>
      <c r="B19" s="117"/>
      <c r="C19" s="21" t="s">
        <v>18</v>
      </c>
      <c r="D19" s="51">
        <v>0.2</v>
      </c>
      <c r="E19" s="8">
        <v>1</v>
      </c>
      <c r="F19" s="88">
        <v>0</v>
      </c>
      <c r="G19" s="73">
        <f t="shared" si="0"/>
        <v>0</v>
      </c>
    </row>
    <row r="20" spans="1:10" ht="14.1" customHeight="1" thickBot="1" x14ac:dyDescent="0.25">
      <c r="A20" s="124"/>
      <c r="B20" s="117"/>
      <c r="C20" s="22" t="s">
        <v>19</v>
      </c>
      <c r="D20" s="51">
        <v>0.1</v>
      </c>
      <c r="E20" s="8">
        <v>1</v>
      </c>
      <c r="F20" s="88">
        <v>0</v>
      </c>
      <c r="G20" s="73">
        <f t="shared" si="0"/>
        <v>0</v>
      </c>
    </row>
    <row r="21" spans="1:10" ht="14.1" customHeight="1" thickBot="1" x14ac:dyDescent="0.25">
      <c r="A21" s="124"/>
      <c r="B21" s="117"/>
      <c r="C21" s="21" t="s">
        <v>20</v>
      </c>
      <c r="D21" s="51">
        <v>0.1</v>
      </c>
      <c r="E21" s="8">
        <v>1</v>
      </c>
      <c r="F21" s="88">
        <v>0</v>
      </c>
      <c r="G21" s="75">
        <f t="shared" si="0"/>
        <v>0</v>
      </c>
    </row>
    <row r="22" spans="1:10" ht="14.1" customHeight="1" thickBot="1" x14ac:dyDescent="0.25">
      <c r="A22" s="124"/>
      <c r="B22" s="117"/>
      <c r="C22" s="21" t="s">
        <v>21</v>
      </c>
      <c r="D22" s="51">
        <v>5</v>
      </c>
      <c r="E22" s="8">
        <v>1</v>
      </c>
      <c r="F22" s="88">
        <v>0</v>
      </c>
      <c r="G22" s="73">
        <f t="shared" si="0"/>
        <v>0</v>
      </c>
    </row>
    <row r="23" spans="1:10" ht="14.1" customHeight="1" thickBot="1" x14ac:dyDescent="0.25">
      <c r="A23" s="124"/>
      <c r="B23" s="117"/>
      <c r="C23" s="23" t="s">
        <v>22</v>
      </c>
      <c r="D23" s="52">
        <v>5</v>
      </c>
      <c r="E23" s="9">
        <v>1</v>
      </c>
      <c r="F23" s="89">
        <v>0</v>
      </c>
      <c r="G23" s="76">
        <f t="shared" si="0"/>
        <v>0</v>
      </c>
    </row>
    <row r="24" spans="1:10" ht="14.1" customHeight="1" thickBot="1" x14ac:dyDescent="0.25">
      <c r="A24" s="115">
        <v>4</v>
      </c>
      <c r="B24" s="117" t="s">
        <v>23</v>
      </c>
      <c r="C24" s="20" t="s">
        <v>24</v>
      </c>
      <c r="D24" s="50">
        <v>10</v>
      </c>
      <c r="E24" s="7">
        <v>1</v>
      </c>
      <c r="F24" s="88">
        <v>0</v>
      </c>
      <c r="G24" s="77">
        <f t="shared" si="0"/>
        <v>0</v>
      </c>
    </row>
    <row r="25" spans="1:10" ht="14.1" customHeight="1" thickBot="1" x14ac:dyDescent="0.25">
      <c r="A25" s="115"/>
      <c r="B25" s="117"/>
      <c r="C25" s="21" t="s">
        <v>25</v>
      </c>
      <c r="D25" s="51">
        <v>10</v>
      </c>
      <c r="E25" s="8">
        <v>1</v>
      </c>
      <c r="F25" s="88">
        <v>0</v>
      </c>
      <c r="G25" s="73">
        <f t="shared" si="0"/>
        <v>0</v>
      </c>
    </row>
    <row r="26" spans="1:10" ht="14.1" customHeight="1" thickBot="1" x14ac:dyDescent="0.25">
      <c r="A26" s="115"/>
      <c r="B26" s="117"/>
      <c r="C26" s="21" t="s">
        <v>26</v>
      </c>
      <c r="D26" s="51">
        <v>6</v>
      </c>
      <c r="E26" s="8">
        <v>1</v>
      </c>
      <c r="F26" s="88">
        <v>0</v>
      </c>
      <c r="G26" s="73">
        <f t="shared" si="0"/>
        <v>0</v>
      </c>
    </row>
    <row r="27" spans="1:10" ht="14.1" customHeight="1" thickBot="1" x14ac:dyDescent="0.25">
      <c r="A27" s="115"/>
      <c r="B27" s="117"/>
      <c r="C27" s="23" t="s">
        <v>27</v>
      </c>
      <c r="D27" s="52">
        <v>6</v>
      </c>
      <c r="E27" s="9">
        <v>1</v>
      </c>
      <c r="F27" s="89">
        <v>0</v>
      </c>
      <c r="G27" s="78">
        <f t="shared" si="0"/>
        <v>0</v>
      </c>
    </row>
    <row r="28" spans="1:10" ht="14.1" customHeight="1" thickBot="1" x14ac:dyDescent="0.25">
      <c r="A28" s="115">
        <v>5</v>
      </c>
      <c r="B28" s="117" t="s">
        <v>28</v>
      </c>
      <c r="C28" s="20" t="s">
        <v>29</v>
      </c>
      <c r="D28" s="50">
        <v>0.1</v>
      </c>
      <c r="E28" s="7">
        <v>14</v>
      </c>
      <c r="F28" s="90">
        <v>0</v>
      </c>
      <c r="G28" s="72">
        <f t="shared" si="0"/>
        <v>0</v>
      </c>
    </row>
    <row r="29" spans="1:10" ht="14.1" customHeight="1" thickBot="1" x14ac:dyDescent="0.25">
      <c r="A29" s="125"/>
      <c r="B29" s="126"/>
      <c r="C29" s="24" t="s">
        <v>30</v>
      </c>
      <c r="D29" s="53">
        <v>0.1</v>
      </c>
      <c r="E29" s="18">
        <v>1</v>
      </c>
      <c r="F29" s="91">
        <v>0</v>
      </c>
      <c r="G29" s="79">
        <f t="shared" si="0"/>
        <v>0</v>
      </c>
    </row>
    <row r="30" spans="1:10" ht="26.25" customHeight="1" thickBot="1" x14ac:dyDescent="0.25">
      <c r="A30" s="114">
        <v>6</v>
      </c>
      <c r="B30" s="116" t="s">
        <v>81</v>
      </c>
      <c r="C30" s="22" t="s">
        <v>31</v>
      </c>
      <c r="D30" s="64">
        <v>40</v>
      </c>
      <c r="E30" s="38">
        <v>1</v>
      </c>
      <c r="F30" s="92">
        <v>0</v>
      </c>
      <c r="G30" s="80">
        <f t="shared" si="0"/>
        <v>0</v>
      </c>
    </row>
    <row r="31" spans="1:10" ht="27.75" customHeight="1" thickBot="1" x14ac:dyDescent="0.25">
      <c r="A31" s="115"/>
      <c r="B31" s="117"/>
      <c r="C31" s="22" t="s">
        <v>32</v>
      </c>
      <c r="D31" s="64">
        <v>40</v>
      </c>
      <c r="E31" s="38">
        <v>1</v>
      </c>
      <c r="F31" s="93">
        <v>0</v>
      </c>
      <c r="G31" s="81">
        <f t="shared" si="0"/>
        <v>0</v>
      </c>
    </row>
    <row r="32" spans="1:10" ht="27.75" customHeight="1" thickBot="1" x14ac:dyDescent="0.25">
      <c r="A32" s="115"/>
      <c r="B32" s="117"/>
      <c r="C32" s="22" t="s">
        <v>65</v>
      </c>
      <c r="D32" s="65">
        <v>3</v>
      </c>
      <c r="E32" s="63">
        <v>1</v>
      </c>
      <c r="F32" s="93">
        <v>0</v>
      </c>
      <c r="G32" s="81">
        <f>SUM(D32*F32)</f>
        <v>0</v>
      </c>
      <c r="J32" s="36"/>
    </row>
    <row r="33" spans="1:7" ht="27.75" customHeight="1" thickBot="1" x14ac:dyDescent="0.25">
      <c r="A33" s="115"/>
      <c r="B33" s="117"/>
      <c r="C33" s="22" t="s">
        <v>66</v>
      </c>
      <c r="D33" s="65">
        <v>2</v>
      </c>
      <c r="E33" s="63">
        <v>1</v>
      </c>
      <c r="F33" s="93">
        <v>0</v>
      </c>
      <c r="G33" s="81">
        <f>SUM(D33*F33)</f>
        <v>0</v>
      </c>
    </row>
    <row r="34" spans="1:7" ht="27.75" customHeight="1" thickBot="1" x14ac:dyDescent="0.25">
      <c r="A34" s="115"/>
      <c r="B34" s="117"/>
      <c r="C34" s="21" t="s">
        <v>68</v>
      </c>
      <c r="D34" s="65">
        <v>3</v>
      </c>
      <c r="E34" s="63">
        <v>1</v>
      </c>
      <c r="F34" s="93">
        <v>0</v>
      </c>
      <c r="G34" s="81">
        <f>SUM(D34*F34)</f>
        <v>0</v>
      </c>
    </row>
    <row r="35" spans="1:7" ht="27.75" customHeight="1" thickBot="1" x14ac:dyDescent="0.25">
      <c r="A35" s="115"/>
      <c r="B35" s="117"/>
      <c r="C35" s="21" t="s">
        <v>69</v>
      </c>
      <c r="D35" s="65">
        <v>10</v>
      </c>
      <c r="E35" s="63">
        <v>1</v>
      </c>
      <c r="F35" s="93">
        <v>0</v>
      </c>
      <c r="G35" s="81">
        <f>SUM(D35*F35)</f>
        <v>0</v>
      </c>
    </row>
    <row r="36" spans="1:7" ht="26.25" customHeight="1" thickBot="1" x14ac:dyDescent="0.25">
      <c r="A36" s="115"/>
      <c r="B36" s="117"/>
      <c r="C36" s="21" t="s">
        <v>70</v>
      </c>
      <c r="D36" s="64">
        <v>160</v>
      </c>
      <c r="E36" s="38">
        <v>1</v>
      </c>
      <c r="F36" s="93">
        <v>0</v>
      </c>
      <c r="G36" s="81">
        <f t="shared" si="0"/>
        <v>0</v>
      </c>
    </row>
    <row r="37" spans="1:7" ht="26.25" customHeight="1" thickBot="1" x14ac:dyDescent="0.25">
      <c r="A37" s="115"/>
      <c r="B37" s="117"/>
      <c r="C37" s="21" t="s">
        <v>71</v>
      </c>
      <c r="D37" s="64">
        <v>160</v>
      </c>
      <c r="E37" s="38">
        <v>1</v>
      </c>
      <c r="F37" s="93">
        <v>0</v>
      </c>
      <c r="G37" s="80">
        <f t="shared" si="0"/>
        <v>0</v>
      </c>
    </row>
    <row r="38" spans="1:7" ht="26.25" customHeight="1" thickBot="1" x14ac:dyDescent="0.25">
      <c r="A38" s="115"/>
      <c r="B38" s="117"/>
      <c r="C38" s="37" t="s">
        <v>67</v>
      </c>
      <c r="D38" s="64">
        <v>80</v>
      </c>
      <c r="E38" s="38">
        <v>1</v>
      </c>
      <c r="F38" s="94">
        <v>0</v>
      </c>
      <c r="G38" s="81">
        <f t="shared" si="0"/>
        <v>0</v>
      </c>
    </row>
    <row r="39" spans="1:7" ht="26.25" customHeight="1" thickBot="1" x14ac:dyDescent="0.25">
      <c r="A39" s="115"/>
      <c r="B39" s="117"/>
      <c r="C39" s="40" t="s">
        <v>75</v>
      </c>
      <c r="D39" s="64">
        <v>80</v>
      </c>
      <c r="E39" s="38">
        <v>1</v>
      </c>
      <c r="F39" s="95">
        <v>0</v>
      </c>
      <c r="G39" s="81">
        <f t="shared" si="0"/>
        <v>0</v>
      </c>
    </row>
    <row r="40" spans="1:7" ht="26.25" customHeight="1" thickBot="1" x14ac:dyDescent="0.25">
      <c r="A40" s="115"/>
      <c r="B40" s="117"/>
      <c r="C40" s="40" t="s">
        <v>74</v>
      </c>
      <c r="D40" s="64">
        <v>20</v>
      </c>
      <c r="E40" s="38">
        <v>1</v>
      </c>
      <c r="F40" s="95">
        <v>0</v>
      </c>
      <c r="G40" s="81">
        <f t="shared" si="0"/>
        <v>0</v>
      </c>
    </row>
    <row r="41" spans="1:7" ht="26.25" customHeight="1" thickBot="1" x14ac:dyDescent="0.25">
      <c r="A41" s="115"/>
      <c r="B41" s="117"/>
      <c r="C41" s="40" t="s">
        <v>76</v>
      </c>
      <c r="D41" s="64">
        <v>10</v>
      </c>
      <c r="E41" s="38">
        <v>1</v>
      </c>
      <c r="F41" s="95">
        <v>0</v>
      </c>
      <c r="G41" s="81">
        <f t="shared" si="0"/>
        <v>0</v>
      </c>
    </row>
    <row r="42" spans="1:7" ht="26.25" customHeight="1" thickBot="1" x14ac:dyDescent="0.25">
      <c r="A42" s="115"/>
      <c r="B42" s="117"/>
      <c r="C42" s="41" t="s">
        <v>77</v>
      </c>
      <c r="D42" s="64">
        <v>10</v>
      </c>
      <c r="E42" s="38">
        <v>1</v>
      </c>
      <c r="F42" s="95">
        <v>0</v>
      </c>
      <c r="G42" s="81">
        <f t="shared" si="0"/>
        <v>0</v>
      </c>
    </row>
    <row r="43" spans="1:7" ht="26.25" customHeight="1" thickBot="1" x14ac:dyDescent="0.25">
      <c r="A43" s="115"/>
      <c r="B43" s="117"/>
      <c r="C43" s="41" t="s">
        <v>82</v>
      </c>
      <c r="D43" s="64">
        <v>40</v>
      </c>
      <c r="E43" s="38">
        <v>1</v>
      </c>
      <c r="F43" s="95">
        <v>0</v>
      </c>
      <c r="G43" s="81">
        <f t="shared" si="0"/>
        <v>0</v>
      </c>
    </row>
    <row r="44" spans="1:7" ht="26.25" customHeight="1" thickBot="1" x14ac:dyDescent="0.25">
      <c r="A44" s="115"/>
      <c r="B44" s="117"/>
      <c r="C44" s="41" t="s">
        <v>83</v>
      </c>
      <c r="D44" s="64">
        <v>20</v>
      </c>
      <c r="E44" s="38">
        <v>1</v>
      </c>
      <c r="F44" s="95">
        <v>0</v>
      </c>
      <c r="G44" s="81">
        <f t="shared" si="0"/>
        <v>0</v>
      </c>
    </row>
    <row r="45" spans="1:7" ht="26.25" customHeight="1" thickBot="1" x14ac:dyDescent="0.25">
      <c r="A45" s="115"/>
      <c r="B45" s="117"/>
      <c r="C45" s="39" t="s">
        <v>84</v>
      </c>
      <c r="D45" s="64">
        <v>20</v>
      </c>
      <c r="E45" s="38">
        <v>1</v>
      </c>
      <c r="F45" s="96">
        <v>0</v>
      </c>
      <c r="G45" s="82">
        <f t="shared" si="0"/>
        <v>0</v>
      </c>
    </row>
    <row r="46" spans="1:7" ht="14.1" customHeight="1" thickBot="1" x14ac:dyDescent="0.25">
      <c r="A46" s="115">
        <v>7</v>
      </c>
      <c r="B46" s="117" t="s">
        <v>33</v>
      </c>
      <c r="C46" s="25" t="s">
        <v>34</v>
      </c>
      <c r="D46" s="50">
        <v>45</v>
      </c>
      <c r="E46" s="7">
        <v>1</v>
      </c>
      <c r="F46" s="90">
        <v>0</v>
      </c>
      <c r="G46" s="71">
        <f t="shared" si="0"/>
        <v>0</v>
      </c>
    </row>
    <row r="47" spans="1:7" ht="14.1" customHeight="1" thickBot="1" x14ac:dyDescent="0.25">
      <c r="A47" s="115"/>
      <c r="B47" s="117"/>
      <c r="C47" s="26" t="s">
        <v>35</v>
      </c>
      <c r="D47" s="51">
        <v>28</v>
      </c>
      <c r="E47" s="8">
        <v>1</v>
      </c>
      <c r="F47" s="88">
        <v>0</v>
      </c>
      <c r="G47" s="72">
        <f t="shared" si="0"/>
        <v>0</v>
      </c>
    </row>
    <row r="48" spans="1:7" ht="14.1" customHeight="1" thickBot="1" x14ac:dyDescent="0.25">
      <c r="A48" s="115"/>
      <c r="B48" s="117"/>
      <c r="C48" s="26" t="s">
        <v>72</v>
      </c>
      <c r="D48" s="51">
        <v>45</v>
      </c>
      <c r="E48" s="8">
        <v>1</v>
      </c>
      <c r="F48" s="88">
        <v>0</v>
      </c>
      <c r="G48" s="72">
        <f t="shared" si="0"/>
        <v>0</v>
      </c>
    </row>
    <row r="49" spans="1:7" ht="14.1" customHeight="1" thickBot="1" x14ac:dyDescent="0.25">
      <c r="A49" s="115"/>
      <c r="B49" s="117"/>
      <c r="C49" s="27" t="s">
        <v>73</v>
      </c>
      <c r="D49" s="52">
        <v>28</v>
      </c>
      <c r="E49" s="9">
        <v>1</v>
      </c>
      <c r="F49" s="89">
        <v>0</v>
      </c>
      <c r="G49" s="76">
        <f t="shared" si="0"/>
        <v>0</v>
      </c>
    </row>
    <row r="50" spans="1:7" ht="14.1" customHeight="1" x14ac:dyDescent="0.2">
      <c r="A50" s="122">
        <v>8</v>
      </c>
      <c r="B50" s="123" t="s">
        <v>36</v>
      </c>
      <c r="C50" s="28" t="s">
        <v>37</v>
      </c>
      <c r="D50" s="57">
        <v>2</v>
      </c>
      <c r="E50" s="10">
        <v>1</v>
      </c>
      <c r="F50" s="87">
        <v>0</v>
      </c>
      <c r="G50" s="77">
        <f t="shared" si="0"/>
        <v>0</v>
      </c>
    </row>
    <row r="51" spans="1:7" ht="14.1" customHeight="1" x14ac:dyDescent="0.2">
      <c r="A51" s="122"/>
      <c r="B51" s="123"/>
      <c r="C51" s="28" t="s">
        <v>38</v>
      </c>
      <c r="D51" s="51">
        <v>2</v>
      </c>
      <c r="E51" s="8">
        <v>1</v>
      </c>
      <c r="F51" s="88">
        <v>0</v>
      </c>
      <c r="G51" s="73">
        <f t="shared" si="0"/>
        <v>0</v>
      </c>
    </row>
    <row r="52" spans="1:7" ht="14.1" customHeight="1" x14ac:dyDescent="0.2">
      <c r="A52" s="122"/>
      <c r="B52" s="123"/>
      <c r="C52" s="28" t="s">
        <v>39</v>
      </c>
      <c r="D52" s="51">
        <v>1</v>
      </c>
      <c r="E52" s="8">
        <v>1</v>
      </c>
      <c r="F52" s="88">
        <v>0</v>
      </c>
      <c r="G52" s="73">
        <f t="shared" si="0"/>
        <v>0</v>
      </c>
    </row>
    <row r="53" spans="1:7" ht="14.1" customHeight="1" thickBot="1" x14ac:dyDescent="0.25">
      <c r="A53" s="122"/>
      <c r="B53" s="123"/>
      <c r="C53" s="28" t="s">
        <v>40</v>
      </c>
      <c r="D53" s="51">
        <v>1</v>
      </c>
      <c r="E53" s="8">
        <v>1</v>
      </c>
      <c r="F53" s="88">
        <v>0</v>
      </c>
      <c r="G53" s="76">
        <f t="shared" si="0"/>
        <v>0</v>
      </c>
    </row>
    <row r="54" spans="1:7" ht="14.1" customHeight="1" thickBot="1" x14ac:dyDescent="0.25">
      <c r="A54" s="118">
        <v>9</v>
      </c>
      <c r="B54" s="119" t="s">
        <v>41</v>
      </c>
      <c r="C54" s="29" t="s">
        <v>42</v>
      </c>
      <c r="D54" s="50">
        <v>10</v>
      </c>
      <c r="E54" s="7">
        <v>1</v>
      </c>
      <c r="F54" s="90">
        <v>0</v>
      </c>
      <c r="G54" s="77">
        <f t="shared" si="0"/>
        <v>0</v>
      </c>
    </row>
    <row r="55" spans="1:7" ht="14.1" customHeight="1" thickBot="1" x14ac:dyDescent="0.25">
      <c r="A55" s="118"/>
      <c r="B55" s="119"/>
      <c r="C55" s="30" t="s">
        <v>43</v>
      </c>
      <c r="D55" s="51">
        <v>1</v>
      </c>
      <c r="E55" s="8">
        <v>1</v>
      </c>
      <c r="F55" s="88">
        <v>0</v>
      </c>
      <c r="G55" s="73">
        <f t="shared" si="0"/>
        <v>0</v>
      </c>
    </row>
    <row r="56" spans="1:7" ht="14.1" customHeight="1" thickBot="1" x14ac:dyDescent="0.25">
      <c r="A56" s="118"/>
      <c r="B56" s="119"/>
      <c r="C56" s="31" t="s">
        <v>44</v>
      </c>
      <c r="D56" s="51">
        <v>21</v>
      </c>
      <c r="E56" s="8">
        <v>1</v>
      </c>
      <c r="F56" s="88">
        <v>0</v>
      </c>
      <c r="G56" s="75">
        <f t="shared" si="0"/>
        <v>0</v>
      </c>
    </row>
    <row r="57" spans="1:7" ht="27" customHeight="1" thickBot="1" x14ac:dyDescent="0.25">
      <c r="A57" s="118"/>
      <c r="B57" s="119"/>
      <c r="C57" s="26" t="s">
        <v>45</v>
      </c>
      <c r="D57" s="60">
        <v>5</v>
      </c>
      <c r="E57" s="42">
        <v>1</v>
      </c>
      <c r="F57" s="93">
        <v>0</v>
      </c>
      <c r="G57" s="82">
        <f t="shared" si="0"/>
        <v>0</v>
      </c>
    </row>
    <row r="58" spans="1:7" ht="14.1" customHeight="1" thickBot="1" x14ac:dyDescent="0.25">
      <c r="A58" s="115">
        <v>10</v>
      </c>
      <c r="B58" s="117" t="s">
        <v>46</v>
      </c>
      <c r="C58" s="29" t="s">
        <v>47</v>
      </c>
      <c r="D58" s="50">
        <v>1</v>
      </c>
      <c r="E58" s="7">
        <v>1</v>
      </c>
      <c r="F58" s="90">
        <v>0</v>
      </c>
      <c r="G58" s="77">
        <f t="shared" si="0"/>
        <v>0</v>
      </c>
    </row>
    <row r="59" spans="1:7" ht="14.1" customHeight="1" thickBot="1" x14ac:dyDescent="0.25">
      <c r="A59" s="115"/>
      <c r="B59" s="117"/>
      <c r="C59" s="32" t="s">
        <v>48</v>
      </c>
      <c r="D59" s="52">
        <v>1</v>
      </c>
      <c r="E59" s="9">
        <v>1</v>
      </c>
      <c r="F59" s="89">
        <v>0</v>
      </c>
      <c r="G59" s="74">
        <f t="shared" si="0"/>
        <v>0</v>
      </c>
    </row>
    <row r="60" spans="1:7" ht="14.1" customHeight="1" thickBot="1" x14ac:dyDescent="0.25">
      <c r="A60" s="120">
        <v>11</v>
      </c>
      <c r="B60" s="121" t="s">
        <v>49</v>
      </c>
      <c r="C60" s="29" t="s">
        <v>50</v>
      </c>
      <c r="D60" s="50">
        <v>0.1</v>
      </c>
      <c r="E60" s="7">
        <v>1</v>
      </c>
      <c r="F60" s="90">
        <v>0</v>
      </c>
      <c r="G60" s="77">
        <f t="shared" si="0"/>
        <v>0</v>
      </c>
    </row>
    <row r="61" spans="1:7" ht="14.1" customHeight="1" thickBot="1" x14ac:dyDescent="0.25">
      <c r="A61" s="120"/>
      <c r="B61" s="121"/>
      <c r="C61" s="43" t="s">
        <v>51</v>
      </c>
      <c r="D61" s="62">
        <v>0.1</v>
      </c>
      <c r="E61" s="44">
        <v>1</v>
      </c>
      <c r="F61" s="97">
        <v>0</v>
      </c>
      <c r="G61" s="83">
        <f t="shared" si="0"/>
        <v>0</v>
      </c>
    </row>
    <row r="62" spans="1:7" ht="14.1" customHeight="1" thickBot="1" x14ac:dyDescent="0.25">
      <c r="A62" s="108">
        <v>12</v>
      </c>
      <c r="B62" s="111" t="s">
        <v>52</v>
      </c>
      <c r="C62" s="45" t="s">
        <v>53</v>
      </c>
      <c r="D62" s="59">
        <v>0.1</v>
      </c>
      <c r="E62" s="46">
        <v>1</v>
      </c>
      <c r="F62" s="98">
        <v>0</v>
      </c>
      <c r="G62" s="84">
        <f t="shared" si="0"/>
        <v>0</v>
      </c>
    </row>
    <row r="63" spans="1:7" ht="24.75" customHeight="1" thickBot="1" x14ac:dyDescent="0.25">
      <c r="A63" s="109"/>
      <c r="B63" s="112"/>
      <c r="C63" s="26" t="s">
        <v>54</v>
      </c>
      <c r="D63" s="60">
        <v>0.1</v>
      </c>
      <c r="E63" s="42">
        <v>1</v>
      </c>
      <c r="F63" s="93">
        <v>0</v>
      </c>
      <c r="G63" s="81">
        <f t="shared" si="0"/>
        <v>0</v>
      </c>
    </row>
    <row r="64" spans="1:7" ht="14.1" customHeight="1" thickBot="1" x14ac:dyDescent="0.25">
      <c r="A64" s="110"/>
      <c r="B64" s="113"/>
      <c r="C64" s="47" t="s">
        <v>55</v>
      </c>
      <c r="D64" s="61">
        <v>0.1</v>
      </c>
      <c r="E64" s="48">
        <v>1</v>
      </c>
      <c r="F64" s="99">
        <v>0</v>
      </c>
      <c r="G64" s="79">
        <f t="shared" si="0"/>
        <v>0</v>
      </c>
    </row>
    <row r="65" spans="1:7" ht="14.1" customHeight="1" thickBot="1" x14ac:dyDescent="0.25">
      <c r="A65" s="114">
        <v>13</v>
      </c>
      <c r="B65" s="116" t="s">
        <v>56</v>
      </c>
      <c r="C65" s="33" t="s">
        <v>85</v>
      </c>
      <c r="D65" s="57">
        <v>100</v>
      </c>
      <c r="E65" s="10">
        <v>1</v>
      </c>
      <c r="F65" s="87">
        <v>0</v>
      </c>
      <c r="G65" s="72">
        <f t="shared" si="0"/>
        <v>0</v>
      </c>
    </row>
    <row r="66" spans="1:7" ht="14.1" customHeight="1" thickBot="1" x14ac:dyDescent="0.25">
      <c r="A66" s="114"/>
      <c r="B66" s="116"/>
      <c r="C66" s="33" t="s">
        <v>86</v>
      </c>
      <c r="D66" s="51">
        <v>40</v>
      </c>
      <c r="E66" s="8">
        <v>1</v>
      </c>
      <c r="F66" s="88">
        <v>0</v>
      </c>
      <c r="G66" s="72">
        <f t="shared" si="0"/>
        <v>0</v>
      </c>
    </row>
    <row r="67" spans="1:7" ht="14.1" customHeight="1" thickBot="1" x14ac:dyDescent="0.25">
      <c r="A67" s="115"/>
      <c r="B67" s="117"/>
      <c r="C67" s="26" t="s">
        <v>80</v>
      </c>
      <c r="D67" s="51">
        <v>8</v>
      </c>
      <c r="E67" s="8">
        <v>1</v>
      </c>
      <c r="F67" s="88">
        <v>0</v>
      </c>
      <c r="G67" s="75">
        <f t="shared" si="0"/>
        <v>0</v>
      </c>
    </row>
    <row r="68" spans="1:7" ht="14.1" customHeight="1" thickBot="1" x14ac:dyDescent="0.25">
      <c r="A68" s="115"/>
      <c r="B68" s="117"/>
      <c r="C68" s="26" t="s">
        <v>78</v>
      </c>
      <c r="D68" s="51">
        <v>1</v>
      </c>
      <c r="E68" s="8">
        <v>1</v>
      </c>
      <c r="F68" s="88">
        <v>0</v>
      </c>
      <c r="G68" s="73">
        <f t="shared" si="0"/>
        <v>0</v>
      </c>
    </row>
    <row r="69" spans="1:7" ht="14.1" customHeight="1" thickBot="1" x14ac:dyDescent="0.25">
      <c r="A69" s="115"/>
      <c r="B69" s="117"/>
      <c r="C69" s="27" t="s">
        <v>79</v>
      </c>
      <c r="D69" s="52">
        <v>0.1</v>
      </c>
      <c r="E69" s="9">
        <v>1</v>
      </c>
      <c r="F69" s="89">
        <v>0</v>
      </c>
      <c r="G69" s="74">
        <f t="shared" si="0"/>
        <v>0</v>
      </c>
    </row>
    <row r="70" spans="1:7" ht="27.95" customHeight="1" thickBot="1" x14ac:dyDescent="0.25">
      <c r="A70" s="115">
        <v>14</v>
      </c>
      <c r="B70" s="117" t="s">
        <v>57</v>
      </c>
      <c r="C70" s="33" t="s">
        <v>58</v>
      </c>
      <c r="D70" s="49">
        <v>100</v>
      </c>
      <c r="E70" s="49">
        <v>1</v>
      </c>
      <c r="F70" s="92">
        <v>0</v>
      </c>
      <c r="G70" s="85">
        <f t="shared" si="0"/>
        <v>0</v>
      </c>
    </row>
    <row r="71" spans="1:7" ht="14.1" customHeight="1" thickBot="1" x14ac:dyDescent="0.25">
      <c r="A71" s="115"/>
      <c r="B71" s="117"/>
      <c r="C71" s="26" t="s">
        <v>59</v>
      </c>
      <c r="D71" s="12">
        <v>1000</v>
      </c>
      <c r="E71" s="12">
        <v>1</v>
      </c>
      <c r="F71" s="88">
        <v>0</v>
      </c>
      <c r="G71" s="73">
        <f t="shared" si="0"/>
        <v>0</v>
      </c>
    </row>
    <row r="72" spans="1:7" ht="14.1" customHeight="1" thickBot="1" x14ac:dyDescent="0.25">
      <c r="A72" s="115"/>
      <c r="B72" s="117"/>
      <c r="C72" s="26" t="s">
        <v>60</v>
      </c>
      <c r="D72" s="12">
        <v>500</v>
      </c>
      <c r="E72" s="12">
        <v>1</v>
      </c>
      <c r="F72" s="88">
        <v>0</v>
      </c>
      <c r="G72" s="73">
        <f t="shared" si="0"/>
        <v>0</v>
      </c>
    </row>
    <row r="73" spans="1:7" ht="14.1" customHeight="1" thickBot="1" x14ac:dyDescent="0.25">
      <c r="A73" s="115"/>
      <c r="B73" s="117"/>
      <c r="C73" s="26" t="s">
        <v>61</v>
      </c>
      <c r="D73" s="11">
        <v>30</v>
      </c>
      <c r="E73" s="11">
        <v>1</v>
      </c>
      <c r="F73" s="88">
        <v>0</v>
      </c>
      <c r="G73" s="72">
        <f t="shared" si="0"/>
        <v>0</v>
      </c>
    </row>
    <row r="74" spans="1:7" ht="14.1" customHeight="1" thickBot="1" x14ac:dyDescent="0.25">
      <c r="A74" s="115"/>
      <c r="B74" s="117"/>
      <c r="C74" s="27" t="s">
        <v>62</v>
      </c>
      <c r="D74" s="13">
        <v>20</v>
      </c>
      <c r="E74" s="13">
        <v>1</v>
      </c>
      <c r="F74" s="89">
        <v>0</v>
      </c>
      <c r="G74" s="76">
        <f t="shared" si="0"/>
        <v>0</v>
      </c>
    </row>
    <row r="75" spans="1:7" ht="14.1" customHeight="1" thickBot="1" x14ac:dyDescent="0.25">
      <c r="A75" s="104">
        <v>15</v>
      </c>
      <c r="B75" s="106" t="s">
        <v>63</v>
      </c>
      <c r="C75" s="34" t="s">
        <v>64</v>
      </c>
      <c r="D75" s="103">
        <v>12</v>
      </c>
      <c r="E75" s="103">
        <v>1</v>
      </c>
      <c r="F75" s="100">
        <v>0</v>
      </c>
      <c r="G75" s="71">
        <f t="shared" si="0"/>
        <v>0</v>
      </c>
    </row>
    <row r="76" spans="1:7" ht="14.1" customHeight="1" thickBot="1" x14ac:dyDescent="0.25">
      <c r="A76" s="105"/>
      <c r="B76" s="107"/>
      <c r="C76" s="35" t="s">
        <v>94</v>
      </c>
      <c r="D76" s="102">
        <v>12</v>
      </c>
      <c r="E76" s="102">
        <v>1</v>
      </c>
      <c r="F76" s="101">
        <v>0</v>
      </c>
      <c r="G76" s="79">
        <f t="shared" si="0"/>
        <v>0</v>
      </c>
    </row>
    <row r="77" spans="1:7" ht="15" x14ac:dyDescent="0.2">
      <c r="F77" s="14"/>
      <c r="G77" s="15"/>
    </row>
    <row r="79" spans="1:7" x14ac:dyDescent="0.2">
      <c r="F79" s="15"/>
      <c r="G79" s="15"/>
    </row>
  </sheetData>
  <protectedRanges>
    <protectedRange sqref="F8:F74" name="Oblast1"/>
  </protectedRanges>
  <mergeCells count="39">
    <mergeCell ref="A2:B2"/>
    <mergeCell ref="A3:B3"/>
    <mergeCell ref="A5:B5"/>
    <mergeCell ref="A1:G1"/>
    <mergeCell ref="D2:G2"/>
    <mergeCell ref="D3:G3"/>
    <mergeCell ref="A8:A11"/>
    <mergeCell ref="B8:B11"/>
    <mergeCell ref="A12:A15"/>
    <mergeCell ref="B12:B15"/>
    <mergeCell ref="D4:G4"/>
    <mergeCell ref="D5:G5"/>
    <mergeCell ref="A4:B4"/>
    <mergeCell ref="A16:A23"/>
    <mergeCell ref="B16:B23"/>
    <mergeCell ref="A24:A27"/>
    <mergeCell ref="B24:B27"/>
    <mergeCell ref="A28:A29"/>
    <mergeCell ref="B28:B29"/>
    <mergeCell ref="A30:A45"/>
    <mergeCell ref="B30:B45"/>
    <mergeCell ref="A46:A49"/>
    <mergeCell ref="B46:B49"/>
    <mergeCell ref="A50:A53"/>
    <mergeCell ref="B50:B53"/>
    <mergeCell ref="A54:A57"/>
    <mergeCell ref="B54:B57"/>
    <mergeCell ref="A58:A59"/>
    <mergeCell ref="B58:B59"/>
    <mergeCell ref="A60:A61"/>
    <mergeCell ref="B60:B61"/>
    <mergeCell ref="A75:A76"/>
    <mergeCell ref="B75:B76"/>
    <mergeCell ref="A62:A64"/>
    <mergeCell ref="B62:B64"/>
    <mergeCell ref="A65:A69"/>
    <mergeCell ref="B65:B69"/>
    <mergeCell ref="A70:A74"/>
    <mergeCell ref="B70:B74"/>
  </mergeCells>
  <phoneticPr fontId="15" type="noConversion"/>
  <printOptions horizontalCentered="1"/>
  <pageMargins left="0.19685039370078741" right="0.19685039370078741" top="0.59055118110236227" bottom="0.59055118110236227" header="0.23622047244094491" footer="0.15748031496062992"/>
  <pageSetup paperSize="9" scale="75" orientation="portrait" r:id="rId1"/>
  <headerFooter alignWithMargins="0">
    <oddFooter>&amp;R&amp;P</oddFooter>
  </headerFooter>
  <ignoredErrors>
    <ignoredError sqref="D3:D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 výměr montáží</vt:lpstr>
    </vt:vector>
  </TitlesOfParts>
  <Company>ARTMETAL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TESIK</dc:creator>
  <cp:lastModifiedBy>Jiří Tesař</cp:lastModifiedBy>
  <cp:lastPrinted>2019-11-21T23:57:28Z</cp:lastPrinted>
  <dcterms:created xsi:type="dcterms:W3CDTF">2014-05-09T12:44:30Z</dcterms:created>
  <dcterms:modified xsi:type="dcterms:W3CDTF">2019-11-21T23:57:41Z</dcterms:modified>
</cp:coreProperties>
</file>