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VZ\Biegun\42 - Libina\Zadávací dokumentace\"/>
    </mc:Choice>
  </mc:AlternateContent>
  <bookViews>
    <workbookView xWindow="28680" yWindow="-120" windowWidth="29040" windowHeight="15996" tabRatio="961" activeTab="1"/>
  </bookViews>
  <sheets>
    <sheet name="Úvodní list" sheetId="26" r:id="rId1"/>
    <sheet name="Konektivita" sheetId="31"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6" i="31" l="1"/>
  <c r="I17" i="31"/>
  <c r="I18" i="31"/>
  <c r="I19" i="31"/>
  <c r="I20" i="31"/>
  <c r="I21" i="31"/>
  <c r="I22" i="31"/>
  <c r="I23" i="31"/>
  <c r="I24" i="31"/>
  <c r="I25" i="31"/>
  <c r="I26" i="31"/>
  <c r="I27" i="31"/>
  <c r="I7" i="31"/>
  <c r="I8" i="31"/>
  <c r="I9" i="31"/>
  <c r="I10" i="31"/>
  <c r="I11" i="31"/>
  <c r="I12" i="31"/>
  <c r="I13" i="31"/>
  <c r="I14" i="31"/>
  <c r="I15" i="31"/>
  <c r="H22" i="31" l="1"/>
  <c r="F22" i="31"/>
  <c r="H10" i="31"/>
  <c r="F10" i="31"/>
  <c r="H28" i="31" l="1"/>
  <c r="F28" i="31"/>
  <c r="I28" i="31" s="1"/>
  <c r="H27" i="31"/>
  <c r="F27" i="31"/>
  <c r="H26" i="31"/>
  <c r="F26" i="31"/>
  <c r="H25" i="31"/>
  <c r="F25" i="31"/>
  <c r="H24" i="31"/>
  <c r="F24" i="31"/>
  <c r="H23" i="31"/>
  <c r="F23" i="31"/>
  <c r="H5" i="31" l="1"/>
  <c r="H18" i="31" l="1"/>
  <c r="H19" i="31"/>
  <c r="H20" i="31"/>
  <c r="H21" i="31"/>
  <c r="F18" i="31"/>
  <c r="F19" i="31"/>
  <c r="F20" i="31"/>
  <c r="F21" i="31"/>
  <c r="H13" i="31"/>
  <c r="H14" i="31"/>
  <c r="H15" i="31"/>
  <c r="H16" i="31"/>
  <c r="F13" i="31"/>
  <c r="F14" i="31"/>
  <c r="F15" i="31"/>
  <c r="F16" i="31"/>
  <c r="H6" i="31"/>
  <c r="H7" i="31"/>
  <c r="H8" i="31"/>
  <c r="H9" i="31"/>
  <c r="H11" i="31"/>
  <c r="F6" i="31"/>
  <c r="I6" i="31" s="1"/>
  <c r="F7" i="31"/>
  <c r="F8" i="31"/>
  <c r="F9" i="31"/>
  <c r="F11" i="31"/>
  <c r="F12" i="31" l="1"/>
  <c r="H12" i="31"/>
  <c r="F5" i="31"/>
  <c r="I5" i="31" s="1"/>
  <c r="H17" i="31" l="1"/>
  <c r="H29" i="31" s="1"/>
  <c r="H30" i="31" s="1"/>
  <c r="F17" i="31"/>
  <c r="I29" i="31" l="1"/>
  <c r="I30" i="31" s="1"/>
  <c r="D12" i="26" l="1"/>
  <c r="C12" i="26" l="1"/>
  <c r="D13" i="26" l="1"/>
  <c r="C13" i="26" l="1"/>
</calcChain>
</file>

<file path=xl/sharedStrings.xml><?xml version="1.0" encoding="utf-8"?>
<sst xmlns="http://schemas.openxmlformats.org/spreadsheetml/2006/main" count="76" uniqueCount="70">
  <si>
    <t>Pořadí</t>
  </si>
  <si>
    <t>Označení zboží</t>
  </si>
  <si>
    <t>Minimální požadavky zadavatele na zboží</t>
  </si>
  <si>
    <t>Jednotková cena (za 1ks) bez DPH</t>
  </si>
  <si>
    <t>Předpokládané množství</t>
  </si>
  <si>
    <t>Cena celkem za druh techniky bez DPH (Kč)</t>
  </si>
  <si>
    <t>Cena celkem za druh techniky včetně DPH (Kč)</t>
  </si>
  <si>
    <t>Jednotková cena ( za 1 ks) včetně DPH</t>
  </si>
  <si>
    <t>Celkem Kč:</t>
  </si>
  <si>
    <t>Cena bez DPH</t>
  </si>
  <si>
    <t>Cena s DPH</t>
  </si>
  <si>
    <t>Učebna</t>
  </si>
  <si>
    <t>dne</t>
  </si>
  <si>
    <t>Konektivita</t>
  </si>
  <si>
    <t>Dodávka prvků konektivity pro ZŠ Libina</t>
  </si>
  <si>
    <t>Mezisoučet - Konektivita</t>
  </si>
  <si>
    <t>Celkem za konektivitu</t>
  </si>
  <si>
    <t>UPS pro učebnu</t>
  </si>
  <si>
    <t>UPS do hlavního rozvaděče s LAN kartou</t>
  </si>
  <si>
    <t>NAS pro zálohování</t>
  </si>
  <si>
    <t>L3 switch 48G</t>
  </si>
  <si>
    <t xml:space="preserve">AP wifi </t>
  </si>
  <si>
    <t xml:space="preserve">Hlavní rozvaděč </t>
  </si>
  <si>
    <t>Položka č. 1 - Technická specifikace Konektivita</t>
  </si>
  <si>
    <t>Přesun stávajícího rozvaděče z učebny na chodbu</t>
  </si>
  <si>
    <t>Položka č. 2 - Technická specifikace Konektivita</t>
  </si>
  <si>
    <t>Položka č. 3 - Technická specifikace Konektivita</t>
  </si>
  <si>
    <t>Položka č. 4 - Technická specifikace Konektivita</t>
  </si>
  <si>
    <t>Položka č. 5 - Technická specifikace Konektivita</t>
  </si>
  <si>
    <t>Položka č. 6 - Technická specifikace Konektivita</t>
  </si>
  <si>
    <t>Položka č. 7 - Technická specifikace Konektivita</t>
  </si>
  <si>
    <t>Položka č. 8 - Technická specifikace Konektivita</t>
  </si>
  <si>
    <t>Položka č. 11 - Technická specifikace Konektivita</t>
  </si>
  <si>
    <t>Položka č. 12 - Technická specifikace Konektivita</t>
  </si>
  <si>
    <t>Položka č. 13 - Technická specifikace Konektivita</t>
  </si>
  <si>
    <t>Položka č. 14 - Technická specifikace Konektivita</t>
  </si>
  <si>
    <t>Položka č. 15 - Technická specifikace Konektivita</t>
  </si>
  <si>
    <t>Strukturovaná kabeláž pro wifi</t>
  </si>
  <si>
    <t>Strukturovaná kabeláž pro učebnu jazyků a ICT</t>
  </si>
  <si>
    <t xml:space="preserve">Switch pro učebnu </t>
  </si>
  <si>
    <t>Položka č. 19 - Technická specifikace Konektivita</t>
  </si>
  <si>
    <t>Hardware serveru</t>
  </si>
  <si>
    <t>Licence CAL device</t>
  </si>
  <si>
    <t>Licence CAL user</t>
  </si>
  <si>
    <t>Switch 48G</t>
  </si>
  <si>
    <t>Switch 24G PoE pro wifi</t>
  </si>
  <si>
    <t>Držák AP</t>
  </si>
  <si>
    <t>Implementace konektivity a serveru</t>
  </si>
  <si>
    <t>Položka č. 16 - Technická specifikace Konektivita</t>
  </si>
  <si>
    <t>Položka č. 17 - Technická specifikace Konektivita</t>
  </si>
  <si>
    <t xml:space="preserve">Licence server </t>
  </si>
  <si>
    <t>SW pro zálohování</t>
  </si>
  <si>
    <t xml:space="preserve">Virtualizační platforma </t>
  </si>
  <si>
    <t>Netflow analyzer</t>
  </si>
  <si>
    <t>Sonda k Netflow analyzeru</t>
  </si>
  <si>
    <t>Subscribce firewall unlimited na 1 rok</t>
  </si>
  <si>
    <t>Položka č. 10 - Technická specifikace Konektivita</t>
  </si>
  <si>
    <t>Položka č. 9 - Technická specifikace Konektivita</t>
  </si>
  <si>
    <t>Next-Gen firewall</t>
  </si>
  <si>
    <t>Určen pro položku č. 20</t>
  </si>
  <si>
    <t>Technická spcecifikace předmětu plnění pro část 2 veřejné zakázky - nabídkový list</t>
  </si>
  <si>
    <t>Zadavatel: Základní škola Libina, příspěvková organizace</t>
  </si>
  <si>
    <t>ČÁST 2: KONEKTIVITA ŠKOLY</t>
  </si>
  <si>
    <t xml:space="preserve">Účastník (prodávající) prohlašuje, že  dodávka bude vyhovovat všem požadavkům zadavatele (kupujícího) uvedených v technické specifikaci. Pokud by se v průběhu přípravy a realizace dodávky ukázalo, že ke splnění požadavků zadavatele (kupujícího) dle této přílohy je nezbytné dodání dalších zařízení, součástí či příslušenství nebo provedení dalších služeb či prací, zavazuje se účastník (prodávající) dodat toto zařízení a provést tyto práce či služby jako součást plnění dodávky dle smlouvy bez zvýšení nabídkové (kupní) ceny (zmíněné dodávky,práce či služby nebudou mít charakter dodatečných dodávek či víceprací) </t>
  </si>
  <si>
    <t>Konektivita školy</t>
  </si>
  <si>
    <t>Účastník:</t>
  </si>
  <si>
    <t>V</t>
  </si>
  <si>
    <t>Za účastníka:</t>
  </si>
  <si>
    <t>Produkt nabízený dodavatelem (doplní účastník přesné označení produktu - název, typ a výrobce)</t>
  </si>
  <si>
    <t>Příloha č. 3a – Technická specifikace předmětu plnění pro část 2 veřejné zakázky – nabídkový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</si>
</sst>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Kč&quot;_-;\-* #,##0.00\ &quot;Kč&quot;_-;_-* &quot;-&quot;??\ &quot;Kč&quot;_-;_-@_-"/>
  </numFmts>
  <fonts count="16" x14ac:knownFonts="1">
    <font>
      <sz val="11"/>
      <color theme="1"/>
      <name val="Calibri"/>
      <family val="2"/>
      <charset val="238"/>
      <scheme val="minor"/>
    </font>
    <font>
      <b/>
      <sz val="11"/>
      <color theme="1"/>
      <name val="Calibri"/>
      <family val="2"/>
      <charset val="238"/>
      <scheme val="minor"/>
    </font>
    <font>
      <sz val="8"/>
      <color theme="1"/>
      <name val="Calibri"/>
      <family val="2"/>
      <charset val="238"/>
      <scheme val="minor"/>
    </font>
    <font>
      <b/>
      <sz val="8"/>
      <color theme="1"/>
      <name val="Calibri"/>
      <family val="2"/>
      <charset val="238"/>
      <scheme val="minor"/>
    </font>
    <font>
      <sz val="9"/>
      <color theme="1"/>
      <name val="Calibri"/>
      <family val="2"/>
      <charset val="238"/>
      <scheme val="minor"/>
    </font>
    <font>
      <sz val="8"/>
      <name val="Calibri"/>
      <family val="2"/>
      <charset val="238"/>
      <scheme val="minor"/>
    </font>
    <font>
      <b/>
      <sz val="9"/>
      <color theme="1"/>
      <name val="Calibri"/>
      <family val="2"/>
      <charset val="238"/>
      <scheme val="minor"/>
    </font>
    <font>
      <u/>
      <sz val="11"/>
      <color theme="10"/>
      <name val="Calibri"/>
      <family val="2"/>
      <charset val="238"/>
    </font>
    <font>
      <u/>
      <sz val="11"/>
      <color theme="10"/>
      <name val="Calibri"/>
      <family val="2"/>
      <charset val="238"/>
      <scheme val="minor"/>
    </font>
    <font>
      <u/>
      <sz val="8"/>
      <color rgb="FF00B050"/>
      <name val="Calibri"/>
      <family val="2"/>
      <charset val="238"/>
    </font>
    <font>
      <sz val="10"/>
      <name val="Arial CE"/>
      <charset val="238"/>
    </font>
    <font>
      <sz val="10"/>
      <name val="Arial"/>
      <family val="2"/>
      <charset val="238"/>
    </font>
    <font>
      <sz val="11"/>
      <color theme="1"/>
      <name val="Calibri"/>
      <family val="2"/>
      <charset val="238"/>
      <scheme val="minor"/>
    </font>
    <font>
      <sz val="11"/>
      <color rgb="FFFF0000"/>
      <name val="Calibri"/>
      <family val="2"/>
      <charset val="238"/>
      <scheme val="minor"/>
    </font>
    <font>
      <sz val="10"/>
      <name val="Arial"/>
      <family val="2"/>
      <charset val="238"/>
    </font>
    <font>
      <u/>
      <sz val="10"/>
      <color indexed="12"/>
      <name val="Arial CE"/>
      <charset val="238"/>
    </font>
  </fonts>
  <fills count="7">
    <fill>
      <patternFill patternType="none"/>
    </fill>
    <fill>
      <patternFill patternType="gray125"/>
    </fill>
    <fill>
      <patternFill patternType="solid">
        <fgColor theme="4" tint="0.79998168889431442"/>
        <bgColor indexed="64"/>
      </patternFill>
    </fill>
    <fill>
      <patternFill patternType="solid">
        <fgColor rgb="FFF1E9E7"/>
        <bgColor indexed="64"/>
      </patternFill>
    </fill>
    <fill>
      <patternFill patternType="solid">
        <fgColor rgb="FF00B0F0"/>
        <bgColor indexed="64"/>
      </patternFill>
    </fill>
    <fill>
      <patternFill patternType="solid">
        <fgColor theme="0" tint="-0.14999847407452621"/>
        <bgColor indexed="64"/>
      </patternFill>
    </fill>
    <fill>
      <patternFill patternType="solid">
        <fgColor theme="0" tint="-0.249977111117893"/>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2">
    <xf numFmtId="0" fontId="0" fillId="0" borderId="0"/>
    <xf numFmtId="0" fontId="7" fillId="0" borderId="0" applyNumberFormat="0" applyFill="0" applyBorder="0" applyAlignment="0" applyProtection="0">
      <alignment vertical="top"/>
      <protection locked="0"/>
    </xf>
    <xf numFmtId="0" fontId="8" fillId="0" borderId="0" applyNumberFormat="0" applyFill="0" applyBorder="0" applyAlignment="0" applyProtection="0"/>
    <xf numFmtId="0" fontId="10" fillId="0" borderId="0"/>
    <xf numFmtId="0" fontId="11" fillId="0" borderId="0"/>
    <xf numFmtId="0" fontId="12" fillId="0" borderId="0"/>
    <xf numFmtId="44" fontId="12" fillId="0" borderId="0" applyFont="0" applyFill="0" applyBorder="0" applyAlignment="0" applyProtection="0"/>
    <xf numFmtId="0" fontId="14" fillId="0" borderId="0"/>
    <xf numFmtId="0" fontId="15" fillId="0" borderId="0" applyNumberFormat="0" applyFill="0" applyBorder="0" applyAlignment="0" applyProtection="0">
      <alignment vertical="top"/>
      <protection locked="0"/>
    </xf>
    <xf numFmtId="44" fontId="14" fillId="0" borderId="0" applyFont="0" applyFill="0" applyBorder="0" applyAlignment="0" applyProtection="0"/>
    <xf numFmtId="9" fontId="14" fillId="0" borderId="0" applyFont="0" applyFill="0" applyBorder="0" applyAlignment="0" applyProtection="0"/>
    <xf numFmtId="0" fontId="12" fillId="0" borderId="0"/>
  </cellStyleXfs>
  <cellXfs count="68">
    <xf numFmtId="0" fontId="0" fillId="0" borderId="0" xfId="0"/>
    <xf numFmtId="0" fontId="0" fillId="0" borderId="0" xfId="0" applyAlignment="1">
      <alignment horizontal="center"/>
    </xf>
    <xf numFmtId="0" fontId="0" fillId="0" borderId="0" xfId="0" applyAlignment="1">
      <alignment vertical="center"/>
    </xf>
    <xf numFmtId="0" fontId="0" fillId="0" borderId="0" xfId="0" applyProtection="1">
      <protection locked="0"/>
    </xf>
    <xf numFmtId="4" fontId="2" fillId="2" borderId="11" xfId="0" applyNumberFormat="1" applyFont="1" applyFill="1" applyBorder="1" applyAlignment="1">
      <alignment vertical="center"/>
    </xf>
    <xf numFmtId="0" fontId="2" fillId="3" borderId="11" xfId="0" applyFont="1" applyFill="1" applyBorder="1" applyAlignment="1">
      <alignment vertical="center"/>
    </xf>
    <xf numFmtId="0" fontId="6" fillId="6" borderId="11" xfId="0" applyFont="1" applyFill="1" applyBorder="1" applyAlignment="1">
      <alignment vertical="center"/>
    </xf>
    <xf numFmtId="0" fontId="6" fillId="6" borderId="11" xfId="0" applyFont="1" applyFill="1" applyBorder="1" applyAlignment="1">
      <alignment horizontal="right" vertical="center"/>
    </xf>
    <xf numFmtId="4" fontId="0" fillId="0" borderId="0" xfId="0" applyNumberFormat="1"/>
    <xf numFmtId="4" fontId="6" fillId="4" borderId="11" xfId="0" applyNumberFormat="1" applyFont="1" applyFill="1" applyBorder="1" applyAlignment="1">
      <alignment vertical="center"/>
    </xf>
    <xf numFmtId="0" fontId="9" fillId="0" borderId="0" xfId="1" applyFont="1" applyAlignment="1" applyProtection="1">
      <alignment horizontal="left" vertical="center"/>
    </xf>
    <xf numFmtId="0" fontId="0" fillId="0" borderId="0" xfId="0" applyAlignment="1">
      <alignment horizontal="right" vertical="center"/>
    </xf>
    <xf numFmtId="0" fontId="6" fillId="0" borderId="11" xfId="0" applyFont="1" applyBorder="1" applyAlignment="1">
      <alignment horizontal="left" vertical="center"/>
    </xf>
    <xf numFmtId="0" fontId="4" fillId="0" borderId="0" xfId="0" applyFont="1"/>
    <xf numFmtId="0" fontId="6" fillId="0" borderId="0" xfId="0" applyFont="1"/>
    <xf numFmtId="14" fontId="0" fillId="0" borderId="0" xfId="0" applyNumberFormat="1"/>
    <xf numFmtId="0" fontId="6" fillId="0" borderId="0" xfId="0" applyFont="1" applyProtection="1">
      <protection locked="0"/>
    </xf>
    <xf numFmtId="0" fontId="0" fillId="0" borderId="0" xfId="0" applyAlignment="1" applyProtection="1">
      <alignment horizontal="right" vertical="center"/>
      <protection locked="0"/>
    </xf>
    <xf numFmtId="0" fontId="4" fillId="0" borderId="0" xfId="0" applyFont="1" applyProtection="1">
      <protection locked="0"/>
    </xf>
    <xf numFmtId="0" fontId="0" fillId="0" borderId="0" xfId="0" applyAlignment="1" applyProtection="1">
      <alignment horizontal="left" vertical="center"/>
      <protection locked="0"/>
    </xf>
    <xf numFmtId="0" fontId="3" fillId="0" borderId="7" xfId="0" applyFont="1" applyBorder="1" applyAlignment="1">
      <alignment horizontal="center" vertical="center" textRotation="90"/>
    </xf>
    <xf numFmtId="0" fontId="3" fillId="0" borderId="8"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5" fillId="0" borderId="10" xfId="0" applyFont="1" applyFill="1" applyBorder="1" applyAlignment="1">
      <alignment vertical="center" wrapText="1"/>
    </xf>
    <xf numFmtId="0" fontId="5" fillId="0" borderId="11" xfId="0" applyFont="1" applyFill="1" applyBorder="1" applyAlignment="1">
      <alignment vertical="center" wrapText="1"/>
    </xf>
    <xf numFmtId="0" fontId="5" fillId="0" borderId="17" xfId="0" applyFont="1" applyFill="1" applyBorder="1" applyAlignment="1">
      <alignment vertical="center" wrapText="1"/>
    </xf>
    <xf numFmtId="44" fontId="0" fillId="0" borderId="0" xfId="6" applyFont="1"/>
    <xf numFmtId="44" fontId="0" fillId="0" borderId="0" xfId="0" applyNumberFormat="1"/>
    <xf numFmtId="44" fontId="13" fillId="0" borderId="0" xfId="0" applyNumberFormat="1" applyFont="1"/>
    <xf numFmtId="0" fontId="2" fillId="0" borderId="12" xfId="0" applyFont="1" applyFill="1" applyBorder="1" applyAlignment="1">
      <alignment horizontal="center" vertical="center"/>
    </xf>
    <xf numFmtId="0" fontId="2" fillId="0" borderId="14" xfId="0" applyFont="1" applyFill="1" applyBorder="1" applyAlignment="1">
      <alignment horizontal="center" vertical="center"/>
    </xf>
    <xf numFmtId="0" fontId="5" fillId="0" borderId="11" xfId="0" applyFont="1" applyFill="1" applyBorder="1" applyAlignment="1">
      <alignment horizontal="left" vertical="center" wrapText="1"/>
    </xf>
    <xf numFmtId="4" fontId="3" fillId="0" borderId="8" xfId="0" applyNumberFormat="1" applyFont="1" applyBorder="1" applyAlignment="1">
      <alignment horizontal="right" vertical="center"/>
    </xf>
    <xf numFmtId="4" fontId="2" fillId="0" borderId="10" xfId="0" applyNumberFormat="1" applyFont="1" applyFill="1" applyBorder="1" applyAlignment="1">
      <alignment horizontal="right" vertical="center"/>
    </xf>
    <xf numFmtId="4" fontId="2" fillId="0" borderId="11" xfId="0" applyNumberFormat="1" applyFont="1" applyFill="1" applyBorder="1" applyAlignment="1">
      <alignment horizontal="right" vertical="center"/>
    </xf>
    <xf numFmtId="4" fontId="2" fillId="0" borderId="17" xfId="0" applyNumberFormat="1" applyFont="1" applyFill="1" applyBorder="1" applyAlignment="1">
      <alignment horizontal="right" vertical="center"/>
    </xf>
    <xf numFmtId="44" fontId="1" fillId="0" borderId="0" xfId="0" applyNumberFormat="1" applyFont="1"/>
    <xf numFmtId="4" fontId="2" fillId="0" borderId="13" xfId="0" applyNumberFormat="1" applyFont="1" applyFill="1" applyBorder="1" applyAlignment="1">
      <alignment horizontal="right" vertical="center"/>
    </xf>
    <xf numFmtId="4" fontId="2" fillId="0" borderId="15" xfId="0" applyNumberFormat="1" applyFont="1" applyFill="1" applyBorder="1" applyAlignment="1">
      <alignment horizontal="right" vertical="center"/>
    </xf>
    <xf numFmtId="4" fontId="3" fillId="0" borderId="9" xfId="0" applyNumberFormat="1" applyFont="1" applyBorder="1" applyAlignment="1">
      <alignment horizontal="right" vertical="center"/>
    </xf>
    <xf numFmtId="4" fontId="9" fillId="0" borderId="0" xfId="1" applyNumberFormat="1" applyFont="1" applyAlignment="1" applyProtection="1">
      <alignment horizontal="left" vertical="center"/>
    </xf>
    <xf numFmtId="0" fontId="2" fillId="0" borderId="14" xfId="0" applyFont="1" applyBorder="1" applyAlignment="1">
      <alignment horizontal="center" vertical="center"/>
    </xf>
    <xf numFmtId="0" fontId="5" fillId="0" borderId="11" xfId="0" applyFont="1" applyBorder="1" applyAlignment="1">
      <alignment horizontal="left" vertical="center" wrapText="1"/>
    </xf>
    <xf numFmtId="0" fontId="2" fillId="0" borderId="16" xfId="0" applyFont="1" applyBorder="1" applyAlignment="1">
      <alignment horizontal="center" vertical="center"/>
    </xf>
    <xf numFmtId="0" fontId="5" fillId="0" borderId="17" xfId="0" applyFont="1" applyBorder="1" applyAlignment="1">
      <alignment horizontal="left" vertical="center" wrapText="1"/>
    </xf>
    <xf numFmtId="4" fontId="2" fillId="0" borderId="11" xfId="0" applyNumberFormat="1" applyFont="1" applyBorder="1" applyAlignment="1">
      <alignment horizontal="right" vertical="center"/>
    </xf>
    <xf numFmtId="4" fontId="2" fillId="0" borderId="17" xfId="0" applyNumberFormat="1" applyFont="1" applyBorder="1" applyAlignment="1">
      <alignment horizontal="right" vertical="center"/>
    </xf>
    <xf numFmtId="4" fontId="2" fillId="0" borderId="18" xfId="0" applyNumberFormat="1" applyFont="1" applyBorder="1" applyAlignment="1">
      <alignment horizontal="righ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7" xfId="0" applyFont="1" applyBorder="1" applyAlignment="1">
      <alignment horizontal="center" vertical="center" wrapText="1"/>
    </xf>
    <xf numFmtId="0" fontId="6" fillId="5" borderId="11" xfId="0" applyFont="1" applyFill="1" applyBorder="1" applyAlignment="1">
      <alignment horizontal="left" vertical="center"/>
    </xf>
    <xf numFmtId="0" fontId="6" fillId="0" borderId="0" xfId="0" applyFont="1" applyAlignment="1">
      <alignment wrapText="1"/>
    </xf>
    <xf numFmtId="0" fontId="4" fillId="0" borderId="0" xfId="0" applyFont="1" applyAlignment="1"/>
    <xf numFmtId="0" fontId="3" fillId="0" borderId="7" xfId="0" applyFont="1" applyBorder="1" applyAlignment="1">
      <alignment horizontal="right"/>
    </xf>
    <xf numFmtId="0" fontId="3" fillId="0" borderId="8" xfId="0" applyFont="1" applyBorder="1" applyAlignment="1">
      <alignment horizontal="right"/>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3" borderId="4" xfId="0" applyFont="1" applyFill="1" applyBorder="1" applyAlignment="1">
      <alignment horizontal="left" vertical="center" indent="2"/>
    </xf>
    <xf numFmtId="0" fontId="3" fillId="3" borderId="5" xfId="0" applyFont="1" applyFill="1" applyBorder="1" applyAlignment="1">
      <alignment horizontal="left" vertical="center" indent="2"/>
    </xf>
    <xf numFmtId="0" fontId="3" fillId="3" borderId="6" xfId="0" applyFont="1" applyFill="1" applyBorder="1" applyAlignment="1">
      <alignment horizontal="left" vertical="center" indent="2"/>
    </xf>
    <xf numFmtId="0" fontId="3" fillId="0" borderId="7" xfId="0" applyFont="1" applyBorder="1" applyAlignment="1">
      <alignment horizontal="right" vertical="center"/>
    </xf>
    <xf numFmtId="0" fontId="3" fillId="0" borderId="8" xfId="0" applyFont="1" applyBorder="1" applyAlignment="1">
      <alignment horizontal="right" vertical="center"/>
    </xf>
  </cellXfs>
  <cellStyles count="12">
    <cellStyle name="Hypertextový odkaz" xfId="1" builtinId="8"/>
    <cellStyle name="Hypertextový odkaz 2" xfId="2"/>
    <cellStyle name="Hypertextový odkaz 3" xfId="8"/>
    <cellStyle name="Měna" xfId="6" builtinId="4"/>
    <cellStyle name="Měna 2" xfId="9"/>
    <cellStyle name="Normální" xfId="0" builtinId="0"/>
    <cellStyle name="Normální 14" xfId="11"/>
    <cellStyle name="Normální 16" xfId="5"/>
    <cellStyle name="Normální 2" xfId="4"/>
    <cellStyle name="Normální 2 3" xfId="3"/>
    <cellStyle name="Normální 3" xfId="7"/>
    <cellStyle name="Procenta 2" xfId="10"/>
  </cellStyles>
  <dxfs count="0"/>
  <tableStyles count="0" defaultTableStyle="TableStyleMedium2" defaultPivotStyle="PivotStyleLight16"/>
  <colors>
    <mruColors>
      <color rgb="FFF1E9E7"/>
      <color rgb="FFFFFFCC"/>
      <color rgb="FFF3F2E9"/>
      <color rgb="FFEEEDDE"/>
      <color rgb="FFE7E3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3:J26"/>
  <sheetViews>
    <sheetView showGridLines="0" zoomScale="115" zoomScaleNormal="115" zoomScaleSheetLayoutView="130" workbookViewId="0">
      <selection activeCell="B18" sqref="B18"/>
    </sheetView>
  </sheetViews>
  <sheetFormatPr defaultRowHeight="14.4" x14ac:dyDescent="0.3"/>
  <cols>
    <col min="2" max="2" width="36.5546875" customWidth="1"/>
    <col min="3" max="4" width="14.44140625" style="11" customWidth="1"/>
    <col min="6" max="7" width="16.109375" bestFit="1" customWidth="1"/>
    <col min="8" max="8" width="14.6640625" bestFit="1" customWidth="1"/>
    <col min="10" max="10" width="13.44140625" bestFit="1" customWidth="1"/>
  </cols>
  <sheetData>
    <row r="3" spans="2:10" x14ac:dyDescent="0.3">
      <c r="B3" s="14" t="s">
        <v>60</v>
      </c>
    </row>
    <row r="4" spans="2:10" x14ac:dyDescent="0.3">
      <c r="B4" s="14"/>
    </row>
    <row r="5" spans="2:10" x14ac:dyDescent="0.3">
      <c r="B5" s="14" t="s">
        <v>62</v>
      </c>
    </row>
    <row r="6" spans="2:10" x14ac:dyDescent="0.3">
      <c r="B6" s="16" t="s">
        <v>61</v>
      </c>
      <c r="C6" s="17"/>
      <c r="D6" s="17"/>
    </row>
    <row r="7" spans="2:10" x14ac:dyDescent="0.3">
      <c r="B7" s="18"/>
      <c r="C7" s="17"/>
      <c r="D7" s="17"/>
    </row>
    <row r="8" spans="2:10" x14ac:dyDescent="0.3">
      <c r="B8" s="3"/>
      <c r="C8" s="17"/>
      <c r="D8" s="17"/>
    </row>
    <row r="9" spans="2:10" ht="18" customHeight="1" x14ac:dyDescent="0.3">
      <c r="B9" s="3"/>
      <c r="C9" s="17"/>
      <c r="D9" s="17"/>
    </row>
    <row r="10" spans="2:10" ht="18" customHeight="1" x14ac:dyDescent="0.3">
      <c r="B10" s="52" t="s">
        <v>64</v>
      </c>
      <c r="C10" s="52"/>
      <c r="D10" s="52"/>
    </row>
    <row r="11" spans="2:10" ht="18" customHeight="1" x14ac:dyDescent="0.3">
      <c r="B11" s="6" t="s">
        <v>11</v>
      </c>
      <c r="C11" s="7" t="s">
        <v>9</v>
      </c>
      <c r="D11" s="7" t="s">
        <v>10</v>
      </c>
    </row>
    <row r="12" spans="2:10" x14ac:dyDescent="0.3">
      <c r="B12" s="5" t="s">
        <v>13</v>
      </c>
      <c r="C12" s="4">
        <f>Konektivita!H30</f>
        <v>0</v>
      </c>
      <c r="D12" s="4">
        <f>Konektivita!I30</f>
        <v>0</v>
      </c>
      <c r="F12" s="27"/>
      <c r="G12" s="28"/>
      <c r="H12" s="28"/>
      <c r="J12" s="27"/>
    </row>
    <row r="13" spans="2:10" x14ac:dyDescent="0.3">
      <c r="B13" s="12" t="s">
        <v>8</v>
      </c>
      <c r="C13" s="9">
        <f>SUM(C12:C12)</f>
        <v>0</v>
      </c>
      <c r="D13" s="9">
        <f>SUM(D12:D12)</f>
        <v>0</v>
      </c>
      <c r="F13" s="37"/>
      <c r="G13" s="28"/>
      <c r="H13" s="29"/>
    </row>
    <row r="15" spans="2:10" ht="68.400000000000006" customHeight="1" x14ac:dyDescent="0.3">
      <c r="B15" s="53" t="s">
        <v>63</v>
      </c>
      <c r="C15" s="54"/>
      <c r="D15" s="54"/>
      <c r="E15" s="54"/>
      <c r="F15" s="54"/>
    </row>
    <row r="16" spans="2:10" x14ac:dyDescent="0.3">
      <c r="F16" s="14"/>
      <c r="G16" s="13"/>
    </row>
    <row r="17" spans="2:7" x14ac:dyDescent="0.3">
      <c r="F17" s="14"/>
      <c r="G17" s="13"/>
    </row>
    <row r="18" spans="2:7" x14ac:dyDescent="0.3">
      <c r="B18" s="16" t="s">
        <v>65</v>
      </c>
      <c r="C18" s="19"/>
      <c r="D18" s="3"/>
      <c r="F18" s="14"/>
      <c r="G18" s="13"/>
    </row>
    <row r="19" spans="2:7" ht="18" customHeight="1" x14ac:dyDescent="0.3">
      <c r="B19" s="18"/>
      <c r="C19" s="18"/>
      <c r="D19" s="3"/>
    </row>
    <row r="20" spans="2:7" x14ac:dyDescent="0.3">
      <c r="B20" s="18"/>
      <c r="C20" s="18"/>
      <c r="D20" s="3"/>
    </row>
    <row r="21" spans="2:7" x14ac:dyDescent="0.3">
      <c r="B21" s="13"/>
      <c r="C21" s="13"/>
      <c r="D21"/>
    </row>
    <row r="22" spans="2:7" x14ac:dyDescent="0.3">
      <c r="B22" s="18" t="s">
        <v>66</v>
      </c>
      <c r="C22" s="18" t="s">
        <v>12</v>
      </c>
      <c r="D22" s="3"/>
      <c r="F22" s="15"/>
    </row>
    <row r="23" spans="2:7" x14ac:dyDescent="0.3">
      <c r="B23" s="13"/>
      <c r="C23" s="13"/>
      <c r="D23"/>
    </row>
    <row r="24" spans="2:7" x14ac:dyDescent="0.3">
      <c r="B24" s="18" t="s">
        <v>67</v>
      </c>
      <c r="C24" s="18"/>
      <c r="D24" s="3"/>
    </row>
    <row r="25" spans="2:7" x14ac:dyDescent="0.3">
      <c r="B25" s="3"/>
      <c r="C25" s="17"/>
      <c r="D25" s="17"/>
    </row>
    <row r="26" spans="2:7" x14ac:dyDescent="0.3">
      <c r="B26" s="3"/>
      <c r="C26" s="17"/>
      <c r="D26" s="17"/>
    </row>
  </sheetData>
  <mergeCells count="2">
    <mergeCell ref="B10:D10"/>
    <mergeCell ref="B15:F15"/>
  </mergeCells>
  <pageMargins left="0.25" right="0.25" top="0.75" bottom="0.75" header="0.3" footer="0.3"/>
  <pageSetup paperSize="9" scale="75" orientation="portrait" r:id="rId1"/>
  <headerFooter>
    <oddHeader>&amp;C&amp;P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3"/>
  <sheetViews>
    <sheetView showGridLines="0" tabSelected="1" view="pageBreakPreview" zoomScale="115" zoomScaleNormal="100" zoomScaleSheetLayoutView="115" workbookViewId="0">
      <selection sqref="A1:I1"/>
    </sheetView>
  </sheetViews>
  <sheetFormatPr defaultRowHeight="14.4" x14ac:dyDescent="0.3"/>
  <cols>
    <col min="1" max="1" width="4" customWidth="1"/>
    <col min="2" max="2" width="13.33203125" customWidth="1"/>
    <col min="3" max="4" width="32.44140625" customWidth="1"/>
    <col min="5" max="6" width="10.88671875" style="1" customWidth="1"/>
    <col min="7" max="7" width="11.109375" customWidth="1"/>
    <col min="8" max="9" width="16.109375" customWidth="1"/>
    <col min="10" max="10" width="9.109375" customWidth="1"/>
    <col min="11" max="11" width="12.6640625" bestFit="1" customWidth="1"/>
    <col min="12" max="12" width="10" customWidth="1"/>
    <col min="13" max="13" width="11.44140625" bestFit="1" customWidth="1"/>
    <col min="16" max="16" width="10.33203125" bestFit="1" customWidth="1"/>
  </cols>
  <sheetData>
    <row r="1" spans="1:13" s="2" customFormat="1" ht="21" customHeight="1" thickBot="1" x14ac:dyDescent="0.35">
      <c r="A1" s="57" t="s">
        <v>69</v>
      </c>
      <c r="B1" s="58"/>
      <c r="C1" s="58"/>
      <c r="D1" s="58"/>
      <c r="E1" s="58"/>
      <c r="F1" s="58"/>
      <c r="G1" s="58"/>
      <c r="H1" s="58"/>
      <c r="I1" s="59"/>
    </row>
    <row r="2" spans="1:13" s="2" customFormat="1" ht="21" customHeight="1" thickBot="1" x14ac:dyDescent="0.35">
      <c r="A2" s="60" t="s">
        <v>14</v>
      </c>
      <c r="B2" s="61"/>
      <c r="C2" s="61"/>
      <c r="D2" s="61"/>
      <c r="E2" s="61"/>
      <c r="F2" s="61"/>
      <c r="G2" s="61"/>
      <c r="H2" s="61"/>
      <c r="I2" s="62"/>
    </row>
    <row r="3" spans="1:13" ht="51.75" customHeight="1" thickBot="1" x14ac:dyDescent="0.35">
      <c r="A3" s="20" t="s">
        <v>0</v>
      </c>
      <c r="B3" s="21" t="s">
        <v>1</v>
      </c>
      <c r="C3" s="21" t="s">
        <v>2</v>
      </c>
      <c r="D3" s="22" t="s">
        <v>68</v>
      </c>
      <c r="E3" s="22" t="s">
        <v>3</v>
      </c>
      <c r="F3" s="22" t="s">
        <v>7</v>
      </c>
      <c r="G3" s="22" t="s">
        <v>4</v>
      </c>
      <c r="H3" s="22" t="s">
        <v>5</v>
      </c>
      <c r="I3" s="23" t="s">
        <v>6</v>
      </c>
    </row>
    <row r="4" spans="1:13" ht="15" thickBot="1" x14ac:dyDescent="0.35">
      <c r="A4" s="63" t="s">
        <v>13</v>
      </c>
      <c r="B4" s="64"/>
      <c r="C4" s="64"/>
      <c r="D4" s="64"/>
      <c r="E4" s="64"/>
      <c r="F4" s="64"/>
      <c r="G4" s="64"/>
      <c r="H4" s="64"/>
      <c r="I4" s="65"/>
      <c r="K4" s="10"/>
    </row>
    <row r="5" spans="1:13" x14ac:dyDescent="0.3">
      <c r="A5" s="30">
        <v>1</v>
      </c>
      <c r="B5" s="24" t="s">
        <v>22</v>
      </c>
      <c r="C5" s="24" t="s">
        <v>23</v>
      </c>
      <c r="D5" s="24"/>
      <c r="E5" s="34">
        <v>0</v>
      </c>
      <c r="F5" s="34">
        <f t="shared" ref="F5:F16" si="0">E5*1.21</f>
        <v>0</v>
      </c>
      <c r="G5" s="49">
        <v>1</v>
      </c>
      <c r="H5" s="34">
        <f>E5*G5</f>
        <v>0</v>
      </c>
      <c r="I5" s="38">
        <f>F5*G5</f>
        <v>0</v>
      </c>
      <c r="K5" s="41"/>
      <c r="M5" s="8"/>
    </row>
    <row r="6" spans="1:13" ht="30.6" x14ac:dyDescent="0.3">
      <c r="A6" s="31">
        <v>2</v>
      </c>
      <c r="B6" s="25" t="s">
        <v>24</v>
      </c>
      <c r="C6" s="25" t="s">
        <v>25</v>
      </c>
      <c r="D6" s="25"/>
      <c r="E6" s="35">
        <v>0</v>
      </c>
      <c r="F6" s="35">
        <f t="shared" si="0"/>
        <v>0</v>
      </c>
      <c r="G6" s="50">
        <v>1</v>
      </c>
      <c r="H6" s="35">
        <f t="shared" ref="H6:H16" si="1">E6*G6</f>
        <v>0</v>
      </c>
      <c r="I6" s="39">
        <f t="shared" ref="I6:I27" si="2">F6*G6</f>
        <v>0</v>
      </c>
      <c r="K6" s="10"/>
    </row>
    <row r="7" spans="1:13" ht="20.399999999999999" x14ac:dyDescent="0.3">
      <c r="A7" s="31">
        <v>3</v>
      </c>
      <c r="B7" s="25" t="s">
        <v>37</v>
      </c>
      <c r="C7" s="25" t="s">
        <v>26</v>
      </c>
      <c r="D7" s="25"/>
      <c r="E7" s="35">
        <v>0</v>
      </c>
      <c r="F7" s="35">
        <f t="shared" si="0"/>
        <v>0</v>
      </c>
      <c r="G7" s="50">
        <v>1</v>
      </c>
      <c r="H7" s="35">
        <f t="shared" si="1"/>
        <v>0</v>
      </c>
      <c r="I7" s="39">
        <f t="shared" si="2"/>
        <v>0</v>
      </c>
      <c r="K7" s="10"/>
    </row>
    <row r="8" spans="1:13" ht="30.6" x14ac:dyDescent="0.3">
      <c r="A8" s="31">
        <v>4</v>
      </c>
      <c r="B8" s="25" t="s">
        <v>38</v>
      </c>
      <c r="C8" s="25" t="s">
        <v>27</v>
      </c>
      <c r="D8" s="25"/>
      <c r="E8" s="35">
        <v>0</v>
      </c>
      <c r="F8" s="35">
        <f t="shared" si="0"/>
        <v>0</v>
      </c>
      <c r="G8" s="50">
        <v>1</v>
      </c>
      <c r="H8" s="35">
        <f t="shared" si="1"/>
        <v>0</v>
      </c>
      <c r="I8" s="39">
        <f t="shared" si="2"/>
        <v>0</v>
      </c>
      <c r="K8" s="10"/>
    </row>
    <row r="9" spans="1:13" x14ac:dyDescent="0.3">
      <c r="A9" s="31">
        <v>5</v>
      </c>
      <c r="B9" s="25" t="s">
        <v>39</v>
      </c>
      <c r="C9" s="25" t="s">
        <v>28</v>
      </c>
      <c r="D9" s="25"/>
      <c r="E9" s="35">
        <v>0</v>
      </c>
      <c r="F9" s="35">
        <f t="shared" si="0"/>
        <v>0</v>
      </c>
      <c r="G9" s="50">
        <v>1</v>
      </c>
      <c r="H9" s="35">
        <f t="shared" si="1"/>
        <v>0</v>
      </c>
      <c r="I9" s="39">
        <f t="shared" si="2"/>
        <v>0</v>
      </c>
      <c r="K9" s="10"/>
    </row>
    <row r="10" spans="1:13" x14ac:dyDescent="0.3">
      <c r="A10" s="31">
        <v>6</v>
      </c>
      <c r="B10" s="25" t="s">
        <v>17</v>
      </c>
      <c r="C10" s="25" t="s">
        <v>32</v>
      </c>
      <c r="D10" s="25"/>
      <c r="E10" s="35">
        <v>0</v>
      </c>
      <c r="F10" s="35">
        <f t="shared" si="0"/>
        <v>0</v>
      </c>
      <c r="G10" s="50">
        <v>1</v>
      </c>
      <c r="H10" s="35">
        <f t="shared" si="1"/>
        <v>0</v>
      </c>
      <c r="I10" s="39">
        <f t="shared" si="2"/>
        <v>0</v>
      </c>
      <c r="K10" s="10"/>
    </row>
    <row r="11" spans="1:13" x14ac:dyDescent="0.3">
      <c r="A11" s="31">
        <v>7</v>
      </c>
      <c r="B11" s="25" t="s">
        <v>41</v>
      </c>
      <c r="C11" s="25" t="s">
        <v>36</v>
      </c>
      <c r="D11" s="25"/>
      <c r="E11" s="35">
        <v>0</v>
      </c>
      <c r="F11" s="35">
        <f t="shared" si="0"/>
        <v>0</v>
      </c>
      <c r="G11" s="50">
        <v>1</v>
      </c>
      <c r="H11" s="35">
        <f t="shared" si="1"/>
        <v>0</v>
      </c>
      <c r="I11" s="39">
        <f t="shared" si="2"/>
        <v>0</v>
      </c>
      <c r="K11" s="10"/>
    </row>
    <row r="12" spans="1:13" x14ac:dyDescent="0.3">
      <c r="A12" s="31">
        <v>8</v>
      </c>
      <c r="B12" s="25" t="s">
        <v>50</v>
      </c>
      <c r="C12" s="25" t="s">
        <v>48</v>
      </c>
      <c r="D12" s="25"/>
      <c r="E12" s="35">
        <v>0</v>
      </c>
      <c r="F12" s="35">
        <f t="shared" si="0"/>
        <v>0</v>
      </c>
      <c r="G12" s="50">
        <v>2</v>
      </c>
      <c r="H12" s="35">
        <f t="shared" si="1"/>
        <v>0</v>
      </c>
      <c r="I12" s="39">
        <f t="shared" si="2"/>
        <v>0</v>
      </c>
      <c r="K12" s="10"/>
    </row>
    <row r="13" spans="1:13" x14ac:dyDescent="0.3">
      <c r="A13" s="31">
        <v>9</v>
      </c>
      <c r="B13" s="25" t="s">
        <v>42</v>
      </c>
      <c r="C13" s="25" t="s">
        <v>48</v>
      </c>
      <c r="D13" s="25"/>
      <c r="E13" s="35">
        <v>0</v>
      </c>
      <c r="F13" s="35">
        <f t="shared" si="0"/>
        <v>0</v>
      </c>
      <c r="G13" s="50">
        <v>70</v>
      </c>
      <c r="H13" s="35">
        <f t="shared" si="1"/>
        <v>0</v>
      </c>
      <c r="I13" s="39">
        <f t="shared" si="2"/>
        <v>0</v>
      </c>
      <c r="K13" s="10"/>
    </row>
    <row r="14" spans="1:13" x14ac:dyDescent="0.3">
      <c r="A14" s="31">
        <v>10</v>
      </c>
      <c r="B14" s="25" t="s">
        <v>43</v>
      </c>
      <c r="C14" s="25" t="s">
        <v>48</v>
      </c>
      <c r="D14" s="25"/>
      <c r="E14" s="35">
        <v>0</v>
      </c>
      <c r="F14" s="35">
        <f t="shared" si="0"/>
        <v>0</v>
      </c>
      <c r="G14" s="50">
        <v>15</v>
      </c>
      <c r="H14" s="35">
        <f t="shared" si="1"/>
        <v>0</v>
      </c>
      <c r="I14" s="39">
        <f t="shared" si="2"/>
        <v>0</v>
      </c>
      <c r="K14" s="10"/>
    </row>
    <row r="15" spans="1:13" ht="30.6" x14ac:dyDescent="0.3">
      <c r="A15" s="31">
        <v>11</v>
      </c>
      <c r="B15" s="25" t="s">
        <v>18</v>
      </c>
      <c r="C15" s="25" t="s">
        <v>33</v>
      </c>
      <c r="D15" s="25"/>
      <c r="E15" s="35">
        <v>0</v>
      </c>
      <c r="F15" s="35">
        <f t="shared" si="0"/>
        <v>0</v>
      </c>
      <c r="G15" s="50">
        <v>1</v>
      </c>
      <c r="H15" s="35">
        <f t="shared" si="1"/>
        <v>0</v>
      </c>
      <c r="I15" s="39">
        <f t="shared" si="2"/>
        <v>0</v>
      </c>
      <c r="K15" s="10"/>
    </row>
    <row r="16" spans="1:13" x14ac:dyDescent="0.3">
      <c r="A16" s="31">
        <v>12</v>
      </c>
      <c r="B16" s="25" t="s">
        <v>19</v>
      </c>
      <c r="C16" s="25" t="s">
        <v>34</v>
      </c>
      <c r="D16" s="25"/>
      <c r="E16" s="35">
        <v>0</v>
      </c>
      <c r="F16" s="35">
        <f t="shared" si="0"/>
        <v>0</v>
      </c>
      <c r="G16" s="50">
        <v>1</v>
      </c>
      <c r="H16" s="35">
        <f t="shared" si="1"/>
        <v>0</v>
      </c>
      <c r="I16" s="39">
        <f t="shared" si="2"/>
        <v>0</v>
      </c>
      <c r="K16" s="10"/>
    </row>
    <row r="17" spans="1:11" x14ac:dyDescent="0.3">
      <c r="A17" s="31">
        <v>13</v>
      </c>
      <c r="B17" s="25" t="s">
        <v>51</v>
      </c>
      <c r="C17" s="25" t="s">
        <v>35</v>
      </c>
      <c r="D17" s="32"/>
      <c r="E17" s="35">
        <v>0</v>
      </c>
      <c r="F17" s="35">
        <f>E17*1.21</f>
        <v>0</v>
      </c>
      <c r="G17" s="50">
        <v>1</v>
      </c>
      <c r="H17" s="35">
        <f>E17*G17</f>
        <v>0</v>
      </c>
      <c r="I17" s="39">
        <f t="shared" si="2"/>
        <v>0</v>
      </c>
      <c r="K17" s="10"/>
    </row>
    <row r="18" spans="1:11" ht="20.399999999999999" x14ac:dyDescent="0.3">
      <c r="A18" s="31">
        <v>14</v>
      </c>
      <c r="B18" s="25" t="s">
        <v>52</v>
      </c>
      <c r="C18" s="25" t="s">
        <v>49</v>
      </c>
      <c r="D18" s="32"/>
      <c r="E18" s="35">
        <v>0</v>
      </c>
      <c r="F18" s="35">
        <f t="shared" ref="F18:F21" si="3">E18*1.21</f>
        <v>0</v>
      </c>
      <c r="G18" s="50">
        <v>1</v>
      </c>
      <c r="H18" s="35">
        <f t="shared" ref="H18:H21" si="4">E18*G18</f>
        <v>0</v>
      </c>
      <c r="I18" s="39">
        <f t="shared" si="2"/>
        <v>0</v>
      </c>
      <c r="K18" s="10"/>
    </row>
    <row r="19" spans="1:11" x14ac:dyDescent="0.3">
      <c r="A19" s="31">
        <v>15</v>
      </c>
      <c r="B19" s="25" t="s">
        <v>53</v>
      </c>
      <c r="C19" s="25" t="s">
        <v>56</v>
      </c>
      <c r="D19" s="32"/>
      <c r="E19" s="35">
        <v>0</v>
      </c>
      <c r="F19" s="35">
        <f t="shared" si="3"/>
        <v>0</v>
      </c>
      <c r="G19" s="50">
        <v>1</v>
      </c>
      <c r="H19" s="35">
        <f t="shared" si="4"/>
        <v>0</v>
      </c>
      <c r="I19" s="39">
        <f t="shared" si="2"/>
        <v>0</v>
      </c>
      <c r="K19" s="10"/>
    </row>
    <row r="20" spans="1:11" ht="20.399999999999999" x14ac:dyDescent="0.3">
      <c r="A20" s="31">
        <v>16</v>
      </c>
      <c r="B20" s="25" t="s">
        <v>54</v>
      </c>
      <c r="C20" s="25" t="s">
        <v>56</v>
      </c>
      <c r="D20" s="32"/>
      <c r="E20" s="35">
        <v>0</v>
      </c>
      <c r="F20" s="35">
        <f t="shared" si="3"/>
        <v>0</v>
      </c>
      <c r="G20" s="50">
        <v>2</v>
      </c>
      <c r="H20" s="35">
        <f t="shared" si="4"/>
        <v>0</v>
      </c>
      <c r="I20" s="39">
        <f t="shared" si="2"/>
        <v>0</v>
      </c>
      <c r="K20" s="41"/>
    </row>
    <row r="21" spans="1:11" x14ac:dyDescent="0.3">
      <c r="A21" s="31">
        <v>17</v>
      </c>
      <c r="B21" s="25" t="s">
        <v>20</v>
      </c>
      <c r="C21" s="25" t="s">
        <v>30</v>
      </c>
      <c r="D21" s="32"/>
      <c r="E21" s="35">
        <v>0</v>
      </c>
      <c r="F21" s="35">
        <f t="shared" si="3"/>
        <v>0</v>
      </c>
      <c r="G21" s="50">
        <v>1</v>
      </c>
      <c r="H21" s="35">
        <f t="shared" si="4"/>
        <v>0</v>
      </c>
      <c r="I21" s="39">
        <f t="shared" si="2"/>
        <v>0</v>
      </c>
      <c r="K21" s="10"/>
    </row>
    <row r="22" spans="1:11" x14ac:dyDescent="0.3">
      <c r="A22" s="31">
        <v>18</v>
      </c>
      <c r="B22" s="25" t="s">
        <v>44</v>
      </c>
      <c r="C22" s="25" t="s">
        <v>28</v>
      </c>
      <c r="D22" s="32"/>
      <c r="E22" s="35">
        <v>0</v>
      </c>
      <c r="F22" s="35">
        <f t="shared" ref="F22" si="5">E22*1.21</f>
        <v>0</v>
      </c>
      <c r="G22" s="50">
        <v>1</v>
      </c>
      <c r="H22" s="35">
        <f t="shared" ref="H22" si="6">E22*G22</f>
        <v>0</v>
      </c>
      <c r="I22" s="39">
        <f t="shared" si="2"/>
        <v>0</v>
      </c>
      <c r="K22" s="10"/>
    </row>
    <row r="23" spans="1:11" ht="20.399999999999999" x14ac:dyDescent="0.3">
      <c r="A23" s="42">
        <v>19</v>
      </c>
      <c r="B23" s="25" t="s">
        <v>45</v>
      </c>
      <c r="C23" s="25" t="s">
        <v>29</v>
      </c>
      <c r="D23" s="43"/>
      <c r="E23" s="35">
        <v>0</v>
      </c>
      <c r="F23" s="46">
        <f>E23*1.21</f>
        <v>0</v>
      </c>
      <c r="G23" s="50">
        <v>1</v>
      </c>
      <c r="H23" s="46">
        <f>E23*G23</f>
        <v>0</v>
      </c>
      <c r="I23" s="39">
        <f t="shared" si="2"/>
        <v>0</v>
      </c>
      <c r="K23" s="10"/>
    </row>
    <row r="24" spans="1:11" x14ac:dyDescent="0.3">
      <c r="A24" s="42">
        <v>20</v>
      </c>
      <c r="B24" s="25" t="s">
        <v>21</v>
      </c>
      <c r="C24" s="25" t="s">
        <v>31</v>
      </c>
      <c r="D24" s="43"/>
      <c r="E24" s="35">
        <v>0</v>
      </c>
      <c r="F24" s="46">
        <f>E24*1.21</f>
        <v>0</v>
      </c>
      <c r="G24" s="50">
        <v>12</v>
      </c>
      <c r="H24" s="46">
        <f>E24*G24</f>
        <v>0</v>
      </c>
      <c r="I24" s="39">
        <f t="shared" si="2"/>
        <v>0</v>
      </c>
      <c r="K24" s="10"/>
    </row>
    <row r="25" spans="1:11" x14ac:dyDescent="0.3">
      <c r="A25" s="42">
        <v>21</v>
      </c>
      <c r="B25" s="25" t="s">
        <v>46</v>
      </c>
      <c r="C25" s="25" t="s">
        <v>59</v>
      </c>
      <c r="D25" s="43"/>
      <c r="E25" s="35">
        <v>0</v>
      </c>
      <c r="F25" s="46">
        <f>E25*1.21</f>
        <v>0</v>
      </c>
      <c r="G25" s="50">
        <v>12</v>
      </c>
      <c r="H25" s="46">
        <f>E25*G25</f>
        <v>0</v>
      </c>
      <c r="I25" s="39">
        <f t="shared" si="2"/>
        <v>0</v>
      </c>
      <c r="K25" s="10"/>
    </row>
    <row r="26" spans="1:11" x14ac:dyDescent="0.3">
      <c r="A26" s="42">
        <v>22</v>
      </c>
      <c r="B26" s="25" t="s">
        <v>58</v>
      </c>
      <c r="C26" s="25" t="s">
        <v>57</v>
      </c>
      <c r="D26" s="43"/>
      <c r="E26" s="35">
        <v>0</v>
      </c>
      <c r="F26" s="46">
        <f>E26*1.21</f>
        <v>0</v>
      </c>
      <c r="G26" s="50">
        <v>1</v>
      </c>
      <c r="H26" s="46">
        <f>E26*G26</f>
        <v>0</v>
      </c>
      <c r="I26" s="39">
        <f t="shared" si="2"/>
        <v>0</v>
      </c>
      <c r="K26" s="10"/>
    </row>
    <row r="27" spans="1:11" ht="20.399999999999999" x14ac:dyDescent="0.3">
      <c r="A27" s="42">
        <v>23</v>
      </c>
      <c r="B27" s="25" t="s">
        <v>55</v>
      </c>
      <c r="C27" s="25" t="s">
        <v>57</v>
      </c>
      <c r="D27" s="43"/>
      <c r="E27" s="35">
        <v>0</v>
      </c>
      <c r="F27" s="46">
        <f t="shared" ref="F27:F28" si="7">E27*1.21</f>
        <v>0</v>
      </c>
      <c r="G27" s="50">
        <v>5</v>
      </c>
      <c r="H27" s="46">
        <f t="shared" ref="H27:H28" si="8">E27*G27</f>
        <v>0</v>
      </c>
      <c r="I27" s="39">
        <f t="shared" si="2"/>
        <v>0</v>
      </c>
      <c r="K27" s="10"/>
    </row>
    <row r="28" spans="1:11" ht="31.2" thickBot="1" x14ac:dyDescent="0.35">
      <c r="A28" s="44">
        <v>24</v>
      </c>
      <c r="B28" s="26" t="s">
        <v>47</v>
      </c>
      <c r="C28" s="26" t="s">
        <v>40</v>
      </c>
      <c r="D28" s="45"/>
      <c r="E28" s="36">
        <v>0</v>
      </c>
      <c r="F28" s="47">
        <f t="shared" si="7"/>
        <v>0</v>
      </c>
      <c r="G28" s="51">
        <v>1</v>
      </c>
      <c r="H28" s="47">
        <f t="shared" si="8"/>
        <v>0</v>
      </c>
      <c r="I28" s="48">
        <f t="shared" ref="I28" si="9">F28*G28</f>
        <v>0</v>
      </c>
      <c r="K28" s="10"/>
    </row>
    <row r="29" spans="1:11" ht="15" thickBot="1" x14ac:dyDescent="0.35">
      <c r="A29" s="66" t="s">
        <v>15</v>
      </c>
      <c r="B29" s="67"/>
      <c r="C29" s="67"/>
      <c r="D29" s="67"/>
      <c r="E29" s="67"/>
      <c r="F29" s="67"/>
      <c r="G29" s="67"/>
      <c r="H29" s="33">
        <f>SUM(H5:H28)</f>
        <v>0</v>
      </c>
      <c r="I29" s="40">
        <f>SUM(I5:I28)</f>
        <v>0</v>
      </c>
    </row>
    <row r="30" spans="1:11" ht="15" thickBot="1" x14ac:dyDescent="0.35">
      <c r="A30" s="55" t="s">
        <v>16</v>
      </c>
      <c r="B30" s="56"/>
      <c r="C30" s="56"/>
      <c r="D30" s="56"/>
      <c r="E30" s="56"/>
      <c r="F30" s="56"/>
      <c r="G30" s="56"/>
      <c r="H30" s="33">
        <f>SUM(H29)</f>
        <v>0</v>
      </c>
      <c r="I30" s="40">
        <f>SUM(I29)</f>
        <v>0</v>
      </c>
    </row>
    <row r="33" spans="8:9" x14ac:dyDescent="0.3">
      <c r="H33" s="8"/>
      <c r="I33" s="8"/>
    </row>
  </sheetData>
  <mergeCells count="5">
    <mergeCell ref="A30:G30"/>
    <mergeCell ref="A1:I1"/>
    <mergeCell ref="A2:I2"/>
    <mergeCell ref="A4:I4"/>
    <mergeCell ref="A29:G29"/>
  </mergeCells>
  <pageMargins left="0.70866141732283472" right="0.70866141732283472" top="0.78740157480314965" bottom="0.78740157480314965" header="0.31496062992125984" footer="0.31496062992125984"/>
  <pageSetup paperSize="9" scale="59" fitToHeight="0" orientation="portrait"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Úvodní list</vt:lpstr>
      <vt:lpstr>Konektivita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pob0008</cp:lastModifiedBy>
  <cp:lastPrinted>2020-05-05T03:06:10Z</cp:lastPrinted>
  <dcterms:created xsi:type="dcterms:W3CDTF">2016-10-06T14:54:13Z</dcterms:created>
  <dcterms:modified xsi:type="dcterms:W3CDTF">2021-04-26T14:07:13Z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1029</vt:lpwstr>
  </property>
</Properties>
</file>