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zucz-my.sharepoint.com/personal/levandovsky_fzu_cz/Documents/Plocha/Prace/2024/Danove poradenstvi 2025/ZD/"/>
    </mc:Choice>
  </mc:AlternateContent>
  <xr:revisionPtr revIDLastSave="48" documentId="8_{6EDA53A6-3705-41E4-9D1C-8B8F889BFE96}" xr6:coauthVersionLast="47" xr6:coauthVersionMax="47" xr10:uidLastSave="{DB9A226D-0A5D-4E63-B447-F160F7739013}"/>
  <bookViews>
    <workbookView xWindow="28680" yWindow="-120" windowWidth="29040" windowHeight="15720" tabRatio="500" xr2:uid="{00000000-000D-0000-FFFF-FFFF00000000}"/>
  </bookViews>
  <sheets>
    <sheet name="Struktura celkové nabídkové c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9" i="1" l="1"/>
  <c r="G69" i="1" s="1"/>
  <c r="F74" i="1"/>
  <c r="G74" i="1" s="1"/>
  <c r="D78" i="1" l="1"/>
  <c r="D35" i="1"/>
  <c r="D52" i="1" s="1"/>
  <c r="D10" i="1"/>
  <c r="D24" i="1" s="1"/>
  <c r="E80" i="1"/>
  <c r="D46" i="1" l="1"/>
  <c r="D19" i="1"/>
  <c r="F80" i="1"/>
  <c r="G80" i="1" s="1"/>
  <c r="E76" i="1"/>
  <c r="F75" i="1"/>
  <c r="G75" i="1" s="1"/>
  <c r="F73" i="1"/>
  <c r="G73" i="1" s="1"/>
  <c r="F72" i="1"/>
  <c r="G72" i="1" s="1"/>
  <c r="F71" i="1"/>
  <c r="G71" i="1" s="1"/>
  <c r="F70" i="1"/>
  <c r="G70" i="1" s="1"/>
  <c r="F68" i="1"/>
  <c r="G68" i="1" s="1"/>
  <c r="F67" i="1"/>
  <c r="G67" i="1" s="1"/>
  <c r="F66" i="1"/>
  <c r="G66" i="1" s="1"/>
  <c r="F65" i="1"/>
  <c r="G65" i="1" s="1"/>
  <c r="E78" i="1"/>
  <c r="F78" i="1" s="1"/>
  <c r="G78" i="1" s="1"/>
  <c r="C52" i="1"/>
  <c r="E52" i="1" s="1"/>
  <c r="F52" i="1" s="1"/>
  <c r="G52" i="1" s="1"/>
  <c r="C46" i="1"/>
  <c r="C35" i="1"/>
  <c r="E35" i="1" s="1"/>
  <c r="C24" i="1"/>
  <c r="E24" i="1" s="1"/>
  <c r="F24" i="1" s="1"/>
  <c r="C19" i="1"/>
  <c r="C10" i="1"/>
  <c r="E10" i="1" s="1"/>
  <c r="E46" i="1" l="1"/>
  <c r="F46" i="1" s="1"/>
  <c r="G46" i="1" s="1"/>
  <c r="E19" i="1"/>
  <c r="F19" i="1" s="1"/>
  <c r="G19" i="1" s="1"/>
  <c r="F35" i="1"/>
  <c r="G35" i="1" s="1"/>
  <c r="G24" i="1"/>
  <c r="E61" i="1" l="1"/>
  <c r="F61" i="1" s="1"/>
  <c r="G61" i="1" s="1"/>
  <c r="E33" i="1"/>
  <c r="F64" i="1"/>
  <c r="G64" i="1" s="1"/>
  <c r="F63" i="1"/>
  <c r="G63" i="1" s="1"/>
  <c r="F10" i="1"/>
  <c r="E81" i="1" l="1"/>
  <c r="E82" i="1" s="1"/>
  <c r="F33" i="1"/>
  <c r="G33" i="1" s="1"/>
  <c r="G10" i="1"/>
  <c r="F76" i="1"/>
  <c r="G76" i="1" s="1"/>
  <c r="F81" i="1" l="1"/>
  <c r="G81" i="1" s="1"/>
  <c r="F82" i="1"/>
  <c r="G82" i="1" s="1"/>
</calcChain>
</file>

<file path=xl/sharedStrings.xml><?xml version="1.0" encoding="utf-8"?>
<sst xmlns="http://schemas.openxmlformats.org/spreadsheetml/2006/main" count="214" uniqueCount="143">
  <si>
    <t>bod č.</t>
  </si>
  <si>
    <t>Předmět plnění Veřejné zakázky</t>
  </si>
  <si>
    <t>Cena v Kč 
bez DPH</t>
  </si>
  <si>
    <t>DPH 
(sazba 21 %)</t>
  </si>
  <si>
    <t>Cena v Kč 
včetně DPH</t>
  </si>
  <si>
    <t>1.1.</t>
  </si>
  <si>
    <t>1.2.</t>
  </si>
  <si>
    <t>1.3.</t>
  </si>
  <si>
    <t>2.1.</t>
  </si>
  <si>
    <t>3.1.</t>
  </si>
  <si>
    <t>3.4.</t>
  </si>
  <si>
    <t>4.1.</t>
  </si>
  <si>
    <t>Konzultační činnost (dle potřeby písemná nebo přímá) při řešení pracovně-právních otázek ke konkrétním zahraničním zaměstnancům, kteří přijíždějí pracovat do ČR</t>
  </si>
  <si>
    <t>Zastupování zadavatele jako zaměstnavatele v zahraničí</t>
  </si>
  <si>
    <t>Prověření a předání podkladů k odvodům ze mzdy nebo dohody do zahraničí za zaměstnavatele a zaměstnance, dle platné legislativy daného státu</t>
  </si>
  <si>
    <t>jaké dokumenty jsou zaměstnanci povinni předložit zaměstnavateli</t>
  </si>
  <si>
    <t>jaké postavení má zaměstnanec k právnímu řádu ČR</t>
  </si>
  <si>
    <t>zda a popřípadě kdy musí mít zaměstnanci povolení k výkonu práce v ČR</t>
  </si>
  <si>
    <t>které povinnosti musí splnit zaměstnavatel v souvislosti se zaměstnáváním zahraničních zaměstnanců a vůči státním institucím</t>
  </si>
  <si>
    <t>jakou formu pracovně-právního vztahu zvolit</t>
  </si>
  <si>
    <t>zda je povinností uzavřít se zaměstnancem dohodu o hostování</t>
  </si>
  <si>
    <t>Předmětem této činnosti bude u každého přijíždějícího zahraničního zaměstnance, u kterého bude služba vyžadována, zajistit u zahraničních subjektů nejméně následující úkony:</t>
  </si>
  <si>
    <t>Předmětem konzultační činnosti bude u každého přijíždějícího zahraničního zaměstnance, u kterého bude konzultace vyžadována, ověřit a objednateli předat nejméně následující informace:</t>
  </si>
  <si>
    <t>vyřízení přihlášek a odhlášek, a to jak za zaměstnavatele, tak i za zaměstnance u všech institucí, ke kterým to ukládají zákony dané země (zdravotní pojištění, sociální pojištění, zákonné pojištění atd.)</t>
  </si>
  <si>
    <t>předání zadavateli veškeré potřebné dokumentace k výše uvedeným bodům</t>
  </si>
  <si>
    <t>Předmětem této činnosti bude u každého přijíždějícího zahraničního zaměstnance, u kterého bude služba vyžadována, ověřit a objednateli předat nejméně následující informace:</t>
  </si>
  <si>
    <t>stanovení procentuální částky u všech srážek, které je povinen zaměstnavatel a zaměstnanec odvádět</t>
  </si>
  <si>
    <t>vzorový výpočet mzdy (za jeden měsíc) dle příslušné legislativy včetně vypočtu odvodů pojistného a daně z nepravidelných složek mzdy, jako jsou např. mimořádné odměny</t>
  </si>
  <si>
    <t>nastavení elektronické komunikace pro jednotlivé zahraniční instituce, nařizuje-li to zákonná povinnost, respektive existuje-li tato možnost</t>
  </si>
  <si>
    <t>adresy a kontakty na instituce, se kterými má zaměstnavatel povinnost spolupracovat</t>
  </si>
  <si>
    <t>všechny další informace nezbytné pro správné vyřízení odvodů a hlášení za dotčeného zaměstnance zadavatele</t>
  </si>
  <si>
    <t>2.3.</t>
  </si>
  <si>
    <t>2.2.</t>
  </si>
  <si>
    <t>3.2.</t>
  </si>
  <si>
    <t>Specifikace a rozsah předmětu plnění - příjezdy (řešení za 1 zaměstnance)</t>
  </si>
  <si>
    <t>Předmětem konzultační činnosti bude ověřit a objednateli předat následující písemné informace:</t>
  </si>
  <si>
    <t>varianty možností, jak lze postupovat při vysílání zaměstnanců do zahraničí vč. upozornění na úskalí dle jednotlivých variant (např. z hlediska délky pobytu v zahraničí, délky trvání pracovního poměru a z hlediska nákladů na vyslání) a doporučení, jak postupovat</t>
  </si>
  <si>
    <t>posouzení, zda se jedná o nadnárodní poskytování služeb</t>
  </si>
  <si>
    <t>v případě nadnárodního poskytování služeb informace o pracovních podmínkách státu, do nějž je zaměstnanec vyslán či v kterém souběžně vykonává činnost:
- maximální délka pracovní doby a minimální doba odpočinku,
- minimální délka dovolené za kalendářní rok nebo její poměrná část,
- minimální mzda, příslušná nejnižší úroveň zaručené mzdy a příplatky za práci přesčas,
- bezpečnost a ochrana zdraví při práci,
- pracovní podmínky těhotných zaměstnankyň, zaměstnankyň, které kojí, a zaměstnankyň do konce devátého měsíce po porodu a mladistvých zaměstnanců, osob se zdravotním znevýhodněním
- rovné zacházení se zaměstnanci a zaměstnankyněmi a zákaz diskriminace,
- pracovní podmínky při agenturním zaměstnávání</t>
  </si>
  <si>
    <t>posouzení zřízení stálé provozovny v zahraničí pro účely daně z příjmu právnických osob, resp.
posouzení povinnosti registrovat se jako plátce daní z příjmů v zahraničí</t>
  </si>
  <si>
    <t>konzultace k vyplnění žádosti zaměstnance a zaměstnavatele o vystavení potvrzení o příslušnosti k právním předpisům sociálního zabezpečení</t>
  </si>
  <si>
    <t>podrobná informace o dopadech na daně, zdravotní pojištění a sociální pojištění</t>
  </si>
  <si>
    <t>vypracování a předání doporučeného znění pracovních smluv</t>
  </si>
  <si>
    <t>v případě nutnosti vyhotovení dohody mezi zaměstnavatelem, zaměstnancem a hostitelskou institucí</t>
  </si>
  <si>
    <t>všechny další informace nezbytné pro správné vyřízení odvodů a hlášení za dotčeného zaměstnance zadavatele vč. placení daní</t>
  </si>
  <si>
    <t>zřízení provozovny v zahraničí, v případě, že to právní předpisy ČR nebo státu, do nějž je zaměstnanec vyslán, zřízení provozovny vyžadují</t>
  </si>
  <si>
    <t>Předmětem této činnosti bude u vyjíždějícího zaměstnance či u zaměstnance se souběžným výkonem činnosti ve více zemích EU, u kterých bude služba vyžadována a u kterých to bude relevantní, ověřit a objednateli předat nejméně následující informace:</t>
  </si>
  <si>
    <t>Hodinová sazba (v Kč bez DPH / hod)</t>
  </si>
  <si>
    <t>Cena za minimální rozsah řešení za 1 přijíždějícího zaměstnance</t>
  </si>
  <si>
    <t>1.1.1.</t>
  </si>
  <si>
    <t>1.1.2.</t>
  </si>
  <si>
    <t>1.1.3.</t>
  </si>
  <si>
    <t>1.1.4.</t>
  </si>
  <si>
    <t>1.1.5.</t>
  </si>
  <si>
    <t>1.1.6.</t>
  </si>
  <si>
    <t>1.1.7.</t>
  </si>
  <si>
    <t>1.2.1.</t>
  </si>
  <si>
    <t>1.2.2.</t>
  </si>
  <si>
    <t>1.2.3.</t>
  </si>
  <si>
    <t>zastupovat zadavatele při kontrolách, které souvisejí se zaměstnáváním a s odvody do státního rozpočtu dané země</t>
  </si>
  <si>
    <t>1.3.1.</t>
  </si>
  <si>
    <t>1.3.2.</t>
  </si>
  <si>
    <t>1.3.3.</t>
  </si>
  <si>
    <t>1.3.4.</t>
  </si>
  <si>
    <t>1.3.5.</t>
  </si>
  <si>
    <t>1.3.6.</t>
  </si>
  <si>
    <t>1.3.7.</t>
  </si>
  <si>
    <t>dodání podkladů (formuláře, výkazy, dokumenty), které je zaměstnavatel povinen vyplnit a odeslat (četnost a termíny), případné vyřízení těchto záležitostí v rámci zakázky</t>
  </si>
  <si>
    <t>čísla bankovních účtů k stanoveným odvodům spolu s variabilními čísly, specifickými symboly, konstantní symboly atd.</t>
  </si>
  <si>
    <t>2.1.1.</t>
  </si>
  <si>
    <t>2.1.2.</t>
  </si>
  <si>
    <t>2.1.3.</t>
  </si>
  <si>
    <t>2.1.5.</t>
  </si>
  <si>
    <t>2.1.4.</t>
  </si>
  <si>
    <t>2.1.6.</t>
  </si>
  <si>
    <t>2.1.7.</t>
  </si>
  <si>
    <t>2.1.8.</t>
  </si>
  <si>
    <t>2.1.9.</t>
  </si>
  <si>
    <t>Předmětem této činnosti bude u vyjíždějícího zaměstnance či u zaměstnance se souběžným výkonem činnosti ve více zemích EU, u kterých bude služba vyžadována a u kterých to bude z hlediska legislativy povinné, zajistit u zahraničních subjektů nejméně následující úkony</t>
  </si>
  <si>
    <t>2.2.1.</t>
  </si>
  <si>
    <t>2.2.2.</t>
  </si>
  <si>
    <t>2.2.3.</t>
  </si>
  <si>
    <t>2.2.4.</t>
  </si>
  <si>
    <t>2.3.1.</t>
  </si>
  <si>
    <t>2.3.2.</t>
  </si>
  <si>
    <t>2.3.3.</t>
  </si>
  <si>
    <t>2.3.4.</t>
  </si>
  <si>
    <t>2.3.5.</t>
  </si>
  <si>
    <t>2.3.6.</t>
  </si>
  <si>
    <t>2.3.7.</t>
  </si>
  <si>
    <t>Skutečný čas (v hodinách)</t>
  </si>
  <si>
    <t>Modelový čas (v hodinách)</t>
  </si>
  <si>
    <t>Kancelář Belgie</t>
  </si>
  <si>
    <t>Kancelář Dánsko</t>
  </si>
  <si>
    <t>Kancelář Francie</t>
  </si>
  <si>
    <t>Kancelář Kanada</t>
  </si>
  <si>
    <t>Kancelář Německo</t>
  </si>
  <si>
    <t>Kancelář Slovensko</t>
  </si>
  <si>
    <t>Kancelář Švýcarsko</t>
  </si>
  <si>
    <t>Kancelář Rakousko</t>
  </si>
  <si>
    <t xml:space="preserve">Celková modelová nabídková cena (jako součet výše uvedených cen dle položek 1,2,3,4 a 5 je předmětem hodnocení) </t>
  </si>
  <si>
    <t>Cena za minimální rozsah řešení za 1 stát</t>
  </si>
  <si>
    <t>Platba za kompletní poskytnuté služby za 1 zaměstnance v rámci zpracování mezd zajištěné zahraniční kanceláří v konkrétním státu</t>
  </si>
  <si>
    <t>Součtová cena služeb za 1 zaměstnance v rámci zpracování mezd zajišťované zahraničními kancelářemi</t>
  </si>
  <si>
    <t>Pokyny</t>
  </si>
  <si>
    <t>Dodavatel doplní hodinovou sazbu</t>
  </si>
  <si>
    <t>Dodavatel doplní odhadovaný čas potřebný ke splnění uvedené činnosti</t>
  </si>
  <si>
    <t>Dodavatel doplní cenu za služby příslušné zahraniční kanceláře na 1 zaměstnance</t>
  </si>
  <si>
    <t>3.3.</t>
  </si>
  <si>
    <t>3.5.</t>
  </si>
  <si>
    <t>3.6.</t>
  </si>
  <si>
    <t>3.7.</t>
  </si>
  <si>
    <t>3.8.</t>
  </si>
  <si>
    <t>3.9.</t>
  </si>
  <si>
    <t>3.10.</t>
  </si>
  <si>
    <t>3.11.</t>
  </si>
  <si>
    <t>3.12.</t>
  </si>
  <si>
    <t>Kancelář Itálie</t>
  </si>
  <si>
    <t>Kancelář Švédsko</t>
  </si>
  <si>
    <t>Další poradenská a konzultační činnost v oblasti mezd, daní, pracovně-právních zakežitostí apod.</t>
  </si>
  <si>
    <t>Další poradenská a konzultační činnost v oblasti mezd, daní, pracovně-právních zakežitostí apod. v předpokládaném rozsahu za 1 měsíc</t>
  </si>
  <si>
    <t>Specifikace a rozsah předmětu plnění - výjezdy (řešení za 1 stát)</t>
  </si>
  <si>
    <t>5.1.</t>
  </si>
  <si>
    <t>Převzetí stávající mzdové a pracovně právní agendy za 1 zahraničního zaměstnace nebo zaměstnance, který vyjíždí pracovat mimo ČR</t>
  </si>
  <si>
    <t>Modelová cena za 1 přijíždějícího zaměstnance a 1 stát při výjezdech (položky 1 a 2)</t>
  </si>
  <si>
    <t>Dodavatel doplní cenu za převzetí stávající agendy související s 1 zaměstanncem při příjezdu či odjezdu</t>
  </si>
  <si>
    <t>Příloha č. 2 výzvy k podání nabídek: Formulář pro výpočet modelové nabídkové ceny a specifikace předmětu plnění</t>
  </si>
  <si>
    <t>Cena převzetí agendy za 1 zaměstnance (bez DPH)</t>
  </si>
  <si>
    <t>Závazná hodinová sazba za poskytované služby daňového poradenství v oblasti zaměstnávání cizinců a zastupování zadavatele jako zaměstnavatele v zemích mimo ČR při vyřizování odvodů a hlášení za zaměstnance zadavatele včetně placení daní a dalších činností při vysílání zaměstnanců zadavatele do zahraničí nebo v případě zaměstnanců zadavatele s místem výkonu práce v zahraničí a další související konzultační a poradenské služby</t>
  </si>
  <si>
    <t>Hodinová sazba                              (v Kč bez DPH / hod)</t>
  </si>
  <si>
    <t>Automaticky dopočítaná cena</t>
  </si>
  <si>
    <t>V případě, že dodavatel nebude mít k dispozici zastoupení zahraniční kanceláře (provozovny) v uvedených státech, doplní jako nabídkovou cenu cenu za 1 stát uvedenou v buňce E61</t>
  </si>
  <si>
    <t xml:space="preserve">Plnění </t>
  </si>
  <si>
    <t>Dodavatel doplní do tabulky do žlutě označených buněk požadované hodnoty, tedy nabídkové ceny ve formě hodinové sazby v Kč bez DPH, platby za služby zahraniční kanceláře v Kč bez DPH a za převzetí agendy za 1 zaměstnance, a dále doplní na základě svých profesních zkušeností odhadovaný čas potřebný k vyřízení uvedené činnosti v hodinách (např. 0,75 hod, 0,15 hod, 1,5 hod apod.)</t>
  </si>
  <si>
    <t>Automaticky dopočítaná modelová nabídková cena (údaj pro účely hodnocení)</t>
  </si>
  <si>
    <t>Modelový počet zaměstnanců, kterých se může převzetí týkat</t>
  </si>
  <si>
    <t>Automaticky dopočítaná cena - maximální cena za veškeré konzultační činnosti při řešení pracovně-právních otázek za 1 zahraničního zaměstnance, který přijíždí pracovat do ČR</t>
  </si>
  <si>
    <t>Konzultační činnost (dle potřeby písemná nebo přímá) při řešení pracovně- právních otázek k zaměstnancům, kteří vyjíždějí pracovat mimo ČR a zaměstnanců, kteří souběžně vykonávající činnost ve více zemích</t>
  </si>
  <si>
    <t>Automaticky dopočítaná cena - maximální cena za veškeré konzultační činnosti při řešení pracovně-právních otázek za 1 stát pro zaměstnance, který  vyjíždí pracovat mimo ČR nebo souběžně vykonává činnost ve více zemích</t>
  </si>
  <si>
    <t>Kancelář Polsko</t>
  </si>
  <si>
    <t>Kancelář Španělsko</t>
  </si>
  <si>
    <t>3.13.</t>
  </si>
  <si>
    <t>Kancelář Norsko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</si>
</sst>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0" fillId="5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4" fontId="0" fillId="0" borderId="0" xfId="1" applyFont="1"/>
    <xf numFmtId="44" fontId="3" fillId="2" borderId="1" xfId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left" vertical="center" wrapText="1"/>
    </xf>
    <xf numFmtId="44" fontId="0" fillId="0" borderId="1" xfId="1" applyFont="1" applyBorder="1" applyAlignment="1">
      <alignment horizontal="left" vertical="center" wrapText="1"/>
    </xf>
    <xf numFmtId="44" fontId="0" fillId="0" borderId="1" xfId="1" applyFont="1" applyBorder="1" applyAlignment="1">
      <alignment horizontal="justify" vertical="center" wrapText="1"/>
    </xf>
    <xf numFmtId="44" fontId="4" fillId="0" borderId="0" xfId="1" applyFont="1"/>
    <xf numFmtId="44" fontId="0" fillId="3" borderId="1" xfId="1" applyFont="1" applyFill="1" applyBorder="1"/>
    <xf numFmtId="44" fontId="0" fillId="0" borderId="1" xfId="1" applyFont="1" applyBorder="1" applyAlignment="1">
      <alignment horizontal="right" vertical="center" wrapText="1"/>
    </xf>
    <xf numFmtId="44" fontId="0" fillId="0" borderId="1" xfId="1" applyFont="1" applyFill="1" applyBorder="1" applyAlignment="1">
      <alignment horizontal="right" vertical="center" wrapText="1"/>
    </xf>
    <xf numFmtId="44" fontId="0" fillId="5" borderId="1" xfId="1" applyFont="1" applyFill="1" applyBorder="1" applyAlignment="1">
      <alignment horizontal="right" vertical="center" wrapText="1"/>
    </xf>
    <xf numFmtId="44" fontId="0" fillId="0" borderId="1" xfId="1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right" vertical="center" wrapText="1"/>
    </xf>
    <xf numFmtId="44" fontId="3" fillId="5" borderId="1" xfId="1" applyFont="1" applyFill="1" applyBorder="1" applyAlignment="1">
      <alignment horizontal="justify" vertical="center" wrapText="1"/>
    </xf>
    <xf numFmtId="44" fontId="0" fillId="0" borderId="1" xfId="1" applyFont="1" applyFill="1" applyBorder="1" applyAlignment="1" applyProtection="1">
      <alignment horizontal="right" vertical="center" wrapText="1"/>
      <protection locked="0"/>
    </xf>
    <xf numFmtId="44" fontId="6" fillId="0" borderId="1" xfId="1" applyFont="1" applyBorder="1" applyAlignment="1">
      <alignment horizontal="right" vertical="center" wrapText="1"/>
    </xf>
    <xf numFmtId="44" fontId="1" fillId="6" borderId="1" xfId="1" applyFont="1" applyFill="1" applyBorder="1" applyAlignment="1">
      <alignment horizontal="left" vertical="center" wrapText="1"/>
    </xf>
    <xf numFmtId="0" fontId="7" fillId="0" borderId="0" xfId="0" applyFont="1"/>
    <xf numFmtId="44" fontId="8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0" fillId="0" borderId="0" xfId="0" applyFont="1" applyAlignment="1">
      <alignment horizontal="right" wrapText="1"/>
    </xf>
    <xf numFmtId="44" fontId="5" fillId="0" borderId="1" xfId="1" applyFont="1" applyBorder="1" applyAlignment="1">
      <alignment horizontal="right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9" fillId="5" borderId="1" xfId="1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topLeftCell="A77" workbookViewId="0">
      <selection activeCell="B91" sqref="B91"/>
    </sheetView>
  </sheetViews>
  <sheetFormatPr defaultColWidth="8.85546875" defaultRowHeight="15" x14ac:dyDescent="0.25"/>
  <cols>
    <col min="1" max="1" width="8.85546875" customWidth="1"/>
    <col min="2" max="2" width="67.28515625" customWidth="1"/>
    <col min="3" max="3" width="13.140625" style="12" customWidth="1"/>
    <col min="4" max="4" width="14" style="16" customWidth="1"/>
    <col min="5" max="5" width="17.42578125" style="16" customWidth="1"/>
    <col min="6" max="6" width="15.7109375" style="16" customWidth="1"/>
    <col min="7" max="7" width="17.7109375" style="16" customWidth="1"/>
    <col min="8" max="8" width="68.5703125" style="34" customWidth="1"/>
    <col min="9" max="1026" width="8.85546875" customWidth="1"/>
  </cols>
  <sheetData>
    <row r="1" spans="1:8" ht="15.75" x14ac:dyDescent="0.25">
      <c r="A1" s="1" t="s">
        <v>126</v>
      </c>
    </row>
    <row r="2" spans="1:8" ht="15" customHeight="1" x14ac:dyDescent="0.35">
      <c r="A2" s="44"/>
      <c r="B2" s="44"/>
      <c r="C2" s="44"/>
      <c r="D2" s="44"/>
      <c r="E2" s="44"/>
      <c r="F2" s="44"/>
      <c r="G2" s="44"/>
    </row>
    <row r="3" spans="1:8" ht="50.25" customHeight="1" x14ac:dyDescent="0.25">
      <c r="A3" s="45" t="s">
        <v>133</v>
      </c>
      <c r="B3" s="45"/>
      <c r="C3" s="45"/>
      <c r="D3" s="45"/>
      <c r="E3" s="45"/>
      <c r="F3" s="45"/>
      <c r="G3" s="45"/>
    </row>
    <row r="4" spans="1:8" ht="15" customHeight="1" x14ac:dyDescent="0.25">
      <c r="A4" s="38"/>
      <c r="B4" s="38"/>
      <c r="C4" s="38"/>
      <c r="D4" s="38"/>
      <c r="E4" s="38"/>
      <c r="F4" s="38"/>
      <c r="G4" s="38"/>
    </row>
    <row r="5" spans="1:8" ht="37.5" customHeight="1" x14ac:dyDescent="0.25">
      <c r="A5" s="38"/>
      <c r="B5" s="3" t="s">
        <v>132</v>
      </c>
      <c r="C5" s="47" t="s">
        <v>129</v>
      </c>
      <c r="D5" s="47"/>
      <c r="E5" s="38"/>
      <c r="F5" s="38"/>
      <c r="G5" s="38"/>
      <c r="H5" s="35" t="s">
        <v>104</v>
      </c>
    </row>
    <row r="6" spans="1:8" ht="90" customHeight="1" x14ac:dyDescent="0.25">
      <c r="A6" s="38"/>
      <c r="B6" s="41" t="s">
        <v>128</v>
      </c>
      <c r="C6" s="48"/>
      <c r="D6" s="48"/>
      <c r="E6" s="38"/>
      <c r="F6" s="38"/>
      <c r="G6" s="38"/>
      <c r="H6" s="36" t="s">
        <v>105</v>
      </c>
    </row>
    <row r="8" spans="1:8" ht="56.25" customHeight="1" x14ac:dyDescent="0.25">
      <c r="A8" s="2" t="s">
        <v>0</v>
      </c>
      <c r="B8" s="3" t="s">
        <v>1</v>
      </c>
      <c r="C8" s="2" t="s">
        <v>90</v>
      </c>
      <c r="D8" s="17" t="s">
        <v>47</v>
      </c>
      <c r="E8" s="17" t="s">
        <v>2</v>
      </c>
      <c r="F8" s="17" t="s">
        <v>3</v>
      </c>
      <c r="G8" s="17" t="s">
        <v>4</v>
      </c>
      <c r="H8" s="35" t="s">
        <v>104</v>
      </c>
    </row>
    <row r="9" spans="1:8" ht="30" x14ac:dyDescent="0.25">
      <c r="A9" s="4">
        <v>1</v>
      </c>
      <c r="B9" s="5" t="s">
        <v>34</v>
      </c>
      <c r="C9" s="4"/>
      <c r="D9" s="18"/>
      <c r="E9" s="23"/>
      <c r="F9" s="23"/>
      <c r="G9" s="23"/>
    </row>
    <row r="10" spans="1:8" ht="45" customHeight="1" x14ac:dyDescent="0.25">
      <c r="A10" s="6" t="s">
        <v>5</v>
      </c>
      <c r="B10" s="9" t="s">
        <v>12</v>
      </c>
      <c r="C10" s="6">
        <f>C12+C13+C14+C15+C16+C17+C18</f>
        <v>0</v>
      </c>
      <c r="D10" s="28">
        <f>C6</f>
        <v>0</v>
      </c>
      <c r="E10" s="24">
        <f>C10*D10</f>
        <v>0</v>
      </c>
      <c r="F10" s="24">
        <f t="shared" ref="F10" si="0">E10*21/100</f>
        <v>0</v>
      </c>
      <c r="G10" s="24">
        <f t="shared" ref="G10:G24" si="1">E10+F10</f>
        <v>0</v>
      </c>
      <c r="H10" s="36" t="s">
        <v>130</v>
      </c>
    </row>
    <row r="11" spans="1:8" ht="51" customHeight="1" x14ac:dyDescent="0.25">
      <c r="A11" s="6"/>
      <c r="B11" s="7" t="s">
        <v>22</v>
      </c>
      <c r="C11" s="8"/>
      <c r="D11" s="27"/>
      <c r="E11" s="24"/>
      <c r="F11" s="24"/>
      <c r="G11" s="24"/>
    </row>
    <row r="12" spans="1:8" ht="15" customHeight="1" x14ac:dyDescent="0.25">
      <c r="A12" s="6" t="s">
        <v>49</v>
      </c>
      <c r="B12" s="7" t="s">
        <v>16</v>
      </c>
      <c r="C12" s="14"/>
      <c r="D12" s="28"/>
      <c r="E12" s="24"/>
      <c r="F12" s="24"/>
      <c r="G12" s="24"/>
      <c r="H12" s="36" t="s">
        <v>106</v>
      </c>
    </row>
    <row r="13" spans="1:8" ht="18.75" customHeight="1" x14ac:dyDescent="0.25">
      <c r="A13" s="6" t="s">
        <v>50</v>
      </c>
      <c r="B13" s="7" t="s">
        <v>15</v>
      </c>
      <c r="C13" s="14"/>
      <c r="D13" s="28"/>
      <c r="E13" s="24"/>
      <c r="F13" s="24"/>
      <c r="G13" s="24"/>
      <c r="H13" s="36" t="s">
        <v>106</v>
      </c>
    </row>
    <row r="14" spans="1:8" ht="19.5" customHeight="1" x14ac:dyDescent="0.25">
      <c r="A14" s="6" t="s">
        <v>51</v>
      </c>
      <c r="B14" s="7" t="s">
        <v>17</v>
      </c>
      <c r="C14" s="14"/>
      <c r="D14" s="28"/>
      <c r="E14" s="24"/>
      <c r="F14" s="24"/>
      <c r="G14" s="24"/>
      <c r="H14" s="36" t="s">
        <v>106</v>
      </c>
    </row>
    <row r="15" spans="1:8" ht="30" x14ac:dyDescent="0.25">
      <c r="A15" s="6" t="s">
        <v>52</v>
      </c>
      <c r="B15" s="7" t="s">
        <v>18</v>
      </c>
      <c r="C15" s="14"/>
      <c r="D15" s="28"/>
      <c r="E15" s="24"/>
      <c r="F15" s="24"/>
      <c r="G15" s="24"/>
      <c r="H15" s="36" t="s">
        <v>106</v>
      </c>
    </row>
    <row r="16" spans="1:8" x14ac:dyDescent="0.25">
      <c r="A16" s="6" t="s">
        <v>53</v>
      </c>
      <c r="B16" s="7" t="s">
        <v>19</v>
      </c>
      <c r="C16" s="14"/>
      <c r="D16" s="28"/>
      <c r="E16" s="24"/>
      <c r="F16" s="24"/>
      <c r="G16" s="24"/>
      <c r="H16" s="36" t="s">
        <v>106</v>
      </c>
    </row>
    <row r="17" spans="1:8" x14ac:dyDescent="0.25">
      <c r="A17" s="6" t="s">
        <v>54</v>
      </c>
      <c r="B17" s="7" t="s">
        <v>20</v>
      </c>
      <c r="C17" s="14"/>
      <c r="D17" s="28"/>
      <c r="E17" s="24"/>
      <c r="F17" s="24"/>
      <c r="G17" s="24"/>
      <c r="H17" s="36" t="s">
        <v>106</v>
      </c>
    </row>
    <row r="18" spans="1:8" ht="30" x14ac:dyDescent="0.25">
      <c r="A18" s="6" t="s">
        <v>55</v>
      </c>
      <c r="B18" s="7" t="s">
        <v>30</v>
      </c>
      <c r="C18" s="14"/>
      <c r="D18" s="28"/>
      <c r="E18" s="24"/>
      <c r="F18" s="24"/>
      <c r="G18" s="24"/>
      <c r="H18" s="36" t="s">
        <v>106</v>
      </c>
    </row>
    <row r="19" spans="1:8" x14ac:dyDescent="0.25">
      <c r="A19" s="6" t="s">
        <v>6</v>
      </c>
      <c r="B19" s="9" t="s">
        <v>13</v>
      </c>
      <c r="C19" s="6">
        <f>C21+C22+C23</f>
        <v>0</v>
      </c>
      <c r="D19" s="28">
        <f>D10</f>
        <v>0</v>
      </c>
      <c r="E19" s="24">
        <f t="shared" ref="E19:E24" si="2">C19*D19</f>
        <v>0</v>
      </c>
      <c r="F19" s="24">
        <f t="shared" ref="F19:F24" si="3">E19*21/100</f>
        <v>0</v>
      </c>
      <c r="G19" s="24">
        <f t="shared" si="1"/>
        <v>0</v>
      </c>
      <c r="H19" s="36" t="s">
        <v>130</v>
      </c>
    </row>
    <row r="20" spans="1:8" ht="45" x14ac:dyDescent="0.25">
      <c r="A20" s="6"/>
      <c r="B20" s="7" t="s">
        <v>21</v>
      </c>
      <c r="C20" s="8"/>
      <c r="D20" s="27"/>
      <c r="E20" s="24"/>
      <c r="F20" s="24"/>
      <c r="G20" s="24"/>
    </row>
    <row r="21" spans="1:8" ht="45" x14ac:dyDescent="0.25">
      <c r="A21" s="6" t="s">
        <v>56</v>
      </c>
      <c r="B21" s="7" t="s">
        <v>23</v>
      </c>
      <c r="C21" s="14"/>
      <c r="D21" s="28"/>
      <c r="E21" s="24"/>
      <c r="F21" s="24"/>
      <c r="G21" s="24"/>
      <c r="H21" s="36" t="s">
        <v>106</v>
      </c>
    </row>
    <row r="22" spans="1:8" ht="36.75" customHeight="1" x14ac:dyDescent="0.25">
      <c r="A22" s="6" t="s">
        <v>57</v>
      </c>
      <c r="B22" s="7" t="s">
        <v>59</v>
      </c>
      <c r="C22" s="14"/>
      <c r="D22" s="28"/>
      <c r="E22" s="24"/>
      <c r="F22" s="24"/>
      <c r="G22" s="24"/>
      <c r="H22" s="36" t="s">
        <v>106</v>
      </c>
    </row>
    <row r="23" spans="1:8" ht="30" x14ac:dyDescent="0.25">
      <c r="A23" s="6" t="s">
        <v>58</v>
      </c>
      <c r="B23" s="7" t="s">
        <v>24</v>
      </c>
      <c r="C23" s="14"/>
      <c r="D23" s="28"/>
      <c r="E23" s="24"/>
      <c r="F23" s="24"/>
      <c r="G23" s="24"/>
      <c r="H23" s="36" t="s">
        <v>106</v>
      </c>
    </row>
    <row r="24" spans="1:8" ht="45" x14ac:dyDescent="0.25">
      <c r="A24" s="6" t="s">
        <v>7</v>
      </c>
      <c r="B24" s="9" t="s">
        <v>14</v>
      </c>
      <c r="C24" s="6">
        <f>SUM(C26:C32)</f>
        <v>0</v>
      </c>
      <c r="D24" s="28">
        <f>D10</f>
        <v>0</v>
      </c>
      <c r="E24" s="24">
        <f t="shared" si="2"/>
        <v>0</v>
      </c>
      <c r="F24" s="24">
        <f t="shared" si="3"/>
        <v>0</v>
      </c>
      <c r="G24" s="24">
        <f t="shared" si="1"/>
        <v>0</v>
      </c>
      <c r="H24" s="36" t="s">
        <v>130</v>
      </c>
    </row>
    <row r="25" spans="1:8" ht="45" x14ac:dyDescent="0.25">
      <c r="A25" s="6"/>
      <c r="B25" s="7" t="s">
        <v>25</v>
      </c>
      <c r="C25" s="8"/>
      <c r="D25" s="27"/>
      <c r="E25" s="24"/>
      <c r="F25" s="24"/>
      <c r="G25" s="24"/>
    </row>
    <row r="26" spans="1:8" ht="30" x14ac:dyDescent="0.25">
      <c r="A26" s="6" t="s">
        <v>60</v>
      </c>
      <c r="B26" s="7" t="s">
        <v>26</v>
      </c>
      <c r="C26" s="14"/>
      <c r="D26" s="28"/>
      <c r="E26" s="24"/>
      <c r="F26" s="24"/>
      <c r="G26" s="24"/>
      <c r="H26" s="36" t="s">
        <v>106</v>
      </c>
    </row>
    <row r="27" spans="1:8" ht="45" x14ac:dyDescent="0.25">
      <c r="A27" s="6" t="s">
        <v>61</v>
      </c>
      <c r="B27" s="7" t="s">
        <v>27</v>
      </c>
      <c r="C27" s="14"/>
      <c r="D27" s="28"/>
      <c r="E27" s="24"/>
      <c r="F27" s="24"/>
      <c r="G27" s="24"/>
      <c r="H27" s="36" t="s">
        <v>106</v>
      </c>
    </row>
    <row r="28" spans="1:8" ht="30" x14ac:dyDescent="0.25">
      <c r="A28" s="6" t="s">
        <v>62</v>
      </c>
      <c r="B28" s="7" t="s">
        <v>68</v>
      </c>
      <c r="C28" s="14"/>
      <c r="D28" s="28"/>
      <c r="E28" s="24"/>
      <c r="F28" s="24"/>
      <c r="G28" s="24"/>
      <c r="H28" s="36" t="s">
        <v>106</v>
      </c>
    </row>
    <row r="29" spans="1:8" ht="47.25" customHeight="1" x14ac:dyDescent="0.25">
      <c r="A29" s="6" t="s">
        <v>63</v>
      </c>
      <c r="B29" s="7" t="s">
        <v>67</v>
      </c>
      <c r="C29" s="14"/>
      <c r="D29" s="28"/>
      <c r="E29" s="24"/>
      <c r="F29" s="24"/>
      <c r="G29" s="24"/>
      <c r="H29" s="36" t="s">
        <v>106</v>
      </c>
    </row>
    <row r="30" spans="1:8" ht="35.25" customHeight="1" x14ac:dyDescent="0.25">
      <c r="A30" s="6" t="s">
        <v>64</v>
      </c>
      <c r="B30" s="7" t="s">
        <v>28</v>
      </c>
      <c r="C30" s="14"/>
      <c r="D30" s="28"/>
      <c r="E30" s="24"/>
      <c r="F30" s="24"/>
      <c r="G30" s="24"/>
      <c r="H30" s="36" t="s">
        <v>106</v>
      </c>
    </row>
    <row r="31" spans="1:8" ht="30" x14ac:dyDescent="0.25">
      <c r="A31" s="6" t="s">
        <v>65</v>
      </c>
      <c r="B31" s="7" t="s">
        <v>29</v>
      </c>
      <c r="C31" s="14"/>
      <c r="D31" s="28"/>
      <c r="E31" s="24"/>
      <c r="F31" s="24"/>
      <c r="G31" s="24"/>
      <c r="H31" s="36" t="s">
        <v>106</v>
      </c>
    </row>
    <row r="32" spans="1:8" ht="30" x14ac:dyDescent="0.25">
      <c r="A32" s="6" t="s">
        <v>66</v>
      </c>
      <c r="B32" s="7" t="s">
        <v>30</v>
      </c>
      <c r="C32" s="14"/>
      <c r="D32" s="28"/>
      <c r="E32" s="24"/>
      <c r="F32" s="24"/>
      <c r="G32" s="24"/>
      <c r="H32" s="36" t="s">
        <v>106</v>
      </c>
    </row>
    <row r="33" spans="1:8" ht="38.25" x14ac:dyDescent="0.25">
      <c r="A33" s="6"/>
      <c r="B33" s="9" t="s">
        <v>48</v>
      </c>
      <c r="C33" s="6"/>
      <c r="D33" s="19"/>
      <c r="E33" s="29">
        <f>E24+E19+E10</f>
        <v>0</v>
      </c>
      <c r="F33" s="43">
        <f t="shared" ref="F33" si="4">E33*21/100</f>
        <v>0</v>
      </c>
      <c r="G33" s="43">
        <f t="shared" ref="G33" si="5">E33+F33</f>
        <v>0</v>
      </c>
      <c r="H33" s="37" t="s">
        <v>136</v>
      </c>
    </row>
    <row r="34" spans="1:8" x14ac:dyDescent="0.25">
      <c r="A34" s="4">
        <v>2</v>
      </c>
      <c r="B34" s="5" t="s">
        <v>121</v>
      </c>
      <c r="C34" s="4"/>
      <c r="D34" s="18"/>
      <c r="E34" s="23"/>
      <c r="F34" s="23"/>
      <c r="G34" s="23"/>
    </row>
    <row r="35" spans="1:8" ht="45" customHeight="1" x14ac:dyDescent="0.25">
      <c r="A35" s="10" t="s">
        <v>8</v>
      </c>
      <c r="B35" s="9" t="s">
        <v>137</v>
      </c>
      <c r="C35" s="6">
        <f>SUM(C37:C45)</f>
        <v>0</v>
      </c>
      <c r="D35" s="28">
        <f>C6</f>
        <v>0</v>
      </c>
      <c r="E35" s="24">
        <f t="shared" ref="E35" si="6">C35*D35</f>
        <v>0</v>
      </c>
      <c r="F35" s="24">
        <f t="shared" ref="F35" si="7">E35*21/100</f>
        <v>0</v>
      </c>
      <c r="G35" s="24">
        <f t="shared" ref="G35" si="8">E35+F35</f>
        <v>0</v>
      </c>
      <c r="H35" s="36" t="s">
        <v>130</v>
      </c>
    </row>
    <row r="36" spans="1:8" ht="30" x14ac:dyDescent="0.25">
      <c r="B36" s="7" t="s">
        <v>35</v>
      </c>
      <c r="C36" s="8"/>
      <c r="D36" s="27"/>
      <c r="E36" s="25"/>
      <c r="F36" s="29"/>
      <c r="G36" s="29"/>
    </row>
    <row r="37" spans="1:8" ht="60" x14ac:dyDescent="0.25">
      <c r="A37" s="10" t="s">
        <v>69</v>
      </c>
      <c r="B37" s="7" t="s">
        <v>36</v>
      </c>
      <c r="C37" s="14"/>
      <c r="D37" s="28"/>
      <c r="E37" s="24"/>
      <c r="F37" s="24"/>
      <c r="G37" s="24"/>
      <c r="H37" s="36" t="s">
        <v>106</v>
      </c>
    </row>
    <row r="38" spans="1:8" x14ac:dyDescent="0.25">
      <c r="A38" s="10" t="s">
        <v>70</v>
      </c>
      <c r="B38" s="7" t="s">
        <v>37</v>
      </c>
      <c r="C38" s="14"/>
      <c r="D38" s="28"/>
      <c r="E38" s="24"/>
      <c r="F38" s="24"/>
      <c r="G38" s="24"/>
      <c r="H38" s="36" t="s">
        <v>106</v>
      </c>
    </row>
    <row r="39" spans="1:8" ht="200.25" customHeight="1" x14ac:dyDescent="0.25">
      <c r="A39" s="10" t="s">
        <v>71</v>
      </c>
      <c r="B39" s="7" t="s">
        <v>38</v>
      </c>
      <c r="C39" s="14"/>
      <c r="D39" s="28"/>
      <c r="E39" s="24"/>
      <c r="F39" s="24"/>
      <c r="G39" s="24"/>
      <c r="H39" s="36" t="s">
        <v>106</v>
      </c>
    </row>
    <row r="40" spans="1:8" ht="45" x14ac:dyDescent="0.25">
      <c r="A40" s="10" t="s">
        <v>73</v>
      </c>
      <c r="B40" s="7" t="s">
        <v>39</v>
      </c>
      <c r="C40" s="14"/>
      <c r="D40" s="28"/>
      <c r="E40" s="24"/>
      <c r="F40" s="24"/>
      <c r="G40" s="24"/>
      <c r="H40" s="36" t="s">
        <v>106</v>
      </c>
    </row>
    <row r="41" spans="1:8" ht="30" x14ac:dyDescent="0.25">
      <c r="A41" s="10" t="s">
        <v>72</v>
      </c>
      <c r="B41" s="7" t="s">
        <v>40</v>
      </c>
      <c r="C41" s="14"/>
      <c r="D41" s="28"/>
      <c r="E41" s="24"/>
      <c r="F41" s="24"/>
      <c r="G41" s="24"/>
      <c r="H41" s="36" t="s">
        <v>106</v>
      </c>
    </row>
    <row r="42" spans="1:8" ht="30" x14ac:dyDescent="0.25">
      <c r="A42" s="10" t="s">
        <v>74</v>
      </c>
      <c r="B42" s="7" t="s">
        <v>41</v>
      </c>
      <c r="C42" s="14"/>
      <c r="D42" s="28"/>
      <c r="E42" s="24"/>
      <c r="F42" s="24"/>
      <c r="G42" s="24"/>
      <c r="H42" s="36" t="s">
        <v>106</v>
      </c>
    </row>
    <row r="43" spans="1:8" x14ac:dyDescent="0.25">
      <c r="A43" s="10" t="s">
        <v>75</v>
      </c>
      <c r="B43" s="7" t="s">
        <v>42</v>
      </c>
      <c r="C43" s="14"/>
      <c r="D43" s="28"/>
      <c r="E43" s="24"/>
      <c r="F43" s="24"/>
      <c r="G43" s="24"/>
      <c r="H43" s="36" t="s">
        <v>106</v>
      </c>
    </row>
    <row r="44" spans="1:8" ht="30" x14ac:dyDescent="0.25">
      <c r="A44" s="10" t="s">
        <v>76</v>
      </c>
      <c r="B44" s="7" t="s">
        <v>43</v>
      </c>
      <c r="C44" s="14"/>
      <c r="D44" s="28"/>
      <c r="E44" s="24"/>
      <c r="F44" s="24"/>
      <c r="G44" s="24"/>
      <c r="H44" s="36" t="s">
        <v>106</v>
      </c>
    </row>
    <row r="45" spans="1:8" ht="30" x14ac:dyDescent="0.25">
      <c r="A45" s="10" t="s">
        <v>77</v>
      </c>
      <c r="B45" s="7" t="s">
        <v>44</v>
      </c>
      <c r="C45" s="14"/>
      <c r="D45" s="28"/>
      <c r="E45" s="24"/>
      <c r="F45" s="24"/>
      <c r="G45" s="24"/>
      <c r="H45" s="36" t="s">
        <v>106</v>
      </c>
    </row>
    <row r="46" spans="1:8" x14ac:dyDescent="0.25">
      <c r="A46" s="10" t="s">
        <v>32</v>
      </c>
      <c r="B46" s="9" t="s">
        <v>13</v>
      </c>
      <c r="C46" s="6">
        <f>SUM(C48:C51)</f>
        <v>0</v>
      </c>
      <c r="D46" s="28">
        <f>D35</f>
        <v>0</v>
      </c>
      <c r="E46" s="24">
        <f t="shared" ref="E46:E52" si="9">C46*D46</f>
        <v>0</v>
      </c>
      <c r="F46" s="24">
        <f t="shared" ref="F46:F61" si="10">E46*21/100</f>
        <v>0</v>
      </c>
      <c r="G46" s="24">
        <f t="shared" ref="G46:G61" si="11">E46+F46</f>
        <v>0</v>
      </c>
      <c r="H46" s="36" t="s">
        <v>130</v>
      </c>
    </row>
    <row r="47" spans="1:8" ht="62.25" customHeight="1" x14ac:dyDescent="0.25">
      <c r="A47" s="10"/>
      <c r="B47" s="7" t="s">
        <v>78</v>
      </c>
      <c r="C47" s="6"/>
      <c r="D47" s="28"/>
      <c r="E47" s="24"/>
      <c r="F47" s="24"/>
      <c r="G47" s="24"/>
    </row>
    <row r="48" spans="1:8" ht="45" x14ac:dyDescent="0.25">
      <c r="A48" s="10" t="s">
        <v>79</v>
      </c>
      <c r="B48" s="7" t="s">
        <v>23</v>
      </c>
      <c r="C48" s="14"/>
      <c r="D48" s="28"/>
      <c r="E48" s="24"/>
      <c r="F48" s="24"/>
      <c r="G48" s="24"/>
      <c r="H48" s="36" t="s">
        <v>106</v>
      </c>
    </row>
    <row r="49" spans="1:8" ht="30" x14ac:dyDescent="0.25">
      <c r="A49" s="10" t="s">
        <v>80</v>
      </c>
      <c r="B49" s="7" t="s">
        <v>59</v>
      </c>
      <c r="C49" s="14"/>
      <c r="D49" s="28"/>
      <c r="E49" s="24"/>
      <c r="F49" s="24"/>
      <c r="G49" s="24"/>
      <c r="H49" s="36" t="s">
        <v>106</v>
      </c>
    </row>
    <row r="50" spans="1:8" ht="30" x14ac:dyDescent="0.25">
      <c r="A50" s="10" t="s">
        <v>81</v>
      </c>
      <c r="B50" s="7" t="s">
        <v>45</v>
      </c>
      <c r="C50" s="14"/>
      <c r="D50" s="28"/>
      <c r="E50" s="24"/>
      <c r="F50" s="24"/>
      <c r="G50" s="24"/>
      <c r="H50" s="36" t="s">
        <v>106</v>
      </c>
    </row>
    <row r="51" spans="1:8" ht="30" x14ac:dyDescent="0.25">
      <c r="A51" s="10" t="s">
        <v>82</v>
      </c>
      <c r="B51" s="7" t="s">
        <v>24</v>
      </c>
      <c r="C51" s="14"/>
      <c r="D51" s="28"/>
      <c r="E51" s="24"/>
      <c r="F51" s="24"/>
      <c r="G51" s="24"/>
      <c r="H51" s="36" t="s">
        <v>106</v>
      </c>
    </row>
    <row r="52" spans="1:8" ht="45" x14ac:dyDescent="0.25">
      <c r="A52" s="10" t="s">
        <v>31</v>
      </c>
      <c r="B52" s="9" t="s">
        <v>14</v>
      </c>
      <c r="C52" s="6">
        <f>SUM(C54:C60)</f>
        <v>0</v>
      </c>
      <c r="D52" s="28">
        <f>D35</f>
        <v>0</v>
      </c>
      <c r="E52" s="24">
        <f t="shared" si="9"/>
        <v>0</v>
      </c>
      <c r="F52" s="24">
        <f t="shared" si="10"/>
        <v>0</v>
      </c>
      <c r="G52" s="24">
        <f t="shared" si="11"/>
        <v>0</v>
      </c>
      <c r="H52" s="36" t="s">
        <v>130</v>
      </c>
    </row>
    <row r="53" spans="1:8" ht="60" x14ac:dyDescent="0.25">
      <c r="A53" s="10"/>
      <c r="B53" s="7" t="s">
        <v>46</v>
      </c>
      <c r="C53" s="8"/>
      <c r="D53" s="27"/>
      <c r="E53" s="24"/>
      <c r="F53" s="24"/>
      <c r="G53" s="24"/>
    </row>
    <row r="54" spans="1:8" ht="30" x14ac:dyDescent="0.25">
      <c r="A54" s="10" t="s">
        <v>83</v>
      </c>
      <c r="B54" s="7" t="s">
        <v>26</v>
      </c>
      <c r="C54" s="14"/>
      <c r="D54" s="28"/>
      <c r="E54" s="24"/>
      <c r="F54" s="24"/>
      <c r="G54" s="24"/>
      <c r="H54" s="36" t="s">
        <v>106</v>
      </c>
    </row>
    <row r="55" spans="1:8" ht="45" x14ac:dyDescent="0.25">
      <c r="A55" s="10" t="s">
        <v>84</v>
      </c>
      <c r="B55" s="7" t="s">
        <v>27</v>
      </c>
      <c r="C55" s="14"/>
      <c r="D55" s="28"/>
      <c r="E55" s="24"/>
      <c r="F55" s="24"/>
      <c r="G55" s="24"/>
      <c r="H55" s="36" t="s">
        <v>106</v>
      </c>
    </row>
    <row r="56" spans="1:8" ht="30" x14ac:dyDescent="0.25">
      <c r="A56" s="10" t="s">
        <v>85</v>
      </c>
      <c r="B56" s="7" t="s">
        <v>68</v>
      </c>
      <c r="C56" s="14"/>
      <c r="D56" s="28"/>
      <c r="E56" s="24"/>
      <c r="F56" s="24"/>
      <c r="G56" s="24"/>
      <c r="H56" s="36" t="s">
        <v>106</v>
      </c>
    </row>
    <row r="57" spans="1:8" ht="45" x14ac:dyDescent="0.25">
      <c r="A57" s="10" t="s">
        <v>86</v>
      </c>
      <c r="B57" s="7" t="s">
        <v>67</v>
      </c>
      <c r="C57" s="14"/>
      <c r="D57" s="28"/>
      <c r="E57" s="24"/>
      <c r="F57" s="24"/>
      <c r="G57" s="24"/>
      <c r="H57" s="36" t="s">
        <v>106</v>
      </c>
    </row>
    <row r="58" spans="1:8" ht="30" x14ac:dyDescent="0.25">
      <c r="A58" s="10" t="s">
        <v>87</v>
      </c>
      <c r="B58" s="7" t="s">
        <v>28</v>
      </c>
      <c r="C58" s="14"/>
      <c r="D58" s="28"/>
      <c r="E58" s="24"/>
      <c r="F58" s="24"/>
      <c r="G58" s="24"/>
      <c r="H58" s="36" t="s">
        <v>106</v>
      </c>
    </row>
    <row r="59" spans="1:8" ht="30" x14ac:dyDescent="0.25">
      <c r="A59" s="10" t="s">
        <v>88</v>
      </c>
      <c r="B59" s="7" t="s">
        <v>29</v>
      </c>
      <c r="C59" s="14"/>
      <c r="D59" s="28"/>
      <c r="E59" s="24"/>
      <c r="F59" s="24"/>
      <c r="G59" s="24"/>
      <c r="H59" s="36" t="s">
        <v>106</v>
      </c>
    </row>
    <row r="60" spans="1:8" ht="30" x14ac:dyDescent="0.25">
      <c r="A60" s="10" t="s">
        <v>89</v>
      </c>
      <c r="B60" s="7" t="s">
        <v>30</v>
      </c>
      <c r="C60" s="14"/>
      <c r="D60" s="28"/>
      <c r="E60" s="24"/>
      <c r="F60" s="24"/>
      <c r="G60" s="24"/>
      <c r="H60" s="36" t="s">
        <v>106</v>
      </c>
    </row>
    <row r="61" spans="1:8" ht="38.25" x14ac:dyDescent="0.25">
      <c r="A61" s="6"/>
      <c r="B61" s="9" t="s">
        <v>101</v>
      </c>
      <c r="C61" s="6"/>
      <c r="D61" s="19"/>
      <c r="E61" s="29">
        <f>E52+E46+E35</f>
        <v>0</v>
      </c>
      <c r="F61" s="43">
        <f t="shared" si="10"/>
        <v>0</v>
      </c>
      <c r="G61" s="43">
        <f t="shared" si="11"/>
        <v>0</v>
      </c>
      <c r="H61" s="37" t="s">
        <v>138</v>
      </c>
    </row>
    <row r="62" spans="1:8" ht="39" x14ac:dyDescent="0.25">
      <c r="A62" s="4">
        <v>3</v>
      </c>
      <c r="B62" s="5" t="s">
        <v>102</v>
      </c>
      <c r="C62" s="4"/>
      <c r="D62" s="18"/>
      <c r="E62" s="23"/>
      <c r="F62" s="23"/>
      <c r="G62" s="23"/>
      <c r="H62" s="42" t="s">
        <v>131</v>
      </c>
    </row>
    <row r="63" spans="1:8" x14ac:dyDescent="0.25">
      <c r="A63" s="6" t="s">
        <v>9</v>
      </c>
      <c r="B63" s="11" t="s">
        <v>92</v>
      </c>
      <c r="C63" s="8"/>
      <c r="D63" s="21"/>
      <c r="E63" s="26"/>
      <c r="F63" s="24">
        <f>E63*21/100</f>
        <v>0</v>
      </c>
      <c r="G63" s="24">
        <f>E63+F63</f>
        <v>0</v>
      </c>
      <c r="H63" s="36" t="s">
        <v>107</v>
      </c>
    </row>
    <row r="64" spans="1:8" x14ac:dyDescent="0.25">
      <c r="A64" s="6" t="s">
        <v>33</v>
      </c>
      <c r="B64" s="11" t="s">
        <v>93</v>
      </c>
      <c r="C64" s="8"/>
      <c r="D64" s="20"/>
      <c r="E64" s="26"/>
      <c r="F64" s="24">
        <f>E64*21/100</f>
        <v>0</v>
      </c>
      <c r="G64" s="24">
        <f>E64+F64</f>
        <v>0</v>
      </c>
      <c r="H64" s="36" t="s">
        <v>107</v>
      </c>
    </row>
    <row r="65" spans="1:8" x14ac:dyDescent="0.25">
      <c r="A65" s="6" t="s">
        <v>108</v>
      </c>
      <c r="B65" s="11" t="s">
        <v>94</v>
      </c>
      <c r="C65" s="8"/>
      <c r="D65" s="20"/>
      <c r="E65" s="26"/>
      <c r="F65" s="24">
        <f t="shared" ref="F65:F75" si="12">E65*21/100</f>
        <v>0</v>
      </c>
      <c r="G65" s="24">
        <f t="shared" ref="G65:G75" si="13">E65+F65</f>
        <v>0</v>
      </c>
      <c r="H65" s="36" t="s">
        <v>107</v>
      </c>
    </row>
    <row r="66" spans="1:8" x14ac:dyDescent="0.25">
      <c r="A66" s="6" t="s">
        <v>10</v>
      </c>
      <c r="B66" s="11" t="s">
        <v>117</v>
      </c>
      <c r="C66" s="8"/>
      <c r="D66" s="20"/>
      <c r="E66" s="26"/>
      <c r="F66" s="24">
        <f t="shared" si="12"/>
        <v>0</v>
      </c>
      <c r="G66" s="24">
        <f t="shared" si="13"/>
        <v>0</v>
      </c>
      <c r="H66" s="36" t="s">
        <v>107</v>
      </c>
    </row>
    <row r="67" spans="1:8" x14ac:dyDescent="0.25">
      <c r="A67" s="6" t="s">
        <v>109</v>
      </c>
      <c r="B67" s="11" t="s">
        <v>95</v>
      </c>
      <c r="C67" s="8"/>
      <c r="D67" s="20"/>
      <c r="E67" s="26"/>
      <c r="F67" s="24">
        <f t="shared" si="12"/>
        <v>0</v>
      </c>
      <c r="G67" s="24">
        <f t="shared" si="13"/>
        <v>0</v>
      </c>
      <c r="H67" s="36" t="s">
        <v>107</v>
      </c>
    </row>
    <row r="68" spans="1:8" x14ac:dyDescent="0.25">
      <c r="A68" s="6" t="s">
        <v>110</v>
      </c>
      <c r="B68" s="11" t="s">
        <v>96</v>
      </c>
      <c r="C68" s="8"/>
      <c r="D68" s="20"/>
      <c r="E68" s="26"/>
      <c r="F68" s="24">
        <f t="shared" si="12"/>
        <v>0</v>
      </c>
      <c r="G68" s="24">
        <f t="shared" si="13"/>
        <v>0</v>
      </c>
      <c r="H68" s="36" t="s">
        <v>107</v>
      </c>
    </row>
    <row r="69" spans="1:8" x14ac:dyDescent="0.25">
      <c r="A69" s="6" t="s">
        <v>111</v>
      </c>
      <c r="B69" s="11" t="s">
        <v>142</v>
      </c>
      <c r="C69" s="8"/>
      <c r="D69" s="20"/>
      <c r="E69" s="26"/>
      <c r="F69" s="24">
        <f t="shared" ref="F69" si="14">E69*21/100</f>
        <v>0</v>
      </c>
      <c r="G69" s="24">
        <f t="shared" ref="G69" si="15">E69+F69</f>
        <v>0</v>
      </c>
      <c r="H69" s="36" t="s">
        <v>107</v>
      </c>
    </row>
    <row r="70" spans="1:8" x14ac:dyDescent="0.25">
      <c r="A70" s="6" t="s">
        <v>112</v>
      </c>
      <c r="B70" s="11" t="s">
        <v>139</v>
      </c>
      <c r="C70" s="8"/>
      <c r="D70" s="20"/>
      <c r="E70" s="26"/>
      <c r="F70" s="24">
        <f t="shared" si="12"/>
        <v>0</v>
      </c>
      <c r="G70" s="24">
        <f t="shared" si="13"/>
        <v>0</v>
      </c>
      <c r="H70" s="36" t="s">
        <v>107</v>
      </c>
    </row>
    <row r="71" spans="1:8" x14ac:dyDescent="0.25">
      <c r="A71" s="6" t="s">
        <v>113</v>
      </c>
      <c r="B71" s="11" t="s">
        <v>99</v>
      </c>
      <c r="C71" s="8"/>
      <c r="D71" s="20"/>
      <c r="E71" s="26"/>
      <c r="F71" s="24">
        <f t="shared" si="12"/>
        <v>0</v>
      </c>
      <c r="G71" s="24">
        <f t="shared" si="13"/>
        <v>0</v>
      </c>
      <c r="H71" s="36" t="s">
        <v>107</v>
      </c>
    </row>
    <row r="72" spans="1:8" x14ac:dyDescent="0.25">
      <c r="A72" s="6" t="s">
        <v>114</v>
      </c>
      <c r="B72" s="11" t="s">
        <v>97</v>
      </c>
      <c r="C72" s="8"/>
      <c r="D72" s="20"/>
      <c r="E72" s="26"/>
      <c r="F72" s="24">
        <f t="shared" si="12"/>
        <v>0</v>
      </c>
      <c r="G72" s="24">
        <f t="shared" si="13"/>
        <v>0</v>
      </c>
      <c r="H72" s="36" t="s">
        <v>107</v>
      </c>
    </row>
    <row r="73" spans="1:8" x14ac:dyDescent="0.25">
      <c r="A73" s="6" t="s">
        <v>115</v>
      </c>
      <c r="B73" s="11" t="s">
        <v>140</v>
      </c>
      <c r="C73" s="8"/>
      <c r="D73" s="20"/>
      <c r="E73" s="26"/>
      <c r="F73" s="24">
        <f t="shared" si="12"/>
        <v>0</v>
      </c>
      <c r="G73" s="24">
        <f t="shared" si="13"/>
        <v>0</v>
      </c>
      <c r="H73" s="36" t="s">
        <v>107</v>
      </c>
    </row>
    <row r="74" spans="1:8" x14ac:dyDescent="0.25">
      <c r="A74" s="6" t="s">
        <v>116</v>
      </c>
      <c r="B74" s="11" t="s">
        <v>118</v>
      </c>
      <c r="C74" s="8"/>
      <c r="D74" s="20"/>
      <c r="E74" s="26"/>
      <c r="F74" s="24">
        <f t="shared" si="12"/>
        <v>0</v>
      </c>
      <c r="G74" s="24">
        <f t="shared" si="13"/>
        <v>0</v>
      </c>
      <c r="H74" s="36" t="s">
        <v>107</v>
      </c>
    </row>
    <row r="75" spans="1:8" x14ac:dyDescent="0.25">
      <c r="A75" s="6" t="s">
        <v>141</v>
      </c>
      <c r="B75" s="11" t="s">
        <v>98</v>
      </c>
      <c r="C75" s="8"/>
      <c r="D75" s="20"/>
      <c r="E75" s="26"/>
      <c r="F75" s="24">
        <f t="shared" si="12"/>
        <v>0</v>
      </c>
      <c r="G75" s="24">
        <f t="shared" si="13"/>
        <v>0</v>
      </c>
      <c r="H75" s="36" t="s">
        <v>107</v>
      </c>
    </row>
    <row r="76" spans="1:8" ht="30" x14ac:dyDescent="0.25">
      <c r="A76" s="10"/>
      <c r="B76" s="9" t="s">
        <v>103</v>
      </c>
      <c r="C76" s="8"/>
      <c r="D76" s="20"/>
      <c r="E76" s="24">
        <f>SUM(E63:E75)</f>
        <v>0</v>
      </c>
      <c r="F76" s="24">
        <f>E76*21/100</f>
        <v>0</v>
      </c>
      <c r="G76" s="24">
        <f>E76+F76</f>
        <v>0</v>
      </c>
      <c r="H76" s="36" t="s">
        <v>130</v>
      </c>
    </row>
    <row r="77" spans="1:8" ht="51.75" customHeight="1" x14ac:dyDescent="0.25">
      <c r="A77" s="4">
        <v>4</v>
      </c>
      <c r="B77" s="5" t="s">
        <v>119</v>
      </c>
      <c r="C77" s="2" t="s">
        <v>91</v>
      </c>
      <c r="D77" s="17" t="s">
        <v>47</v>
      </c>
      <c r="E77" s="23"/>
      <c r="F77" s="23"/>
      <c r="G77" s="23"/>
    </row>
    <row r="78" spans="1:8" ht="36.75" customHeight="1" x14ac:dyDescent="0.25">
      <c r="A78" s="10" t="s">
        <v>11</v>
      </c>
      <c r="B78" s="11" t="s">
        <v>120</v>
      </c>
      <c r="C78" s="8">
        <v>10</v>
      </c>
      <c r="D78" s="40">
        <f>C6</f>
        <v>0</v>
      </c>
      <c r="E78" s="31">
        <f>C78*D78</f>
        <v>0</v>
      </c>
      <c r="F78" s="24">
        <f>E78*21/100</f>
        <v>0</v>
      </c>
      <c r="G78" s="24">
        <f>E78+F78</f>
        <v>0</v>
      </c>
      <c r="H78" s="36" t="s">
        <v>130</v>
      </c>
    </row>
    <row r="79" spans="1:8" ht="84" customHeight="1" x14ac:dyDescent="0.25">
      <c r="A79" s="4">
        <v>5</v>
      </c>
      <c r="B79" s="5" t="s">
        <v>123</v>
      </c>
      <c r="C79" s="39" t="s">
        <v>135</v>
      </c>
      <c r="D79" s="17" t="s">
        <v>127</v>
      </c>
      <c r="E79" s="23"/>
      <c r="F79" s="23"/>
      <c r="G79" s="23"/>
      <c r="H79" s="36"/>
    </row>
    <row r="80" spans="1:8" ht="36.75" customHeight="1" x14ac:dyDescent="0.25">
      <c r="A80" s="10" t="s">
        <v>122</v>
      </c>
      <c r="B80" s="11" t="s">
        <v>123</v>
      </c>
      <c r="C80" s="8">
        <v>15</v>
      </c>
      <c r="D80" s="30"/>
      <c r="E80" s="31">
        <f>C80*D80</f>
        <v>0</v>
      </c>
      <c r="F80" s="24">
        <f>E80*21/100</f>
        <v>0</v>
      </c>
      <c r="G80" s="24">
        <f>E80+F80</f>
        <v>0</v>
      </c>
      <c r="H80" s="37" t="s">
        <v>125</v>
      </c>
    </row>
    <row r="81" spans="1:8" ht="30.75" customHeight="1" x14ac:dyDescent="0.25">
      <c r="A81" s="6"/>
      <c r="B81" s="9" t="s">
        <v>124</v>
      </c>
      <c r="C81" s="6"/>
      <c r="D81" s="19"/>
      <c r="E81" s="24">
        <f>E78+E61+E33</f>
        <v>0</v>
      </c>
      <c r="F81" s="24">
        <f>E81*21/100</f>
        <v>0</v>
      </c>
      <c r="G81" s="24">
        <f>E81+F81</f>
        <v>0</v>
      </c>
    </row>
    <row r="82" spans="1:8" ht="35.25" customHeight="1" x14ac:dyDescent="0.25">
      <c r="A82" s="46" t="s">
        <v>100</v>
      </c>
      <c r="B82" s="46"/>
      <c r="C82" s="6"/>
      <c r="D82" s="19"/>
      <c r="E82" s="33">
        <f>E76+E81+E80</f>
        <v>0</v>
      </c>
      <c r="F82" s="32">
        <f>E82*21/100</f>
        <v>0</v>
      </c>
      <c r="G82" s="32">
        <f>E82+F82</f>
        <v>0</v>
      </c>
      <c r="H82" s="37" t="s">
        <v>134</v>
      </c>
    </row>
    <row r="83" spans="1:8" x14ac:dyDescent="0.25">
      <c r="A83" s="12"/>
      <c r="B83" s="13"/>
      <c r="C83" s="15"/>
      <c r="D83" s="22"/>
    </row>
  </sheetData>
  <sheetProtection selectLockedCells="1"/>
  <mergeCells count="5">
    <mergeCell ref="A2:G2"/>
    <mergeCell ref="A3:G3"/>
    <mergeCell ref="A82:B82"/>
    <mergeCell ref="C5:D5"/>
    <mergeCell ref="C6:D6"/>
  </mergeCells>
  <pageMargins left="0.7" right="0.7" top="0.78749999999999998" bottom="0.78749999999999998" header="0.51180555555555496" footer="0.51180555555555496"/>
  <pageSetup paperSize="9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Struktura celkové nabídkové cen</vt:lpstr>
    </vt:vector>
  </TitlesOfParts>
  <Company>FZU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Levandovský</dc:creator>
  <cp:lastModifiedBy>Vladimír Levandovský</cp:lastModifiedBy>
  <cp:revision>6</cp:revision>
  <dcterms:created xsi:type="dcterms:W3CDTF">2018-12-20T08:31:21Z</dcterms:created>
  <dcterms:modified xsi:type="dcterms:W3CDTF">2024-11-15T10:06:35Z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FZU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