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ěman ZD č. 1 - ceníky/"/>
    </mc:Choice>
  </mc:AlternateContent>
  <xr:revisionPtr revIDLastSave="23" documentId="13_ncr:1_{F7D19650-C44A-4C98-9639-6F4C4222E51D}" xr6:coauthVersionLast="47" xr6:coauthVersionMax="47" xr10:uidLastSave="{389F62F0-B20A-4892-8CC8-EC6E6EE553D6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G24" i="1" s="1"/>
  <c r="E21" i="1"/>
  <c r="G21" i="1" s="1"/>
  <c r="E18" i="1"/>
  <c r="G18" i="1" s="1"/>
  <c r="E16" i="1"/>
  <c r="E12" i="1"/>
  <c r="E7" i="1"/>
  <c r="E6" i="1"/>
  <c r="G6" i="1" s="1"/>
  <c r="G19" i="1"/>
  <c r="G7" i="1"/>
  <c r="G8" i="1"/>
  <c r="G9" i="1"/>
  <c r="G10" i="1"/>
  <c r="G12" i="1"/>
  <c r="G13" i="1"/>
  <c r="G14" i="1"/>
  <c r="G16" i="1"/>
  <c r="G22" i="1"/>
  <c r="G25" i="1"/>
  <c r="G26" i="1"/>
  <c r="G28" i="1"/>
  <c r="G29" i="1"/>
  <c r="G30" i="1"/>
  <c r="G31" i="1"/>
  <c r="G32" i="1"/>
  <c r="G36" i="1"/>
  <c r="G37" i="1"/>
  <c r="G38" i="1"/>
  <c r="G39" i="1"/>
  <c r="G40" i="1"/>
  <c r="F7" i="1"/>
  <c r="F8" i="1"/>
  <c r="F9" i="1"/>
  <c r="F10" i="1"/>
  <c r="F12" i="1"/>
  <c r="F13" i="1"/>
  <c r="F14" i="1"/>
  <c r="F16" i="1"/>
  <c r="F18" i="1"/>
  <c r="F21" i="1"/>
  <c r="F22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6" i="1"/>
  <c r="E34" i="1"/>
  <c r="G34" i="1" s="1"/>
  <c r="G42" i="1" l="1"/>
  <c r="E33" i="1"/>
  <c r="G33" i="1" s="1"/>
  <c r="E35" i="1"/>
  <c r="G35" i="1" s="1"/>
</calcChain>
</file>

<file path=xl/sharedStrings.xml><?xml version="1.0" encoding="utf-8"?>
<sst xmlns="http://schemas.openxmlformats.org/spreadsheetml/2006/main" count="103" uniqueCount="49">
  <si>
    <t>Údržba vybraných dětských hřišť se specifickými povrchy</t>
  </si>
  <si>
    <t>Streetballové hřiště při ulici Luční, p.č. 1744/6, povrch umělý trávník JUTA BASIC 20</t>
  </si>
  <si>
    <t xml:space="preserve">Odstranění nečistot a odpadu koštětem </t>
  </si>
  <si>
    <t>ks</t>
  </si>
  <si>
    <t>Srovnání křemičitého písku, odstranění obrusu z míčků pomocí kokosové rohože.</t>
  </si>
  <si>
    <t>Kontrola pevnosti lepených spojů a lajn, dopískování zatěžovaných částí.</t>
  </si>
  <si>
    <t xml:space="preserve">Převálcování, zhutnění povrchu, odstranění mechů, řas a lišejníků </t>
  </si>
  <si>
    <t>Vyčištění povrchu, plošné doplnění křemičitého písku, kontrola pevnosti spojů a lajn.</t>
  </si>
  <si>
    <t>Workoutové hřiště Královopolská – povrch SmartSoft 90 EPDM (litá pryž)</t>
  </si>
  <si>
    <t xml:space="preserve">zametení, odstranění nečistot, rostlinných zbytků a odpadu jemným kartáčem, zametacím strojem s nízkotlakými pneumatikami, šetrnými kartáči nebo vysavačem </t>
  </si>
  <si>
    <t xml:space="preserve">Odborná údržba povrchů – tlakové čištění hrací plochy od pra-chového spadu, pylu, bláta a obdobných nečistot </t>
  </si>
  <si>
    <t>údržba Jumper čtverce (trampolíny) – odstranění odpadu ze ská-kací plochy, pod ní a v okruhu 1,5 m kolem ní; kontrola pružin.</t>
  </si>
  <si>
    <t xml:space="preserve">Hřiště ve vnitrobloku Korejská, Jindřichova, Zborovská, Klímova – pryž kolem hracích prvků </t>
  </si>
  <si>
    <t>Zametení povrchu z pryže a odstranění nečistot a odpadu</t>
  </si>
  <si>
    <t>Hřiště při ZŠ nám. Svornosti (venkovní umělý povrch tartanového typu)</t>
  </si>
  <si>
    <t xml:space="preserve">Odstranění nečistot a odpadu zametáním hrací plochy smetákem s jemným vlasem nebo kombinovaným strojem fukar–vysavač (odstranění spadaného listí) </t>
  </si>
  <si>
    <t xml:space="preserve">Hřiště Luční – povrch: p.č.  2375/150, plocha pryžového typu Surface a dlažba z lomového kamene </t>
  </si>
  <si>
    <t xml:space="preserve">Odstranění nečistot, rostlinných zbytků a odpadu zametáním hrací plochy smetákem s jemným vlasem nebo kombinovaným strojem fukar–vysavač </t>
  </si>
  <si>
    <t xml:space="preserve">Tlakové vyčištění povrchu hrací plochy od prachového spadu, pylu, bláta a dalších nečistot </t>
  </si>
  <si>
    <t>t</t>
  </si>
  <si>
    <t xml:space="preserve">Zametení povrchu, odstranění nečistot, rostlinných zbytků a od-padu průmyslovým suchým nebo mokrým vysavačem nebo ofu-kovačem </t>
  </si>
  <si>
    <t xml:space="preserve">Tlakové čištění povrchu od prachového spadu, mechu, pylu, bláta a dalších nečistot </t>
  </si>
  <si>
    <t>Odstranění odpadu ze skákací plochy, pod ní a v okruhu 1,5 m kolem ní; kontrola pružin.</t>
  </si>
  <si>
    <t>Hřiště Záhřebská – p.č. 2375/82 a  hřiště nám. Svornosti – p.č. 2375/208, 2375/212, 2375/214, 2375/215, povrch FLEXOTOP</t>
  </si>
  <si>
    <t>Údržba pískovišť, ostatních dětských hřišť a hracích prvků</t>
  </si>
  <si>
    <t xml:space="preserve">Výměna písku ve všech pískovištích, doložení certifikátu o mikro-biální a chemické nezávadnosti dle vyhlášky č. 238/2011 Sb.; </t>
  </si>
  <si>
    <t>Mechanické odstraňování rostlin z pískovišť, průběžné odstraňo-vání odpadu různého původu</t>
  </si>
  <si>
    <t>Nakypření písku na všech dětských hřištích (pískoviště, dopadové plochy).</t>
  </si>
  <si>
    <t xml:space="preserve">Instalace stínících plachet poskytnutých Objednatelem, jejich odinstalace, očištění a uložení na určené místo </t>
  </si>
  <si>
    <t>Sečení travních ploch výhradně se sběrem travní hmoty.</t>
  </si>
  <si>
    <t>Výhrab pokosené travní hmoty a odvoz biomasy nejpozději do 24 hodin po posečení.</t>
  </si>
  <si>
    <t>Bezpečné sečení kolem stromů a keřů, dosekání max. 10 cm od kmene, ruční odstranění zbytku, sesbírání hmoty a úklid chodníků do 24 hodin.</t>
  </si>
  <si>
    <t>Uložení biomasy na kompostárnu</t>
  </si>
  <si>
    <t>Mechanické odstraňování rostlin z hracích ploch 1× týdně a prů-běžné odstraňování odpadu</t>
  </si>
  <si>
    <t>Nakypření kačírku na celém dětském hřišti</t>
  </si>
  <si>
    <t>Uložení odpadu na skládku</t>
  </si>
  <si>
    <t>Předmět činnosti</t>
  </si>
  <si>
    <t>Jednotka</t>
  </si>
  <si>
    <t xml:space="preserve">Cena za jednotku
</t>
  </si>
  <si>
    <t>Předpokládaný roční objem</t>
  </si>
  <si>
    <t>[DOPLNÍ DODAVATEL]</t>
  </si>
  <si>
    <t>Cena za předpokládaný roční objem prací bez DPH</t>
  </si>
  <si>
    <t xml:space="preserve">Nabídková cena bez DPH = součet všech řádků ve sloupci označeném „Cena za předpokládaný roční objem prací bez DPH“ </t>
  </si>
  <si>
    <r>
      <t>m</t>
    </r>
    <r>
      <rPr>
        <vertAlign val="superscript"/>
        <sz val="11"/>
        <color theme="1"/>
        <rFont val="Arial"/>
        <family val="2"/>
        <charset val="238"/>
      </rPr>
      <t>2</t>
    </r>
  </si>
  <si>
    <t xml:space="preserve">Běžná vizuální inspekci hracích ploch a dětských hřišť </t>
  </si>
  <si>
    <t>Zajištění nebezpečného pvku výstražnou páskou</t>
  </si>
  <si>
    <t xml:space="preserve">Tlakové vyčištění povrchu hrací plochy od prachového spadu, mechu, pylu, bláta a dalších nečistot dle Pokynů pro údržbu </t>
  </si>
  <si>
    <t>m2</t>
  </si>
  <si>
    <t>Údržba dětských hřišť - ceník (příloha č. 5 Smlouvy o provádění údržby a čištění dětských hřišť a souvisejících ploch)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</si>
</sst>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Normal="100" workbookViewId="0">
      <selection activeCell="I6" sqref="I6"/>
    </sheetView>
  </sheetViews>
  <sheetFormatPr defaultColWidth="9.140625" defaultRowHeight="14.25" x14ac:dyDescent="0.2"/>
  <cols>
    <col min="1" max="1" width="9.28515625" style="1" bestFit="1" customWidth="1"/>
    <col min="2" max="2" width="57.85546875" style="2" customWidth="1"/>
    <col min="3" max="3" width="9.140625" style="1"/>
    <col min="4" max="4" width="23.42578125" style="1" bestFit="1" customWidth="1"/>
    <col min="5" max="5" width="9.28515625" style="1" bestFit="1" customWidth="1"/>
    <col min="6" max="6" width="9.140625" style="1"/>
    <col min="7" max="7" width="13.42578125" style="1" bestFit="1" customWidth="1"/>
    <col min="8" max="16384" width="9.140625" style="1"/>
  </cols>
  <sheetData>
    <row r="1" spans="1:7" ht="15.75" x14ac:dyDescent="0.25">
      <c r="A1" s="11" t="s">
        <v>48</v>
      </c>
      <c r="B1" s="11"/>
      <c r="C1" s="11"/>
      <c r="D1" s="11"/>
      <c r="E1" s="11"/>
      <c r="F1" s="11"/>
      <c r="G1" s="11"/>
    </row>
    <row r="3" spans="1:7" ht="60" customHeight="1" x14ac:dyDescent="0.2">
      <c r="A3" s="3"/>
      <c r="B3" s="3" t="s">
        <v>36</v>
      </c>
      <c r="C3" s="4" t="s">
        <v>37</v>
      </c>
      <c r="D3" s="3" t="s">
        <v>38</v>
      </c>
      <c r="E3" s="10" t="s">
        <v>39</v>
      </c>
      <c r="F3" s="10"/>
      <c r="G3" s="3" t="s">
        <v>41</v>
      </c>
    </row>
    <row r="4" spans="1:7" x14ac:dyDescent="0.2">
      <c r="A4" s="9" t="s">
        <v>0</v>
      </c>
      <c r="B4" s="9"/>
      <c r="C4" s="9"/>
      <c r="D4" s="9"/>
      <c r="E4" s="9"/>
      <c r="F4" s="9"/>
      <c r="G4" s="9"/>
    </row>
    <row r="5" spans="1:7" x14ac:dyDescent="0.2">
      <c r="A5" s="9" t="s">
        <v>1</v>
      </c>
      <c r="B5" s="9"/>
      <c r="C5" s="9"/>
      <c r="D5" s="9"/>
      <c r="E5" s="9"/>
      <c r="F5" s="9"/>
      <c r="G5" s="9"/>
    </row>
    <row r="6" spans="1:7" x14ac:dyDescent="0.2">
      <c r="A6" s="5">
        <v>1</v>
      </c>
      <c r="B6" s="6" t="s">
        <v>2</v>
      </c>
      <c r="C6" s="5" t="s">
        <v>47</v>
      </c>
      <c r="D6" s="5" t="s">
        <v>40</v>
      </c>
      <c r="E6" s="5">
        <f>165*3300</f>
        <v>544500</v>
      </c>
      <c r="F6" s="5" t="str">
        <f>C6</f>
        <v>m2</v>
      </c>
      <c r="G6" s="5" t="e">
        <f>D6*E6</f>
        <v>#VALUE!</v>
      </c>
    </row>
    <row r="7" spans="1:7" ht="28.5" x14ac:dyDescent="0.2">
      <c r="A7" s="5">
        <v>2</v>
      </c>
      <c r="B7" s="6" t="s">
        <v>4</v>
      </c>
      <c r="C7" s="5" t="s">
        <v>47</v>
      </c>
      <c r="D7" s="5" t="s">
        <v>40</v>
      </c>
      <c r="E7" s="5">
        <f>35*1400</f>
        <v>49000</v>
      </c>
      <c r="F7" s="5" t="str">
        <f t="shared" ref="F7:F40" si="0">C7</f>
        <v>m2</v>
      </c>
      <c r="G7" s="5" t="e">
        <f t="shared" ref="G7:G40" si="1">D7*E7</f>
        <v>#VALUE!</v>
      </c>
    </row>
    <row r="8" spans="1:7" ht="28.5" x14ac:dyDescent="0.2">
      <c r="A8" s="5">
        <v>3</v>
      </c>
      <c r="B8" s="6" t="s">
        <v>5</v>
      </c>
      <c r="C8" s="5" t="s">
        <v>3</v>
      </c>
      <c r="D8" s="5" t="s">
        <v>40</v>
      </c>
      <c r="E8" s="5">
        <v>12</v>
      </c>
      <c r="F8" s="5" t="str">
        <f t="shared" si="0"/>
        <v>ks</v>
      </c>
      <c r="G8" s="5" t="e">
        <f t="shared" si="1"/>
        <v>#VALUE!</v>
      </c>
    </row>
    <row r="9" spans="1:7" ht="28.5" x14ac:dyDescent="0.2">
      <c r="A9" s="5">
        <v>4</v>
      </c>
      <c r="B9" s="6" t="s">
        <v>6</v>
      </c>
      <c r="C9" s="5" t="s">
        <v>3</v>
      </c>
      <c r="D9" s="5" t="s">
        <v>40</v>
      </c>
      <c r="E9" s="5">
        <v>1</v>
      </c>
      <c r="F9" s="5" t="str">
        <f t="shared" si="0"/>
        <v>ks</v>
      </c>
      <c r="G9" s="5" t="e">
        <f t="shared" si="1"/>
        <v>#VALUE!</v>
      </c>
    </row>
    <row r="10" spans="1:7" ht="28.5" x14ac:dyDescent="0.2">
      <c r="A10" s="5">
        <v>5</v>
      </c>
      <c r="B10" s="6" t="s">
        <v>7</v>
      </c>
      <c r="C10" s="5" t="s">
        <v>47</v>
      </c>
      <c r="D10" s="5" t="s">
        <v>40</v>
      </c>
      <c r="E10" s="5">
        <v>3300</v>
      </c>
      <c r="F10" s="5" t="str">
        <f t="shared" si="0"/>
        <v>m2</v>
      </c>
      <c r="G10" s="5" t="e">
        <f t="shared" si="1"/>
        <v>#VALUE!</v>
      </c>
    </row>
    <row r="11" spans="1:7" x14ac:dyDescent="0.2">
      <c r="A11" s="9" t="s">
        <v>8</v>
      </c>
      <c r="B11" s="9"/>
      <c r="C11" s="9"/>
      <c r="D11" s="9"/>
      <c r="E11" s="9"/>
      <c r="F11" s="9"/>
      <c r="G11" s="9"/>
    </row>
    <row r="12" spans="1:7" ht="42.75" x14ac:dyDescent="0.2">
      <c r="A12" s="5">
        <v>1</v>
      </c>
      <c r="B12" s="6" t="s">
        <v>9</v>
      </c>
      <c r="C12" s="5" t="s">
        <v>47</v>
      </c>
      <c r="D12" s="5" t="s">
        <v>40</v>
      </c>
      <c r="E12" s="5">
        <f>165*500</f>
        <v>82500</v>
      </c>
      <c r="F12" s="5" t="str">
        <f t="shared" si="0"/>
        <v>m2</v>
      </c>
      <c r="G12" s="5" t="e">
        <f t="shared" si="1"/>
        <v>#VALUE!</v>
      </c>
    </row>
    <row r="13" spans="1:7" ht="28.5" x14ac:dyDescent="0.2">
      <c r="A13" s="5">
        <v>2</v>
      </c>
      <c r="B13" s="6" t="s">
        <v>10</v>
      </c>
      <c r="C13" s="5" t="s">
        <v>47</v>
      </c>
      <c r="D13" s="5" t="s">
        <v>40</v>
      </c>
      <c r="E13" s="5">
        <v>500</v>
      </c>
      <c r="F13" s="5" t="str">
        <f t="shared" si="0"/>
        <v>m2</v>
      </c>
      <c r="G13" s="5" t="e">
        <f t="shared" si="1"/>
        <v>#VALUE!</v>
      </c>
    </row>
    <row r="14" spans="1:7" ht="42.75" x14ac:dyDescent="0.2">
      <c r="A14" s="5">
        <v>3</v>
      </c>
      <c r="B14" s="6" t="s">
        <v>11</v>
      </c>
      <c r="C14" s="5" t="s">
        <v>3</v>
      </c>
      <c r="D14" s="5" t="s">
        <v>40</v>
      </c>
      <c r="E14" s="5">
        <v>52</v>
      </c>
      <c r="F14" s="5" t="str">
        <f t="shared" si="0"/>
        <v>ks</v>
      </c>
      <c r="G14" s="5" t="e">
        <f t="shared" si="1"/>
        <v>#VALUE!</v>
      </c>
    </row>
    <row r="15" spans="1:7" x14ac:dyDescent="0.2">
      <c r="A15" s="9" t="s">
        <v>12</v>
      </c>
      <c r="B15" s="9"/>
      <c r="C15" s="9"/>
      <c r="D15" s="9"/>
      <c r="E15" s="9"/>
      <c r="F15" s="9"/>
      <c r="G15" s="9"/>
    </row>
    <row r="16" spans="1:7" x14ac:dyDescent="0.2">
      <c r="A16" s="5">
        <v>1</v>
      </c>
      <c r="B16" s="6" t="s">
        <v>13</v>
      </c>
      <c r="C16" s="5" t="s">
        <v>47</v>
      </c>
      <c r="D16" s="5" t="s">
        <v>40</v>
      </c>
      <c r="E16" s="5">
        <f>35*450</f>
        <v>15750</v>
      </c>
      <c r="F16" s="5" t="str">
        <f t="shared" si="0"/>
        <v>m2</v>
      </c>
      <c r="G16" s="5" t="e">
        <f t="shared" si="1"/>
        <v>#VALUE!</v>
      </c>
    </row>
    <row r="17" spans="1:7" x14ac:dyDescent="0.2">
      <c r="A17" s="9" t="s">
        <v>14</v>
      </c>
      <c r="B17" s="9"/>
      <c r="C17" s="9"/>
      <c r="D17" s="9"/>
      <c r="E17" s="9"/>
      <c r="F17" s="9"/>
      <c r="G17" s="9"/>
    </row>
    <row r="18" spans="1:7" ht="42.75" x14ac:dyDescent="0.2">
      <c r="A18" s="5">
        <v>1</v>
      </c>
      <c r="B18" s="6" t="s">
        <v>15</v>
      </c>
      <c r="C18" s="5" t="s">
        <v>47</v>
      </c>
      <c r="D18" s="5" t="s">
        <v>40</v>
      </c>
      <c r="E18" s="5">
        <f>2000*165</f>
        <v>330000</v>
      </c>
      <c r="F18" s="5" t="str">
        <f t="shared" si="0"/>
        <v>m2</v>
      </c>
      <c r="G18" s="5" t="e">
        <f t="shared" si="1"/>
        <v>#VALUE!</v>
      </c>
    </row>
    <row r="19" spans="1:7" ht="42.75" x14ac:dyDescent="0.2">
      <c r="A19" s="5">
        <v>2</v>
      </c>
      <c r="B19" s="6" t="s">
        <v>46</v>
      </c>
      <c r="C19" s="5" t="s">
        <v>47</v>
      </c>
      <c r="D19" s="5" t="s">
        <v>40</v>
      </c>
      <c r="E19" s="5">
        <v>2000</v>
      </c>
      <c r="F19" s="5" t="s">
        <v>3</v>
      </c>
      <c r="G19" s="5" t="e">
        <f t="shared" si="1"/>
        <v>#VALUE!</v>
      </c>
    </row>
    <row r="20" spans="1:7" x14ac:dyDescent="0.2">
      <c r="A20" s="9" t="s">
        <v>16</v>
      </c>
      <c r="B20" s="9"/>
      <c r="C20" s="9"/>
      <c r="D20" s="9"/>
      <c r="E20" s="9"/>
      <c r="F20" s="9"/>
      <c r="G20" s="9"/>
    </row>
    <row r="21" spans="1:7" ht="42.75" x14ac:dyDescent="0.2">
      <c r="A21" s="5">
        <v>1</v>
      </c>
      <c r="B21" s="6" t="s">
        <v>17</v>
      </c>
      <c r="C21" s="5" t="s">
        <v>47</v>
      </c>
      <c r="D21" s="5" t="s">
        <v>40</v>
      </c>
      <c r="E21" s="5">
        <f>35*350</f>
        <v>12250</v>
      </c>
      <c r="F21" s="5" t="str">
        <f t="shared" si="0"/>
        <v>m2</v>
      </c>
      <c r="G21" s="5" t="e">
        <f t="shared" si="1"/>
        <v>#VALUE!</v>
      </c>
    </row>
    <row r="22" spans="1:7" ht="28.5" x14ac:dyDescent="0.2">
      <c r="A22" s="5">
        <v>2</v>
      </c>
      <c r="B22" s="6" t="s">
        <v>18</v>
      </c>
      <c r="C22" s="5" t="s">
        <v>47</v>
      </c>
      <c r="D22" s="5" t="s">
        <v>40</v>
      </c>
      <c r="E22" s="5">
        <v>350</v>
      </c>
      <c r="F22" s="5" t="str">
        <f t="shared" si="0"/>
        <v>m2</v>
      </c>
      <c r="G22" s="5" t="e">
        <f t="shared" si="1"/>
        <v>#VALUE!</v>
      </c>
    </row>
    <row r="23" spans="1:7" ht="32.25" customHeight="1" x14ac:dyDescent="0.2">
      <c r="A23" s="10" t="s">
        <v>23</v>
      </c>
      <c r="B23" s="10"/>
      <c r="C23" s="10"/>
      <c r="D23" s="10"/>
      <c r="E23" s="10"/>
      <c r="F23" s="10"/>
      <c r="G23" s="10"/>
    </row>
    <row r="24" spans="1:7" ht="42.75" x14ac:dyDescent="0.2">
      <c r="A24" s="5">
        <v>1</v>
      </c>
      <c r="B24" s="6" t="s">
        <v>20</v>
      </c>
      <c r="C24" s="5" t="s">
        <v>47</v>
      </c>
      <c r="D24" s="5" t="s">
        <v>40</v>
      </c>
      <c r="E24" s="5">
        <f>70*300</f>
        <v>21000</v>
      </c>
      <c r="F24" s="5" t="str">
        <f t="shared" si="0"/>
        <v>m2</v>
      </c>
      <c r="G24" s="5" t="e">
        <f t="shared" si="1"/>
        <v>#VALUE!</v>
      </c>
    </row>
    <row r="25" spans="1:7" ht="28.5" x14ac:dyDescent="0.2">
      <c r="A25" s="5">
        <v>2</v>
      </c>
      <c r="B25" s="6" t="s">
        <v>21</v>
      </c>
      <c r="C25" s="5" t="s">
        <v>47</v>
      </c>
      <c r="D25" s="5" t="s">
        <v>40</v>
      </c>
      <c r="E25" s="5">
        <f>2*300</f>
        <v>600</v>
      </c>
      <c r="F25" s="5" t="str">
        <f t="shared" si="0"/>
        <v>m2</v>
      </c>
      <c r="G25" s="5" t="e">
        <f t="shared" si="1"/>
        <v>#VALUE!</v>
      </c>
    </row>
    <row r="26" spans="1:7" ht="28.5" x14ac:dyDescent="0.2">
      <c r="A26" s="5">
        <v>3</v>
      </c>
      <c r="B26" s="6" t="s">
        <v>22</v>
      </c>
      <c r="C26" s="5" t="s">
        <v>3</v>
      </c>
      <c r="D26" s="5" t="s">
        <v>40</v>
      </c>
      <c r="E26" s="5">
        <v>104</v>
      </c>
      <c r="F26" s="5" t="str">
        <f t="shared" si="0"/>
        <v>ks</v>
      </c>
      <c r="G26" s="5" t="e">
        <f t="shared" si="1"/>
        <v>#VALUE!</v>
      </c>
    </row>
    <row r="27" spans="1:7" x14ac:dyDescent="0.2">
      <c r="A27" s="9" t="s">
        <v>24</v>
      </c>
      <c r="B27" s="9"/>
      <c r="C27" s="9"/>
      <c r="D27" s="9"/>
      <c r="E27" s="9"/>
      <c r="F27" s="9"/>
      <c r="G27" s="9"/>
    </row>
    <row r="28" spans="1:7" ht="42.75" x14ac:dyDescent="0.2">
      <c r="A28" s="5">
        <v>1</v>
      </c>
      <c r="B28" s="6" t="s">
        <v>25</v>
      </c>
      <c r="C28" s="5" t="s">
        <v>19</v>
      </c>
      <c r="D28" s="5" t="s">
        <v>40</v>
      </c>
      <c r="E28" s="5">
        <v>30</v>
      </c>
      <c r="F28" s="5" t="str">
        <f t="shared" si="0"/>
        <v>t</v>
      </c>
      <c r="G28" s="5" t="e">
        <f t="shared" si="1"/>
        <v>#VALUE!</v>
      </c>
    </row>
    <row r="29" spans="1:7" ht="28.5" x14ac:dyDescent="0.2">
      <c r="A29" s="5">
        <v>2</v>
      </c>
      <c r="B29" s="6" t="s">
        <v>26</v>
      </c>
      <c r="C29" s="5" t="s">
        <v>3</v>
      </c>
      <c r="D29" s="5" t="s">
        <v>40</v>
      </c>
      <c r="E29" s="5">
        <v>1000</v>
      </c>
      <c r="F29" s="5" t="str">
        <f t="shared" si="0"/>
        <v>ks</v>
      </c>
      <c r="G29" s="5" t="e">
        <f t="shared" si="1"/>
        <v>#VALUE!</v>
      </c>
    </row>
    <row r="30" spans="1:7" x14ac:dyDescent="0.2">
      <c r="A30" s="5">
        <v>3</v>
      </c>
      <c r="B30" s="6" t="s">
        <v>35</v>
      </c>
      <c r="C30" s="5" t="s">
        <v>19</v>
      </c>
      <c r="D30" s="5" t="s">
        <v>40</v>
      </c>
      <c r="E30" s="5">
        <v>50</v>
      </c>
      <c r="F30" s="5" t="str">
        <f t="shared" si="0"/>
        <v>t</v>
      </c>
      <c r="G30" s="5" t="e">
        <f t="shared" si="1"/>
        <v>#VALUE!</v>
      </c>
    </row>
    <row r="31" spans="1:7" ht="28.5" x14ac:dyDescent="0.2">
      <c r="A31" s="5">
        <v>4</v>
      </c>
      <c r="B31" s="6" t="s">
        <v>27</v>
      </c>
      <c r="C31" s="5" t="s">
        <v>3</v>
      </c>
      <c r="D31" s="5" t="s">
        <v>40</v>
      </c>
      <c r="E31" s="5">
        <v>26</v>
      </c>
      <c r="F31" s="5" t="str">
        <f t="shared" si="0"/>
        <v>ks</v>
      </c>
      <c r="G31" s="5" t="e">
        <f t="shared" si="1"/>
        <v>#VALUE!</v>
      </c>
    </row>
    <row r="32" spans="1:7" ht="28.5" x14ac:dyDescent="0.2">
      <c r="A32" s="5">
        <v>5</v>
      </c>
      <c r="B32" s="6" t="s">
        <v>28</v>
      </c>
      <c r="C32" s="5" t="s">
        <v>3</v>
      </c>
      <c r="D32" s="5" t="s">
        <v>40</v>
      </c>
      <c r="E32" s="5">
        <v>15</v>
      </c>
      <c r="F32" s="5" t="str">
        <f t="shared" si="0"/>
        <v>ks</v>
      </c>
      <c r="G32" s="5" t="e">
        <f t="shared" si="1"/>
        <v>#VALUE!</v>
      </c>
    </row>
    <row r="33" spans="1:7" ht="16.5" x14ac:dyDescent="0.2">
      <c r="A33" s="5">
        <v>6</v>
      </c>
      <c r="B33" s="6" t="s">
        <v>29</v>
      </c>
      <c r="C33" s="5" t="s">
        <v>43</v>
      </c>
      <c r="D33" s="5" t="s">
        <v>40</v>
      </c>
      <c r="E33" s="7">
        <f>E34*0.95</f>
        <v>172775.3125</v>
      </c>
      <c r="F33" s="5" t="str">
        <f t="shared" si="0"/>
        <v>m2</v>
      </c>
      <c r="G33" s="5" t="e">
        <f t="shared" si="1"/>
        <v>#VALUE!</v>
      </c>
    </row>
    <row r="34" spans="1:7" ht="16.5" x14ac:dyDescent="0.2">
      <c r="A34" s="5">
        <v>7</v>
      </c>
      <c r="B34" s="5" t="s">
        <v>30</v>
      </c>
      <c r="C34" s="5" t="s">
        <v>43</v>
      </c>
      <c r="D34" s="5" t="s">
        <v>40</v>
      </c>
      <c r="E34" s="7">
        <f>5196.25*35</f>
        <v>181868.75</v>
      </c>
      <c r="F34" s="5" t="str">
        <f t="shared" si="0"/>
        <v>m2</v>
      </c>
      <c r="G34" s="5" t="e">
        <f t="shared" si="1"/>
        <v>#VALUE!</v>
      </c>
    </row>
    <row r="35" spans="1:7" ht="16.5" x14ac:dyDescent="0.2">
      <c r="A35" s="5">
        <v>8</v>
      </c>
      <c r="B35" s="5" t="s">
        <v>31</v>
      </c>
      <c r="C35" s="5" t="s">
        <v>43</v>
      </c>
      <c r="D35" s="5" t="s">
        <v>40</v>
      </c>
      <c r="E35" s="7">
        <f>E34*0.05</f>
        <v>9093.4375</v>
      </c>
      <c r="F35" s="5" t="str">
        <f t="shared" si="0"/>
        <v>m2</v>
      </c>
      <c r="G35" s="5" t="e">
        <f t="shared" si="1"/>
        <v>#VALUE!</v>
      </c>
    </row>
    <row r="36" spans="1:7" x14ac:dyDescent="0.2">
      <c r="A36" s="5">
        <v>9</v>
      </c>
      <c r="B36" s="5" t="s">
        <v>32</v>
      </c>
      <c r="C36" s="5" t="s">
        <v>19</v>
      </c>
      <c r="D36" s="5" t="s">
        <v>40</v>
      </c>
      <c r="E36" s="5">
        <v>50</v>
      </c>
      <c r="F36" s="5" t="str">
        <f t="shared" si="0"/>
        <v>t</v>
      </c>
      <c r="G36" s="5" t="e">
        <f t="shared" si="1"/>
        <v>#VALUE!</v>
      </c>
    </row>
    <row r="37" spans="1:7" ht="28.5" x14ac:dyDescent="0.2">
      <c r="A37" s="5">
        <v>10</v>
      </c>
      <c r="B37" s="6" t="s">
        <v>33</v>
      </c>
      <c r="C37" s="5" t="s">
        <v>3</v>
      </c>
      <c r="D37" s="5" t="s">
        <v>40</v>
      </c>
      <c r="E37" s="5">
        <v>1625</v>
      </c>
      <c r="F37" s="5" t="str">
        <f t="shared" si="0"/>
        <v>ks</v>
      </c>
      <c r="G37" s="5" t="e">
        <f t="shared" si="1"/>
        <v>#VALUE!</v>
      </c>
    </row>
    <row r="38" spans="1:7" x14ac:dyDescent="0.2">
      <c r="A38" s="5">
        <v>11</v>
      </c>
      <c r="B38" s="6" t="s">
        <v>34</v>
      </c>
      <c r="C38" s="5" t="s">
        <v>3</v>
      </c>
      <c r="D38" s="5" t="s">
        <v>40</v>
      </c>
      <c r="E38" s="5">
        <v>30</v>
      </c>
      <c r="F38" s="5" t="str">
        <f t="shared" si="0"/>
        <v>ks</v>
      </c>
      <c r="G38" s="5" t="e">
        <f t="shared" si="1"/>
        <v>#VALUE!</v>
      </c>
    </row>
    <row r="39" spans="1:7" x14ac:dyDescent="0.2">
      <c r="A39" s="5">
        <v>12</v>
      </c>
      <c r="B39" s="6" t="s">
        <v>44</v>
      </c>
      <c r="C39" s="5" t="s">
        <v>3</v>
      </c>
      <c r="D39" s="5" t="s">
        <v>40</v>
      </c>
      <c r="E39" s="5">
        <v>52</v>
      </c>
      <c r="F39" s="5" t="str">
        <f t="shared" si="0"/>
        <v>ks</v>
      </c>
      <c r="G39" s="5" t="e">
        <f t="shared" si="1"/>
        <v>#VALUE!</v>
      </c>
    </row>
    <row r="40" spans="1:7" x14ac:dyDescent="0.2">
      <c r="A40" s="5">
        <v>13</v>
      </c>
      <c r="B40" s="6" t="s">
        <v>45</v>
      </c>
      <c r="C40" s="5" t="s">
        <v>3</v>
      </c>
      <c r="D40" s="5" t="s">
        <v>40</v>
      </c>
      <c r="E40" s="5">
        <v>10</v>
      </c>
      <c r="F40" s="5" t="str">
        <f t="shared" si="0"/>
        <v>ks</v>
      </c>
      <c r="G40" s="5" t="e">
        <f t="shared" si="1"/>
        <v>#VALUE!</v>
      </c>
    </row>
    <row r="42" spans="1:7" x14ac:dyDescent="0.2">
      <c r="A42" s="8" t="s">
        <v>42</v>
      </c>
      <c r="B42" s="8"/>
      <c r="C42" s="8"/>
      <c r="D42" s="8"/>
      <c r="E42" s="8"/>
      <c r="F42" s="8"/>
      <c r="G42" s="5" t="e">
        <f>SUM(G6:G10,G12:G14,G16,G18:G19,G21:G22,G24:G26,G28:G40)</f>
        <v>#VALUE!</v>
      </c>
    </row>
  </sheetData>
  <mergeCells count="11">
    <mergeCell ref="A1:G1"/>
    <mergeCell ref="A42:F42"/>
    <mergeCell ref="A15:G15"/>
    <mergeCell ref="E3:F3"/>
    <mergeCell ref="A4:G4"/>
    <mergeCell ref="A5:G5"/>
    <mergeCell ref="A11:G11"/>
    <mergeCell ref="A17:G17"/>
    <mergeCell ref="A20:G20"/>
    <mergeCell ref="A23:G23"/>
    <mergeCell ref="A27:G27"/>
  </mergeCells>
  <phoneticPr fontId="1" type="noConversion"/>
  <pageMargins left="0.25" right="0.25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Vokoun</dc:creator>
  <cp:lastModifiedBy>Mgr. Petr Maršálek</cp:lastModifiedBy>
  <cp:lastPrinted>2025-12-11T10:24:18Z</cp:lastPrinted>
  <dcterms:created xsi:type="dcterms:W3CDTF">2015-06-05T18:19:34Z</dcterms:created>
  <dcterms:modified xsi:type="dcterms:W3CDTF">2026-01-29T11:00:50Z</dcterms:modified>
</cp:coreProperties>
</file>