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090"/>
  </bookViews>
  <sheets>
    <sheet name="Položky" sheetId="3" r:id="rId1"/>
  </sheets>
  <definedNames>
    <definedName name="cisloobjektu">#REF!</definedName>
    <definedName name="cislostavby">#REF!</definedName>
    <definedName name="Datum">#REF!</definedName>
    <definedName name="Dil">#REF!</definedName>
    <definedName name="Dodavka">#REF!</definedName>
    <definedName name="Dodavka0">Položky!#REF!</definedName>
    <definedName name="HSV">#REF!</definedName>
    <definedName name="HSV0">Položky!#REF!</definedName>
    <definedName name="HZS">#REF!</definedName>
    <definedName name="HZS0">Položky!#REF!</definedName>
    <definedName name="JKSO">#REF!</definedName>
    <definedName name="MJ">#REF!</definedName>
    <definedName name="Mont">#REF!</definedName>
    <definedName name="Montaz0">Položky!#REF!</definedName>
    <definedName name="NazevDilu">#REF!</definedName>
    <definedName name="nazevobjektu">#REF!</definedName>
    <definedName name="nazevstavby">#REF!</definedName>
    <definedName name="_xlnm.Print_Titles" localSheetId="0">Položky!$1:$6</definedName>
    <definedName name="Objednatel">#REF!</definedName>
    <definedName name="_xlnm.Print_Area" localSheetId="0">Položky!$A$1:$G$52</definedName>
    <definedName name="PocetMJ">#REF!</definedName>
    <definedName name="Poznamka">#REF!</definedName>
    <definedName name="Projektant">#REF!</definedName>
    <definedName name="PSV">#REF!</definedName>
    <definedName name="PSV0">Položky!#REF!</definedName>
    <definedName name="SazbaDPH1">#REF!</definedName>
    <definedName name="SazbaDPH2">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0" hidden="1">0</definedName>
    <definedName name="solver_num" localSheetId="0" hidden="1">0</definedName>
    <definedName name="solver_opt" localSheetId="0" hidden="1">Položky!#REF!</definedName>
    <definedName name="solver_typ" localSheetId="0" hidden="1">1</definedName>
    <definedName name="solver_val" localSheetId="0" hidden="1">0</definedName>
    <definedName name="Typ">Položky!#REF!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>#REF!</definedName>
  </definedNames>
  <calcPr calcId="125725"/>
</workbook>
</file>

<file path=xl/calcChain.xml><?xml version="1.0" encoding="utf-8"?>
<calcChain xmlns="http://schemas.openxmlformats.org/spreadsheetml/2006/main">
  <c r="BE50" i="3"/>
  <c r="BD50"/>
  <c r="BC50"/>
  <c r="BA50"/>
  <c r="BB50"/>
  <c r="BE48"/>
  <c r="BD48"/>
  <c r="BC48"/>
  <c r="BA48"/>
  <c r="BB48"/>
  <c r="BE44"/>
  <c r="BD44"/>
  <c r="BC44"/>
  <c r="BA44"/>
  <c r="BB44"/>
  <c r="BE42"/>
  <c r="BD42"/>
  <c r="BC42"/>
  <c r="BA42"/>
  <c r="BB42"/>
  <c r="C52"/>
  <c r="BE38"/>
  <c r="BD38"/>
  <c r="BC38"/>
  <c r="BA38"/>
  <c r="BB38"/>
  <c r="C40"/>
  <c r="BE34"/>
  <c r="BD34"/>
  <c r="BC34"/>
  <c r="BA34"/>
  <c r="BB34"/>
  <c r="C36"/>
  <c r="BE31"/>
  <c r="BE32" s="1"/>
  <c r="BD31"/>
  <c r="BD32" s="1"/>
  <c r="BC31"/>
  <c r="BC32" s="1"/>
  <c r="BB31"/>
  <c r="BB32" s="1"/>
  <c r="BA31"/>
  <c r="BA32" s="1"/>
  <c r="C32"/>
  <c r="BE26"/>
  <c r="BD26"/>
  <c r="BC26"/>
  <c r="BB26"/>
  <c r="BA26"/>
  <c r="C28"/>
  <c r="BE22"/>
  <c r="BD22"/>
  <c r="BC22"/>
  <c r="BB22"/>
  <c r="BA22"/>
  <c r="BE20"/>
  <c r="BD20"/>
  <c r="BC20"/>
  <c r="BB20"/>
  <c r="BA20"/>
  <c r="C24"/>
  <c r="BE16"/>
  <c r="BD16"/>
  <c r="BC16"/>
  <c r="BB16"/>
  <c r="BA16"/>
  <c r="BE14"/>
  <c r="BD14"/>
  <c r="BC14"/>
  <c r="BB14"/>
  <c r="BA14"/>
  <c r="BE12"/>
  <c r="BD12"/>
  <c r="BC12"/>
  <c r="BB12"/>
  <c r="BA12"/>
  <c r="BE10"/>
  <c r="BD10"/>
  <c r="BC10"/>
  <c r="BB10"/>
  <c r="BA10"/>
  <c r="BE8"/>
  <c r="BD8"/>
  <c r="BC8"/>
  <c r="BB8"/>
  <c r="BA8"/>
  <c r="C18"/>
  <c r="BC28" l="1"/>
  <c r="BE36"/>
  <c r="BC24"/>
  <c r="BE18"/>
  <c r="BA36"/>
  <c r="BE52"/>
  <c r="BC18"/>
  <c r="BC40"/>
  <c r="BE40"/>
  <c r="BA52"/>
  <c r="BC52"/>
  <c r="BA40"/>
  <c r="BC36"/>
  <c r="BA28"/>
  <c r="BE28"/>
  <c r="BA24"/>
  <c r="BE24"/>
  <c r="BB18"/>
  <c r="BB24"/>
  <c r="BB28"/>
  <c r="BD18"/>
  <c r="BD36"/>
  <c r="BD40"/>
  <c r="G52"/>
  <c r="BD52"/>
  <c r="G18"/>
  <c r="BD24"/>
  <c r="BD28"/>
  <c r="BB52"/>
  <c r="BB36"/>
  <c r="BB40"/>
  <c r="BA18"/>
  <c r="G24"/>
  <c r="G28"/>
  <c r="G32"/>
  <c r="G36"/>
  <c r="G40"/>
  <c r="G54" l="1"/>
</calcChain>
</file>

<file path=xl/sharedStrings.xml><?xml version="1.0" encoding="utf-8"?>
<sst xmlns="http://schemas.openxmlformats.org/spreadsheetml/2006/main" count="107" uniqueCount="75">
  <si>
    <t>Stavba :</t>
  </si>
  <si>
    <t>Objekt :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</si>
  <si>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</si>
  <si>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</si>
  <si>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</si>
  <si>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</si>
  <si>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</si>
  <si>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</si>
  <si>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</si>
  <si>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</si>
  <si>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</si>
  <si>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</si>
  <si>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</si>
  <si>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</si>
  <si>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Celkem za</t>
  </si>
  <si>
    <t>m3</t>
  </si>
  <si>
    <t>6,24</t>
  </si>
  <si>
    <t>6,24*19</t>
  </si>
  <si>
    <t>t</t>
  </si>
  <si>
    <t>6,24*1,5</t>
  </si>
  <si>
    <t>2</t>
  </si>
  <si>
    <t>Základy a zvláštní zakládání</t>
  </si>
  <si>
    <t>0,1*24,96</t>
  </si>
  <si>
    <t>Výztuž základových desek ze svařovaných sítí průměr drátu  6,0, oka 100/100 mm KH30</t>
  </si>
  <si>
    <t>24,96*3,36*0,001*1,08</t>
  </si>
  <si>
    <t>m2</t>
  </si>
  <si>
    <t>22,72</t>
  </si>
  <si>
    <t>kus</t>
  </si>
  <si>
    <t>96</t>
  </si>
  <si>
    <t>Bourání konstrukcí</t>
  </si>
  <si>
    <t>Bourání podkladů bet., potěr tl. 10 cm, nad 4 m2 ručně mazanina tl. 8 - 10 cm s potěrem</t>
  </si>
  <si>
    <t>0,1*4,8*5,2</t>
  </si>
  <si>
    <t>99</t>
  </si>
  <si>
    <t>Staveništní přesun hmot</t>
  </si>
  <si>
    <t xml:space="preserve">Přesun hmot pro opravy a údržbu do výšky 6 m </t>
  </si>
  <si>
    <t>711</t>
  </si>
  <si>
    <t>Izolace proti vodě</t>
  </si>
  <si>
    <t>24,96</t>
  </si>
  <si>
    <t>725</t>
  </si>
  <si>
    <t>Zařizovací předměty</t>
  </si>
  <si>
    <t>771</t>
  </si>
  <si>
    <t>Podlahy z dlaždic a obklady</t>
  </si>
  <si>
    <t>Penetrace podkladu pod dlažby penetrační nátěr Primer G</t>
  </si>
  <si>
    <t>3,1</t>
  </si>
  <si>
    <t>59764161.ABA</t>
  </si>
  <si>
    <t>22,72*1,07</t>
  </si>
  <si>
    <t>Podlahová vpusť D+M</t>
  </si>
  <si>
    <t>49,74</t>
  </si>
  <si>
    <t xml:space="preserve">Kladení dlažby keramické do TM, vel. do 200x200 mm </t>
  </si>
  <si>
    <t xml:space="preserve">Spárování podlah </t>
  </si>
  <si>
    <t>49,74*1,07</t>
  </si>
  <si>
    <t>Dodávka dlažba dle výběru objednatele v ceně CZ standr. R11 200x200mm</t>
  </si>
  <si>
    <t>49,74*3,36*0,001*1,08</t>
  </si>
  <si>
    <t>0,1*49,74</t>
  </si>
  <si>
    <t xml:space="preserve">Železobeton  C16/20 </t>
  </si>
  <si>
    <t>(5,7*6,5+4,7*2,7)*0,1</t>
  </si>
  <si>
    <t xml:space="preserve">Izolace proti vlhkosti vodorovná nátěr včetně dodávky </t>
  </si>
  <si>
    <t>Silikonování podlah</t>
  </si>
  <si>
    <t>(6,5*2+5,7*2+4,7*2+2,7*2)</t>
  </si>
  <si>
    <t>bm</t>
  </si>
  <si>
    <t>2017003</t>
  </si>
  <si>
    <t>Oprava podlahy kuchyně MŠ</t>
  </si>
  <si>
    <t>MŠ Dubová - oprava podlahy kuchyně</t>
  </si>
  <si>
    <t xml:space="preserve">MŠ Dubová </t>
  </si>
  <si>
    <t>Skládkovné betonová suť</t>
  </si>
  <si>
    <t>4,97*2,2</t>
  </si>
  <si>
    <t>Naložení výkopku ručně</t>
  </si>
  <si>
    <t>4,97</t>
  </si>
  <si>
    <t>4,97*15</t>
  </si>
  <si>
    <t xml:space="preserve">Vodorovné přemíst.výkopku, kolečko  do 10m </t>
  </si>
  <si>
    <t xml:space="preserve">Vodorovné přemístění výkopku do 10000 m </t>
  </si>
  <si>
    <t xml:space="preserve">Příplatek k vod. přemístění za další 1 km </t>
  </si>
  <si>
    <t>Cena celkem bez DPH</t>
  </si>
  <si>
    <t>kpl</t>
  </si>
  <si>
    <t>Přesun zařizovacích předmětů, stěhování</t>
  </si>
</sst>
</file>

<file path=xl/styles.xml><?xml version="1.0" encoding="utf-8"?>
<styleSheet xmlns="http://schemas.openxmlformats.org/spreadsheetml/2006/main">
  <fonts count="19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b/>
      <sz val="11"/>
      <name val="Arial CE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49" fontId="2" fillId="0" borderId="9" xfId="1" applyNumberFormat="1" applyFont="1" applyBorder="1"/>
    <xf numFmtId="49" fontId="2" fillId="0" borderId="14" xfId="1" applyNumberFormat="1" applyFont="1" applyBorder="1"/>
    <xf numFmtId="0" fontId="4" fillId="0" borderId="0" xfId="1"/>
    <xf numFmtId="0" fontId="1" fillId="0" borderId="0" xfId="1" applyFont="1"/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7" fillId="0" borderId="0" xfId="1" applyFont="1" applyAlignment="1">
      <alignment horizontal="right"/>
    </xf>
    <xf numFmtId="0" fontId="1" fillId="0" borderId="9" xfId="1" applyFont="1" applyBorder="1"/>
    <xf numFmtId="0" fontId="3" fillId="0" borderId="10" xfId="1" applyFont="1" applyBorder="1" applyAlignment="1">
      <alignment horizontal="right"/>
    </xf>
    <xf numFmtId="49" fontId="1" fillId="0" borderId="9" xfId="1" applyNumberFormat="1" applyFont="1" applyBorder="1" applyAlignment="1">
      <alignment horizontal="left"/>
    </xf>
    <xf numFmtId="0" fontId="1" fillId="0" borderId="11" xfId="1" applyFont="1" applyBorder="1"/>
    <xf numFmtId="0" fontId="1" fillId="0" borderId="14" xfId="1" applyFont="1" applyBorder="1"/>
    <xf numFmtId="0" fontId="3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/>
    <xf numFmtId="49" fontId="3" fillId="2" borderId="3" xfId="1" applyNumberFormat="1" applyFont="1" applyFill="1" applyBorder="1"/>
    <xf numFmtId="0" fontId="3" fillId="2" borderId="1" xfId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2" fillId="0" borderId="17" xfId="1" applyFont="1" applyBorder="1" applyAlignment="1">
      <alignment horizontal="center"/>
    </xf>
    <xf numFmtId="49" fontId="2" fillId="0" borderId="17" xfId="1" applyNumberFormat="1" applyFont="1" applyBorder="1" applyAlignment="1">
      <alignment horizontal="left"/>
    </xf>
    <xf numFmtId="0" fontId="2" fillId="0" borderId="5" xfId="1" applyFont="1" applyBorder="1"/>
    <xf numFmtId="0" fontId="1" fillId="0" borderId="2" xfId="1" applyFont="1" applyBorder="1" applyAlignment="1">
      <alignment horizontal="center"/>
    </xf>
    <xf numFmtId="0" fontId="1" fillId="0" borderId="2" xfId="1" applyNumberFormat="1" applyFont="1" applyBorder="1" applyAlignment="1">
      <alignment horizontal="right"/>
    </xf>
    <xf numFmtId="0" fontId="1" fillId="0" borderId="1" xfId="1" applyNumberFormat="1" applyFont="1" applyBorder="1"/>
    <xf numFmtId="0" fontId="4" fillId="0" borderId="0" xfId="1" applyNumberFormat="1"/>
    <xf numFmtId="0" fontId="8" fillId="0" borderId="0" xfId="1" applyFont="1"/>
    <xf numFmtId="0" fontId="9" fillId="0" borderId="18" xfId="1" applyFont="1" applyBorder="1" applyAlignment="1">
      <alignment horizontal="center" vertical="top"/>
    </xf>
    <xf numFmtId="49" fontId="9" fillId="0" borderId="18" xfId="1" applyNumberFormat="1" applyFont="1" applyBorder="1" applyAlignment="1">
      <alignment horizontal="left" vertical="top"/>
    </xf>
    <xf numFmtId="0" fontId="9" fillId="0" borderId="18" xfId="1" applyFont="1" applyBorder="1" applyAlignment="1">
      <alignment vertical="top" wrapText="1"/>
    </xf>
    <xf numFmtId="49" fontId="9" fillId="0" borderId="18" xfId="1" applyNumberFormat="1" applyFont="1" applyBorder="1" applyAlignment="1">
      <alignment horizontal="center" shrinkToFit="1"/>
    </xf>
    <xf numFmtId="4" fontId="9" fillId="0" borderId="18" xfId="1" applyNumberFormat="1" applyFont="1" applyBorder="1" applyAlignment="1">
      <alignment horizontal="right"/>
    </xf>
    <xf numFmtId="4" fontId="9" fillId="0" borderId="18" xfId="1" applyNumberFormat="1" applyFont="1" applyBorder="1"/>
    <xf numFmtId="0" fontId="10" fillId="0" borderId="0" xfId="1" applyFont="1"/>
    <xf numFmtId="0" fontId="3" fillId="0" borderId="17" xfId="1" applyFont="1" applyBorder="1" applyAlignment="1">
      <alignment horizontal="center"/>
    </xf>
    <xf numFmtId="0" fontId="11" fillId="0" borderId="0" xfId="1" applyFont="1" applyAlignment="1">
      <alignment wrapText="1"/>
    </xf>
    <xf numFmtId="49" fontId="3" fillId="0" borderId="17" xfId="1" applyNumberFormat="1" applyFont="1" applyBorder="1" applyAlignment="1">
      <alignment horizontal="right"/>
    </xf>
    <xf numFmtId="4" fontId="12" fillId="3" borderId="21" xfId="1" applyNumberFormat="1" applyFont="1" applyFill="1" applyBorder="1" applyAlignment="1">
      <alignment horizontal="right" wrapText="1"/>
    </xf>
    <xf numFmtId="0" fontId="12" fillId="3" borderId="6" xfId="1" applyFont="1" applyFill="1" applyBorder="1" applyAlignment="1">
      <alignment horizontal="left" wrapText="1"/>
    </xf>
    <xf numFmtId="0" fontId="12" fillId="0" borderId="4" xfId="0" applyFont="1" applyBorder="1" applyAlignment="1">
      <alignment horizontal="right"/>
    </xf>
    <xf numFmtId="0" fontId="1" fillId="2" borderId="3" xfId="1" applyFont="1" applyFill="1" applyBorder="1" applyAlignment="1">
      <alignment horizontal="center"/>
    </xf>
    <xf numFmtId="49" fontId="14" fillId="2" borderId="3" xfId="1" applyNumberFormat="1" applyFont="1" applyFill="1" applyBorder="1" applyAlignment="1">
      <alignment horizontal="left"/>
    </xf>
    <xf numFmtId="0" fontId="14" fillId="2" borderId="5" xfId="1" applyFont="1" applyFill="1" applyBorder="1"/>
    <xf numFmtId="0" fontId="1" fillId="2" borderId="2" xfId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horizontal="right"/>
    </xf>
    <xf numFmtId="4" fontId="1" fillId="2" borderId="1" xfId="1" applyNumberFormat="1" applyFont="1" applyFill="1" applyBorder="1" applyAlignment="1">
      <alignment horizontal="right"/>
    </xf>
    <xf numFmtId="4" fontId="2" fillId="2" borderId="3" xfId="1" applyNumberFormat="1" applyFont="1" applyFill="1" applyBorder="1"/>
    <xf numFmtId="3" fontId="4" fillId="0" borderId="0" xfId="1" applyNumberFormat="1"/>
    <xf numFmtId="0" fontId="4" fillId="0" borderId="0" xfId="1" applyBorder="1"/>
    <xf numFmtId="0" fontId="15" fillId="0" borderId="0" xfId="1" applyFont="1" applyAlignment="1"/>
    <xf numFmtId="0" fontId="4" fillId="0" borderId="0" xfId="1" applyAlignment="1">
      <alignment horizontal="right"/>
    </xf>
    <xf numFmtId="0" fontId="16" fillId="0" borderId="0" xfId="1" applyFont="1" applyBorder="1"/>
    <xf numFmtId="3" fontId="16" fillId="0" borderId="0" xfId="1" applyNumberFormat="1" applyFont="1" applyBorder="1" applyAlignment="1">
      <alignment horizontal="right"/>
    </xf>
    <xf numFmtId="4" fontId="16" fillId="0" borderId="0" xfId="1" applyNumberFormat="1" applyFont="1" applyBorder="1"/>
    <xf numFmtId="0" fontId="15" fillId="0" borderId="0" xfId="1" applyFont="1" applyBorder="1" applyAlignment="1"/>
    <xf numFmtId="0" fontId="4" fillId="0" borderId="0" xfId="1" applyBorder="1" applyAlignment="1">
      <alignment horizontal="right"/>
    </xf>
    <xf numFmtId="0" fontId="9" fillId="0" borderId="18" xfId="1" applyFont="1" applyFill="1" applyBorder="1" applyAlignment="1">
      <alignment vertical="top" wrapText="1"/>
    </xf>
    <xf numFmtId="0" fontId="17" fillId="0" borderId="0" xfId="1" applyFont="1"/>
    <xf numFmtId="0" fontId="18" fillId="0" borderId="0" xfId="1" applyFont="1"/>
    <xf numFmtId="0" fontId="5" fillId="0" borderId="0" xfId="1" applyFont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49" fontId="1" fillId="0" borderId="12" xfId="1" applyNumberFormat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1" fillId="0" borderId="15" xfId="1" applyFont="1" applyBorder="1" applyAlignment="1">
      <alignment horizontal="center" shrinkToFit="1"/>
    </xf>
    <xf numFmtId="0" fontId="1" fillId="0" borderId="14" xfId="1" applyFont="1" applyBorder="1" applyAlignment="1">
      <alignment horizontal="center" shrinkToFit="1"/>
    </xf>
    <xf numFmtId="0" fontId="1" fillId="0" borderId="16" xfId="1" applyFont="1" applyBorder="1" applyAlignment="1">
      <alignment horizontal="center" shrinkToFit="1"/>
    </xf>
    <xf numFmtId="49" fontId="12" fillId="3" borderId="19" xfId="1" applyNumberFormat="1" applyFont="1" applyFill="1" applyBorder="1" applyAlignment="1">
      <alignment horizontal="left" wrapText="1"/>
    </xf>
    <xf numFmtId="49" fontId="13" fillId="0" borderId="20" xfId="0" applyNumberFormat="1" applyFont="1" applyBorder="1" applyAlignment="1">
      <alignment horizontal="left" wrapText="1"/>
    </xf>
    <xf numFmtId="4" fontId="17" fillId="0" borderId="22" xfId="1" applyNumberFormat="1" applyFont="1" applyBorder="1"/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CZ125"/>
  <sheetViews>
    <sheetView showGridLines="0" showZeros="0" tabSelected="1" zoomScaleNormal="100" workbookViewId="0">
      <selection activeCell="J7" sqref="J7"/>
    </sheetView>
  </sheetViews>
  <sheetFormatPr defaultColWidth="9.140625" defaultRowHeight="12.75"/>
  <cols>
    <col min="1" max="1" width="4.42578125" style="3" customWidth="1"/>
    <col min="2" max="2" width="11.5703125" style="3" customWidth="1"/>
    <col min="3" max="3" width="40.42578125" style="3" customWidth="1"/>
    <col min="4" max="4" width="5.5703125" style="3" customWidth="1"/>
    <col min="5" max="5" width="8.5703125" style="51" customWidth="1"/>
    <col min="6" max="6" width="9.85546875" style="3" customWidth="1"/>
    <col min="7" max="7" width="13.85546875" style="3" customWidth="1"/>
    <col min="8" max="11" width="9.140625" style="3"/>
    <col min="12" max="12" width="75.42578125" style="3" customWidth="1"/>
    <col min="13" max="13" width="45.28515625" style="3" customWidth="1"/>
    <col min="14" max="16384" width="9.140625" style="3"/>
  </cols>
  <sheetData>
    <row r="1" spans="1:104" ht="15.75">
      <c r="A1" s="60" t="s">
        <v>2</v>
      </c>
      <c r="B1" s="60"/>
      <c r="C1" s="60"/>
      <c r="D1" s="60"/>
      <c r="E1" s="60"/>
      <c r="F1" s="60"/>
      <c r="G1" s="60"/>
    </row>
    <row r="2" spans="1:104" ht="14.25" customHeight="1" thickBot="1">
      <c r="A2" s="4"/>
      <c r="B2" s="5"/>
      <c r="C2" s="6"/>
      <c r="D2" s="6"/>
      <c r="E2" s="7"/>
      <c r="F2" s="6"/>
      <c r="G2" s="6"/>
    </row>
    <row r="3" spans="1:104" ht="13.5" thickTop="1">
      <c r="A3" s="61" t="s">
        <v>0</v>
      </c>
      <c r="B3" s="62"/>
      <c r="C3" s="1" t="s">
        <v>62</v>
      </c>
      <c r="D3" s="8"/>
      <c r="E3" s="9" t="s">
        <v>3</v>
      </c>
      <c r="F3" s="10" t="s">
        <v>60</v>
      </c>
      <c r="G3" s="11"/>
    </row>
    <row r="4" spans="1:104" ht="13.5" thickBot="1">
      <c r="A4" s="63" t="s">
        <v>1</v>
      </c>
      <c r="B4" s="64"/>
      <c r="C4" s="2" t="s">
        <v>63</v>
      </c>
      <c r="D4" s="12"/>
      <c r="E4" s="65" t="s">
        <v>61</v>
      </c>
      <c r="F4" s="66"/>
      <c r="G4" s="67"/>
    </row>
    <row r="5" spans="1:104" ht="13.5" thickTop="1">
      <c r="A5" s="13"/>
      <c r="B5" s="4"/>
      <c r="C5" s="4"/>
      <c r="D5" s="4"/>
      <c r="E5" s="14"/>
      <c r="F5" s="4"/>
      <c r="G5" s="15"/>
    </row>
    <row r="6" spans="1:104">
      <c r="A6" s="16" t="s">
        <v>4</v>
      </c>
      <c r="B6" s="17" t="s">
        <v>5</v>
      </c>
      <c r="C6" s="17" t="s">
        <v>6</v>
      </c>
      <c r="D6" s="17" t="s">
        <v>7</v>
      </c>
      <c r="E6" s="18" t="s">
        <v>8</v>
      </c>
      <c r="F6" s="17" t="s">
        <v>9</v>
      </c>
      <c r="G6" s="19" t="s">
        <v>10</v>
      </c>
    </row>
    <row r="7" spans="1:104">
      <c r="A7" s="20" t="s">
        <v>11</v>
      </c>
      <c r="B7" s="21" t="s">
        <v>12</v>
      </c>
      <c r="C7" s="22" t="s">
        <v>13</v>
      </c>
      <c r="D7" s="23"/>
      <c r="E7" s="24"/>
      <c r="F7" s="24"/>
      <c r="G7" s="25"/>
      <c r="H7" s="26"/>
      <c r="I7" s="26"/>
      <c r="O7" s="27">
        <v>1</v>
      </c>
    </row>
    <row r="8" spans="1:104">
      <c r="A8" s="28">
        <v>1</v>
      </c>
      <c r="B8" s="29"/>
      <c r="C8" s="30" t="s">
        <v>69</v>
      </c>
      <c r="D8" s="31" t="s">
        <v>15</v>
      </c>
      <c r="E8" s="32">
        <v>4.97</v>
      </c>
      <c r="F8" s="32"/>
      <c r="G8" s="33"/>
      <c r="O8" s="27">
        <v>2</v>
      </c>
      <c r="AA8" s="3">
        <v>1</v>
      </c>
      <c r="AB8" s="3">
        <v>1</v>
      </c>
      <c r="AC8" s="3">
        <v>1</v>
      </c>
      <c r="AZ8" s="3">
        <v>1</v>
      </c>
      <c r="BA8" s="3">
        <f>IF(AZ8=1,G8,0)</f>
        <v>0</v>
      </c>
      <c r="BB8" s="3">
        <f>IF(AZ8=2,G8,0)</f>
        <v>0</v>
      </c>
      <c r="BC8" s="3">
        <f>IF(AZ8=3,G8,0)</f>
        <v>0</v>
      </c>
      <c r="BD8" s="3">
        <f>IF(AZ8=4,G8,0)</f>
        <v>0</v>
      </c>
      <c r="BE8" s="3">
        <f>IF(AZ8=5,G8,0)</f>
        <v>0</v>
      </c>
      <c r="CA8" s="34">
        <v>1</v>
      </c>
      <c r="CB8" s="34">
        <v>1</v>
      </c>
      <c r="CZ8" s="3">
        <v>0</v>
      </c>
    </row>
    <row r="9" spans="1:104">
      <c r="A9" s="35"/>
      <c r="B9" s="37"/>
      <c r="C9" s="68" t="s">
        <v>67</v>
      </c>
      <c r="D9" s="69"/>
      <c r="E9" s="38">
        <v>4.97</v>
      </c>
      <c r="F9" s="39"/>
      <c r="G9" s="40"/>
      <c r="M9" s="36" t="s">
        <v>16</v>
      </c>
      <c r="O9" s="27"/>
    </row>
    <row r="10" spans="1:104">
      <c r="A10" s="28">
        <v>2</v>
      </c>
      <c r="B10" s="29"/>
      <c r="C10" s="30" t="s">
        <v>70</v>
      </c>
      <c r="D10" s="31" t="s">
        <v>15</v>
      </c>
      <c r="E10" s="32">
        <v>4.97</v>
      </c>
      <c r="F10" s="32"/>
      <c r="G10" s="33"/>
      <c r="O10" s="27">
        <v>2</v>
      </c>
      <c r="AA10" s="3">
        <v>1</v>
      </c>
      <c r="AB10" s="3">
        <v>1</v>
      </c>
      <c r="AC10" s="3">
        <v>1</v>
      </c>
      <c r="AZ10" s="3">
        <v>1</v>
      </c>
      <c r="BA10" s="3">
        <f>IF(AZ10=1,G10,0)</f>
        <v>0</v>
      </c>
      <c r="BB10" s="3">
        <f>IF(AZ10=2,G10,0)</f>
        <v>0</v>
      </c>
      <c r="BC10" s="3">
        <f>IF(AZ10=3,G10,0)</f>
        <v>0</v>
      </c>
      <c r="BD10" s="3">
        <f>IF(AZ10=4,G10,0)</f>
        <v>0</v>
      </c>
      <c r="BE10" s="3">
        <f>IF(AZ10=5,G10,0)</f>
        <v>0</v>
      </c>
      <c r="CA10" s="34">
        <v>1</v>
      </c>
      <c r="CB10" s="34">
        <v>1</v>
      </c>
      <c r="CZ10" s="3">
        <v>0</v>
      </c>
    </row>
    <row r="11" spans="1:104">
      <c r="A11" s="35"/>
      <c r="B11" s="37"/>
      <c r="C11" s="68" t="s">
        <v>67</v>
      </c>
      <c r="D11" s="69"/>
      <c r="E11" s="38">
        <v>4.97</v>
      </c>
      <c r="F11" s="39"/>
      <c r="G11" s="40"/>
      <c r="M11" s="36" t="s">
        <v>16</v>
      </c>
      <c r="O11" s="27"/>
    </row>
    <row r="12" spans="1:104">
      <c r="A12" s="28">
        <v>3</v>
      </c>
      <c r="B12" s="29"/>
      <c r="C12" s="30" t="s">
        <v>71</v>
      </c>
      <c r="D12" s="31" t="s">
        <v>15</v>
      </c>
      <c r="E12" s="32">
        <v>74.55</v>
      </c>
      <c r="F12" s="32"/>
      <c r="G12" s="33"/>
      <c r="O12" s="27">
        <v>2</v>
      </c>
      <c r="AA12" s="3">
        <v>1</v>
      </c>
      <c r="AB12" s="3">
        <v>1</v>
      </c>
      <c r="AC12" s="3">
        <v>1</v>
      </c>
      <c r="AZ12" s="3">
        <v>1</v>
      </c>
      <c r="BA12" s="3">
        <f>IF(AZ12=1,G12,0)</f>
        <v>0</v>
      </c>
      <c r="BB12" s="3">
        <f>IF(AZ12=2,G12,0)</f>
        <v>0</v>
      </c>
      <c r="BC12" s="3">
        <f>IF(AZ12=3,G12,0)</f>
        <v>0</v>
      </c>
      <c r="BD12" s="3">
        <f>IF(AZ12=4,G12,0)</f>
        <v>0</v>
      </c>
      <c r="BE12" s="3">
        <f>IF(AZ12=5,G12,0)</f>
        <v>0</v>
      </c>
      <c r="CA12" s="34">
        <v>1</v>
      </c>
      <c r="CB12" s="34">
        <v>1</v>
      </c>
      <c r="CZ12" s="3">
        <v>0</v>
      </c>
    </row>
    <row r="13" spans="1:104">
      <c r="A13" s="35"/>
      <c r="B13" s="37"/>
      <c r="C13" s="68" t="s">
        <v>68</v>
      </c>
      <c r="D13" s="69"/>
      <c r="E13" s="38">
        <v>74.55</v>
      </c>
      <c r="F13" s="39"/>
      <c r="G13" s="40"/>
      <c r="M13" s="36" t="s">
        <v>17</v>
      </c>
      <c r="O13" s="27"/>
    </row>
    <row r="14" spans="1:104">
      <c r="A14" s="28">
        <v>4</v>
      </c>
      <c r="B14" s="29"/>
      <c r="C14" s="30" t="s">
        <v>66</v>
      </c>
      <c r="D14" s="31" t="s">
        <v>15</v>
      </c>
      <c r="E14" s="32">
        <v>4.97</v>
      </c>
      <c r="F14" s="32"/>
      <c r="G14" s="33"/>
      <c r="O14" s="27">
        <v>2</v>
      </c>
      <c r="AA14" s="3">
        <v>1</v>
      </c>
      <c r="AB14" s="3">
        <v>1</v>
      </c>
      <c r="AC14" s="3">
        <v>1</v>
      </c>
      <c r="AZ14" s="3">
        <v>1</v>
      </c>
      <c r="BA14" s="3">
        <f>IF(AZ14=1,G14,0)</f>
        <v>0</v>
      </c>
      <c r="BB14" s="3">
        <f>IF(AZ14=2,G14,0)</f>
        <v>0</v>
      </c>
      <c r="BC14" s="3">
        <f>IF(AZ14=3,G14,0)</f>
        <v>0</v>
      </c>
      <c r="BD14" s="3">
        <f>IF(AZ14=4,G14,0)</f>
        <v>0</v>
      </c>
      <c r="BE14" s="3">
        <f>IF(AZ14=5,G14,0)</f>
        <v>0</v>
      </c>
      <c r="CA14" s="34">
        <v>1</v>
      </c>
      <c r="CB14" s="34">
        <v>1</v>
      </c>
      <c r="CZ14" s="3">
        <v>0</v>
      </c>
    </row>
    <row r="15" spans="1:104">
      <c r="A15" s="35"/>
      <c r="B15" s="37"/>
      <c r="C15" s="68" t="s">
        <v>67</v>
      </c>
      <c r="D15" s="69"/>
      <c r="E15" s="38">
        <v>4.97</v>
      </c>
      <c r="F15" s="39"/>
      <c r="G15" s="40"/>
      <c r="M15" s="36" t="s">
        <v>16</v>
      </c>
      <c r="O15" s="27"/>
    </row>
    <row r="16" spans="1:104">
      <c r="A16" s="28">
        <v>5</v>
      </c>
      <c r="B16" s="29"/>
      <c r="C16" s="30" t="s">
        <v>64</v>
      </c>
      <c r="D16" s="31" t="s">
        <v>18</v>
      </c>
      <c r="E16" s="32">
        <v>10.933999999999999</v>
      </c>
      <c r="F16" s="32"/>
      <c r="G16" s="33"/>
      <c r="O16" s="27">
        <v>2</v>
      </c>
      <c r="AA16" s="3">
        <v>1</v>
      </c>
      <c r="AB16" s="3">
        <v>1</v>
      </c>
      <c r="AC16" s="3">
        <v>1</v>
      </c>
      <c r="AZ16" s="3">
        <v>1</v>
      </c>
      <c r="BA16" s="3">
        <f>IF(AZ16=1,G16,0)</f>
        <v>0</v>
      </c>
      <c r="BB16" s="3">
        <f>IF(AZ16=2,G16,0)</f>
        <v>0</v>
      </c>
      <c r="BC16" s="3">
        <f>IF(AZ16=3,G16,0)</f>
        <v>0</v>
      </c>
      <c r="BD16" s="3">
        <f>IF(AZ16=4,G16,0)</f>
        <v>0</v>
      </c>
      <c r="BE16" s="3">
        <f>IF(AZ16=5,G16,0)</f>
        <v>0</v>
      </c>
      <c r="CA16" s="34">
        <v>1</v>
      </c>
      <c r="CB16" s="34">
        <v>1</v>
      </c>
      <c r="CZ16" s="3">
        <v>0</v>
      </c>
    </row>
    <row r="17" spans="1:104">
      <c r="A17" s="35"/>
      <c r="B17" s="37"/>
      <c r="C17" s="68" t="s">
        <v>65</v>
      </c>
      <c r="D17" s="69"/>
      <c r="E17" s="38">
        <v>10.933999999999999</v>
      </c>
      <c r="F17" s="39"/>
      <c r="G17" s="40"/>
      <c r="M17" s="36" t="s">
        <v>19</v>
      </c>
      <c r="O17" s="27"/>
    </row>
    <row r="18" spans="1:104">
      <c r="A18" s="41"/>
      <c r="B18" s="42" t="s">
        <v>14</v>
      </c>
      <c r="C18" s="43" t="str">
        <f>CONCATENATE(B7," ",C7)</f>
        <v>1 Zemní práce</v>
      </c>
      <c r="D18" s="44"/>
      <c r="E18" s="45"/>
      <c r="F18" s="46"/>
      <c r="G18" s="47">
        <f>SUM(G7:G17)</f>
        <v>0</v>
      </c>
      <c r="O18" s="27">
        <v>4</v>
      </c>
      <c r="BA18" s="48">
        <f>SUM(BA7:BA17)</f>
        <v>0</v>
      </c>
      <c r="BB18" s="48">
        <f>SUM(BB7:BB17)</f>
        <v>0</v>
      </c>
      <c r="BC18" s="48">
        <f>SUM(BC7:BC17)</f>
        <v>0</v>
      </c>
      <c r="BD18" s="48">
        <f>SUM(BD7:BD17)</f>
        <v>0</v>
      </c>
      <c r="BE18" s="48">
        <f>SUM(BE7:BE17)</f>
        <v>0</v>
      </c>
    </row>
    <row r="19" spans="1:104">
      <c r="A19" s="20" t="s">
        <v>11</v>
      </c>
      <c r="B19" s="21" t="s">
        <v>20</v>
      </c>
      <c r="C19" s="22" t="s">
        <v>21</v>
      </c>
      <c r="D19" s="23"/>
      <c r="E19" s="24"/>
      <c r="F19" s="24"/>
      <c r="G19" s="25"/>
      <c r="H19" s="26"/>
      <c r="I19" s="26"/>
      <c r="O19" s="27">
        <v>1</v>
      </c>
    </row>
    <row r="20" spans="1:104">
      <c r="A20" s="28">
        <v>6</v>
      </c>
      <c r="B20" s="29"/>
      <c r="C20" s="30" t="s">
        <v>54</v>
      </c>
      <c r="D20" s="31" t="s">
        <v>15</v>
      </c>
      <c r="E20" s="32">
        <v>4.9740000000000002</v>
      </c>
      <c r="F20" s="32"/>
      <c r="G20" s="33"/>
      <c r="O20" s="27">
        <v>2</v>
      </c>
      <c r="AA20" s="3">
        <v>1</v>
      </c>
      <c r="AB20" s="3">
        <v>1</v>
      </c>
      <c r="AC20" s="3">
        <v>1</v>
      </c>
      <c r="AZ20" s="3">
        <v>1</v>
      </c>
      <c r="BA20" s="3">
        <f>IF(AZ20=1,G20,0)</f>
        <v>0</v>
      </c>
      <c r="BB20" s="3">
        <f>IF(AZ20=2,G20,0)</f>
        <v>0</v>
      </c>
      <c r="BC20" s="3">
        <f>IF(AZ20=3,G20,0)</f>
        <v>0</v>
      </c>
      <c r="BD20" s="3">
        <f>IF(AZ20=4,G20,0)</f>
        <v>0</v>
      </c>
      <c r="BE20" s="3">
        <f>IF(AZ20=5,G20,0)</f>
        <v>0</v>
      </c>
      <c r="CA20" s="34">
        <v>1</v>
      </c>
      <c r="CB20" s="34">
        <v>1</v>
      </c>
      <c r="CZ20" s="3">
        <v>2.5249999999999999</v>
      </c>
    </row>
    <row r="21" spans="1:104">
      <c r="A21" s="35"/>
      <c r="B21" s="37"/>
      <c r="C21" s="68" t="s">
        <v>53</v>
      </c>
      <c r="D21" s="69"/>
      <c r="E21" s="38">
        <v>4.9740000000000002</v>
      </c>
      <c r="F21" s="39"/>
      <c r="G21" s="40"/>
      <c r="M21" s="36" t="s">
        <v>22</v>
      </c>
      <c r="O21" s="27"/>
    </row>
    <row r="22" spans="1:104" ht="22.5">
      <c r="A22" s="28">
        <v>7</v>
      </c>
      <c r="B22" s="29"/>
      <c r="C22" s="30" t="s">
        <v>23</v>
      </c>
      <c r="D22" s="31" t="s">
        <v>18</v>
      </c>
      <c r="E22" s="32">
        <v>0.18</v>
      </c>
      <c r="F22" s="32"/>
      <c r="G22" s="33"/>
      <c r="O22" s="27">
        <v>2</v>
      </c>
      <c r="AA22" s="3">
        <v>1</v>
      </c>
      <c r="AB22" s="3">
        <v>1</v>
      </c>
      <c r="AC22" s="3">
        <v>1</v>
      </c>
      <c r="AZ22" s="3">
        <v>1</v>
      </c>
      <c r="BA22" s="3">
        <f>IF(AZ22=1,G22,0)</f>
        <v>0</v>
      </c>
      <c r="BB22" s="3">
        <f>IF(AZ22=2,G22,0)</f>
        <v>0</v>
      </c>
      <c r="BC22" s="3">
        <f>IF(AZ22=3,G22,0)</f>
        <v>0</v>
      </c>
      <c r="BD22" s="3">
        <f>IF(AZ22=4,G22,0)</f>
        <v>0</v>
      </c>
      <c r="BE22" s="3">
        <f>IF(AZ22=5,G22,0)</f>
        <v>0</v>
      </c>
      <c r="CA22" s="34">
        <v>1</v>
      </c>
      <c r="CB22" s="34">
        <v>1</v>
      </c>
      <c r="CZ22" s="3">
        <v>1.04548</v>
      </c>
    </row>
    <row r="23" spans="1:104">
      <c r="A23" s="35"/>
      <c r="B23" s="37"/>
      <c r="C23" s="68" t="s">
        <v>52</v>
      </c>
      <c r="D23" s="69"/>
      <c r="E23" s="38">
        <v>0.18</v>
      </c>
      <c r="F23" s="39"/>
      <c r="G23" s="40"/>
      <c r="M23" s="36" t="s">
        <v>24</v>
      </c>
      <c r="O23" s="27"/>
    </row>
    <row r="24" spans="1:104">
      <c r="A24" s="41"/>
      <c r="B24" s="42" t="s">
        <v>14</v>
      </c>
      <c r="C24" s="43" t="str">
        <f>CONCATENATE(B19," ",C19)</f>
        <v>2 Základy a zvláštní zakládání</v>
      </c>
      <c r="D24" s="44"/>
      <c r="E24" s="45"/>
      <c r="F24" s="46"/>
      <c r="G24" s="47">
        <f>SUM(G19:G23)</f>
        <v>0</v>
      </c>
      <c r="O24" s="27">
        <v>4</v>
      </c>
      <c r="BA24" s="48">
        <f>SUM(BA19:BA23)</f>
        <v>0</v>
      </c>
      <c r="BB24" s="48">
        <f>SUM(BB19:BB23)</f>
        <v>0</v>
      </c>
      <c r="BC24" s="48">
        <f>SUM(BC19:BC23)</f>
        <v>0</v>
      </c>
      <c r="BD24" s="48">
        <f>SUM(BD19:BD23)</f>
        <v>0</v>
      </c>
      <c r="BE24" s="48">
        <f>SUM(BE19:BE23)</f>
        <v>0</v>
      </c>
    </row>
    <row r="25" spans="1:104">
      <c r="A25" s="20" t="s">
        <v>11</v>
      </c>
      <c r="B25" s="21" t="s">
        <v>28</v>
      </c>
      <c r="C25" s="22" t="s">
        <v>29</v>
      </c>
      <c r="D25" s="23"/>
      <c r="E25" s="24"/>
      <c r="F25" s="24"/>
      <c r="G25" s="25"/>
      <c r="H25" s="26"/>
      <c r="I25" s="26"/>
      <c r="O25" s="27">
        <v>1</v>
      </c>
    </row>
    <row r="26" spans="1:104" ht="22.5">
      <c r="A26" s="28">
        <v>8</v>
      </c>
      <c r="B26" s="29"/>
      <c r="C26" s="57" t="s">
        <v>30</v>
      </c>
      <c r="D26" s="31" t="s">
        <v>15</v>
      </c>
      <c r="E26" s="32">
        <v>4.9740000000000002</v>
      </c>
      <c r="F26" s="32"/>
      <c r="G26" s="33"/>
      <c r="O26" s="27">
        <v>2</v>
      </c>
      <c r="AA26" s="3">
        <v>1</v>
      </c>
      <c r="AB26" s="3">
        <v>1</v>
      </c>
      <c r="AC26" s="3">
        <v>1</v>
      </c>
      <c r="AZ26" s="3">
        <v>1</v>
      </c>
      <c r="BA26" s="3">
        <f>IF(AZ26=1,G26,0)</f>
        <v>0</v>
      </c>
      <c r="BB26" s="3">
        <f>IF(AZ26=2,G26,0)</f>
        <v>0</v>
      </c>
      <c r="BC26" s="3">
        <f>IF(AZ26=3,G26,0)</f>
        <v>0</v>
      </c>
      <c r="BD26" s="3">
        <f>IF(AZ26=4,G26,0)</f>
        <v>0</v>
      </c>
      <c r="BE26" s="3">
        <f>IF(AZ26=5,G26,0)</f>
        <v>0</v>
      </c>
      <c r="CA26" s="34">
        <v>1</v>
      </c>
      <c r="CB26" s="34">
        <v>1</v>
      </c>
      <c r="CZ26" s="3">
        <v>0</v>
      </c>
    </row>
    <row r="27" spans="1:104">
      <c r="A27" s="35"/>
      <c r="B27" s="37"/>
      <c r="C27" s="68" t="s">
        <v>55</v>
      </c>
      <c r="D27" s="69"/>
      <c r="E27" s="38">
        <v>4.97</v>
      </c>
      <c r="F27" s="39"/>
      <c r="G27" s="40"/>
      <c r="M27" s="36" t="s">
        <v>31</v>
      </c>
      <c r="O27" s="27"/>
    </row>
    <row r="28" spans="1:104">
      <c r="A28" s="41"/>
      <c r="B28" s="42" t="s">
        <v>14</v>
      </c>
      <c r="C28" s="43" t="str">
        <f>CONCATENATE(B25," ",C25)</f>
        <v>96 Bourání konstrukcí</v>
      </c>
      <c r="D28" s="44"/>
      <c r="E28" s="45"/>
      <c r="F28" s="46"/>
      <c r="G28" s="47">
        <f>SUM(G25:G27)</f>
        <v>0</v>
      </c>
      <c r="O28" s="27">
        <v>4</v>
      </c>
      <c r="BA28" s="48">
        <f>SUM(BA25:BA27)</f>
        <v>0</v>
      </c>
      <c r="BB28" s="48">
        <f>SUM(BB25:BB27)</f>
        <v>0</v>
      </c>
      <c r="BC28" s="48">
        <f>SUM(BC25:BC27)</f>
        <v>0</v>
      </c>
      <c r="BD28" s="48">
        <f>SUM(BD25:BD27)</f>
        <v>0</v>
      </c>
      <c r="BE28" s="48">
        <f>SUM(BE25:BE27)</f>
        <v>0</v>
      </c>
    </row>
    <row r="29" spans="1:104">
      <c r="A29" s="20" t="s">
        <v>11</v>
      </c>
      <c r="B29" s="21" t="s">
        <v>32</v>
      </c>
      <c r="C29" s="22" t="s">
        <v>33</v>
      </c>
      <c r="D29" s="23"/>
      <c r="E29" s="24"/>
      <c r="F29" s="24"/>
      <c r="G29" s="25"/>
      <c r="H29" s="26"/>
      <c r="I29" s="26"/>
      <c r="O29" s="27">
        <v>1</v>
      </c>
    </row>
    <row r="30" spans="1:104">
      <c r="A30" s="28">
        <v>9</v>
      </c>
      <c r="B30" s="29"/>
      <c r="C30" s="30" t="s">
        <v>74</v>
      </c>
      <c r="D30" s="31" t="s">
        <v>73</v>
      </c>
      <c r="E30" s="32">
        <v>1</v>
      </c>
      <c r="F30" s="32"/>
      <c r="G30" s="33"/>
      <c r="H30" s="26"/>
      <c r="I30" s="26"/>
      <c r="O30" s="27"/>
    </row>
    <row r="31" spans="1:104">
      <c r="A31" s="28">
        <v>10</v>
      </c>
      <c r="B31" s="29"/>
      <c r="C31" s="30" t="s">
        <v>34</v>
      </c>
      <c r="D31" s="31" t="s">
        <v>18</v>
      </c>
      <c r="E31" s="32">
        <v>21.087885408000002</v>
      </c>
      <c r="F31" s="32"/>
      <c r="G31" s="33"/>
      <c r="O31" s="27">
        <v>2</v>
      </c>
      <c r="AA31" s="3">
        <v>7</v>
      </c>
      <c r="AB31" s="3">
        <v>1</v>
      </c>
      <c r="AC31" s="3">
        <v>2</v>
      </c>
      <c r="AZ31" s="3">
        <v>1</v>
      </c>
      <c r="BA31" s="3">
        <f>IF(AZ31=1,G31,0)</f>
        <v>0</v>
      </c>
      <c r="BB31" s="3">
        <f>IF(AZ31=2,G31,0)</f>
        <v>0</v>
      </c>
      <c r="BC31" s="3">
        <f>IF(AZ31=3,G31,0)</f>
        <v>0</v>
      </c>
      <c r="BD31" s="3">
        <f>IF(AZ31=4,G31,0)</f>
        <v>0</v>
      </c>
      <c r="BE31" s="3">
        <f>IF(AZ31=5,G31,0)</f>
        <v>0</v>
      </c>
      <c r="CA31" s="34">
        <v>7</v>
      </c>
      <c r="CB31" s="34">
        <v>1</v>
      </c>
      <c r="CZ31" s="3">
        <v>0</v>
      </c>
    </row>
    <row r="32" spans="1:104">
      <c r="A32" s="41"/>
      <c r="B32" s="42" t="s">
        <v>14</v>
      </c>
      <c r="C32" s="43" t="str">
        <f>CONCATENATE(B29," ",C29)</f>
        <v>99 Staveništní přesun hmot</v>
      </c>
      <c r="D32" s="44"/>
      <c r="E32" s="45"/>
      <c r="F32" s="46"/>
      <c r="G32" s="47">
        <f>SUM(G29:G31)</f>
        <v>0</v>
      </c>
      <c r="O32" s="27">
        <v>4</v>
      </c>
      <c r="BA32" s="48">
        <f>SUM(BA29:BA31)</f>
        <v>0</v>
      </c>
      <c r="BB32" s="48">
        <f>SUM(BB29:BB31)</f>
        <v>0</v>
      </c>
      <c r="BC32" s="48">
        <f>SUM(BC29:BC31)</f>
        <v>0</v>
      </c>
      <c r="BD32" s="48">
        <f>SUM(BD29:BD31)</f>
        <v>0</v>
      </c>
      <c r="BE32" s="48">
        <f>SUM(BE29:BE31)</f>
        <v>0</v>
      </c>
    </row>
    <row r="33" spans="1:104">
      <c r="A33" s="20" t="s">
        <v>11</v>
      </c>
      <c r="B33" s="21" t="s">
        <v>35</v>
      </c>
      <c r="C33" s="22" t="s">
        <v>36</v>
      </c>
      <c r="D33" s="23"/>
      <c r="E33" s="24"/>
      <c r="F33" s="24"/>
      <c r="G33" s="25"/>
      <c r="H33" s="26"/>
      <c r="I33" s="26"/>
      <c r="O33" s="27">
        <v>1</v>
      </c>
    </row>
    <row r="34" spans="1:104">
      <c r="A34" s="28">
        <v>11</v>
      </c>
      <c r="B34" s="29"/>
      <c r="C34" s="30" t="s">
        <v>56</v>
      </c>
      <c r="D34" s="31" t="s">
        <v>25</v>
      </c>
      <c r="E34" s="32">
        <v>49.74</v>
      </c>
      <c r="F34" s="32"/>
      <c r="G34" s="33"/>
      <c r="O34" s="27">
        <v>2</v>
      </c>
      <c r="AA34" s="3">
        <v>1</v>
      </c>
      <c r="AB34" s="3">
        <v>7</v>
      </c>
      <c r="AC34" s="3">
        <v>7</v>
      </c>
      <c r="AZ34" s="3">
        <v>2</v>
      </c>
      <c r="BA34" s="3">
        <f>IF(AZ34=1,G34,0)</f>
        <v>0</v>
      </c>
      <c r="BB34" s="3">
        <f>IF(AZ34=2,G34,0)</f>
        <v>0</v>
      </c>
      <c r="BC34" s="3">
        <f>IF(AZ34=3,G34,0)</f>
        <v>0</v>
      </c>
      <c r="BD34" s="3">
        <f>IF(AZ34=4,G34,0)</f>
        <v>0</v>
      </c>
      <c r="BE34" s="3">
        <f>IF(AZ34=5,G34,0)</f>
        <v>0</v>
      </c>
      <c r="CA34" s="34">
        <v>1</v>
      </c>
      <c r="CB34" s="34">
        <v>7</v>
      </c>
      <c r="CZ34" s="3">
        <v>3.3E-4</v>
      </c>
    </row>
    <row r="35" spans="1:104">
      <c r="A35" s="35"/>
      <c r="B35" s="37"/>
      <c r="C35" s="68" t="s">
        <v>47</v>
      </c>
      <c r="D35" s="69"/>
      <c r="E35" s="38">
        <v>49.74</v>
      </c>
      <c r="F35" s="39"/>
      <c r="G35" s="40"/>
      <c r="M35" s="36" t="s">
        <v>37</v>
      </c>
      <c r="O35" s="27"/>
    </row>
    <row r="36" spans="1:104">
      <c r="A36" s="41"/>
      <c r="B36" s="42" t="s">
        <v>14</v>
      </c>
      <c r="C36" s="43" t="str">
        <f>CONCATENATE(B33," ",C33)</f>
        <v>711 Izolace proti vodě</v>
      </c>
      <c r="D36" s="44"/>
      <c r="E36" s="45"/>
      <c r="F36" s="46"/>
      <c r="G36" s="47">
        <f>SUM(G33:G35)</f>
        <v>0</v>
      </c>
      <c r="O36" s="27">
        <v>4</v>
      </c>
      <c r="BA36" s="48">
        <f>SUM(BA33:BA35)</f>
        <v>0</v>
      </c>
      <c r="BB36" s="48">
        <f>SUM(BB33:BB35)</f>
        <v>0</v>
      </c>
      <c r="BC36" s="48">
        <f>SUM(BC33:BC35)</f>
        <v>0</v>
      </c>
      <c r="BD36" s="48">
        <f>SUM(BD33:BD35)</f>
        <v>0</v>
      </c>
      <c r="BE36" s="48">
        <f>SUM(BE33:BE35)</f>
        <v>0</v>
      </c>
    </row>
    <row r="37" spans="1:104">
      <c r="A37" s="20" t="s">
        <v>11</v>
      </c>
      <c r="B37" s="21" t="s">
        <v>38</v>
      </c>
      <c r="C37" s="22" t="s">
        <v>39</v>
      </c>
      <c r="D37" s="23"/>
      <c r="E37" s="24"/>
      <c r="F37" s="24"/>
      <c r="G37" s="25"/>
      <c r="H37" s="26"/>
      <c r="I37" s="26"/>
      <c r="O37" s="27">
        <v>1</v>
      </c>
    </row>
    <row r="38" spans="1:104">
      <c r="A38" s="28">
        <v>12</v>
      </c>
      <c r="B38" s="29"/>
      <c r="C38" s="30" t="s">
        <v>46</v>
      </c>
      <c r="D38" s="31" t="s">
        <v>27</v>
      </c>
      <c r="E38" s="32">
        <v>2</v>
      </c>
      <c r="F38" s="32"/>
      <c r="G38" s="33"/>
      <c r="O38" s="27">
        <v>2</v>
      </c>
      <c r="AA38" s="3">
        <v>1</v>
      </c>
      <c r="AB38" s="3">
        <v>7</v>
      </c>
      <c r="AC38" s="3">
        <v>7</v>
      </c>
      <c r="AZ38" s="3">
        <v>2</v>
      </c>
      <c r="BA38" s="3">
        <f>IF(AZ38=1,G38,0)</f>
        <v>0</v>
      </c>
      <c r="BB38" s="3">
        <f>IF(AZ38=2,G38,0)</f>
        <v>0</v>
      </c>
      <c r="BC38" s="3">
        <f>IF(AZ38=3,G38,0)</f>
        <v>0</v>
      </c>
      <c r="BD38" s="3">
        <f>IF(AZ38=4,G38,0)</f>
        <v>0</v>
      </c>
      <c r="BE38" s="3">
        <f>IF(AZ38=5,G38,0)</f>
        <v>0</v>
      </c>
      <c r="CA38" s="34">
        <v>1</v>
      </c>
      <c r="CB38" s="34">
        <v>7</v>
      </c>
      <c r="CZ38" s="3">
        <v>3.3600000000000001E-3</v>
      </c>
    </row>
    <row r="39" spans="1:104">
      <c r="A39" s="35"/>
      <c r="B39" s="37"/>
      <c r="C39" s="68" t="s">
        <v>20</v>
      </c>
      <c r="D39" s="69"/>
      <c r="E39" s="38">
        <v>2</v>
      </c>
      <c r="F39" s="39"/>
      <c r="G39" s="40"/>
      <c r="M39" s="36">
        <v>1</v>
      </c>
      <c r="O39" s="27"/>
    </row>
    <row r="40" spans="1:104">
      <c r="A40" s="41"/>
      <c r="B40" s="42" t="s">
        <v>14</v>
      </c>
      <c r="C40" s="43" t="str">
        <f>CONCATENATE(B37," ",C37)</f>
        <v>725 Zařizovací předměty</v>
      </c>
      <c r="D40" s="44"/>
      <c r="E40" s="45"/>
      <c r="F40" s="46"/>
      <c r="G40" s="47">
        <f>SUM(G37:G39)</f>
        <v>0</v>
      </c>
      <c r="O40" s="27">
        <v>4</v>
      </c>
      <c r="BA40" s="48">
        <f>SUM(BA37:BA39)</f>
        <v>0</v>
      </c>
      <c r="BB40" s="48">
        <f>SUM(BB37:BB39)</f>
        <v>0</v>
      </c>
      <c r="BC40" s="48">
        <f>SUM(BC37:BC39)</f>
        <v>0</v>
      </c>
      <c r="BD40" s="48">
        <f>SUM(BD37:BD39)</f>
        <v>0</v>
      </c>
      <c r="BE40" s="48">
        <f>SUM(BE37:BE39)</f>
        <v>0</v>
      </c>
    </row>
    <row r="41" spans="1:104">
      <c r="A41" s="20" t="s">
        <v>11</v>
      </c>
      <c r="B41" s="21" t="s">
        <v>40</v>
      </c>
      <c r="C41" s="22" t="s">
        <v>41</v>
      </c>
      <c r="D41" s="23"/>
      <c r="E41" s="24"/>
      <c r="F41" s="24"/>
      <c r="G41" s="25"/>
      <c r="H41" s="26"/>
      <c r="I41" s="26"/>
      <c r="O41" s="27">
        <v>1</v>
      </c>
    </row>
    <row r="42" spans="1:104" ht="22.5">
      <c r="A42" s="28">
        <v>13</v>
      </c>
      <c r="B42" s="29"/>
      <c r="C42" s="30" t="s">
        <v>42</v>
      </c>
      <c r="D42" s="31" t="s">
        <v>25</v>
      </c>
      <c r="E42" s="32">
        <v>49.74</v>
      </c>
      <c r="F42" s="32"/>
      <c r="G42" s="33"/>
      <c r="O42" s="27">
        <v>2</v>
      </c>
      <c r="AA42" s="3">
        <v>1</v>
      </c>
      <c r="AB42" s="3">
        <v>7</v>
      </c>
      <c r="AC42" s="3">
        <v>7</v>
      </c>
      <c r="AZ42" s="3">
        <v>2</v>
      </c>
      <c r="BA42" s="3">
        <f>IF(AZ42=1,G42,0)</f>
        <v>0</v>
      </c>
      <c r="BB42" s="3">
        <f>IF(AZ42=2,G42,0)</f>
        <v>0</v>
      </c>
      <c r="BC42" s="3">
        <f>IF(AZ42=3,G42,0)</f>
        <v>0</v>
      </c>
      <c r="BD42" s="3">
        <f>IF(AZ42=4,G42,0)</f>
        <v>0</v>
      </c>
      <c r="BE42" s="3">
        <f>IF(AZ42=5,G42,0)</f>
        <v>0</v>
      </c>
      <c r="CA42" s="34">
        <v>1</v>
      </c>
      <c r="CB42" s="34">
        <v>7</v>
      </c>
      <c r="CZ42" s="3">
        <v>2.1000000000000001E-4</v>
      </c>
    </row>
    <row r="43" spans="1:104">
      <c r="A43" s="35"/>
      <c r="B43" s="37"/>
      <c r="C43" s="68" t="s">
        <v>47</v>
      </c>
      <c r="D43" s="69"/>
      <c r="E43" s="38">
        <v>49.74</v>
      </c>
      <c r="F43" s="39"/>
      <c r="G43" s="40"/>
      <c r="M43" s="36" t="s">
        <v>26</v>
      </c>
      <c r="O43" s="27"/>
    </row>
    <row r="44" spans="1:104">
      <c r="A44" s="28">
        <v>14</v>
      </c>
      <c r="B44" s="29"/>
      <c r="C44" s="30" t="s">
        <v>48</v>
      </c>
      <c r="D44" s="31" t="s">
        <v>25</v>
      </c>
      <c r="E44" s="32">
        <v>49.74</v>
      </c>
      <c r="F44" s="32"/>
      <c r="G44" s="33"/>
      <c r="O44" s="27">
        <v>2</v>
      </c>
      <c r="AA44" s="3">
        <v>1</v>
      </c>
      <c r="AB44" s="3">
        <v>7</v>
      </c>
      <c r="AC44" s="3">
        <v>7</v>
      </c>
      <c r="AZ44" s="3">
        <v>2</v>
      </c>
      <c r="BA44" s="3">
        <f>IF(AZ44=1,G44,0)</f>
        <v>0</v>
      </c>
      <c r="BB44" s="3">
        <f>IF(AZ44=2,G44,0)</f>
        <v>0</v>
      </c>
      <c r="BC44" s="3">
        <f>IF(AZ44=3,G44,0)</f>
        <v>0</v>
      </c>
      <c r="BD44" s="3">
        <f>IF(AZ44=4,G44,0)</f>
        <v>0</v>
      </c>
      <c r="BE44" s="3">
        <f>IF(AZ44=5,G44,0)</f>
        <v>0</v>
      </c>
      <c r="CA44" s="34">
        <v>1</v>
      </c>
      <c r="CB44" s="34">
        <v>7</v>
      </c>
      <c r="CZ44" s="3">
        <v>0</v>
      </c>
    </row>
    <row r="45" spans="1:104">
      <c r="A45" s="35"/>
      <c r="B45" s="37"/>
      <c r="C45" s="68" t="s">
        <v>47</v>
      </c>
      <c r="D45" s="69"/>
      <c r="E45" s="38">
        <v>49.74</v>
      </c>
      <c r="F45" s="39"/>
      <c r="G45" s="40"/>
      <c r="M45" s="36" t="s">
        <v>43</v>
      </c>
      <c r="O45" s="27"/>
    </row>
    <row r="46" spans="1:104">
      <c r="A46" s="28">
        <v>15</v>
      </c>
      <c r="B46" s="29"/>
      <c r="C46" s="30" t="s">
        <v>57</v>
      </c>
      <c r="D46" s="31" t="s">
        <v>59</v>
      </c>
      <c r="E46" s="32">
        <v>39.200000000000003</v>
      </c>
      <c r="F46" s="32"/>
      <c r="G46" s="33"/>
      <c r="M46" s="36"/>
      <c r="O46" s="27"/>
    </row>
    <row r="47" spans="1:104">
      <c r="A47" s="35"/>
      <c r="B47" s="37"/>
      <c r="C47" s="68" t="s">
        <v>58</v>
      </c>
      <c r="D47" s="69"/>
      <c r="E47" s="38">
        <v>39.200000000000003</v>
      </c>
      <c r="F47" s="39"/>
      <c r="G47" s="40"/>
      <c r="M47" s="36"/>
      <c r="O47" s="27"/>
    </row>
    <row r="48" spans="1:104">
      <c r="A48" s="28">
        <v>16</v>
      </c>
      <c r="B48" s="29"/>
      <c r="C48" s="30" t="s">
        <v>49</v>
      </c>
      <c r="D48" s="31" t="s">
        <v>25</v>
      </c>
      <c r="E48" s="32">
        <v>49.74</v>
      </c>
      <c r="F48" s="32"/>
      <c r="G48" s="33"/>
      <c r="O48" s="27">
        <v>2</v>
      </c>
      <c r="AA48" s="3">
        <v>1</v>
      </c>
      <c r="AB48" s="3">
        <v>7</v>
      </c>
      <c r="AC48" s="3">
        <v>7</v>
      </c>
      <c r="AZ48" s="3">
        <v>2</v>
      </c>
      <c r="BA48" s="3">
        <f>IF(AZ48=1,G48,0)</f>
        <v>0</v>
      </c>
      <c r="BB48" s="3">
        <f>IF(AZ48=2,G48,0)</f>
        <v>0</v>
      </c>
      <c r="BC48" s="3">
        <f>IF(AZ48=3,G48,0)</f>
        <v>0</v>
      </c>
      <c r="BD48" s="3">
        <f>IF(AZ48=4,G48,0)</f>
        <v>0</v>
      </c>
      <c r="BE48" s="3">
        <f>IF(AZ48=5,G48,0)</f>
        <v>0</v>
      </c>
      <c r="CA48" s="34">
        <v>1</v>
      </c>
      <c r="CB48" s="34">
        <v>7</v>
      </c>
      <c r="CZ48" s="3">
        <v>0</v>
      </c>
    </row>
    <row r="49" spans="1:104">
      <c r="A49" s="35"/>
      <c r="B49" s="37"/>
      <c r="C49" s="68" t="s">
        <v>47</v>
      </c>
      <c r="D49" s="69"/>
      <c r="E49" s="38">
        <v>49.74</v>
      </c>
      <c r="F49" s="39"/>
      <c r="G49" s="40"/>
      <c r="M49" s="36" t="s">
        <v>26</v>
      </c>
      <c r="O49" s="27"/>
    </row>
    <row r="50" spans="1:104" ht="22.5">
      <c r="A50" s="28">
        <v>17</v>
      </c>
      <c r="B50" s="29"/>
      <c r="C50" s="30" t="s">
        <v>51</v>
      </c>
      <c r="D50" s="31" t="s">
        <v>25</v>
      </c>
      <c r="E50" s="32">
        <v>53.22</v>
      </c>
      <c r="F50" s="32"/>
      <c r="G50" s="33"/>
      <c r="O50" s="27">
        <v>2</v>
      </c>
      <c r="AA50" s="3">
        <v>3</v>
      </c>
      <c r="AB50" s="3">
        <v>7</v>
      </c>
      <c r="AC50" s="3" t="s">
        <v>44</v>
      </c>
      <c r="AZ50" s="3">
        <v>2</v>
      </c>
      <c r="BA50" s="3">
        <f>IF(AZ50=1,G50,0)</f>
        <v>0</v>
      </c>
      <c r="BB50" s="3">
        <f>IF(AZ50=2,G50,0)</f>
        <v>0</v>
      </c>
      <c r="BC50" s="3">
        <f>IF(AZ50=3,G50,0)</f>
        <v>0</v>
      </c>
      <c r="BD50" s="3">
        <f>IF(AZ50=4,G50,0)</f>
        <v>0</v>
      </c>
      <c r="BE50" s="3">
        <f>IF(AZ50=5,G50,0)</f>
        <v>0</v>
      </c>
      <c r="CA50" s="34">
        <v>3</v>
      </c>
      <c r="CB50" s="34">
        <v>7</v>
      </c>
      <c r="CZ50" s="3">
        <v>4.4999999999999997E-3</v>
      </c>
    </row>
    <row r="51" spans="1:104">
      <c r="A51" s="35"/>
      <c r="B51" s="37"/>
      <c r="C51" s="68" t="s">
        <v>50</v>
      </c>
      <c r="D51" s="69"/>
      <c r="E51" s="38">
        <v>53.22</v>
      </c>
      <c r="F51" s="39"/>
      <c r="G51" s="40"/>
      <c r="M51" s="36" t="s">
        <v>45</v>
      </c>
      <c r="O51" s="27"/>
    </row>
    <row r="52" spans="1:104">
      <c r="A52" s="41"/>
      <c r="B52" s="42" t="s">
        <v>14</v>
      </c>
      <c r="C52" s="43" t="str">
        <f>CONCATENATE(B41," ",C41)</f>
        <v>771 Podlahy z dlaždic a obklady</v>
      </c>
      <c r="D52" s="44"/>
      <c r="E52" s="45"/>
      <c r="F52" s="46"/>
      <c r="G52" s="47">
        <f>SUM(G41:G51)</f>
        <v>0</v>
      </c>
      <c r="O52" s="27">
        <v>4</v>
      </c>
      <c r="BA52" s="48">
        <f>SUM(BA41:BA51)</f>
        <v>0</v>
      </c>
      <c r="BB52" s="48">
        <f>SUM(BB41:BB51)</f>
        <v>0</v>
      </c>
      <c r="BC52" s="48">
        <f>SUM(BC41:BC51)</f>
        <v>0</v>
      </c>
      <c r="BD52" s="48">
        <f>SUM(BD41:BD51)</f>
        <v>0</v>
      </c>
      <c r="BE52" s="48">
        <f>SUM(BE41:BE51)</f>
        <v>0</v>
      </c>
    </row>
    <row r="53" spans="1:104" ht="13.5" thickBot="1">
      <c r="E53" s="3"/>
    </row>
    <row r="54" spans="1:104" ht="15.75" thickBot="1">
      <c r="C54" s="58" t="s">
        <v>72</v>
      </c>
      <c r="D54" s="59"/>
      <c r="E54" s="59"/>
      <c r="F54" s="59"/>
      <c r="G54" s="70">
        <f>G18+G24+G28+G32+G36+G40+G52</f>
        <v>0</v>
      </c>
    </row>
    <row r="55" spans="1:104">
      <c r="E55" s="3"/>
    </row>
    <row r="56" spans="1:104">
      <c r="E56" s="3"/>
    </row>
    <row r="57" spans="1:104">
      <c r="E57" s="3"/>
    </row>
    <row r="58" spans="1:104">
      <c r="E58" s="3"/>
    </row>
    <row r="59" spans="1:104">
      <c r="E59" s="3"/>
    </row>
    <row r="60" spans="1:104">
      <c r="E60" s="3"/>
    </row>
    <row r="61" spans="1:104">
      <c r="E61" s="3"/>
    </row>
    <row r="62" spans="1:104">
      <c r="E62" s="3"/>
    </row>
    <row r="63" spans="1:104">
      <c r="E63" s="3"/>
    </row>
    <row r="64" spans="1:104">
      <c r="E64" s="3"/>
    </row>
    <row r="65" spans="1:7">
      <c r="E65" s="3"/>
    </row>
    <row r="66" spans="1:7">
      <c r="E66" s="3"/>
    </row>
    <row r="67" spans="1:7">
      <c r="E67" s="3"/>
    </row>
    <row r="68" spans="1:7">
      <c r="E68" s="3"/>
    </row>
    <row r="69" spans="1:7">
      <c r="E69" s="3"/>
    </row>
    <row r="70" spans="1:7">
      <c r="E70" s="3"/>
    </row>
    <row r="71" spans="1:7">
      <c r="E71" s="3"/>
    </row>
    <row r="72" spans="1:7">
      <c r="E72" s="3"/>
    </row>
    <row r="73" spans="1:7">
      <c r="E73" s="3"/>
    </row>
    <row r="74" spans="1:7">
      <c r="E74" s="3"/>
    </row>
    <row r="75" spans="1:7">
      <c r="E75" s="3"/>
    </row>
    <row r="76" spans="1:7">
      <c r="A76" s="49"/>
      <c r="B76" s="49"/>
      <c r="C76" s="49"/>
      <c r="D76" s="49"/>
      <c r="E76" s="49"/>
      <c r="F76" s="49"/>
      <c r="G76" s="49"/>
    </row>
    <row r="77" spans="1:7">
      <c r="A77" s="49"/>
      <c r="B77" s="49"/>
      <c r="C77" s="49"/>
      <c r="D77" s="49"/>
      <c r="E77" s="49"/>
      <c r="F77" s="49"/>
      <c r="G77" s="49"/>
    </row>
    <row r="78" spans="1:7">
      <c r="A78" s="49"/>
      <c r="B78" s="49"/>
      <c r="C78" s="49"/>
      <c r="D78" s="49"/>
      <c r="E78" s="49"/>
      <c r="F78" s="49"/>
      <c r="G78" s="49"/>
    </row>
    <row r="79" spans="1:7">
      <c r="A79" s="49"/>
      <c r="B79" s="49"/>
      <c r="C79" s="49"/>
      <c r="D79" s="49"/>
      <c r="E79" s="49"/>
      <c r="F79" s="49"/>
      <c r="G79" s="49"/>
    </row>
    <row r="80" spans="1:7">
      <c r="E80" s="3"/>
    </row>
    <row r="81" spans="5:5">
      <c r="E81" s="3"/>
    </row>
    <row r="82" spans="5:5">
      <c r="E82" s="3"/>
    </row>
    <row r="83" spans="5:5">
      <c r="E83" s="3"/>
    </row>
    <row r="84" spans="5:5">
      <c r="E84" s="3"/>
    </row>
    <row r="85" spans="5:5">
      <c r="E85" s="3"/>
    </row>
    <row r="86" spans="5:5">
      <c r="E86" s="3"/>
    </row>
    <row r="87" spans="5:5">
      <c r="E87" s="3"/>
    </row>
    <row r="88" spans="5:5">
      <c r="E88" s="3"/>
    </row>
    <row r="89" spans="5:5">
      <c r="E89" s="3"/>
    </row>
    <row r="90" spans="5:5">
      <c r="E90" s="3"/>
    </row>
    <row r="91" spans="5:5">
      <c r="E91" s="3"/>
    </row>
    <row r="92" spans="5:5">
      <c r="E92" s="3"/>
    </row>
    <row r="93" spans="5:5">
      <c r="E93" s="3"/>
    </row>
    <row r="94" spans="5:5">
      <c r="E94" s="3"/>
    </row>
    <row r="95" spans="5:5">
      <c r="E95" s="3"/>
    </row>
    <row r="96" spans="5:5">
      <c r="E96" s="3"/>
    </row>
    <row r="97" spans="1:7">
      <c r="E97" s="3"/>
    </row>
    <row r="98" spans="1:7">
      <c r="E98" s="3"/>
    </row>
    <row r="99" spans="1:7">
      <c r="E99" s="3"/>
    </row>
    <row r="100" spans="1:7">
      <c r="E100" s="3"/>
    </row>
    <row r="101" spans="1:7">
      <c r="E101" s="3"/>
    </row>
    <row r="102" spans="1:7">
      <c r="E102" s="3"/>
    </row>
    <row r="103" spans="1:7">
      <c r="E103" s="3"/>
    </row>
    <row r="104" spans="1:7">
      <c r="E104" s="3"/>
    </row>
    <row r="105" spans="1:7">
      <c r="E105" s="3"/>
    </row>
    <row r="106" spans="1:7">
      <c r="E106" s="3"/>
    </row>
    <row r="107" spans="1:7">
      <c r="E107" s="3"/>
    </row>
    <row r="108" spans="1:7">
      <c r="E108" s="3"/>
    </row>
    <row r="109" spans="1:7">
      <c r="E109" s="3"/>
    </row>
    <row r="110" spans="1:7">
      <c r="E110" s="3"/>
    </row>
    <row r="111" spans="1:7">
      <c r="A111" s="50"/>
      <c r="B111" s="50"/>
    </row>
    <row r="112" spans="1:7">
      <c r="A112" s="49"/>
      <c r="B112" s="49"/>
      <c r="C112" s="52"/>
      <c r="D112" s="52"/>
      <c r="E112" s="53"/>
      <c r="F112" s="52"/>
      <c r="G112" s="54"/>
    </row>
    <row r="113" spans="1:7">
      <c r="A113" s="55"/>
      <c r="B113" s="55"/>
      <c r="C113" s="49"/>
      <c r="D113" s="49"/>
      <c r="E113" s="56"/>
      <c r="F113" s="49"/>
      <c r="G113" s="49"/>
    </row>
    <row r="114" spans="1:7">
      <c r="A114" s="49"/>
      <c r="B114" s="49"/>
      <c r="C114" s="49"/>
      <c r="D114" s="49"/>
      <c r="E114" s="56"/>
      <c r="F114" s="49"/>
      <c r="G114" s="49"/>
    </row>
    <row r="115" spans="1:7">
      <c r="A115" s="49"/>
      <c r="B115" s="49"/>
      <c r="C115" s="49"/>
      <c r="D115" s="49"/>
      <c r="E115" s="56"/>
      <c r="F115" s="49"/>
      <c r="G115" s="49"/>
    </row>
    <row r="116" spans="1:7">
      <c r="A116" s="49"/>
      <c r="B116" s="49"/>
      <c r="C116" s="49"/>
      <c r="D116" s="49"/>
      <c r="E116" s="56"/>
      <c r="F116" s="49"/>
      <c r="G116" s="49"/>
    </row>
    <row r="117" spans="1:7">
      <c r="A117" s="49"/>
      <c r="B117" s="49"/>
      <c r="C117" s="49"/>
      <c r="D117" s="49"/>
      <c r="E117" s="56"/>
      <c r="F117" s="49"/>
      <c r="G117" s="49"/>
    </row>
    <row r="118" spans="1:7">
      <c r="A118" s="49"/>
      <c r="B118" s="49"/>
      <c r="C118" s="49"/>
      <c r="D118" s="49"/>
      <c r="E118" s="56"/>
      <c r="F118" s="49"/>
      <c r="G118" s="49"/>
    </row>
    <row r="119" spans="1:7">
      <c r="A119" s="49"/>
      <c r="B119" s="49"/>
      <c r="C119" s="49"/>
      <c r="D119" s="49"/>
      <c r="E119" s="56"/>
      <c r="F119" s="49"/>
      <c r="G119" s="49"/>
    </row>
    <row r="120" spans="1:7">
      <c r="A120" s="49"/>
      <c r="B120" s="49"/>
      <c r="C120" s="49"/>
      <c r="D120" s="49"/>
      <c r="E120" s="56"/>
      <c r="F120" s="49"/>
      <c r="G120" s="49"/>
    </row>
    <row r="121" spans="1:7">
      <c r="A121" s="49"/>
      <c r="B121" s="49"/>
      <c r="C121" s="49"/>
      <c r="D121" s="49"/>
      <c r="E121" s="56"/>
      <c r="F121" s="49"/>
      <c r="G121" s="49"/>
    </row>
    <row r="122" spans="1:7">
      <c r="A122" s="49"/>
      <c r="B122" s="49"/>
      <c r="C122" s="49"/>
      <c r="D122" s="49"/>
      <c r="E122" s="56"/>
      <c r="F122" s="49"/>
      <c r="G122" s="49"/>
    </row>
    <row r="123" spans="1:7">
      <c r="A123" s="49"/>
      <c r="B123" s="49"/>
      <c r="C123" s="49"/>
      <c r="D123" s="49"/>
      <c r="E123" s="56"/>
      <c r="F123" s="49"/>
      <c r="G123" s="49"/>
    </row>
    <row r="124" spans="1:7">
      <c r="A124" s="49"/>
      <c r="B124" s="49"/>
      <c r="C124" s="49"/>
      <c r="D124" s="49"/>
      <c r="E124" s="56"/>
      <c r="F124" s="49"/>
      <c r="G124" s="49"/>
    </row>
    <row r="125" spans="1:7">
      <c r="A125" s="49"/>
      <c r="B125" s="49"/>
      <c r="C125" s="49"/>
      <c r="D125" s="49"/>
      <c r="E125" s="56"/>
      <c r="F125" s="49"/>
      <c r="G125" s="49"/>
    </row>
  </sheetData>
  <mergeCells count="19">
    <mergeCell ref="C51:D51"/>
    <mergeCell ref="C49:D49"/>
    <mergeCell ref="C47:D47"/>
    <mergeCell ref="C43:D43"/>
    <mergeCell ref="C45:D45"/>
    <mergeCell ref="C11:D11"/>
    <mergeCell ref="C13:D13"/>
    <mergeCell ref="C15:D15"/>
    <mergeCell ref="C17:D17"/>
    <mergeCell ref="C39:D39"/>
    <mergeCell ref="C35:D35"/>
    <mergeCell ref="C27:D27"/>
    <mergeCell ref="C21:D21"/>
    <mergeCell ref="C23:D23"/>
    <mergeCell ref="A1:G1"/>
    <mergeCell ref="A3:B3"/>
    <mergeCell ref="A4:B4"/>
    <mergeCell ref="E4:G4"/>
    <mergeCell ref="C9:D9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9</vt:i4>
      </vt:variant>
    </vt:vector>
  </HeadingPairs>
  <TitlesOfParts>
    <vt:vector size="10" baseType="lpstr">
      <vt:lpstr>Položky</vt:lpstr>
      <vt:lpstr>Položky!Názvy_tisku</vt:lpstr>
      <vt:lpstr>Položky!Oblast_tisku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</dc:creator>
  <cp:lastModifiedBy>majetek</cp:lastModifiedBy>
  <dcterms:created xsi:type="dcterms:W3CDTF">2016-10-31T07:24:06Z</dcterms:created>
  <dcterms:modified xsi:type="dcterms:W3CDTF">2017-05-03T10:37:16Z</dcterms:modified>
</cp:coreProperties>
</file>