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24 - Město Bohušovice nad Ohří/MB 031 - Výstupový chodník k areálu Emco/Pracovní/Lukáš 2/"/>
    </mc:Choice>
  </mc:AlternateContent>
  <xr:revisionPtr revIDLastSave="3" documentId="8_{C05E8562-6A34-4065-ABEB-1DEF75D6BCD5}" xr6:coauthVersionLast="47" xr6:coauthVersionMax="47" xr10:uidLastSave="{41C5E0AA-9A09-4595-A229-0F0E2E0E39F7}"/>
  <bookViews>
    <workbookView xWindow="-108" yWindow="-108" windowWidth="23256" windowHeight="12456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401 240915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'401 240915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'401 240915 Pol'!$A$1:$Y$98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F42" i="1"/>
  <c r="G42" i="1"/>
  <c r="H42" i="1"/>
  <c r="I42" i="1"/>
  <c r="J39" i="1" s="1"/>
  <c r="J42" i="1" s="1"/>
  <c r="J54" i="1" l="1"/>
  <c r="J55" i="1"/>
  <c r="J52" i="1"/>
  <c r="J56" i="1"/>
  <c r="J53" i="1"/>
  <c r="J40" i="1"/>
  <c r="J41" i="1"/>
  <c r="J28" i="1"/>
  <c r="J26" i="1"/>
  <c r="G38" i="1"/>
  <c r="F38" i="1"/>
  <c r="J23" i="1"/>
  <c r="J24" i="1"/>
  <c r="J25" i="1"/>
  <c r="J27" i="1"/>
  <c r="E24" i="1"/>
  <c r="E26" i="1"/>
  <c r="J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<sst xmlns="http://schemas.openxmlformats.org/spreadsheetml/2006/main" count="828" uniqueCount="298">
  <si>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</si>
  <si>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</si>
  <si>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</si>
  <si>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</si>
  <si>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</si>
  <si>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</si>
  <si>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</si>
  <si>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</si>
  <si>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</si>
  <si>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</si>
  <si>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</si>
  <si>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</si>
  <si>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</si>
  <si>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</si>
  <si>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</si>
  <si>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</si>
  <si>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</si>
  <si>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</si>
  <si>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</si>
  <si>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</si>
  <si>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</si>
  <si>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</si>
  <si>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</si>
  <si>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</si>
  <si>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</si>
  <si>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</si>
  <si>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</si>
  <si>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</si>
  <si>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</si>
  <si>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</si>
  <si>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</si>
  <si>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</si>
  <si>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</si>
  <si>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</si>
  <si>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</si>
  <si>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</si>
  <si>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</si>
  <si>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</si>
  <si>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</si>
  <si>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</si>
  <si>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</si>
  <si>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</si>
  <si>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</si>
  <si>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240915</t>
  </si>
  <si>
    <t>Veřejné osvětlení</t>
  </si>
  <si>
    <t>401</t>
  </si>
  <si>
    <t>Objekt:</t>
  </si>
  <si>
    <t>Rozpočet:</t>
  </si>
  <si>
    <t>Hrdly - Přístupový chodník k areálu fy EMCO</t>
  </si>
  <si>
    <t>Stavba</t>
  </si>
  <si>
    <t>Celkem za stavbu</t>
  </si>
  <si>
    <t>CZK</t>
  </si>
  <si>
    <t>#POPS</t>
  </si>
  <si>
    <t>Popis stavby: 240915 - Hrdly - Přístupový chodník k areálu fy EMCO</t>
  </si>
  <si>
    <t>#POPO</t>
  </si>
  <si>
    <t>Popis objektu: 401 - Veřejné osvětlení</t>
  </si>
  <si>
    <t>#POPR</t>
  </si>
  <si>
    <t>Popis rozpočtu: 240915 - Veřejné osvětlení</t>
  </si>
  <si>
    <t>Rekapitulace dílů</t>
  </si>
  <si>
    <t>Typ dílu</t>
  </si>
  <si>
    <t>M21</t>
  </si>
  <si>
    <t>Elektromontáže</t>
  </si>
  <si>
    <t>M210</t>
  </si>
  <si>
    <t>Materiál</t>
  </si>
  <si>
    <t>M211</t>
  </si>
  <si>
    <t>Demontáže</t>
  </si>
  <si>
    <t>M46</t>
  </si>
  <si>
    <t>Zemní práce při montážích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</si>
  <si>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</si>
  <si>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</si>
  <si>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</si>
  <si>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</si>
  <si>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</si>
  <si>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</si>
  <si>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</si>
  <si>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</si>
  <si>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</si>
  <si>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</si>
  <si>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</si>
  <si>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</si>
  <si>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</si>
  <si>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</si>
  <si>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</si>
  <si>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</si>
  <si>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</si>
  <si>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</si>
  <si>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</si>
  <si>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</si>
  <si>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</si>
  <si>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</si>
  <si>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</si>
  <si>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</si>
  <si>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</si>
  <si>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</si>
  <si>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</si>
  <si>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</si>
  <si>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</si>
  <si>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</si>
  <si>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210100001R00</t>
  </si>
  <si>
    <t>Ukončení vodičů v rozvaděči + zapojení do 2,5 mm2</t>
  </si>
  <si>
    <t>kus</t>
  </si>
  <si>
    <t>RTS 24/ II</t>
  </si>
  <si>
    <t>Práce</t>
  </si>
  <si>
    <t>Běžná</t>
  </si>
  <si>
    <t>POL1_</t>
  </si>
  <si>
    <t>210100701R00</t>
  </si>
  <si>
    <t>Koncovka venkovní, plast.kabely 1kV,KV 1 do 4x35</t>
  </si>
  <si>
    <t>210102001R00</t>
  </si>
  <si>
    <t>Spojka epoxid. plast.kabely 1kV, SVPe 4x25 mm2</t>
  </si>
  <si>
    <t>210202111R00</t>
  </si>
  <si>
    <t>Svítidlo veřejného osvětlení na výložník</t>
  </si>
  <si>
    <t>210202115R00</t>
  </si>
  <si>
    <t>Svítidlo veřejného osvětlení parkové</t>
  </si>
  <si>
    <t>210204002R00</t>
  </si>
  <si>
    <t>Stožár osvětlovací sadový - ocelový</t>
  </si>
  <si>
    <t>POL1_9</t>
  </si>
  <si>
    <t>210204011RS2</t>
  </si>
  <si>
    <t>Stožár osvětlovací ocelový délky do 12 m včetně nákladů na autojeřáb</t>
  </si>
  <si>
    <t>210204103RS2</t>
  </si>
  <si>
    <t>Výložník ocelový 1ramenný do 35 kg včetně nákladů na montážní plošinu</t>
  </si>
  <si>
    <t>210204201R00</t>
  </si>
  <si>
    <t>Elektrovýzbroj stožáru pro 1 okruh</t>
  </si>
  <si>
    <t>210204202R00</t>
  </si>
  <si>
    <t>Elektrovýzbroj stožáru pro 2 okruhy</t>
  </si>
  <si>
    <t>210220022RT1</t>
  </si>
  <si>
    <t>Vedení uzemňovací v zemi FeZn, D 8 - 10 mm včetně drátu FeZn 10 mm</t>
  </si>
  <si>
    <t>m</t>
  </si>
  <si>
    <t>210220301RT2</t>
  </si>
  <si>
    <t>Svorka hromosvodová do 2 šroubů /SS, SZ, SO/ včetně dodávky svorky SS</t>
  </si>
  <si>
    <t>210220302RT6</t>
  </si>
  <si>
    <t>Svorka hromosvodová nad 2 šrouby /ST, SJ, SR, atd/ včetně dodávky svorky SP kovových částí d 3-12 mm</t>
  </si>
  <si>
    <t>210800015R00</t>
  </si>
  <si>
    <t>Vodič uložený v trubkách CYY 10 mm2</t>
  </si>
  <si>
    <t>210810005R00</t>
  </si>
  <si>
    <t>Kabel CYKY-m 750 V 3 x 1,5 mm2 volně uložený</t>
  </si>
  <si>
    <t>210810013R00</t>
  </si>
  <si>
    <t>Kabel CYKY-m 750 V 4 x 10 mm2 volně uložený</t>
  </si>
  <si>
    <t>210950201R00</t>
  </si>
  <si>
    <t>Příplatek na zatahování kabelů váhy do 0,75 kg</t>
  </si>
  <si>
    <t>210100151U00</t>
  </si>
  <si>
    <t>Ukončení kabelů páska žíly 4x16mm2</t>
  </si>
  <si>
    <t>URS</t>
  </si>
  <si>
    <t>M 24</t>
  </si>
  <si>
    <t>905      R01</t>
  </si>
  <si>
    <t>Hzs-revize provoz.souboru a st.obj. Revize</t>
  </si>
  <si>
    <t>h</t>
  </si>
  <si>
    <t>Prav.M</t>
  </si>
  <si>
    <t>HZS</t>
  </si>
  <si>
    <t>POL10_0</t>
  </si>
  <si>
    <t>180456170400R</t>
  </si>
  <si>
    <t>Montážní plošina na autopod. 13,5 m MP 13</t>
  </si>
  <si>
    <t>Sh</t>
  </si>
  <si>
    <t>STROJ</t>
  </si>
  <si>
    <t>Stroj</t>
  </si>
  <si>
    <t>POL6_</t>
  </si>
  <si>
    <t>23170120R</t>
  </si>
  <si>
    <t xml:space="preserve"> PU pěna 750 ml</t>
  </si>
  <si>
    <t>SPCM</t>
  </si>
  <si>
    <t>Specifikace</t>
  </si>
  <si>
    <t>POL3_</t>
  </si>
  <si>
    <t>27345001T</t>
  </si>
  <si>
    <t>Plastová manžeta na stožár VO, délka 700 mm, pro 133 mm</t>
  </si>
  <si>
    <t>ks</t>
  </si>
  <si>
    <t>Vlastní</t>
  </si>
  <si>
    <t>27345003T</t>
  </si>
  <si>
    <t>Manžeta plastová na stožár VO, délka 700 mm, pr. 159 mm</t>
  </si>
  <si>
    <t>316 73553T</t>
  </si>
  <si>
    <t>Stožár osvětlovací sadový, ocelový výšky 5 m nad zemí žár.zinem, ochranná manžeta,model Brno</t>
  </si>
  <si>
    <t xml:space="preserve">ks    </t>
  </si>
  <si>
    <t>3167751T</t>
  </si>
  <si>
    <t>316780016T</t>
  </si>
  <si>
    <t>Výložník V 2000*1</t>
  </si>
  <si>
    <t>24_DOD</t>
  </si>
  <si>
    <t>31678004T</t>
  </si>
  <si>
    <t>Výložník V 1500*1, obloukový 2100/1500 mm</t>
  </si>
  <si>
    <t>31678611.9T</t>
  </si>
  <si>
    <t>Svorkovnice stožárová jednopojistková IP 43</t>
  </si>
  <si>
    <t>34111030R</t>
  </si>
  <si>
    <t>Kabel silový s Cu jádrem 750 V CYKY 3 x 1,5 mm2</t>
  </si>
  <si>
    <t>POL3_1</t>
  </si>
  <si>
    <t>34111076R</t>
  </si>
  <si>
    <t>Kabel silový s Cu jádrem 750 V CYKY 4 x10 mm2</t>
  </si>
  <si>
    <t>34141304R</t>
  </si>
  <si>
    <t>Vodič silový pevné uložení CYY 10 mm2</t>
  </si>
  <si>
    <t>345-000504</t>
  </si>
  <si>
    <t>Pojistka 6A E27 komplet</t>
  </si>
  <si>
    <t>Indiv</t>
  </si>
  <si>
    <t>345-000600</t>
  </si>
  <si>
    <t>Trubička smršťovací z/žl RPZ 32/12</t>
  </si>
  <si>
    <t>34524660T</t>
  </si>
  <si>
    <t>Spojka kabelová gelová pro kabely do 4x16</t>
  </si>
  <si>
    <t>348300416T</t>
  </si>
  <si>
    <t xml:space="preserve">Svítidlo LED ELEKTRA S L03 3k5 727 B504 C; 20,1 W, </t>
  </si>
  <si>
    <t>348300417T</t>
  </si>
  <si>
    <t>Svítidlo LED ELEKTRA S L03 6k0 727 B504 C; 35,5W</t>
  </si>
  <si>
    <t>348300418T</t>
  </si>
  <si>
    <t>Svítidlo LED  ELEKTRA S L06 6k0 727 B504, 39,4 W</t>
  </si>
  <si>
    <t>35436090T</t>
  </si>
  <si>
    <t>Koncovka kabel.do 1kV GUST 01/4X 4-25mm2, L750</t>
  </si>
  <si>
    <t>354364902T</t>
  </si>
  <si>
    <t>Koncovka kabelová Skeldo KSCZ5X-10-25</t>
  </si>
  <si>
    <t>357 215894T</t>
  </si>
  <si>
    <t>Skříň rozpojovací pro VO, pilířová, plastová pět sad pojistkových odpínačů</t>
  </si>
  <si>
    <t>357 78702T</t>
  </si>
  <si>
    <t>Svorkovnice stožárová dvoupojistková, krytí min. IP 43</t>
  </si>
  <si>
    <t>358251012R</t>
  </si>
  <si>
    <t>Pojistka výkonová nízkoztrátová PHNA 000  20 A</t>
  </si>
  <si>
    <t>358-91111T</t>
  </si>
  <si>
    <t>Zkratová propojka</t>
  </si>
  <si>
    <t>900 99-1111T</t>
  </si>
  <si>
    <t>Podružný materiál</t>
  </si>
  <si>
    <t>soubor</t>
  </si>
  <si>
    <t>VRN</t>
  </si>
  <si>
    <t>POL99_2</t>
  </si>
  <si>
    <t>Dem24</t>
  </si>
  <si>
    <t>210204011R00</t>
  </si>
  <si>
    <t>Stožár osvětlovací ocelový délky do 12 m</t>
  </si>
  <si>
    <t>460010011RT4</t>
  </si>
  <si>
    <t>Vytýčení trasy nn vedení v přehled.terénu, v obci délka trasy nad 1000 m</t>
  </si>
  <si>
    <t>km</t>
  </si>
  <si>
    <t>460050703RT1</t>
  </si>
  <si>
    <t>Jáma do 2 m3 pro stožár veř.osvětlení, hor.3,ručně ruční výkop jámy</t>
  </si>
  <si>
    <t>m3</t>
  </si>
  <si>
    <t>460070618T00</t>
  </si>
  <si>
    <t>Jáma pro protlak</t>
  </si>
  <si>
    <t>460080002R00</t>
  </si>
  <si>
    <t>Betonový základ do bednění</t>
  </si>
  <si>
    <t>460080101RT1</t>
  </si>
  <si>
    <t>Rozbourání betonového základu vybourání betonu</t>
  </si>
  <si>
    <t>460100032R00</t>
  </si>
  <si>
    <t>Pouzdrový základ "Zelený utopenec" 600x600, v.500</t>
  </si>
  <si>
    <t>460100034R00</t>
  </si>
  <si>
    <t>Pouzdrový základ "Zelený utopenec" 800x800, v.700</t>
  </si>
  <si>
    <t>460110001R01</t>
  </si>
  <si>
    <t>Sonda pro vyhledání kabelů - výkop 65 x 120  hor. 4</t>
  </si>
  <si>
    <t>460110101R01</t>
  </si>
  <si>
    <t>Sonda pro vyhledání kabelů - zához 65 x 120 hor. 4</t>
  </si>
  <si>
    <t>460120002RT1</t>
  </si>
  <si>
    <t>Zához jámy, hornina třídy 3 - 4 upěchování a úprava povrchu</t>
  </si>
  <si>
    <t>460200163RT2</t>
  </si>
  <si>
    <t>Výkop kabelové rýhy 35/80 cm  hor.3 ruční výkop rýhy</t>
  </si>
  <si>
    <t>460230003RT1</t>
  </si>
  <si>
    <t>Rýha pro kabelovou spojku do 10 kV, hornina 3 ruční výkop rýhy</t>
  </si>
  <si>
    <t>460270085T00</t>
  </si>
  <si>
    <t>Osazení rozpojovací pilířové skříně VO</t>
  </si>
  <si>
    <t>460420018RT1</t>
  </si>
  <si>
    <t>Zřízení kabelového lože v rýze š.do 35 cm z písku tloušťka vrstvy 15 cm</t>
  </si>
  <si>
    <t>460490012RT1</t>
  </si>
  <si>
    <t>Fólie výstražná z PVC, šířka 33 cm fólie PVC šířka 33 cm</t>
  </si>
  <si>
    <t>460510021RT1</t>
  </si>
  <si>
    <t>Kabelový prostup z plast.trub, DN do 10,5 cm včetně dodávky trub DN 63</t>
  </si>
  <si>
    <t>460510021RT2</t>
  </si>
  <si>
    <t>Kabelový prostup z plast.trub, DN do 10,5 cm včetně dodávky trub DN 110</t>
  </si>
  <si>
    <t>460510203RT1</t>
  </si>
  <si>
    <t>Žlab kabelový prefabrikovaný TK 2, neasfaltovaný včetně dodávky žlabu a poklopu</t>
  </si>
  <si>
    <t>460570153R00</t>
  </si>
  <si>
    <t>Zához rýhy 35/70 cm, hornina třídy 3, se zhutněním</t>
  </si>
  <si>
    <t>460600001R00</t>
  </si>
  <si>
    <t>Naložení a odvoz zeminy</t>
  </si>
  <si>
    <t>460600002RT1</t>
  </si>
  <si>
    <t>Příplatek za odvoz za každých dalších 1000 m nákladním automobilem</t>
  </si>
  <si>
    <t>460620006RT1</t>
  </si>
  <si>
    <t>Osetí povrchu trávou včetně dodávky osiva</t>
  </si>
  <si>
    <t>m2</t>
  </si>
  <si>
    <t>460620013RT1</t>
  </si>
  <si>
    <t>Provizorní úprava terénu v přírodní hornině 3 ruční vyrovnání a zhutnění</t>
  </si>
  <si>
    <t>460961603T00</t>
  </si>
  <si>
    <t>Geodetické zaměření</t>
  </si>
  <si>
    <t xml:space="preserve">km    </t>
  </si>
  <si>
    <t>POL1_1</t>
  </si>
  <si>
    <t>460010025U00</t>
  </si>
  <si>
    <t>Vytyčení inženýrská síť zástavba</t>
  </si>
  <si>
    <t>460310017U00</t>
  </si>
  <si>
    <t>Protlak krtek tř 3a4 DN 160mm</t>
  </si>
  <si>
    <t>46099-1113T00</t>
  </si>
  <si>
    <t>Protlak DN 110 mm neřízený</t>
  </si>
  <si>
    <t xml:space="preserve">m     </t>
  </si>
  <si>
    <t>00586T</t>
  </si>
  <si>
    <t>Poplatek za skládku zeminy</t>
  </si>
  <si>
    <t xml:space="preserve">t     </t>
  </si>
  <si>
    <t>POL99_8</t>
  </si>
  <si>
    <t>00595T</t>
  </si>
  <si>
    <t>prohloubení kabelové rýhy pro zemnící drát - 10x10 cm</t>
  </si>
  <si>
    <t>00513T</t>
  </si>
  <si>
    <t xml:space="preserve"> Koordinace postupu prací s ostatnimi profesemi</t>
  </si>
  <si>
    <t>Soubor</t>
  </si>
  <si>
    <t>005121010R</t>
  </si>
  <si>
    <t>Vybudování zařízení staveniště</t>
  </si>
  <si>
    <t>0001T</t>
  </si>
  <si>
    <t>Poplatek za recyklaci svítidel a zdrojů</t>
  </si>
  <si>
    <t>00750T</t>
  </si>
  <si>
    <t>Geodetické vytýčení stožárů dle souřadnic</t>
  </si>
  <si>
    <t>00560T</t>
  </si>
  <si>
    <t>Číslování stožárů</t>
  </si>
  <si>
    <t>005241010R</t>
  </si>
  <si>
    <t xml:space="preserve">Dokumentace skutečného provedení </t>
  </si>
  <si>
    <t>END</t>
  </si>
  <si>
    <t xml:space="preserve">Stožár JB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</si>
</sst>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7" fillId="0" borderId="43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74" t="s">
        <v>41</v>
      </c>
      <c r="B2" s="174"/>
      <c r="C2" s="174"/>
      <c r="D2" s="174"/>
      <c r="E2" s="174"/>
      <c r="F2" s="174"/>
      <c r="G2" s="17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1" zoomScaleNormal="100" zoomScaleSheetLayoutView="75" workbookViewId="0">
      <selection activeCell="N12" sqref="N1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10" t="s">
        <v>4</v>
      </c>
      <c r="C1" s="211"/>
      <c r="D1" s="211"/>
      <c r="E1" s="211"/>
      <c r="F1" s="211"/>
      <c r="G1" s="211"/>
      <c r="H1" s="211"/>
      <c r="I1" s="211"/>
      <c r="J1" s="212"/>
    </row>
    <row r="2" spans="1:15" ht="36" customHeight="1" x14ac:dyDescent="0.25">
      <c r="A2" s="2"/>
      <c r="B2" s="77" t="s">
        <v>24</v>
      </c>
      <c r="C2" s="78"/>
      <c r="D2" s="79" t="s">
        <v>43</v>
      </c>
      <c r="E2" s="216" t="s">
        <v>48</v>
      </c>
      <c r="F2" s="217"/>
      <c r="G2" s="217"/>
      <c r="H2" s="217"/>
      <c r="I2" s="217"/>
      <c r="J2" s="218"/>
      <c r="O2" s="1"/>
    </row>
    <row r="3" spans="1:15" ht="27" customHeight="1" x14ac:dyDescent="0.25">
      <c r="A3" s="2"/>
      <c r="B3" s="80" t="s">
        <v>46</v>
      </c>
      <c r="C3" s="78"/>
      <c r="D3" s="81" t="s">
        <v>45</v>
      </c>
      <c r="E3" s="219" t="s">
        <v>44</v>
      </c>
      <c r="F3" s="220"/>
      <c r="G3" s="220"/>
      <c r="H3" s="220"/>
      <c r="I3" s="220"/>
      <c r="J3" s="221"/>
    </row>
    <row r="4" spans="1:15" ht="23.25" customHeight="1" x14ac:dyDescent="0.25">
      <c r="A4" s="76">
        <v>2342</v>
      </c>
      <c r="B4" s="82" t="s">
        <v>47</v>
      </c>
      <c r="C4" s="83"/>
      <c r="D4" s="84" t="s">
        <v>43</v>
      </c>
      <c r="E4" s="199" t="s">
        <v>44</v>
      </c>
      <c r="F4" s="200"/>
      <c r="G4" s="200"/>
      <c r="H4" s="200"/>
      <c r="I4" s="200"/>
      <c r="J4" s="201"/>
    </row>
    <row r="5" spans="1:15" ht="24" customHeight="1" x14ac:dyDescent="0.25">
      <c r="A5" s="2"/>
      <c r="B5" s="31" t="s">
        <v>23</v>
      </c>
      <c r="D5" s="204"/>
      <c r="E5" s="205"/>
      <c r="F5" s="205"/>
      <c r="G5" s="205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06"/>
      <c r="E6" s="207"/>
      <c r="F6" s="207"/>
      <c r="G6" s="207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08"/>
      <c r="F7" s="209"/>
      <c r="G7" s="209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3"/>
      <c r="E11" s="223"/>
      <c r="F11" s="223"/>
      <c r="G11" s="223"/>
      <c r="H11" s="18" t="s">
        <v>42</v>
      </c>
      <c r="I11" s="22"/>
      <c r="J11" s="8"/>
    </row>
    <row r="12" spans="1:15" ht="15.75" customHeight="1" x14ac:dyDescent="0.25">
      <c r="A12" s="2"/>
      <c r="B12" s="28"/>
      <c r="C12" s="55"/>
      <c r="D12" s="198"/>
      <c r="E12" s="198"/>
      <c r="F12" s="198"/>
      <c r="G12" s="198"/>
      <c r="H12" s="18" t="s">
        <v>36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202"/>
      <c r="F13" s="203"/>
      <c r="G13" s="203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22"/>
      <c r="F15" s="222"/>
      <c r="G15" s="224"/>
      <c r="H15" s="224"/>
      <c r="I15" s="224" t="s">
        <v>31</v>
      </c>
      <c r="J15" s="225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7"/>
      <c r="F16" s="188"/>
      <c r="G16" s="187"/>
      <c r="H16" s="188"/>
      <c r="I16" s="187"/>
      <c r="J16" s="189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7"/>
      <c r="F17" s="188"/>
      <c r="G17" s="187"/>
      <c r="H17" s="188"/>
      <c r="I17" s="187"/>
      <c r="J17" s="189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7"/>
      <c r="F18" s="188"/>
      <c r="G18" s="187"/>
      <c r="H18" s="188"/>
      <c r="I18" s="187"/>
      <c r="J18" s="189"/>
    </row>
    <row r="19" spans="1:10" ht="23.25" customHeight="1" x14ac:dyDescent="0.25">
      <c r="A19" s="137" t="s">
        <v>68</v>
      </c>
      <c r="B19" s="38" t="s">
        <v>29</v>
      </c>
      <c r="C19" s="62"/>
      <c r="D19" s="63"/>
      <c r="E19" s="187"/>
      <c r="F19" s="188"/>
      <c r="G19" s="187"/>
      <c r="H19" s="188"/>
      <c r="I19" s="187"/>
      <c r="J19" s="189"/>
    </row>
    <row r="20" spans="1:10" ht="23.25" customHeight="1" x14ac:dyDescent="0.25">
      <c r="A20" s="137" t="s">
        <v>69</v>
      </c>
      <c r="B20" s="38" t="s">
        <v>30</v>
      </c>
      <c r="C20" s="62"/>
      <c r="D20" s="63"/>
      <c r="E20" s="187"/>
      <c r="F20" s="188"/>
      <c r="G20" s="187"/>
      <c r="H20" s="188"/>
      <c r="I20" s="187"/>
      <c r="J20" s="189"/>
    </row>
    <row r="21" spans="1:10" ht="23.25" customHeight="1" x14ac:dyDescent="0.25">
      <c r="A21" s="2"/>
      <c r="B21" s="48" t="s">
        <v>31</v>
      </c>
      <c r="C21" s="64"/>
      <c r="D21" s="65"/>
      <c r="E21" s="190"/>
      <c r="F21" s="226"/>
      <c r="G21" s="190"/>
      <c r="H21" s="226"/>
      <c r="I21" s="190"/>
      <c r="J21" s="19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12</v>
      </c>
      <c r="F23" s="39" t="s">
        <v>0</v>
      </c>
      <c r="G23" s="185">
        <v>0</v>
      </c>
      <c r="H23" s="186"/>
      <c r="I23" s="186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83">
        <v>0</v>
      </c>
      <c r="H24" s="184"/>
      <c r="I24" s="184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5">
        <v>0</v>
      </c>
      <c r="H25" s="186"/>
      <c r="I25" s="186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3">
        <v>0</v>
      </c>
      <c r="H26" s="214"/>
      <c r="I26" s="214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5">
        <v>0</v>
      </c>
      <c r="H27" s="215"/>
      <c r="I27" s="215"/>
      <c r="J27" s="41" t="str">
        <f t="shared" si="0"/>
        <v>CZK</v>
      </c>
    </row>
    <row r="28" spans="1:10" ht="27.75" hidden="1" customHeight="1" thickBot="1" x14ac:dyDescent="0.3">
      <c r="A28" s="2"/>
      <c r="B28" s="110" t="s">
        <v>25</v>
      </c>
      <c r="C28" s="111"/>
      <c r="D28" s="111"/>
      <c r="E28" s="112"/>
      <c r="F28" s="113"/>
      <c r="G28" s="192">
        <v>1810903.52</v>
      </c>
      <c r="H28" s="193"/>
      <c r="I28" s="193"/>
      <c r="J28" s="114" t="str">
        <f t="shared" si="0"/>
        <v>CZK</v>
      </c>
    </row>
    <row r="29" spans="1:10" ht="27.75" customHeight="1" thickBot="1" x14ac:dyDescent="0.3">
      <c r="A29" s="2"/>
      <c r="B29" s="110" t="s">
        <v>37</v>
      </c>
      <c r="C29" s="115"/>
      <c r="D29" s="115"/>
      <c r="E29" s="115"/>
      <c r="F29" s="116"/>
      <c r="G29" s="192"/>
      <c r="H29" s="192"/>
      <c r="I29" s="192"/>
      <c r="J29" s="117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4"/>
      <c r="E34" s="195"/>
      <c r="G34" s="196"/>
      <c r="H34" s="197"/>
      <c r="I34" s="197"/>
      <c r="J34" s="25"/>
    </row>
    <row r="35" spans="1:10" ht="12.75" customHeight="1" x14ac:dyDescent="0.25">
      <c r="A35" s="2"/>
      <c r="B35" s="2"/>
      <c r="D35" s="182" t="s">
        <v>2</v>
      </c>
      <c r="E35" s="182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5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5">
      <c r="A39" s="86">
        <v>1</v>
      </c>
      <c r="B39" s="96" t="s">
        <v>49</v>
      </c>
      <c r="C39" s="177"/>
      <c r="D39" s="177"/>
      <c r="E39" s="177"/>
      <c r="F39" s="97">
        <v>0</v>
      </c>
      <c r="G39" s="98">
        <v>1810903.52</v>
      </c>
      <c r="H39" s="99">
        <v>380289.74</v>
      </c>
      <c r="I39" s="99">
        <v>2191193.2599999998</v>
      </c>
      <c r="J39" s="100">
        <f>IF(CenaCelkemVypocet=0,"",I39/CenaCelkemVypocet*100)</f>
        <v>100</v>
      </c>
    </row>
    <row r="40" spans="1:10" ht="25.5" hidden="1" customHeight="1" x14ac:dyDescent="0.25">
      <c r="A40" s="86">
        <v>2</v>
      </c>
      <c r="B40" s="101" t="s">
        <v>45</v>
      </c>
      <c r="C40" s="178" t="s">
        <v>44</v>
      </c>
      <c r="D40" s="178"/>
      <c r="E40" s="178"/>
      <c r="F40" s="102">
        <v>0</v>
      </c>
      <c r="G40" s="103">
        <v>1810903.52</v>
      </c>
      <c r="H40" s="103">
        <v>380289.74</v>
      </c>
      <c r="I40" s="103">
        <v>2191193.2599999998</v>
      </c>
      <c r="J40" s="104">
        <f>IF(CenaCelkemVypocet=0,"",I40/CenaCelkemVypocet*100)</f>
        <v>100</v>
      </c>
    </row>
    <row r="41" spans="1:10" ht="25.5" hidden="1" customHeight="1" x14ac:dyDescent="0.25">
      <c r="A41" s="86">
        <v>3</v>
      </c>
      <c r="B41" s="105" t="s">
        <v>43</v>
      </c>
      <c r="C41" s="177" t="s">
        <v>44</v>
      </c>
      <c r="D41" s="177"/>
      <c r="E41" s="177"/>
      <c r="F41" s="106">
        <v>0</v>
      </c>
      <c r="G41" s="99">
        <v>1810903.52</v>
      </c>
      <c r="H41" s="99">
        <v>380289.74</v>
      </c>
      <c r="I41" s="99">
        <v>2191193.2599999998</v>
      </c>
      <c r="J41" s="100">
        <f>IF(CenaCelkemVypocet=0,"",I41/CenaCelkemVypocet*100)</f>
        <v>100</v>
      </c>
    </row>
    <row r="42" spans="1:10" ht="25.5" hidden="1" customHeight="1" x14ac:dyDescent="0.25">
      <c r="A42" s="86"/>
      <c r="B42" s="179" t="s">
        <v>50</v>
      </c>
      <c r="C42" s="180"/>
      <c r="D42" s="180"/>
      <c r="E42" s="181"/>
      <c r="F42" s="107">
        <f>SUMIF(A39:A41,"=1",F39:F41)</f>
        <v>0</v>
      </c>
      <c r="G42" s="108">
        <f>SUMIF(A39:A41,"=1",G39:G41)</f>
        <v>1810903.52</v>
      </c>
      <c r="H42" s="108">
        <f>SUMIF(A39:A41,"=1",H39:H41)</f>
        <v>380289.74</v>
      </c>
      <c r="I42" s="108">
        <f>SUMIF(A39:A41,"=1",I39:I41)</f>
        <v>2191193.2599999998</v>
      </c>
      <c r="J42" s="109">
        <f>SUMIF(A39:A41,"=1",J39:J41)</f>
        <v>100</v>
      </c>
    </row>
    <row r="44" spans="1:10" x14ac:dyDescent="0.25">
      <c r="A44" t="s">
        <v>52</v>
      </c>
      <c r="B44" t="s">
        <v>53</v>
      </c>
    </row>
    <row r="45" spans="1:10" x14ac:dyDescent="0.25">
      <c r="A45" t="s">
        <v>54</v>
      </c>
      <c r="B45" t="s">
        <v>55</v>
      </c>
    </row>
    <row r="46" spans="1:10" x14ac:dyDescent="0.25">
      <c r="A46" t="s">
        <v>56</v>
      </c>
      <c r="B46" t="s">
        <v>57</v>
      </c>
    </row>
    <row r="49" spans="1:10" ht="15.6" x14ac:dyDescent="0.3">
      <c r="B49" s="118" t="s">
        <v>58</v>
      </c>
    </row>
    <row r="51" spans="1:10" ht="25.5" customHeight="1" x14ac:dyDescent="0.25">
      <c r="A51" s="120"/>
      <c r="B51" s="123" t="s">
        <v>18</v>
      </c>
      <c r="C51" s="123" t="s">
        <v>6</v>
      </c>
      <c r="D51" s="124"/>
      <c r="E51" s="124"/>
      <c r="F51" s="125" t="s">
        <v>59</v>
      </c>
      <c r="G51" s="125"/>
      <c r="H51" s="125"/>
      <c r="I51" s="125" t="s">
        <v>31</v>
      </c>
      <c r="J51" s="125" t="s">
        <v>0</v>
      </c>
    </row>
    <row r="52" spans="1:10" ht="36.75" customHeight="1" x14ac:dyDescent="0.25">
      <c r="A52" s="121"/>
      <c r="B52" s="126" t="s">
        <v>60</v>
      </c>
      <c r="C52" s="175" t="s">
        <v>61</v>
      </c>
      <c r="D52" s="176"/>
      <c r="E52" s="176"/>
      <c r="F52" s="135" t="s">
        <v>28</v>
      </c>
      <c r="G52" s="127"/>
      <c r="H52" s="127"/>
      <c r="I52" s="127"/>
      <c r="J52" s="132" t="str">
        <f>IF(I58=0,"",I52/I58*100)</f>
        <v/>
      </c>
    </row>
    <row r="53" spans="1:10" ht="36.75" customHeight="1" x14ac:dyDescent="0.25">
      <c r="A53" s="121"/>
      <c r="B53" s="126" t="s">
        <v>62</v>
      </c>
      <c r="C53" s="175" t="s">
        <v>63</v>
      </c>
      <c r="D53" s="176"/>
      <c r="E53" s="176"/>
      <c r="F53" s="135" t="s">
        <v>28</v>
      </c>
      <c r="G53" s="127"/>
      <c r="H53" s="127"/>
      <c r="I53" s="127"/>
      <c r="J53" s="132" t="str">
        <f>IF(I58=0,"",I53/I58*100)</f>
        <v/>
      </c>
    </row>
    <row r="54" spans="1:10" ht="36.75" customHeight="1" x14ac:dyDescent="0.25">
      <c r="A54" s="121"/>
      <c r="B54" s="126" t="s">
        <v>64</v>
      </c>
      <c r="C54" s="175" t="s">
        <v>65</v>
      </c>
      <c r="D54" s="176"/>
      <c r="E54" s="176"/>
      <c r="F54" s="135" t="s">
        <v>28</v>
      </c>
      <c r="G54" s="127"/>
      <c r="H54" s="127"/>
      <c r="I54" s="127"/>
      <c r="J54" s="132" t="str">
        <f>IF(I58=0,"",I54/I58*100)</f>
        <v/>
      </c>
    </row>
    <row r="55" spans="1:10" ht="36.75" customHeight="1" x14ac:dyDescent="0.25">
      <c r="A55" s="121"/>
      <c r="B55" s="126" t="s">
        <v>66</v>
      </c>
      <c r="C55" s="175" t="s">
        <v>67</v>
      </c>
      <c r="D55" s="176"/>
      <c r="E55" s="176"/>
      <c r="F55" s="135" t="s">
        <v>28</v>
      </c>
      <c r="G55" s="127"/>
      <c r="H55" s="127"/>
      <c r="I55" s="127"/>
      <c r="J55" s="132" t="str">
        <f>IF(I58=0,"",I55/I58*100)</f>
        <v/>
      </c>
    </row>
    <row r="56" spans="1:10" ht="36.75" customHeight="1" x14ac:dyDescent="0.25">
      <c r="A56" s="121"/>
      <c r="B56" s="126" t="s">
        <v>68</v>
      </c>
      <c r="C56" s="175" t="s">
        <v>29</v>
      </c>
      <c r="D56" s="176"/>
      <c r="E56" s="176"/>
      <c r="F56" s="135" t="s">
        <v>68</v>
      </c>
      <c r="G56" s="127"/>
      <c r="H56" s="127"/>
      <c r="I56" s="127"/>
      <c r="J56" s="132" t="str">
        <f>IF(I58=0,"",I56/I58*100)</f>
        <v/>
      </c>
    </row>
    <row r="57" spans="1:10" ht="36.75" customHeight="1" x14ac:dyDescent="0.25">
      <c r="A57" s="121"/>
      <c r="B57" s="126" t="s">
        <v>69</v>
      </c>
      <c r="C57" s="175" t="s">
        <v>30</v>
      </c>
      <c r="D57" s="176"/>
      <c r="E57" s="176"/>
      <c r="F57" s="135" t="s">
        <v>69</v>
      </c>
      <c r="G57" s="127"/>
      <c r="H57" s="127"/>
      <c r="I57" s="127"/>
      <c r="J57" s="132" t="str">
        <f>IF(I58=0,"",I57/I58*100)</f>
        <v/>
      </c>
    </row>
    <row r="58" spans="1:10" ht="25.5" customHeight="1" x14ac:dyDescent="0.25">
      <c r="A58" s="122"/>
      <c r="B58" s="128" t="s">
        <v>1</v>
      </c>
      <c r="C58" s="129"/>
      <c r="D58" s="130"/>
      <c r="E58" s="130"/>
      <c r="F58" s="136"/>
      <c r="G58" s="131"/>
      <c r="H58" s="131"/>
      <c r="I58" s="131"/>
      <c r="J58" s="133">
        <f>SUM(J52:J57)</f>
        <v>0</v>
      </c>
    </row>
    <row r="59" spans="1:10" x14ac:dyDescent="0.25">
      <c r="F59" s="85"/>
      <c r="G59" s="85"/>
      <c r="H59" s="85"/>
      <c r="I59" s="85"/>
      <c r="J59" s="134"/>
    </row>
    <row r="60" spans="1:10" x14ac:dyDescent="0.25">
      <c r="F60" s="85"/>
      <c r="G60" s="85"/>
      <c r="H60" s="85"/>
      <c r="I60" s="85"/>
      <c r="J60" s="134"/>
    </row>
    <row r="61" spans="1:10" x14ac:dyDescent="0.25">
      <c r="F61" s="85"/>
      <c r="G61" s="85"/>
      <c r="H61" s="85"/>
      <c r="I61" s="85"/>
      <c r="J6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7" t="s">
        <v>7</v>
      </c>
      <c r="B1" s="227"/>
      <c r="C1" s="228"/>
      <c r="D1" s="227"/>
      <c r="E1" s="227"/>
      <c r="F1" s="227"/>
      <c r="G1" s="227"/>
    </row>
    <row r="2" spans="1:7" ht="24.9" customHeight="1" x14ac:dyDescent="0.25">
      <c r="A2" s="50" t="s">
        <v>8</v>
      </c>
      <c r="B2" s="49"/>
      <c r="C2" s="229"/>
      <c r="D2" s="229"/>
      <c r="E2" s="229"/>
      <c r="F2" s="229"/>
      <c r="G2" s="230"/>
    </row>
    <row r="3" spans="1:7" ht="24.9" customHeight="1" x14ac:dyDescent="0.25">
      <c r="A3" s="50" t="s">
        <v>9</v>
      </c>
      <c r="B3" s="49"/>
      <c r="C3" s="229"/>
      <c r="D3" s="229"/>
      <c r="E3" s="229"/>
      <c r="F3" s="229"/>
      <c r="G3" s="230"/>
    </row>
    <row r="4" spans="1:7" ht="24.9" customHeight="1" x14ac:dyDescent="0.25">
      <c r="A4" s="50" t="s">
        <v>10</v>
      </c>
      <c r="B4" s="49"/>
      <c r="C4" s="229"/>
      <c r="D4" s="229"/>
      <c r="E4" s="229"/>
      <c r="F4" s="229"/>
      <c r="G4" s="23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88"/>
  <sheetViews>
    <sheetView tabSelected="1" zoomScaleNormal="100" workbookViewId="0">
      <pane ySplit="7" topLeftCell="A85" activePane="bottomLeft" state="frozen"/>
      <selection pane="bottomLeft" activeCell="G98" sqref="G98"/>
    </sheetView>
  </sheetViews>
  <sheetFormatPr defaultRowHeight="13.2" x14ac:dyDescent="0.25"/>
  <cols>
    <col min="1" max="1" width="3.44140625" customWidth="1"/>
    <col min="2" max="2" width="12.5546875" style="119" customWidth="1"/>
    <col min="3" max="3" width="38.33203125" style="119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31" t="s">
        <v>7</v>
      </c>
      <c r="B1" s="231"/>
      <c r="C1" s="231"/>
      <c r="D1" s="231"/>
      <c r="E1" s="231"/>
      <c r="F1" s="231"/>
      <c r="G1" s="231"/>
      <c r="AG1" t="s">
        <v>70</v>
      </c>
    </row>
    <row r="2" spans="1:60" ht="24.9" customHeight="1" x14ac:dyDescent="0.25">
      <c r="A2" s="50" t="s">
        <v>8</v>
      </c>
      <c r="B2" s="49" t="s">
        <v>43</v>
      </c>
      <c r="C2" s="232" t="s">
        <v>48</v>
      </c>
      <c r="D2" s="233"/>
      <c r="E2" s="233"/>
      <c r="F2" s="233"/>
      <c r="G2" s="234"/>
      <c r="AG2" t="s">
        <v>71</v>
      </c>
    </row>
    <row r="3" spans="1:60" ht="24.9" customHeight="1" x14ac:dyDescent="0.25">
      <c r="A3" s="50" t="s">
        <v>9</v>
      </c>
      <c r="B3" s="49" t="s">
        <v>45</v>
      </c>
      <c r="C3" s="232" t="s">
        <v>44</v>
      </c>
      <c r="D3" s="233"/>
      <c r="E3" s="233"/>
      <c r="F3" s="233"/>
      <c r="G3" s="234"/>
      <c r="AC3" s="119" t="s">
        <v>71</v>
      </c>
      <c r="AG3" t="s">
        <v>72</v>
      </c>
    </row>
    <row r="4" spans="1:60" ht="24.9" customHeight="1" x14ac:dyDescent="0.25">
      <c r="A4" s="138" t="s">
        <v>10</v>
      </c>
      <c r="B4" s="139" t="s">
        <v>43</v>
      </c>
      <c r="C4" s="235" t="s">
        <v>44</v>
      </c>
      <c r="D4" s="236"/>
      <c r="E4" s="236"/>
      <c r="F4" s="236"/>
      <c r="G4" s="237"/>
      <c r="AG4" t="s">
        <v>73</v>
      </c>
    </row>
    <row r="5" spans="1:60" x14ac:dyDescent="0.25">
      <c r="D5" s="10"/>
    </row>
    <row r="6" spans="1:60" ht="39.6" x14ac:dyDescent="0.25">
      <c r="A6" s="141" t="s">
        <v>74</v>
      </c>
      <c r="B6" s="143" t="s">
        <v>75</v>
      </c>
      <c r="C6" s="143" t="s">
        <v>76</v>
      </c>
      <c r="D6" s="142" t="s">
        <v>77</v>
      </c>
      <c r="E6" s="141" t="s">
        <v>78</v>
      </c>
      <c r="F6" s="140" t="s">
        <v>79</v>
      </c>
      <c r="G6" s="141" t="s">
        <v>31</v>
      </c>
      <c r="H6" s="144" t="s">
        <v>32</v>
      </c>
      <c r="I6" s="144" t="s">
        <v>80</v>
      </c>
      <c r="J6" s="144" t="s">
        <v>33</v>
      </c>
      <c r="K6" s="144" t="s">
        <v>81</v>
      </c>
      <c r="L6" s="144" t="s">
        <v>82</v>
      </c>
      <c r="M6" s="144" t="s">
        <v>83</v>
      </c>
      <c r="N6" s="144" t="s">
        <v>84</v>
      </c>
      <c r="O6" s="144" t="s">
        <v>85</v>
      </c>
      <c r="P6" s="144" t="s">
        <v>86</v>
      </c>
      <c r="Q6" s="144" t="s">
        <v>87</v>
      </c>
      <c r="R6" s="144" t="s">
        <v>88</v>
      </c>
      <c r="S6" s="144" t="s">
        <v>89</v>
      </c>
      <c r="T6" s="144" t="s">
        <v>90</v>
      </c>
      <c r="U6" s="144" t="s">
        <v>91</v>
      </c>
      <c r="V6" s="144" t="s">
        <v>92</v>
      </c>
      <c r="W6" s="144" t="s">
        <v>93</v>
      </c>
      <c r="X6" s="144" t="s">
        <v>94</v>
      </c>
      <c r="Y6" s="144" t="s">
        <v>95</v>
      </c>
    </row>
    <row r="7" spans="1:60" hidden="1" x14ac:dyDescent="0.25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5">
      <c r="A8" s="150" t="s">
        <v>96</v>
      </c>
      <c r="B8" s="151" t="s">
        <v>60</v>
      </c>
      <c r="C8" s="168" t="s">
        <v>61</v>
      </c>
      <c r="D8" s="152"/>
      <c r="E8" s="153"/>
      <c r="F8" s="154"/>
      <c r="G8" s="154"/>
      <c r="H8" s="154"/>
      <c r="I8" s="154">
        <v>36054.410000000003</v>
      </c>
      <c r="J8" s="154"/>
      <c r="K8" s="154">
        <v>239007.89</v>
      </c>
      <c r="L8" s="154"/>
      <c r="M8" s="154"/>
      <c r="N8" s="153"/>
      <c r="O8" s="153"/>
      <c r="P8" s="153"/>
      <c r="Q8" s="153"/>
      <c r="R8" s="154"/>
      <c r="S8" s="154"/>
      <c r="T8" s="155"/>
      <c r="U8" s="149"/>
      <c r="V8" s="149"/>
      <c r="W8" s="149"/>
      <c r="X8" s="149"/>
      <c r="Y8" s="149"/>
      <c r="AG8" t="s">
        <v>97</v>
      </c>
    </row>
    <row r="9" spans="1:60" x14ac:dyDescent="0.25">
      <c r="A9" s="162">
        <v>1</v>
      </c>
      <c r="B9" s="163" t="s">
        <v>98</v>
      </c>
      <c r="C9" s="169" t="s">
        <v>99</v>
      </c>
      <c r="D9" s="164" t="s">
        <v>100</v>
      </c>
      <c r="E9" s="165">
        <v>114</v>
      </c>
      <c r="F9" s="166"/>
      <c r="G9" s="166"/>
      <c r="H9" s="166">
        <v>0</v>
      </c>
      <c r="I9" s="166">
        <v>0</v>
      </c>
      <c r="J9" s="166">
        <v>31.5</v>
      </c>
      <c r="K9" s="166">
        <v>3591</v>
      </c>
      <c r="L9" s="166">
        <v>21</v>
      </c>
      <c r="M9" s="166">
        <v>4345.1099999999997</v>
      </c>
      <c r="N9" s="165">
        <v>0</v>
      </c>
      <c r="O9" s="165">
        <v>0</v>
      </c>
      <c r="P9" s="165">
        <v>0</v>
      </c>
      <c r="Q9" s="165">
        <v>0</v>
      </c>
      <c r="R9" s="166"/>
      <c r="S9" s="166" t="s">
        <v>101</v>
      </c>
      <c r="T9" s="167" t="s">
        <v>101</v>
      </c>
      <c r="U9" s="148">
        <v>5.0500000000000003E-2</v>
      </c>
      <c r="V9" s="148">
        <v>5.7570000000000006</v>
      </c>
      <c r="W9" s="148"/>
      <c r="X9" s="148" t="s">
        <v>102</v>
      </c>
      <c r="Y9" s="148" t="s">
        <v>103</v>
      </c>
      <c r="Z9" s="145"/>
      <c r="AA9" s="145"/>
      <c r="AB9" s="145"/>
      <c r="AC9" s="145"/>
      <c r="AD9" s="145"/>
      <c r="AE9" s="145"/>
      <c r="AF9" s="145"/>
      <c r="AG9" s="145" t="s">
        <v>104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x14ac:dyDescent="0.25">
      <c r="A10" s="162">
        <v>2</v>
      </c>
      <c r="B10" s="163" t="s">
        <v>105</v>
      </c>
      <c r="C10" s="169" t="s">
        <v>106</v>
      </c>
      <c r="D10" s="164" t="s">
        <v>100</v>
      </c>
      <c r="E10" s="165">
        <v>5</v>
      </c>
      <c r="F10" s="166"/>
      <c r="G10" s="166"/>
      <c r="H10" s="166">
        <v>0</v>
      </c>
      <c r="I10" s="166">
        <v>0</v>
      </c>
      <c r="J10" s="166">
        <v>1208</v>
      </c>
      <c r="K10" s="166">
        <v>6040</v>
      </c>
      <c r="L10" s="166">
        <v>21</v>
      </c>
      <c r="M10" s="166">
        <v>7308.4</v>
      </c>
      <c r="N10" s="165">
        <v>0</v>
      </c>
      <c r="O10" s="165">
        <v>0</v>
      </c>
      <c r="P10" s="165">
        <v>0</v>
      </c>
      <c r="Q10" s="165">
        <v>0</v>
      </c>
      <c r="R10" s="166"/>
      <c r="S10" s="166" t="s">
        <v>101</v>
      </c>
      <c r="T10" s="167" t="s">
        <v>101</v>
      </c>
      <c r="U10" s="148">
        <v>1.93967</v>
      </c>
      <c r="V10" s="148">
        <v>9.6983499999999996</v>
      </c>
      <c r="W10" s="148"/>
      <c r="X10" s="148" t="s">
        <v>102</v>
      </c>
      <c r="Y10" s="148" t="s">
        <v>103</v>
      </c>
      <c r="Z10" s="145"/>
      <c r="AA10" s="145"/>
      <c r="AB10" s="145"/>
      <c r="AC10" s="145"/>
      <c r="AD10" s="145"/>
      <c r="AE10" s="145"/>
      <c r="AF10" s="145"/>
      <c r="AG10" s="145" t="s">
        <v>104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x14ac:dyDescent="0.25">
      <c r="A11" s="162">
        <v>3</v>
      </c>
      <c r="B11" s="163" t="s">
        <v>107</v>
      </c>
      <c r="C11" s="169" t="s">
        <v>108</v>
      </c>
      <c r="D11" s="164" t="s">
        <v>100</v>
      </c>
      <c r="E11" s="165">
        <v>2</v>
      </c>
      <c r="F11" s="166"/>
      <c r="G11" s="166"/>
      <c r="H11" s="166">
        <v>0</v>
      </c>
      <c r="I11" s="166">
        <v>0</v>
      </c>
      <c r="J11" s="166">
        <v>2170</v>
      </c>
      <c r="K11" s="166">
        <v>4340</v>
      </c>
      <c r="L11" s="166">
        <v>21</v>
      </c>
      <c r="M11" s="166">
        <v>5251.4</v>
      </c>
      <c r="N11" s="165">
        <v>0</v>
      </c>
      <c r="O11" s="165">
        <v>0</v>
      </c>
      <c r="P11" s="165">
        <v>0</v>
      </c>
      <c r="Q11" s="165">
        <v>0</v>
      </c>
      <c r="R11" s="166"/>
      <c r="S11" s="166" t="s">
        <v>101</v>
      </c>
      <c r="T11" s="167" t="s">
        <v>101</v>
      </c>
      <c r="U11" s="148">
        <v>3.4788299999999999</v>
      </c>
      <c r="V11" s="148">
        <v>6.9576599999999997</v>
      </c>
      <c r="W11" s="148"/>
      <c r="X11" s="148" t="s">
        <v>102</v>
      </c>
      <c r="Y11" s="148" t="s">
        <v>103</v>
      </c>
      <c r="Z11" s="145"/>
      <c r="AA11" s="145"/>
      <c r="AB11" s="145"/>
      <c r="AC11" s="145"/>
      <c r="AD11" s="145"/>
      <c r="AE11" s="145"/>
      <c r="AF11" s="145"/>
      <c r="AG11" s="145" t="s">
        <v>104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x14ac:dyDescent="0.25">
      <c r="A12" s="162">
        <v>4</v>
      </c>
      <c r="B12" s="163" t="s">
        <v>109</v>
      </c>
      <c r="C12" s="169" t="s">
        <v>110</v>
      </c>
      <c r="D12" s="164" t="s">
        <v>100</v>
      </c>
      <c r="E12" s="165">
        <v>14</v>
      </c>
      <c r="F12" s="166"/>
      <c r="G12" s="166"/>
      <c r="H12" s="166">
        <v>0</v>
      </c>
      <c r="I12" s="166">
        <v>0</v>
      </c>
      <c r="J12" s="166">
        <v>729</v>
      </c>
      <c r="K12" s="166">
        <v>10206</v>
      </c>
      <c r="L12" s="166">
        <v>21</v>
      </c>
      <c r="M12" s="166">
        <v>12349.26</v>
      </c>
      <c r="N12" s="165">
        <v>0</v>
      </c>
      <c r="O12" s="165">
        <v>0</v>
      </c>
      <c r="P12" s="165">
        <v>0</v>
      </c>
      <c r="Q12" s="165">
        <v>0</v>
      </c>
      <c r="R12" s="166"/>
      <c r="S12" s="166" t="s">
        <v>101</v>
      </c>
      <c r="T12" s="167" t="s">
        <v>101</v>
      </c>
      <c r="U12" s="148">
        <v>1.17</v>
      </c>
      <c r="V12" s="148">
        <v>16.38</v>
      </c>
      <c r="W12" s="148"/>
      <c r="X12" s="148" t="s">
        <v>102</v>
      </c>
      <c r="Y12" s="148" t="s">
        <v>103</v>
      </c>
      <c r="Z12" s="145"/>
      <c r="AA12" s="145"/>
      <c r="AB12" s="145"/>
      <c r="AC12" s="145"/>
      <c r="AD12" s="145"/>
      <c r="AE12" s="145"/>
      <c r="AF12" s="145"/>
      <c r="AG12" s="145" t="s">
        <v>104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x14ac:dyDescent="0.25">
      <c r="A13" s="162">
        <v>5</v>
      </c>
      <c r="B13" s="163" t="s">
        <v>111</v>
      </c>
      <c r="C13" s="169" t="s">
        <v>112</v>
      </c>
      <c r="D13" s="164" t="s">
        <v>100</v>
      </c>
      <c r="E13" s="165">
        <v>6</v>
      </c>
      <c r="F13" s="166"/>
      <c r="G13" s="166"/>
      <c r="H13" s="166">
        <v>0</v>
      </c>
      <c r="I13" s="166">
        <v>0</v>
      </c>
      <c r="J13" s="166">
        <v>713</v>
      </c>
      <c r="K13" s="166">
        <v>4278</v>
      </c>
      <c r="L13" s="166">
        <v>21</v>
      </c>
      <c r="M13" s="166">
        <v>5176.38</v>
      </c>
      <c r="N13" s="165">
        <v>0</v>
      </c>
      <c r="O13" s="165">
        <v>0</v>
      </c>
      <c r="P13" s="165">
        <v>0</v>
      </c>
      <c r="Q13" s="165">
        <v>0</v>
      </c>
      <c r="R13" s="166"/>
      <c r="S13" s="166" t="s">
        <v>101</v>
      </c>
      <c r="T13" s="167" t="s">
        <v>101</v>
      </c>
      <c r="U13" s="148">
        <v>1.1439999999999999</v>
      </c>
      <c r="V13" s="148">
        <v>6.863999999999999</v>
      </c>
      <c r="W13" s="148"/>
      <c r="X13" s="148" t="s">
        <v>102</v>
      </c>
      <c r="Y13" s="148" t="s">
        <v>103</v>
      </c>
      <c r="Z13" s="145"/>
      <c r="AA13" s="145"/>
      <c r="AB13" s="145"/>
      <c r="AC13" s="145"/>
      <c r="AD13" s="145"/>
      <c r="AE13" s="145"/>
      <c r="AF13" s="145"/>
      <c r="AG13" s="145" t="s">
        <v>104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x14ac:dyDescent="0.25">
      <c r="A14" s="162">
        <v>6</v>
      </c>
      <c r="B14" s="163" t="s">
        <v>113</v>
      </c>
      <c r="C14" s="169" t="s">
        <v>114</v>
      </c>
      <c r="D14" s="164" t="s">
        <v>100</v>
      </c>
      <c r="E14" s="165">
        <v>6</v>
      </c>
      <c r="F14" s="166"/>
      <c r="G14" s="166"/>
      <c r="H14" s="166">
        <v>0</v>
      </c>
      <c r="I14" s="166">
        <v>0</v>
      </c>
      <c r="J14" s="166">
        <v>1048</v>
      </c>
      <c r="K14" s="166">
        <v>6288</v>
      </c>
      <c r="L14" s="166">
        <v>21</v>
      </c>
      <c r="M14" s="166">
        <v>7608.48</v>
      </c>
      <c r="N14" s="165">
        <v>0</v>
      </c>
      <c r="O14" s="165">
        <v>0</v>
      </c>
      <c r="P14" s="165">
        <v>0</v>
      </c>
      <c r="Q14" s="165">
        <v>0</v>
      </c>
      <c r="R14" s="166"/>
      <c r="S14" s="166" t="s">
        <v>101</v>
      </c>
      <c r="T14" s="167" t="s">
        <v>101</v>
      </c>
      <c r="U14" s="148">
        <v>1.68333</v>
      </c>
      <c r="V14" s="148">
        <v>10.09998</v>
      </c>
      <c r="W14" s="148"/>
      <c r="X14" s="148" t="s">
        <v>102</v>
      </c>
      <c r="Y14" s="148" t="s">
        <v>103</v>
      </c>
      <c r="Z14" s="145"/>
      <c r="AA14" s="145"/>
      <c r="AB14" s="145"/>
      <c r="AC14" s="145"/>
      <c r="AD14" s="145"/>
      <c r="AE14" s="145"/>
      <c r="AF14" s="145"/>
      <c r="AG14" s="145" t="s">
        <v>115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ht="20.399999999999999" x14ac:dyDescent="0.25">
      <c r="A15" s="156">
        <v>7</v>
      </c>
      <c r="B15" s="157" t="s">
        <v>116</v>
      </c>
      <c r="C15" s="170" t="s">
        <v>117</v>
      </c>
      <c r="D15" s="158" t="s">
        <v>100</v>
      </c>
      <c r="E15" s="159">
        <v>12</v>
      </c>
      <c r="F15" s="160"/>
      <c r="G15" s="160"/>
      <c r="H15" s="160">
        <v>0</v>
      </c>
      <c r="I15" s="160">
        <v>0</v>
      </c>
      <c r="J15" s="160">
        <v>3050</v>
      </c>
      <c r="K15" s="160">
        <v>36600</v>
      </c>
      <c r="L15" s="160">
        <v>21</v>
      </c>
      <c r="M15" s="160">
        <v>44286</v>
      </c>
      <c r="N15" s="159">
        <v>0</v>
      </c>
      <c r="O15" s="159">
        <v>0</v>
      </c>
      <c r="P15" s="159">
        <v>0</v>
      </c>
      <c r="Q15" s="159">
        <v>0</v>
      </c>
      <c r="R15" s="160"/>
      <c r="S15" s="160" t="s">
        <v>101</v>
      </c>
      <c r="T15" s="161" t="s">
        <v>101</v>
      </c>
      <c r="U15" s="148">
        <v>3.4166699999999999</v>
      </c>
      <c r="V15" s="148">
        <v>41.000039999999998</v>
      </c>
      <c r="W15" s="148"/>
      <c r="X15" s="148" t="s">
        <v>102</v>
      </c>
      <c r="Y15" s="148" t="s">
        <v>103</v>
      </c>
      <c r="Z15" s="145"/>
      <c r="AA15" s="145"/>
      <c r="AB15" s="145"/>
      <c r="AC15" s="145"/>
      <c r="AD15" s="145"/>
      <c r="AE15" s="145"/>
      <c r="AF15" s="145"/>
      <c r="AG15" s="145" t="s">
        <v>104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ht="20.399999999999999" x14ac:dyDescent="0.25">
      <c r="A16" s="156">
        <v>8</v>
      </c>
      <c r="B16" s="157" t="s">
        <v>118</v>
      </c>
      <c r="C16" s="170" t="s">
        <v>119</v>
      </c>
      <c r="D16" s="158" t="s">
        <v>100</v>
      </c>
      <c r="E16" s="159">
        <v>12</v>
      </c>
      <c r="F16" s="160"/>
      <c r="G16" s="160"/>
      <c r="H16" s="160">
        <v>0</v>
      </c>
      <c r="I16" s="160">
        <v>0</v>
      </c>
      <c r="J16" s="160">
        <v>1333</v>
      </c>
      <c r="K16" s="160">
        <v>15996</v>
      </c>
      <c r="L16" s="160">
        <v>21</v>
      </c>
      <c r="M16" s="160">
        <v>19355.16</v>
      </c>
      <c r="N16" s="159">
        <v>0</v>
      </c>
      <c r="O16" s="159">
        <v>0</v>
      </c>
      <c r="P16" s="159">
        <v>0</v>
      </c>
      <c r="Q16" s="159">
        <v>0</v>
      </c>
      <c r="R16" s="160"/>
      <c r="S16" s="160" t="s">
        <v>101</v>
      </c>
      <c r="T16" s="161" t="s">
        <v>101</v>
      </c>
      <c r="U16" s="148">
        <v>1.81667</v>
      </c>
      <c r="V16" s="148">
        <v>21.800039999999999</v>
      </c>
      <c r="W16" s="148"/>
      <c r="X16" s="148" t="s">
        <v>102</v>
      </c>
      <c r="Y16" s="148" t="s">
        <v>103</v>
      </c>
      <c r="Z16" s="145"/>
      <c r="AA16" s="145"/>
      <c r="AB16" s="145"/>
      <c r="AC16" s="145"/>
      <c r="AD16" s="145"/>
      <c r="AE16" s="145"/>
      <c r="AF16" s="145"/>
      <c r="AG16" s="145" t="s">
        <v>104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x14ac:dyDescent="0.25">
      <c r="A17" s="156">
        <v>9</v>
      </c>
      <c r="B17" s="157" t="s">
        <v>120</v>
      </c>
      <c r="C17" s="170" t="s">
        <v>121</v>
      </c>
      <c r="D17" s="158" t="s">
        <v>100</v>
      </c>
      <c r="E17" s="159">
        <v>8</v>
      </c>
      <c r="F17" s="160"/>
      <c r="G17" s="160"/>
      <c r="H17" s="160">
        <v>0</v>
      </c>
      <c r="I17" s="160">
        <v>0</v>
      </c>
      <c r="J17" s="160">
        <v>851</v>
      </c>
      <c r="K17" s="160">
        <v>6808</v>
      </c>
      <c r="L17" s="160">
        <v>21</v>
      </c>
      <c r="M17" s="160">
        <v>8237.68</v>
      </c>
      <c r="N17" s="159">
        <v>0</v>
      </c>
      <c r="O17" s="159">
        <v>0</v>
      </c>
      <c r="P17" s="159">
        <v>0</v>
      </c>
      <c r="Q17" s="159">
        <v>0</v>
      </c>
      <c r="R17" s="160"/>
      <c r="S17" s="160" t="s">
        <v>101</v>
      </c>
      <c r="T17" s="161" t="s">
        <v>101</v>
      </c>
      <c r="U17" s="148">
        <v>1.3666700000000001</v>
      </c>
      <c r="V17" s="148">
        <v>10.93336</v>
      </c>
      <c r="W17" s="148"/>
      <c r="X17" s="148" t="s">
        <v>102</v>
      </c>
      <c r="Y17" s="148" t="s">
        <v>103</v>
      </c>
      <c r="Z17" s="145"/>
      <c r="AA17" s="145"/>
      <c r="AB17" s="145"/>
      <c r="AC17" s="145"/>
      <c r="AD17" s="145"/>
      <c r="AE17" s="145"/>
      <c r="AF17" s="145"/>
      <c r="AG17" s="145" t="s">
        <v>104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x14ac:dyDescent="0.25">
      <c r="A18" s="156">
        <v>10</v>
      </c>
      <c r="B18" s="157" t="s">
        <v>122</v>
      </c>
      <c r="C18" s="170" t="s">
        <v>123</v>
      </c>
      <c r="D18" s="158" t="s">
        <v>100</v>
      </c>
      <c r="E18" s="159">
        <v>12</v>
      </c>
      <c r="F18" s="160"/>
      <c r="G18" s="160"/>
      <c r="H18" s="160">
        <v>0</v>
      </c>
      <c r="I18" s="160">
        <v>0</v>
      </c>
      <c r="J18" s="160">
        <v>882</v>
      </c>
      <c r="K18" s="160">
        <v>10584</v>
      </c>
      <c r="L18" s="160">
        <v>21</v>
      </c>
      <c r="M18" s="160">
        <v>12806.64</v>
      </c>
      <c r="N18" s="159">
        <v>0</v>
      </c>
      <c r="O18" s="159">
        <v>0</v>
      </c>
      <c r="P18" s="159">
        <v>0</v>
      </c>
      <c r="Q18" s="159">
        <v>0</v>
      </c>
      <c r="R18" s="160"/>
      <c r="S18" s="160" t="s">
        <v>101</v>
      </c>
      <c r="T18" s="161" t="s">
        <v>101</v>
      </c>
      <c r="U18" s="148">
        <v>1.4166700000000001</v>
      </c>
      <c r="V18" s="148">
        <v>17.000040000000002</v>
      </c>
      <c r="W18" s="148"/>
      <c r="X18" s="148" t="s">
        <v>102</v>
      </c>
      <c r="Y18" s="148" t="s">
        <v>103</v>
      </c>
      <c r="Z18" s="145"/>
      <c r="AA18" s="145"/>
      <c r="AB18" s="145"/>
      <c r="AC18" s="145"/>
      <c r="AD18" s="145"/>
      <c r="AE18" s="145"/>
      <c r="AF18" s="145"/>
      <c r="AG18" s="145" t="s">
        <v>104</v>
      </c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ht="20.399999999999999" x14ac:dyDescent="0.25">
      <c r="A19" s="162">
        <v>11</v>
      </c>
      <c r="B19" s="163" t="s">
        <v>124</v>
      </c>
      <c r="C19" s="169" t="s">
        <v>125</v>
      </c>
      <c r="D19" s="164" t="s">
        <v>126</v>
      </c>
      <c r="E19" s="165">
        <v>602</v>
      </c>
      <c r="F19" s="166"/>
      <c r="G19" s="166"/>
      <c r="H19" s="166">
        <v>57.91</v>
      </c>
      <c r="I19" s="166">
        <v>34861.82</v>
      </c>
      <c r="J19" s="166">
        <v>99.59</v>
      </c>
      <c r="K19" s="166">
        <v>59953.18</v>
      </c>
      <c r="L19" s="166">
        <v>21</v>
      </c>
      <c r="M19" s="166">
        <v>114726.15</v>
      </c>
      <c r="N19" s="165">
        <v>1.0499999999999999E-3</v>
      </c>
      <c r="O19" s="165">
        <v>0.6321</v>
      </c>
      <c r="P19" s="165">
        <v>0</v>
      </c>
      <c r="Q19" s="165">
        <v>0</v>
      </c>
      <c r="R19" s="166"/>
      <c r="S19" s="166" t="s">
        <v>101</v>
      </c>
      <c r="T19" s="167" t="s">
        <v>101</v>
      </c>
      <c r="U19" s="148">
        <v>0.16</v>
      </c>
      <c r="V19" s="148">
        <v>96.320000000000007</v>
      </c>
      <c r="W19" s="148"/>
      <c r="X19" s="148" t="s">
        <v>102</v>
      </c>
      <c r="Y19" s="148" t="s">
        <v>103</v>
      </c>
      <c r="Z19" s="145"/>
      <c r="AA19" s="145"/>
      <c r="AB19" s="145"/>
      <c r="AC19" s="145"/>
      <c r="AD19" s="145"/>
      <c r="AE19" s="145"/>
      <c r="AF19" s="145"/>
      <c r="AG19" s="145" t="s">
        <v>115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ht="20.399999999999999" x14ac:dyDescent="0.25">
      <c r="A20" s="162">
        <v>12</v>
      </c>
      <c r="B20" s="163" t="s">
        <v>127</v>
      </c>
      <c r="C20" s="169" t="s">
        <v>128</v>
      </c>
      <c r="D20" s="164" t="s">
        <v>100</v>
      </c>
      <c r="E20" s="165">
        <v>42</v>
      </c>
      <c r="F20" s="166"/>
      <c r="G20" s="166"/>
      <c r="H20" s="166">
        <v>17.59</v>
      </c>
      <c r="I20" s="166">
        <v>738.78</v>
      </c>
      <c r="J20" s="166">
        <v>151.91</v>
      </c>
      <c r="K20" s="166">
        <v>6380.22</v>
      </c>
      <c r="L20" s="166">
        <v>21</v>
      </c>
      <c r="M20" s="166">
        <v>8613.99</v>
      </c>
      <c r="N20" s="165">
        <v>1.1E-4</v>
      </c>
      <c r="O20" s="165">
        <v>4.62E-3</v>
      </c>
      <c r="P20" s="165">
        <v>0</v>
      </c>
      <c r="Q20" s="165">
        <v>0</v>
      </c>
      <c r="R20" s="166"/>
      <c r="S20" s="166" t="s">
        <v>101</v>
      </c>
      <c r="T20" s="167" t="s">
        <v>101</v>
      </c>
      <c r="U20" s="148">
        <v>0.24</v>
      </c>
      <c r="V20" s="148">
        <v>10.08</v>
      </c>
      <c r="W20" s="148"/>
      <c r="X20" s="148" t="s">
        <v>102</v>
      </c>
      <c r="Y20" s="148" t="s">
        <v>103</v>
      </c>
      <c r="Z20" s="145"/>
      <c r="AA20" s="145"/>
      <c r="AB20" s="145"/>
      <c r="AC20" s="145"/>
      <c r="AD20" s="145"/>
      <c r="AE20" s="145"/>
      <c r="AF20" s="145"/>
      <c r="AG20" s="145" t="s">
        <v>115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ht="20.399999999999999" x14ac:dyDescent="0.25">
      <c r="A21" s="162">
        <v>13</v>
      </c>
      <c r="B21" s="163" t="s">
        <v>129</v>
      </c>
      <c r="C21" s="169" t="s">
        <v>130</v>
      </c>
      <c r="D21" s="164" t="s">
        <v>100</v>
      </c>
      <c r="E21" s="165">
        <v>21</v>
      </c>
      <c r="F21" s="166"/>
      <c r="G21" s="166"/>
      <c r="H21" s="166">
        <v>21.61</v>
      </c>
      <c r="I21" s="166">
        <v>453.81</v>
      </c>
      <c r="J21" s="166">
        <v>219.39</v>
      </c>
      <c r="K21" s="166">
        <v>4607.1899999999996</v>
      </c>
      <c r="L21" s="166">
        <v>21</v>
      </c>
      <c r="M21" s="166">
        <v>6123.8099999999995</v>
      </c>
      <c r="N21" s="165">
        <v>1.2999999999999999E-4</v>
      </c>
      <c r="O21" s="165">
        <v>2.7299999999999998E-3</v>
      </c>
      <c r="P21" s="165">
        <v>0</v>
      </c>
      <c r="Q21" s="165">
        <v>0</v>
      </c>
      <c r="R21" s="166"/>
      <c r="S21" s="166" t="s">
        <v>101</v>
      </c>
      <c r="T21" s="167" t="s">
        <v>101</v>
      </c>
      <c r="U21" s="148">
        <v>0.35</v>
      </c>
      <c r="V21" s="148">
        <v>7.35</v>
      </c>
      <c r="W21" s="148"/>
      <c r="X21" s="148" t="s">
        <v>102</v>
      </c>
      <c r="Y21" s="148" t="s">
        <v>103</v>
      </c>
      <c r="Z21" s="145"/>
      <c r="AA21" s="145"/>
      <c r="AB21" s="145"/>
      <c r="AC21" s="145"/>
      <c r="AD21" s="145"/>
      <c r="AE21" s="145"/>
      <c r="AF21" s="145"/>
      <c r="AG21" s="145" t="s">
        <v>115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x14ac:dyDescent="0.25">
      <c r="A22" s="162">
        <v>14</v>
      </c>
      <c r="B22" s="163" t="s">
        <v>131</v>
      </c>
      <c r="C22" s="169" t="s">
        <v>132</v>
      </c>
      <c r="D22" s="164" t="s">
        <v>126</v>
      </c>
      <c r="E22" s="165">
        <v>10</v>
      </c>
      <c r="F22" s="166"/>
      <c r="G22" s="166"/>
      <c r="H22" s="166">
        <v>0</v>
      </c>
      <c r="I22" s="166">
        <v>0</v>
      </c>
      <c r="J22" s="166">
        <v>16</v>
      </c>
      <c r="K22" s="166">
        <v>160</v>
      </c>
      <c r="L22" s="166">
        <v>21</v>
      </c>
      <c r="M22" s="166">
        <v>193.6</v>
      </c>
      <c r="N22" s="165">
        <v>0</v>
      </c>
      <c r="O22" s="165">
        <v>0</v>
      </c>
      <c r="P22" s="165">
        <v>0</v>
      </c>
      <c r="Q22" s="165">
        <v>0</v>
      </c>
      <c r="R22" s="166"/>
      <c r="S22" s="166" t="s">
        <v>101</v>
      </c>
      <c r="T22" s="167" t="s">
        <v>101</v>
      </c>
      <c r="U22" s="148">
        <v>2.5659999999999999E-2</v>
      </c>
      <c r="V22" s="148">
        <v>0.25659999999999999</v>
      </c>
      <c r="W22" s="148"/>
      <c r="X22" s="148" t="s">
        <v>102</v>
      </c>
      <c r="Y22" s="148" t="s">
        <v>103</v>
      </c>
      <c r="Z22" s="145"/>
      <c r="AA22" s="145"/>
      <c r="AB22" s="145"/>
      <c r="AC22" s="145"/>
      <c r="AD22" s="145"/>
      <c r="AE22" s="145"/>
      <c r="AF22" s="145"/>
      <c r="AG22" s="145" t="s">
        <v>104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x14ac:dyDescent="0.25">
      <c r="A23" s="162">
        <v>15</v>
      </c>
      <c r="B23" s="163" t="s">
        <v>133</v>
      </c>
      <c r="C23" s="169" t="s">
        <v>134</v>
      </c>
      <c r="D23" s="164" t="s">
        <v>126</v>
      </c>
      <c r="E23" s="165">
        <v>136</v>
      </c>
      <c r="F23" s="166"/>
      <c r="G23" s="166"/>
      <c r="H23" s="166">
        <v>0</v>
      </c>
      <c r="I23" s="166">
        <v>0</v>
      </c>
      <c r="J23" s="166">
        <v>31.8</v>
      </c>
      <c r="K23" s="166">
        <v>4324.8</v>
      </c>
      <c r="L23" s="166">
        <v>21</v>
      </c>
      <c r="M23" s="166">
        <v>5233.0079999999998</v>
      </c>
      <c r="N23" s="165">
        <v>0</v>
      </c>
      <c r="O23" s="165">
        <v>0</v>
      </c>
      <c r="P23" s="165">
        <v>0</v>
      </c>
      <c r="Q23" s="165">
        <v>0</v>
      </c>
      <c r="R23" s="166"/>
      <c r="S23" s="166" t="s">
        <v>101</v>
      </c>
      <c r="T23" s="167" t="s">
        <v>101</v>
      </c>
      <c r="U23" s="148">
        <v>0.05</v>
      </c>
      <c r="V23" s="148">
        <v>6.8000000000000007</v>
      </c>
      <c r="W23" s="148"/>
      <c r="X23" s="148" t="s">
        <v>102</v>
      </c>
      <c r="Y23" s="148" t="s">
        <v>103</v>
      </c>
      <c r="Z23" s="145"/>
      <c r="AA23" s="145"/>
      <c r="AB23" s="145"/>
      <c r="AC23" s="145"/>
      <c r="AD23" s="145"/>
      <c r="AE23" s="145"/>
      <c r="AF23" s="145"/>
      <c r="AG23" s="145" t="s">
        <v>115</v>
      </c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x14ac:dyDescent="0.25">
      <c r="A24" s="162">
        <v>16</v>
      </c>
      <c r="B24" s="163" t="s">
        <v>135</v>
      </c>
      <c r="C24" s="169" t="s">
        <v>136</v>
      </c>
      <c r="D24" s="164" t="s">
        <v>126</v>
      </c>
      <c r="E24" s="165">
        <v>695</v>
      </c>
      <c r="F24" s="166"/>
      <c r="G24" s="166"/>
      <c r="H24" s="166">
        <v>0</v>
      </c>
      <c r="I24" s="166">
        <v>0</v>
      </c>
      <c r="J24" s="166">
        <v>39.1</v>
      </c>
      <c r="K24" s="166">
        <v>27174.5</v>
      </c>
      <c r="L24" s="166">
        <v>21</v>
      </c>
      <c r="M24" s="166">
        <v>32881.144999999997</v>
      </c>
      <c r="N24" s="165">
        <v>0</v>
      </c>
      <c r="O24" s="165">
        <v>0</v>
      </c>
      <c r="P24" s="165">
        <v>0</v>
      </c>
      <c r="Q24" s="165">
        <v>0</v>
      </c>
      <c r="R24" s="166"/>
      <c r="S24" s="166" t="s">
        <v>101</v>
      </c>
      <c r="T24" s="167" t="s">
        <v>101</v>
      </c>
      <c r="U24" s="148">
        <v>6.2700000000000006E-2</v>
      </c>
      <c r="V24" s="148">
        <v>43.576500000000003</v>
      </c>
      <c r="W24" s="148"/>
      <c r="X24" s="148" t="s">
        <v>102</v>
      </c>
      <c r="Y24" s="148" t="s">
        <v>103</v>
      </c>
      <c r="Z24" s="145"/>
      <c r="AA24" s="145"/>
      <c r="AB24" s="145"/>
      <c r="AC24" s="145"/>
      <c r="AD24" s="145"/>
      <c r="AE24" s="145"/>
      <c r="AF24" s="145"/>
      <c r="AG24" s="145" t="s">
        <v>115</v>
      </c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x14ac:dyDescent="0.25">
      <c r="A25" s="162">
        <v>17</v>
      </c>
      <c r="B25" s="163" t="s">
        <v>137</v>
      </c>
      <c r="C25" s="169" t="s">
        <v>138</v>
      </c>
      <c r="D25" s="164" t="s">
        <v>126</v>
      </c>
      <c r="E25" s="165">
        <v>695</v>
      </c>
      <c r="F25" s="166"/>
      <c r="G25" s="166"/>
      <c r="H25" s="166">
        <v>0</v>
      </c>
      <c r="I25" s="166">
        <v>0</v>
      </c>
      <c r="J25" s="166">
        <v>13.1</v>
      </c>
      <c r="K25" s="166">
        <v>9104.5</v>
      </c>
      <c r="L25" s="166">
        <v>21</v>
      </c>
      <c r="M25" s="166">
        <v>11016.445</v>
      </c>
      <c r="N25" s="165">
        <v>0</v>
      </c>
      <c r="O25" s="165">
        <v>0</v>
      </c>
      <c r="P25" s="165">
        <v>0</v>
      </c>
      <c r="Q25" s="165">
        <v>0</v>
      </c>
      <c r="R25" s="166"/>
      <c r="S25" s="166" t="s">
        <v>101</v>
      </c>
      <c r="T25" s="167" t="s">
        <v>101</v>
      </c>
      <c r="U25" s="148">
        <v>2.1000000000000001E-2</v>
      </c>
      <c r="V25" s="148">
        <v>14.595000000000001</v>
      </c>
      <c r="W25" s="148"/>
      <c r="X25" s="148" t="s">
        <v>102</v>
      </c>
      <c r="Y25" s="148" t="s">
        <v>103</v>
      </c>
      <c r="Z25" s="145"/>
      <c r="AA25" s="145"/>
      <c r="AB25" s="145"/>
      <c r="AC25" s="145"/>
      <c r="AD25" s="145"/>
      <c r="AE25" s="145"/>
      <c r="AF25" s="145"/>
      <c r="AG25" s="145" t="s">
        <v>115</v>
      </c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x14ac:dyDescent="0.25">
      <c r="A26" s="162">
        <v>18</v>
      </c>
      <c r="B26" s="163" t="s">
        <v>139</v>
      </c>
      <c r="C26" s="169" t="s">
        <v>140</v>
      </c>
      <c r="D26" s="164" t="s">
        <v>100</v>
      </c>
      <c r="E26" s="165">
        <v>40</v>
      </c>
      <c r="F26" s="166"/>
      <c r="G26" s="166"/>
      <c r="H26" s="166">
        <v>0</v>
      </c>
      <c r="I26" s="166">
        <v>0</v>
      </c>
      <c r="J26" s="166">
        <v>148</v>
      </c>
      <c r="K26" s="166">
        <v>5920</v>
      </c>
      <c r="L26" s="166">
        <v>21</v>
      </c>
      <c r="M26" s="166">
        <v>7163.2</v>
      </c>
      <c r="N26" s="165">
        <v>0</v>
      </c>
      <c r="O26" s="165">
        <v>0</v>
      </c>
      <c r="P26" s="165">
        <v>0</v>
      </c>
      <c r="Q26" s="165">
        <v>0</v>
      </c>
      <c r="R26" s="166"/>
      <c r="S26" s="166" t="s">
        <v>141</v>
      </c>
      <c r="T26" s="167" t="s">
        <v>142</v>
      </c>
      <c r="U26" s="148">
        <v>0</v>
      </c>
      <c r="V26" s="148">
        <v>0</v>
      </c>
      <c r="W26" s="148"/>
      <c r="X26" s="148" t="s">
        <v>102</v>
      </c>
      <c r="Y26" s="148" t="s">
        <v>103</v>
      </c>
      <c r="Z26" s="145"/>
      <c r="AA26" s="145"/>
      <c r="AB26" s="145"/>
      <c r="AC26" s="145"/>
      <c r="AD26" s="145"/>
      <c r="AE26" s="145"/>
      <c r="AF26" s="145"/>
      <c r="AG26" s="145" t="s">
        <v>115</v>
      </c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x14ac:dyDescent="0.25">
      <c r="A27" s="162">
        <v>19</v>
      </c>
      <c r="B27" s="163" t="s">
        <v>143</v>
      </c>
      <c r="C27" s="169" t="s">
        <v>144</v>
      </c>
      <c r="D27" s="164" t="s">
        <v>145</v>
      </c>
      <c r="E27" s="165">
        <v>12</v>
      </c>
      <c r="F27" s="166"/>
      <c r="G27" s="166"/>
      <c r="H27" s="166">
        <v>0</v>
      </c>
      <c r="I27" s="166">
        <v>0</v>
      </c>
      <c r="J27" s="166">
        <v>852</v>
      </c>
      <c r="K27" s="166">
        <v>10224</v>
      </c>
      <c r="L27" s="166">
        <v>21</v>
      </c>
      <c r="M27" s="166">
        <v>12371.039999999999</v>
      </c>
      <c r="N27" s="165">
        <v>0</v>
      </c>
      <c r="O27" s="165">
        <v>0</v>
      </c>
      <c r="P27" s="165">
        <v>0</v>
      </c>
      <c r="Q27" s="165">
        <v>0</v>
      </c>
      <c r="R27" s="166" t="s">
        <v>146</v>
      </c>
      <c r="S27" s="166" t="s">
        <v>101</v>
      </c>
      <c r="T27" s="167" t="s">
        <v>101</v>
      </c>
      <c r="U27" s="148">
        <v>1</v>
      </c>
      <c r="V27" s="148">
        <v>12</v>
      </c>
      <c r="W27" s="148"/>
      <c r="X27" s="148" t="s">
        <v>147</v>
      </c>
      <c r="Y27" s="148" t="s">
        <v>103</v>
      </c>
      <c r="Z27" s="145"/>
      <c r="AA27" s="145"/>
      <c r="AB27" s="145"/>
      <c r="AC27" s="145"/>
      <c r="AD27" s="145"/>
      <c r="AE27" s="145"/>
      <c r="AF27" s="145"/>
      <c r="AG27" s="145" t="s">
        <v>148</v>
      </c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x14ac:dyDescent="0.25">
      <c r="A28" s="162">
        <v>20</v>
      </c>
      <c r="B28" s="163" t="s">
        <v>149</v>
      </c>
      <c r="C28" s="169" t="s">
        <v>150</v>
      </c>
      <c r="D28" s="164" t="s">
        <v>151</v>
      </c>
      <c r="E28" s="165">
        <v>13</v>
      </c>
      <c r="F28" s="166"/>
      <c r="G28" s="166"/>
      <c r="H28" s="166">
        <v>0</v>
      </c>
      <c r="I28" s="166">
        <v>0</v>
      </c>
      <c r="J28" s="166">
        <v>494.5</v>
      </c>
      <c r="K28" s="166">
        <v>6428.5</v>
      </c>
      <c r="L28" s="166">
        <v>21</v>
      </c>
      <c r="M28" s="166">
        <v>7778.4849999999997</v>
      </c>
      <c r="N28" s="165">
        <v>0</v>
      </c>
      <c r="O28" s="165">
        <v>0</v>
      </c>
      <c r="P28" s="165">
        <v>0</v>
      </c>
      <c r="Q28" s="165">
        <v>0</v>
      </c>
      <c r="R28" s="166" t="s">
        <v>152</v>
      </c>
      <c r="S28" s="166" t="s">
        <v>101</v>
      </c>
      <c r="T28" s="167" t="s">
        <v>101</v>
      </c>
      <c r="U28" s="148">
        <v>0</v>
      </c>
      <c r="V28" s="148">
        <v>0</v>
      </c>
      <c r="W28" s="148"/>
      <c r="X28" s="148" t="s">
        <v>153</v>
      </c>
      <c r="Y28" s="148" t="s">
        <v>103</v>
      </c>
      <c r="Z28" s="145"/>
      <c r="AA28" s="145"/>
      <c r="AB28" s="145"/>
      <c r="AC28" s="145"/>
      <c r="AD28" s="145"/>
      <c r="AE28" s="145"/>
      <c r="AF28" s="145"/>
      <c r="AG28" s="145" t="s">
        <v>154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x14ac:dyDescent="0.25">
      <c r="A29" s="150" t="s">
        <v>96</v>
      </c>
      <c r="B29" s="151" t="s">
        <v>62</v>
      </c>
      <c r="C29" s="168" t="s">
        <v>63</v>
      </c>
      <c r="D29" s="152"/>
      <c r="E29" s="153"/>
      <c r="F29" s="154"/>
      <c r="G29" s="154"/>
      <c r="H29" s="154"/>
      <c r="I29" s="154">
        <v>632164</v>
      </c>
      <c r="J29" s="154"/>
      <c r="K29" s="154">
        <v>17292.53</v>
      </c>
      <c r="L29" s="154"/>
      <c r="M29" s="154"/>
      <c r="N29" s="153"/>
      <c r="O29" s="153"/>
      <c r="P29" s="153"/>
      <c r="Q29" s="153"/>
      <c r="R29" s="154"/>
      <c r="S29" s="154"/>
      <c r="T29" s="155"/>
      <c r="U29" s="149"/>
      <c r="V29" s="149"/>
      <c r="W29" s="149"/>
      <c r="X29" s="149"/>
      <c r="Y29" s="149"/>
      <c r="AG29" t="s">
        <v>97</v>
      </c>
    </row>
    <row r="30" spans="1:60" x14ac:dyDescent="0.25">
      <c r="A30" s="162">
        <v>21</v>
      </c>
      <c r="B30" s="163" t="s">
        <v>155</v>
      </c>
      <c r="C30" s="169" t="s">
        <v>156</v>
      </c>
      <c r="D30" s="164" t="s">
        <v>100</v>
      </c>
      <c r="E30" s="165">
        <v>3</v>
      </c>
      <c r="F30" s="166"/>
      <c r="G30" s="166"/>
      <c r="H30" s="166">
        <v>224</v>
      </c>
      <c r="I30" s="166">
        <v>672</v>
      </c>
      <c r="J30" s="166">
        <v>0</v>
      </c>
      <c r="K30" s="166">
        <v>0</v>
      </c>
      <c r="L30" s="166">
        <v>21</v>
      </c>
      <c r="M30" s="166">
        <v>813.12</v>
      </c>
      <c r="N30" s="165">
        <v>8.0000000000000004E-4</v>
      </c>
      <c r="O30" s="165">
        <v>2.4000000000000002E-3</v>
      </c>
      <c r="P30" s="165">
        <v>0</v>
      </c>
      <c r="Q30" s="165">
        <v>0</v>
      </c>
      <c r="R30" s="166" t="s">
        <v>157</v>
      </c>
      <c r="S30" s="166" t="s">
        <v>101</v>
      </c>
      <c r="T30" s="167" t="s">
        <v>101</v>
      </c>
      <c r="U30" s="148">
        <v>0</v>
      </c>
      <c r="V30" s="148">
        <v>0</v>
      </c>
      <c r="W30" s="148"/>
      <c r="X30" s="148" t="s">
        <v>158</v>
      </c>
      <c r="Y30" s="148" t="s">
        <v>103</v>
      </c>
      <c r="Z30" s="145"/>
      <c r="AA30" s="145"/>
      <c r="AB30" s="145"/>
      <c r="AC30" s="145"/>
      <c r="AD30" s="145"/>
      <c r="AE30" s="145"/>
      <c r="AF30" s="145"/>
      <c r="AG30" s="145" t="s">
        <v>159</v>
      </c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ht="20.399999999999999" x14ac:dyDescent="0.25">
      <c r="A31" s="162">
        <v>22</v>
      </c>
      <c r="B31" s="163" t="s">
        <v>160</v>
      </c>
      <c r="C31" s="169" t="s">
        <v>161</v>
      </c>
      <c r="D31" s="164" t="s">
        <v>162</v>
      </c>
      <c r="E31" s="165">
        <v>6</v>
      </c>
      <c r="F31" s="166"/>
      <c r="G31" s="166"/>
      <c r="H31" s="166">
        <v>1449</v>
      </c>
      <c r="I31" s="166">
        <v>8694</v>
      </c>
      <c r="J31" s="166">
        <v>0</v>
      </c>
      <c r="K31" s="166">
        <v>0</v>
      </c>
      <c r="L31" s="166">
        <v>21</v>
      </c>
      <c r="M31" s="166">
        <v>10519.74</v>
      </c>
      <c r="N31" s="165">
        <v>0</v>
      </c>
      <c r="O31" s="165">
        <v>0</v>
      </c>
      <c r="P31" s="165">
        <v>0</v>
      </c>
      <c r="Q31" s="165">
        <v>0</v>
      </c>
      <c r="R31" s="166"/>
      <c r="S31" s="166" t="s">
        <v>163</v>
      </c>
      <c r="T31" s="167">
        <v>2024</v>
      </c>
      <c r="U31" s="148">
        <v>0</v>
      </c>
      <c r="V31" s="148">
        <v>0</v>
      </c>
      <c r="W31" s="148"/>
      <c r="X31" s="148" t="s">
        <v>158</v>
      </c>
      <c r="Y31" s="148" t="s">
        <v>103</v>
      </c>
      <c r="Z31" s="145"/>
      <c r="AA31" s="145"/>
      <c r="AB31" s="145"/>
      <c r="AC31" s="145"/>
      <c r="AD31" s="145"/>
      <c r="AE31" s="145"/>
      <c r="AF31" s="145"/>
      <c r="AG31" s="145" t="s">
        <v>159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ht="20.399999999999999" x14ac:dyDescent="0.25">
      <c r="A32" s="162">
        <v>23</v>
      </c>
      <c r="B32" s="163" t="s">
        <v>164</v>
      </c>
      <c r="C32" s="169" t="s">
        <v>165</v>
      </c>
      <c r="D32" s="164" t="s">
        <v>162</v>
      </c>
      <c r="E32" s="165">
        <v>12</v>
      </c>
      <c r="F32" s="166"/>
      <c r="G32" s="166"/>
      <c r="H32" s="166">
        <v>2350</v>
      </c>
      <c r="I32" s="166">
        <v>28200</v>
      </c>
      <c r="J32" s="166">
        <v>0</v>
      </c>
      <c r="K32" s="166">
        <v>0</v>
      </c>
      <c r="L32" s="166">
        <v>21</v>
      </c>
      <c r="M32" s="166">
        <v>34122</v>
      </c>
      <c r="N32" s="165">
        <v>0</v>
      </c>
      <c r="O32" s="165">
        <v>0</v>
      </c>
      <c r="P32" s="165">
        <v>0</v>
      </c>
      <c r="Q32" s="165">
        <v>0</v>
      </c>
      <c r="R32" s="166"/>
      <c r="S32" s="166" t="s">
        <v>163</v>
      </c>
      <c r="T32" s="167">
        <v>2024</v>
      </c>
      <c r="U32" s="148">
        <v>0</v>
      </c>
      <c r="V32" s="148">
        <v>0</v>
      </c>
      <c r="W32" s="148"/>
      <c r="X32" s="148" t="s">
        <v>158</v>
      </c>
      <c r="Y32" s="148" t="s">
        <v>103</v>
      </c>
      <c r="Z32" s="145"/>
      <c r="AA32" s="145"/>
      <c r="AB32" s="145"/>
      <c r="AC32" s="145"/>
      <c r="AD32" s="145"/>
      <c r="AE32" s="145"/>
      <c r="AF32" s="145"/>
      <c r="AG32" s="145" t="s">
        <v>159</v>
      </c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ht="20.399999999999999" x14ac:dyDescent="0.25">
      <c r="A33" s="162">
        <v>24</v>
      </c>
      <c r="B33" s="163" t="s">
        <v>166</v>
      </c>
      <c r="C33" s="169" t="s">
        <v>167</v>
      </c>
      <c r="D33" s="164" t="s">
        <v>168</v>
      </c>
      <c r="E33" s="165">
        <v>6</v>
      </c>
      <c r="F33" s="166"/>
      <c r="G33" s="166"/>
      <c r="H33" s="166">
        <v>9396</v>
      </c>
      <c r="I33" s="166">
        <v>56376</v>
      </c>
      <c r="J33" s="166">
        <v>0</v>
      </c>
      <c r="K33" s="166">
        <v>0</v>
      </c>
      <c r="L33" s="166">
        <v>21</v>
      </c>
      <c r="M33" s="166">
        <v>68214.959999999992</v>
      </c>
      <c r="N33" s="165">
        <v>0</v>
      </c>
      <c r="O33" s="165">
        <v>0</v>
      </c>
      <c r="P33" s="165">
        <v>0</v>
      </c>
      <c r="Q33" s="165">
        <v>0</v>
      </c>
      <c r="R33" s="166"/>
      <c r="S33" s="166" t="s">
        <v>163</v>
      </c>
      <c r="T33" s="167" t="s">
        <v>142</v>
      </c>
      <c r="U33" s="148">
        <v>0</v>
      </c>
      <c r="V33" s="148">
        <v>0</v>
      </c>
      <c r="W33" s="148"/>
      <c r="X33" s="148" t="s">
        <v>158</v>
      </c>
      <c r="Y33" s="148" t="s">
        <v>103</v>
      </c>
      <c r="Z33" s="145"/>
      <c r="AA33" s="145"/>
      <c r="AB33" s="145"/>
      <c r="AC33" s="145"/>
      <c r="AD33" s="145"/>
      <c r="AE33" s="145"/>
      <c r="AF33" s="145"/>
      <c r="AG33" s="145" t="s">
        <v>159</v>
      </c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x14ac:dyDescent="0.25">
      <c r="A34" s="162">
        <v>25</v>
      </c>
      <c r="B34" s="163" t="s">
        <v>169</v>
      </c>
      <c r="C34" s="169" t="s">
        <v>297</v>
      </c>
      <c r="D34" s="164" t="s">
        <v>100</v>
      </c>
      <c r="E34" s="165">
        <v>12</v>
      </c>
      <c r="F34" s="166"/>
      <c r="G34" s="166"/>
      <c r="H34" s="166">
        <v>13690</v>
      </c>
      <c r="I34" s="166">
        <v>164280</v>
      </c>
      <c r="J34" s="166">
        <v>0</v>
      </c>
      <c r="K34" s="166">
        <v>0</v>
      </c>
      <c r="L34" s="166">
        <v>21</v>
      </c>
      <c r="M34" s="166">
        <v>198778.8</v>
      </c>
      <c r="N34" s="165">
        <v>0.15</v>
      </c>
      <c r="O34" s="165">
        <v>1.7999999999999998</v>
      </c>
      <c r="P34" s="165">
        <v>0</v>
      </c>
      <c r="Q34" s="165">
        <v>0</v>
      </c>
      <c r="R34" s="166"/>
      <c r="S34" s="166" t="s">
        <v>163</v>
      </c>
      <c r="T34" s="167">
        <v>2024</v>
      </c>
      <c r="U34" s="148">
        <v>0</v>
      </c>
      <c r="V34" s="148">
        <v>0</v>
      </c>
      <c r="W34" s="148"/>
      <c r="X34" s="148" t="s">
        <v>158</v>
      </c>
      <c r="Y34" s="148" t="s">
        <v>103</v>
      </c>
      <c r="Z34" s="145"/>
      <c r="AA34" s="145"/>
      <c r="AB34" s="145"/>
      <c r="AC34" s="145"/>
      <c r="AD34" s="145"/>
      <c r="AE34" s="145"/>
      <c r="AF34" s="145"/>
      <c r="AG34" s="145" t="s">
        <v>159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x14ac:dyDescent="0.25">
      <c r="A35" s="162">
        <v>26</v>
      </c>
      <c r="B35" s="163" t="s">
        <v>170</v>
      </c>
      <c r="C35" s="169" t="s">
        <v>171</v>
      </c>
      <c r="D35" s="164" t="s">
        <v>168</v>
      </c>
      <c r="E35" s="165">
        <v>1</v>
      </c>
      <c r="F35" s="166"/>
      <c r="G35" s="166"/>
      <c r="H35" s="166">
        <v>3347</v>
      </c>
      <c r="I35" s="166">
        <v>3347</v>
      </c>
      <c r="J35" s="166">
        <v>0</v>
      </c>
      <c r="K35" s="166">
        <v>0</v>
      </c>
      <c r="L35" s="166">
        <v>21</v>
      </c>
      <c r="M35" s="166">
        <v>4049.87</v>
      </c>
      <c r="N35" s="165">
        <v>0</v>
      </c>
      <c r="O35" s="165">
        <v>0</v>
      </c>
      <c r="P35" s="165">
        <v>0</v>
      </c>
      <c r="Q35" s="165">
        <v>0</v>
      </c>
      <c r="R35" s="166"/>
      <c r="S35" s="166" t="s">
        <v>163</v>
      </c>
      <c r="T35" s="167" t="s">
        <v>172</v>
      </c>
      <c r="U35" s="148">
        <v>0</v>
      </c>
      <c r="V35" s="148">
        <v>0</v>
      </c>
      <c r="W35" s="148"/>
      <c r="X35" s="148" t="s">
        <v>158</v>
      </c>
      <c r="Y35" s="148" t="s">
        <v>103</v>
      </c>
      <c r="Z35" s="145"/>
      <c r="AA35" s="145"/>
      <c r="AB35" s="145"/>
      <c r="AC35" s="145"/>
      <c r="AD35" s="145"/>
      <c r="AE35" s="145"/>
      <c r="AF35" s="145"/>
      <c r="AG35" s="145" t="s">
        <v>159</v>
      </c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x14ac:dyDescent="0.25">
      <c r="A36" s="162">
        <v>27</v>
      </c>
      <c r="B36" s="163" t="s">
        <v>173</v>
      </c>
      <c r="C36" s="169" t="s">
        <v>174</v>
      </c>
      <c r="D36" s="164" t="s">
        <v>100</v>
      </c>
      <c r="E36" s="165">
        <v>11</v>
      </c>
      <c r="F36" s="166"/>
      <c r="G36" s="166"/>
      <c r="H36" s="166">
        <v>3036</v>
      </c>
      <c r="I36" s="166">
        <v>33396</v>
      </c>
      <c r="J36" s="166">
        <v>0</v>
      </c>
      <c r="K36" s="166">
        <v>0</v>
      </c>
      <c r="L36" s="166">
        <v>21</v>
      </c>
      <c r="M36" s="166">
        <v>40409.159999999996</v>
      </c>
      <c r="N36" s="165">
        <v>1.4999999999999999E-2</v>
      </c>
      <c r="O36" s="165">
        <v>0.16499999999999998</v>
      </c>
      <c r="P36" s="165">
        <v>0</v>
      </c>
      <c r="Q36" s="165">
        <v>0</v>
      </c>
      <c r="R36" s="166"/>
      <c r="S36" s="166" t="s">
        <v>163</v>
      </c>
      <c r="T36" s="167" t="s">
        <v>172</v>
      </c>
      <c r="U36" s="148">
        <v>0</v>
      </c>
      <c r="V36" s="148">
        <v>0</v>
      </c>
      <c r="W36" s="148"/>
      <c r="X36" s="148" t="s">
        <v>158</v>
      </c>
      <c r="Y36" s="148" t="s">
        <v>103</v>
      </c>
      <c r="Z36" s="145"/>
      <c r="AA36" s="145"/>
      <c r="AB36" s="145"/>
      <c r="AC36" s="145"/>
      <c r="AD36" s="145"/>
      <c r="AE36" s="145"/>
      <c r="AF36" s="145"/>
      <c r="AG36" s="145" t="s">
        <v>159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x14ac:dyDescent="0.25">
      <c r="A37" s="156">
        <v>28</v>
      </c>
      <c r="B37" s="157" t="s">
        <v>175</v>
      </c>
      <c r="C37" s="170" t="s">
        <v>176</v>
      </c>
      <c r="D37" s="158" t="s">
        <v>100</v>
      </c>
      <c r="E37" s="159">
        <v>8</v>
      </c>
      <c r="F37" s="160"/>
      <c r="G37" s="160"/>
      <c r="H37" s="160">
        <v>1100</v>
      </c>
      <c r="I37" s="160">
        <v>8800</v>
      </c>
      <c r="J37" s="160">
        <v>0</v>
      </c>
      <c r="K37" s="160">
        <v>0</v>
      </c>
      <c r="L37" s="160">
        <v>21</v>
      </c>
      <c r="M37" s="160">
        <v>10648</v>
      </c>
      <c r="N37" s="159">
        <v>2.0000000000000001E-4</v>
      </c>
      <c r="O37" s="159">
        <v>1.6000000000000001E-3</v>
      </c>
      <c r="P37" s="159">
        <v>0</v>
      </c>
      <c r="Q37" s="159">
        <v>0</v>
      </c>
      <c r="R37" s="160"/>
      <c r="S37" s="160" t="s">
        <v>163</v>
      </c>
      <c r="T37" s="161">
        <v>2024</v>
      </c>
      <c r="U37" s="148">
        <v>0</v>
      </c>
      <c r="V37" s="148">
        <v>0</v>
      </c>
      <c r="W37" s="148"/>
      <c r="X37" s="148" t="s">
        <v>158</v>
      </c>
      <c r="Y37" s="148" t="s">
        <v>103</v>
      </c>
      <c r="Z37" s="145"/>
      <c r="AA37" s="145"/>
      <c r="AB37" s="145"/>
      <c r="AC37" s="145"/>
      <c r="AD37" s="145"/>
      <c r="AE37" s="145"/>
      <c r="AF37" s="145"/>
      <c r="AG37" s="145" t="s">
        <v>159</v>
      </c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x14ac:dyDescent="0.25">
      <c r="A38" s="162">
        <v>29</v>
      </c>
      <c r="B38" s="163" t="s">
        <v>177</v>
      </c>
      <c r="C38" s="169" t="s">
        <v>178</v>
      </c>
      <c r="D38" s="164" t="s">
        <v>126</v>
      </c>
      <c r="E38" s="165">
        <v>136</v>
      </c>
      <c r="F38" s="166"/>
      <c r="G38" s="166"/>
      <c r="H38" s="166">
        <v>18.5</v>
      </c>
      <c r="I38" s="166">
        <v>2516</v>
      </c>
      <c r="J38" s="166">
        <v>0</v>
      </c>
      <c r="K38" s="166">
        <v>0</v>
      </c>
      <c r="L38" s="166">
        <v>21</v>
      </c>
      <c r="M38" s="166">
        <v>3044.36</v>
      </c>
      <c r="N38" s="165">
        <v>1.4999999999999999E-4</v>
      </c>
      <c r="O38" s="165">
        <v>2.0399999999999998E-2</v>
      </c>
      <c r="P38" s="165">
        <v>0</v>
      </c>
      <c r="Q38" s="165">
        <v>0</v>
      </c>
      <c r="R38" s="166" t="s">
        <v>157</v>
      </c>
      <c r="S38" s="166" t="s">
        <v>101</v>
      </c>
      <c r="T38" s="167" t="s">
        <v>101</v>
      </c>
      <c r="U38" s="148">
        <v>0</v>
      </c>
      <c r="V38" s="148">
        <v>0</v>
      </c>
      <c r="W38" s="148"/>
      <c r="X38" s="148" t="s">
        <v>158</v>
      </c>
      <c r="Y38" s="148" t="s">
        <v>103</v>
      </c>
      <c r="Z38" s="145"/>
      <c r="AA38" s="145"/>
      <c r="AB38" s="145"/>
      <c r="AC38" s="145"/>
      <c r="AD38" s="145"/>
      <c r="AE38" s="145"/>
      <c r="AF38" s="145"/>
      <c r="AG38" s="145" t="s">
        <v>179</v>
      </c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x14ac:dyDescent="0.25">
      <c r="A39" s="162">
        <v>30</v>
      </c>
      <c r="B39" s="163" t="s">
        <v>180</v>
      </c>
      <c r="C39" s="169" t="s">
        <v>181</v>
      </c>
      <c r="D39" s="164" t="s">
        <v>126</v>
      </c>
      <c r="E39" s="165">
        <v>695</v>
      </c>
      <c r="F39" s="166"/>
      <c r="G39" s="166"/>
      <c r="H39" s="166">
        <v>163</v>
      </c>
      <c r="I39" s="166">
        <v>113285</v>
      </c>
      <c r="J39" s="166">
        <v>0</v>
      </c>
      <c r="K39" s="166">
        <v>0</v>
      </c>
      <c r="L39" s="166">
        <v>21</v>
      </c>
      <c r="M39" s="166">
        <v>137074.85</v>
      </c>
      <c r="N39" s="165">
        <v>6.0999999999999997E-4</v>
      </c>
      <c r="O39" s="165">
        <v>0.42394999999999999</v>
      </c>
      <c r="P39" s="165">
        <v>0</v>
      </c>
      <c r="Q39" s="165">
        <v>0</v>
      </c>
      <c r="R39" s="166" t="s">
        <v>157</v>
      </c>
      <c r="S39" s="166" t="s">
        <v>101</v>
      </c>
      <c r="T39" s="167" t="s">
        <v>101</v>
      </c>
      <c r="U39" s="148">
        <v>0</v>
      </c>
      <c r="V39" s="148">
        <v>0</v>
      </c>
      <c r="W39" s="148"/>
      <c r="X39" s="148" t="s">
        <v>158</v>
      </c>
      <c r="Y39" s="148" t="s">
        <v>103</v>
      </c>
      <c r="Z39" s="145"/>
      <c r="AA39" s="145"/>
      <c r="AB39" s="145"/>
      <c r="AC39" s="145"/>
      <c r="AD39" s="145"/>
      <c r="AE39" s="145"/>
      <c r="AF39" s="145"/>
      <c r="AG39" s="145" t="s">
        <v>179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x14ac:dyDescent="0.25">
      <c r="A40" s="162">
        <v>31</v>
      </c>
      <c r="B40" s="163" t="s">
        <v>182</v>
      </c>
      <c r="C40" s="169" t="s">
        <v>183</v>
      </c>
      <c r="D40" s="164" t="s">
        <v>126</v>
      </c>
      <c r="E40" s="165">
        <v>10</v>
      </c>
      <c r="F40" s="166"/>
      <c r="G40" s="166"/>
      <c r="H40" s="166">
        <v>43.6</v>
      </c>
      <c r="I40" s="166">
        <v>436</v>
      </c>
      <c r="J40" s="166">
        <v>0</v>
      </c>
      <c r="K40" s="166">
        <v>0</v>
      </c>
      <c r="L40" s="166">
        <v>21</v>
      </c>
      <c r="M40" s="166">
        <v>527.55999999999995</v>
      </c>
      <c r="N40" s="165">
        <v>1.2999999999999999E-4</v>
      </c>
      <c r="O40" s="165">
        <v>1.2999999999999999E-3</v>
      </c>
      <c r="P40" s="165">
        <v>0</v>
      </c>
      <c r="Q40" s="165">
        <v>0</v>
      </c>
      <c r="R40" s="166" t="s">
        <v>157</v>
      </c>
      <c r="S40" s="166" t="s">
        <v>101</v>
      </c>
      <c r="T40" s="167" t="s">
        <v>101</v>
      </c>
      <c r="U40" s="148">
        <v>0</v>
      </c>
      <c r="V40" s="148">
        <v>0</v>
      </c>
      <c r="W40" s="148"/>
      <c r="X40" s="148" t="s">
        <v>158</v>
      </c>
      <c r="Y40" s="148" t="s">
        <v>103</v>
      </c>
      <c r="Z40" s="145"/>
      <c r="AA40" s="145"/>
      <c r="AB40" s="145"/>
      <c r="AC40" s="145"/>
      <c r="AD40" s="145"/>
      <c r="AE40" s="145"/>
      <c r="AF40" s="145"/>
      <c r="AG40" s="145" t="s">
        <v>159</v>
      </c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x14ac:dyDescent="0.25">
      <c r="A41" s="162">
        <v>32</v>
      </c>
      <c r="B41" s="163" t="s">
        <v>184</v>
      </c>
      <c r="C41" s="169" t="s">
        <v>185</v>
      </c>
      <c r="D41" s="164" t="s">
        <v>162</v>
      </c>
      <c r="E41" s="165">
        <v>20</v>
      </c>
      <c r="F41" s="166"/>
      <c r="G41" s="166"/>
      <c r="H41" s="166">
        <v>156</v>
      </c>
      <c r="I41" s="166">
        <v>3120</v>
      </c>
      <c r="J41" s="166">
        <v>0</v>
      </c>
      <c r="K41" s="166">
        <v>0</v>
      </c>
      <c r="L41" s="166">
        <v>21</v>
      </c>
      <c r="M41" s="166">
        <v>3775.2</v>
      </c>
      <c r="N41" s="165">
        <v>0</v>
      </c>
      <c r="O41" s="165">
        <v>0</v>
      </c>
      <c r="P41" s="165">
        <v>0</v>
      </c>
      <c r="Q41" s="165">
        <v>0</v>
      </c>
      <c r="R41" s="166"/>
      <c r="S41" s="166" t="s">
        <v>163</v>
      </c>
      <c r="T41" s="167" t="s">
        <v>186</v>
      </c>
      <c r="U41" s="148">
        <v>0</v>
      </c>
      <c r="V41" s="148">
        <v>0</v>
      </c>
      <c r="W41" s="148"/>
      <c r="X41" s="148" t="s">
        <v>158</v>
      </c>
      <c r="Y41" s="148" t="s">
        <v>103</v>
      </c>
      <c r="Z41" s="145"/>
      <c r="AA41" s="145"/>
      <c r="AB41" s="145"/>
      <c r="AC41" s="145"/>
      <c r="AD41" s="145"/>
      <c r="AE41" s="145"/>
      <c r="AF41" s="145"/>
      <c r="AG41" s="145" t="s">
        <v>179</v>
      </c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x14ac:dyDescent="0.25">
      <c r="A42" s="162">
        <v>33</v>
      </c>
      <c r="B42" s="163" t="s">
        <v>187</v>
      </c>
      <c r="C42" s="169" t="s">
        <v>188</v>
      </c>
      <c r="D42" s="164" t="s">
        <v>126</v>
      </c>
      <c r="E42" s="165">
        <v>10</v>
      </c>
      <c r="F42" s="166"/>
      <c r="G42" s="166"/>
      <c r="H42" s="166">
        <v>150</v>
      </c>
      <c r="I42" s="166">
        <v>1500</v>
      </c>
      <c r="J42" s="166">
        <v>0</v>
      </c>
      <c r="K42" s="166">
        <v>0</v>
      </c>
      <c r="L42" s="166">
        <v>21</v>
      </c>
      <c r="M42" s="166">
        <v>1815</v>
      </c>
      <c r="N42" s="165">
        <v>0</v>
      </c>
      <c r="O42" s="165">
        <v>0</v>
      </c>
      <c r="P42" s="165">
        <v>0</v>
      </c>
      <c r="Q42" s="165">
        <v>0</v>
      </c>
      <c r="R42" s="166"/>
      <c r="S42" s="166" t="s">
        <v>163</v>
      </c>
      <c r="T42" s="167" t="s">
        <v>186</v>
      </c>
      <c r="U42" s="148">
        <v>0</v>
      </c>
      <c r="V42" s="148">
        <v>0</v>
      </c>
      <c r="W42" s="148"/>
      <c r="X42" s="148" t="s">
        <v>158</v>
      </c>
      <c r="Y42" s="148" t="s">
        <v>103</v>
      </c>
      <c r="Z42" s="145"/>
      <c r="AA42" s="145"/>
      <c r="AB42" s="145"/>
      <c r="AC42" s="145"/>
      <c r="AD42" s="145"/>
      <c r="AE42" s="145"/>
      <c r="AF42" s="145"/>
      <c r="AG42" s="145" t="s">
        <v>179</v>
      </c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x14ac:dyDescent="0.25">
      <c r="A43" s="162">
        <v>34</v>
      </c>
      <c r="B43" s="163" t="s">
        <v>189</v>
      </c>
      <c r="C43" s="169" t="s">
        <v>190</v>
      </c>
      <c r="D43" s="164" t="s">
        <v>162</v>
      </c>
      <c r="E43" s="165">
        <v>2</v>
      </c>
      <c r="F43" s="166"/>
      <c r="G43" s="166"/>
      <c r="H43" s="166">
        <v>1850</v>
      </c>
      <c r="I43" s="166">
        <v>3700</v>
      </c>
      <c r="J43" s="166">
        <v>0</v>
      </c>
      <c r="K43" s="166">
        <v>0</v>
      </c>
      <c r="L43" s="166">
        <v>21</v>
      </c>
      <c r="M43" s="166">
        <v>4477</v>
      </c>
      <c r="N43" s="165">
        <v>0</v>
      </c>
      <c r="O43" s="165">
        <v>0</v>
      </c>
      <c r="P43" s="165">
        <v>0</v>
      </c>
      <c r="Q43" s="165">
        <v>0</v>
      </c>
      <c r="R43" s="166"/>
      <c r="S43" s="166" t="s">
        <v>163</v>
      </c>
      <c r="T43" s="167">
        <v>2024</v>
      </c>
      <c r="U43" s="148">
        <v>0</v>
      </c>
      <c r="V43" s="148">
        <v>0</v>
      </c>
      <c r="W43" s="148"/>
      <c r="X43" s="148" t="s">
        <v>158</v>
      </c>
      <c r="Y43" s="148" t="s">
        <v>103</v>
      </c>
      <c r="Z43" s="145"/>
      <c r="AA43" s="145"/>
      <c r="AB43" s="145"/>
      <c r="AC43" s="145"/>
      <c r="AD43" s="145"/>
      <c r="AE43" s="145"/>
      <c r="AF43" s="145"/>
      <c r="AG43" s="145" t="s">
        <v>159</v>
      </c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x14ac:dyDescent="0.25">
      <c r="A44" s="162">
        <v>35</v>
      </c>
      <c r="B44" s="163" t="s">
        <v>191</v>
      </c>
      <c r="C44" s="169" t="s">
        <v>192</v>
      </c>
      <c r="D44" s="164" t="s">
        <v>168</v>
      </c>
      <c r="E44" s="165">
        <v>4</v>
      </c>
      <c r="F44" s="166"/>
      <c r="G44" s="166"/>
      <c r="H44" s="166">
        <v>7400</v>
      </c>
      <c r="I44" s="166">
        <v>29600</v>
      </c>
      <c r="J44" s="166">
        <v>0</v>
      </c>
      <c r="K44" s="166">
        <v>0</v>
      </c>
      <c r="L44" s="166">
        <v>21</v>
      </c>
      <c r="M44" s="166">
        <v>35816</v>
      </c>
      <c r="N44" s="165">
        <v>0</v>
      </c>
      <c r="O44" s="165">
        <v>0</v>
      </c>
      <c r="P44" s="165">
        <v>0</v>
      </c>
      <c r="Q44" s="165">
        <v>0</v>
      </c>
      <c r="R44" s="166"/>
      <c r="S44" s="166" t="s">
        <v>163</v>
      </c>
      <c r="T44" s="167" t="s">
        <v>172</v>
      </c>
      <c r="U44" s="148">
        <v>0</v>
      </c>
      <c r="V44" s="148">
        <v>0</v>
      </c>
      <c r="W44" s="148"/>
      <c r="X44" s="148" t="s">
        <v>158</v>
      </c>
      <c r="Y44" s="148" t="s">
        <v>103</v>
      </c>
      <c r="Z44" s="145"/>
      <c r="AA44" s="145"/>
      <c r="AB44" s="145"/>
      <c r="AC44" s="145"/>
      <c r="AD44" s="145"/>
      <c r="AE44" s="145"/>
      <c r="AF44" s="145"/>
      <c r="AG44" s="145" t="s">
        <v>159</v>
      </c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x14ac:dyDescent="0.25">
      <c r="A45" s="162">
        <v>36</v>
      </c>
      <c r="B45" s="163" t="s">
        <v>193</v>
      </c>
      <c r="C45" s="169" t="s">
        <v>194</v>
      </c>
      <c r="D45" s="164" t="s">
        <v>168</v>
      </c>
      <c r="E45" s="165">
        <v>11</v>
      </c>
      <c r="F45" s="166"/>
      <c r="G45" s="166"/>
      <c r="H45" s="166">
        <v>7600</v>
      </c>
      <c r="I45" s="166">
        <v>83600</v>
      </c>
      <c r="J45" s="166">
        <v>0</v>
      </c>
      <c r="K45" s="166">
        <v>0</v>
      </c>
      <c r="L45" s="166">
        <v>21</v>
      </c>
      <c r="M45" s="166">
        <v>101156</v>
      </c>
      <c r="N45" s="165">
        <v>0</v>
      </c>
      <c r="O45" s="165">
        <v>0</v>
      </c>
      <c r="P45" s="165">
        <v>0</v>
      </c>
      <c r="Q45" s="165">
        <v>0</v>
      </c>
      <c r="R45" s="166"/>
      <c r="S45" s="166" t="s">
        <v>163</v>
      </c>
      <c r="T45" s="167" t="s">
        <v>172</v>
      </c>
      <c r="U45" s="148">
        <v>0</v>
      </c>
      <c r="V45" s="148">
        <v>0</v>
      </c>
      <c r="W45" s="148"/>
      <c r="X45" s="148" t="s">
        <v>158</v>
      </c>
      <c r="Y45" s="148" t="s">
        <v>103</v>
      </c>
      <c r="Z45" s="145"/>
      <c r="AA45" s="145"/>
      <c r="AB45" s="145"/>
      <c r="AC45" s="145"/>
      <c r="AD45" s="145"/>
      <c r="AE45" s="145"/>
      <c r="AF45" s="145"/>
      <c r="AG45" s="145" t="s">
        <v>159</v>
      </c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x14ac:dyDescent="0.25">
      <c r="A46" s="162">
        <v>37</v>
      </c>
      <c r="B46" s="163" t="s">
        <v>195</v>
      </c>
      <c r="C46" s="169" t="s">
        <v>196</v>
      </c>
      <c r="D46" s="164" t="s">
        <v>168</v>
      </c>
      <c r="E46" s="165">
        <v>2</v>
      </c>
      <c r="F46" s="166"/>
      <c r="G46" s="166"/>
      <c r="H46" s="166">
        <v>7600</v>
      </c>
      <c r="I46" s="166">
        <v>15200</v>
      </c>
      <c r="J46" s="166">
        <v>0</v>
      </c>
      <c r="K46" s="166">
        <v>0</v>
      </c>
      <c r="L46" s="166">
        <v>21</v>
      </c>
      <c r="M46" s="166">
        <v>18392</v>
      </c>
      <c r="N46" s="165">
        <v>0</v>
      </c>
      <c r="O46" s="165">
        <v>0</v>
      </c>
      <c r="P46" s="165">
        <v>0</v>
      </c>
      <c r="Q46" s="165">
        <v>0</v>
      </c>
      <c r="R46" s="166"/>
      <c r="S46" s="166" t="s">
        <v>163</v>
      </c>
      <c r="T46" s="167" t="s">
        <v>172</v>
      </c>
      <c r="U46" s="148">
        <v>0</v>
      </c>
      <c r="V46" s="148">
        <v>0</v>
      </c>
      <c r="W46" s="148"/>
      <c r="X46" s="148" t="s">
        <v>158</v>
      </c>
      <c r="Y46" s="148" t="s">
        <v>103</v>
      </c>
      <c r="Z46" s="145"/>
      <c r="AA46" s="145"/>
      <c r="AB46" s="145"/>
      <c r="AC46" s="145"/>
      <c r="AD46" s="145"/>
      <c r="AE46" s="145"/>
      <c r="AF46" s="145"/>
      <c r="AG46" s="145" t="s">
        <v>159</v>
      </c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x14ac:dyDescent="0.25">
      <c r="A47" s="162">
        <v>38</v>
      </c>
      <c r="B47" s="163" t="s">
        <v>197</v>
      </c>
      <c r="C47" s="169" t="s">
        <v>198</v>
      </c>
      <c r="D47" s="164" t="s">
        <v>162</v>
      </c>
      <c r="E47" s="165">
        <v>5</v>
      </c>
      <c r="F47" s="166"/>
      <c r="G47" s="166"/>
      <c r="H47" s="166">
        <v>1260</v>
      </c>
      <c r="I47" s="166">
        <v>6300</v>
      </c>
      <c r="J47" s="166">
        <v>0</v>
      </c>
      <c r="K47" s="166">
        <v>0</v>
      </c>
      <c r="L47" s="166">
        <v>21</v>
      </c>
      <c r="M47" s="166">
        <v>7623</v>
      </c>
      <c r="N47" s="165">
        <v>0</v>
      </c>
      <c r="O47" s="165">
        <v>0</v>
      </c>
      <c r="P47" s="165">
        <v>0</v>
      </c>
      <c r="Q47" s="165">
        <v>0</v>
      </c>
      <c r="R47" s="166"/>
      <c r="S47" s="166" t="s">
        <v>163</v>
      </c>
      <c r="T47" s="167">
        <v>2024</v>
      </c>
      <c r="U47" s="148">
        <v>0</v>
      </c>
      <c r="V47" s="148">
        <v>0</v>
      </c>
      <c r="W47" s="148"/>
      <c r="X47" s="148" t="s">
        <v>158</v>
      </c>
      <c r="Y47" s="148" t="s">
        <v>103</v>
      </c>
      <c r="Z47" s="145"/>
      <c r="AA47" s="145"/>
      <c r="AB47" s="145"/>
      <c r="AC47" s="145"/>
      <c r="AD47" s="145"/>
      <c r="AE47" s="145"/>
      <c r="AF47" s="145"/>
      <c r="AG47" s="145" t="s">
        <v>159</v>
      </c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x14ac:dyDescent="0.25">
      <c r="A48" s="162">
        <v>39</v>
      </c>
      <c r="B48" s="163" t="s">
        <v>199</v>
      </c>
      <c r="C48" s="169" t="s">
        <v>200</v>
      </c>
      <c r="D48" s="164" t="s">
        <v>162</v>
      </c>
      <c r="E48" s="165">
        <v>40</v>
      </c>
      <c r="F48" s="166"/>
      <c r="G48" s="166"/>
      <c r="H48" s="166">
        <v>305</v>
      </c>
      <c r="I48" s="166">
        <v>12200</v>
      </c>
      <c r="J48" s="166">
        <v>0</v>
      </c>
      <c r="K48" s="166">
        <v>0</v>
      </c>
      <c r="L48" s="166">
        <v>21</v>
      </c>
      <c r="M48" s="166">
        <v>14762</v>
      </c>
      <c r="N48" s="165">
        <v>0</v>
      </c>
      <c r="O48" s="165">
        <v>0</v>
      </c>
      <c r="P48" s="165">
        <v>0</v>
      </c>
      <c r="Q48" s="165">
        <v>0</v>
      </c>
      <c r="R48" s="166"/>
      <c r="S48" s="166" t="s">
        <v>163</v>
      </c>
      <c r="T48" s="167">
        <v>2024</v>
      </c>
      <c r="U48" s="148">
        <v>0</v>
      </c>
      <c r="V48" s="148">
        <v>0</v>
      </c>
      <c r="W48" s="148"/>
      <c r="X48" s="148" t="s">
        <v>158</v>
      </c>
      <c r="Y48" s="148" t="s">
        <v>103</v>
      </c>
      <c r="Z48" s="145"/>
      <c r="AA48" s="145"/>
      <c r="AB48" s="145"/>
      <c r="AC48" s="145"/>
      <c r="AD48" s="145"/>
      <c r="AE48" s="145"/>
      <c r="AF48" s="145"/>
      <c r="AG48" s="145" t="s">
        <v>159</v>
      </c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ht="20.399999999999999" x14ac:dyDescent="0.25">
      <c r="A49" s="162">
        <v>40</v>
      </c>
      <c r="B49" s="163" t="s">
        <v>201</v>
      </c>
      <c r="C49" s="169" t="s">
        <v>202</v>
      </c>
      <c r="D49" s="164" t="s">
        <v>168</v>
      </c>
      <c r="E49" s="165">
        <v>1</v>
      </c>
      <c r="F49" s="166"/>
      <c r="G49" s="166"/>
      <c r="H49" s="166">
        <v>39800</v>
      </c>
      <c r="I49" s="166">
        <v>39800</v>
      </c>
      <c r="J49" s="166">
        <v>0</v>
      </c>
      <c r="K49" s="166">
        <v>0</v>
      </c>
      <c r="L49" s="166">
        <v>21</v>
      </c>
      <c r="M49" s="166">
        <v>48158</v>
      </c>
      <c r="N49" s="165">
        <v>0</v>
      </c>
      <c r="O49" s="165">
        <v>0</v>
      </c>
      <c r="P49" s="165">
        <v>0</v>
      </c>
      <c r="Q49" s="165">
        <v>0</v>
      </c>
      <c r="R49" s="166"/>
      <c r="S49" s="166" t="s">
        <v>163</v>
      </c>
      <c r="T49" s="167">
        <v>2024</v>
      </c>
      <c r="U49" s="148">
        <v>0</v>
      </c>
      <c r="V49" s="148">
        <v>0</v>
      </c>
      <c r="W49" s="148"/>
      <c r="X49" s="148" t="s">
        <v>158</v>
      </c>
      <c r="Y49" s="148" t="s">
        <v>103</v>
      </c>
      <c r="Z49" s="145"/>
      <c r="AA49" s="145"/>
      <c r="AB49" s="145"/>
      <c r="AC49" s="145"/>
      <c r="AD49" s="145"/>
      <c r="AE49" s="145"/>
      <c r="AF49" s="145"/>
      <c r="AG49" s="145" t="s">
        <v>159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x14ac:dyDescent="0.25">
      <c r="A50" s="162">
        <v>41</v>
      </c>
      <c r="B50" s="163" t="s">
        <v>203</v>
      </c>
      <c r="C50" s="169" t="s">
        <v>204</v>
      </c>
      <c r="D50" s="164" t="s">
        <v>168</v>
      </c>
      <c r="E50" s="165">
        <v>12</v>
      </c>
      <c r="F50" s="166"/>
      <c r="G50" s="166"/>
      <c r="H50" s="166">
        <v>1220</v>
      </c>
      <c r="I50" s="166">
        <v>14640</v>
      </c>
      <c r="J50" s="166">
        <v>0</v>
      </c>
      <c r="K50" s="166">
        <v>0</v>
      </c>
      <c r="L50" s="166">
        <v>21</v>
      </c>
      <c r="M50" s="166">
        <v>17714.399999999998</v>
      </c>
      <c r="N50" s="165">
        <v>0</v>
      </c>
      <c r="O50" s="165">
        <v>0</v>
      </c>
      <c r="P50" s="165">
        <v>0</v>
      </c>
      <c r="Q50" s="165">
        <v>0</v>
      </c>
      <c r="R50" s="166"/>
      <c r="S50" s="166" t="s">
        <v>163</v>
      </c>
      <c r="T50" s="167">
        <v>2024</v>
      </c>
      <c r="U50" s="148">
        <v>0</v>
      </c>
      <c r="V50" s="148">
        <v>0</v>
      </c>
      <c r="W50" s="148"/>
      <c r="X50" s="148" t="s">
        <v>158</v>
      </c>
      <c r="Y50" s="148" t="s">
        <v>103</v>
      </c>
      <c r="Z50" s="145"/>
      <c r="AA50" s="145"/>
      <c r="AB50" s="145"/>
      <c r="AC50" s="145"/>
      <c r="AD50" s="145"/>
      <c r="AE50" s="145"/>
      <c r="AF50" s="145"/>
      <c r="AG50" s="145" t="s">
        <v>159</v>
      </c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x14ac:dyDescent="0.25">
      <c r="A51" s="162">
        <v>42</v>
      </c>
      <c r="B51" s="163" t="s">
        <v>205</v>
      </c>
      <c r="C51" s="169" t="s">
        <v>206</v>
      </c>
      <c r="D51" s="164" t="s">
        <v>100</v>
      </c>
      <c r="E51" s="165">
        <v>12</v>
      </c>
      <c r="F51" s="166"/>
      <c r="G51" s="166"/>
      <c r="H51" s="166">
        <v>165.5</v>
      </c>
      <c r="I51" s="166">
        <v>1986</v>
      </c>
      <c r="J51" s="166">
        <v>0</v>
      </c>
      <c r="K51" s="166">
        <v>0</v>
      </c>
      <c r="L51" s="166">
        <v>21</v>
      </c>
      <c r="M51" s="166">
        <v>2403.06</v>
      </c>
      <c r="N51" s="165">
        <v>1.3999999999999999E-4</v>
      </c>
      <c r="O51" s="165">
        <v>1.6799999999999999E-3</v>
      </c>
      <c r="P51" s="165">
        <v>0</v>
      </c>
      <c r="Q51" s="165">
        <v>0</v>
      </c>
      <c r="R51" s="166" t="s">
        <v>157</v>
      </c>
      <c r="S51" s="166" t="s">
        <v>101</v>
      </c>
      <c r="T51" s="167" t="s">
        <v>101</v>
      </c>
      <c r="U51" s="148">
        <v>0</v>
      </c>
      <c r="V51" s="148">
        <v>0</v>
      </c>
      <c r="W51" s="148"/>
      <c r="X51" s="148" t="s">
        <v>158</v>
      </c>
      <c r="Y51" s="148" t="s">
        <v>103</v>
      </c>
      <c r="Z51" s="145"/>
      <c r="AA51" s="145"/>
      <c r="AB51" s="145"/>
      <c r="AC51" s="145"/>
      <c r="AD51" s="145"/>
      <c r="AE51" s="145"/>
      <c r="AF51" s="145"/>
      <c r="AG51" s="145" t="s">
        <v>159</v>
      </c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x14ac:dyDescent="0.25">
      <c r="A52" s="156">
        <v>43</v>
      </c>
      <c r="B52" s="157" t="s">
        <v>207</v>
      </c>
      <c r="C52" s="170" t="s">
        <v>208</v>
      </c>
      <c r="D52" s="158" t="s">
        <v>100</v>
      </c>
      <c r="E52" s="159">
        <v>3</v>
      </c>
      <c r="F52" s="160"/>
      <c r="G52" s="160"/>
      <c r="H52" s="160">
        <v>172</v>
      </c>
      <c r="I52" s="160">
        <v>516</v>
      </c>
      <c r="J52" s="160">
        <v>0</v>
      </c>
      <c r="K52" s="160">
        <v>0</v>
      </c>
      <c r="L52" s="160">
        <v>21</v>
      </c>
      <c r="M52" s="160">
        <v>624.36</v>
      </c>
      <c r="N52" s="159">
        <v>5.0000000000000001E-4</v>
      </c>
      <c r="O52" s="159">
        <v>1.5E-3</v>
      </c>
      <c r="P52" s="159">
        <v>0</v>
      </c>
      <c r="Q52" s="159">
        <v>0</v>
      </c>
      <c r="R52" s="160"/>
      <c r="S52" s="160" t="s">
        <v>163</v>
      </c>
      <c r="T52" s="161">
        <v>2024</v>
      </c>
      <c r="U52" s="148">
        <v>0</v>
      </c>
      <c r="V52" s="148">
        <v>0</v>
      </c>
      <c r="W52" s="148"/>
      <c r="X52" s="148" t="s">
        <v>158</v>
      </c>
      <c r="Y52" s="148" t="s">
        <v>103</v>
      </c>
      <c r="Z52" s="145"/>
      <c r="AA52" s="145"/>
      <c r="AB52" s="145"/>
      <c r="AC52" s="145"/>
      <c r="AD52" s="145"/>
      <c r="AE52" s="145"/>
      <c r="AF52" s="145"/>
      <c r="AG52" s="145" t="s">
        <v>159</v>
      </c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x14ac:dyDescent="0.25">
      <c r="A53" s="162">
        <v>44</v>
      </c>
      <c r="B53" s="163" t="s">
        <v>209</v>
      </c>
      <c r="C53" s="169" t="s">
        <v>210</v>
      </c>
      <c r="D53" s="164" t="s">
        <v>211</v>
      </c>
      <c r="E53" s="165">
        <v>1</v>
      </c>
      <c r="F53" s="166"/>
      <c r="G53" s="166"/>
      <c r="H53" s="166">
        <v>0</v>
      </c>
      <c r="I53" s="166">
        <v>0</v>
      </c>
      <c r="J53" s="166">
        <v>17292.53</v>
      </c>
      <c r="K53" s="166">
        <v>17292.53</v>
      </c>
      <c r="L53" s="166">
        <v>21</v>
      </c>
      <c r="M53" s="166">
        <v>20923.961299999999</v>
      </c>
      <c r="N53" s="165">
        <v>0</v>
      </c>
      <c r="O53" s="165">
        <v>0</v>
      </c>
      <c r="P53" s="165">
        <v>0</v>
      </c>
      <c r="Q53" s="165">
        <v>0</v>
      </c>
      <c r="R53" s="166"/>
      <c r="S53" s="166" t="s">
        <v>163</v>
      </c>
      <c r="T53" s="167" t="s">
        <v>186</v>
      </c>
      <c r="U53" s="148">
        <v>0</v>
      </c>
      <c r="V53" s="148">
        <v>0</v>
      </c>
      <c r="W53" s="148"/>
      <c r="X53" s="148" t="s">
        <v>212</v>
      </c>
      <c r="Y53" s="148" t="s">
        <v>103</v>
      </c>
      <c r="Z53" s="145"/>
      <c r="AA53" s="145"/>
      <c r="AB53" s="145"/>
      <c r="AC53" s="145"/>
      <c r="AD53" s="145"/>
      <c r="AE53" s="145"/>
      <c r="AF53" s="145"/>
      <c r="AG53" s="145" t="s">
        <v>213</v>
      </c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x14ac:dyDescent="0.25">
      <c r="A54" s="150" t="s">
        <v>96</v>
      </c>
      <c r="B54" s="151" t="s">
        <v>64</v>
      </c>
      <c r="C54" s="168" t="s">
        <v>65</v>
      </c>
      <c r="D54" s="152"/>
      <c r="E54" s="153"/>
      <c r="F54" s="154"/>
      <c r="G54" s="154"/>
      <c r="H54" s="154"/>
      <c r="I54" s="154">
        <v>0</v>
      </c>
      <c r="J54" s="154"/>
      <c r="K54" s="154">
        <v>3075.5</v>
      </c>
      <c r="L54" s="154"/>
      <c r="M54" s="154"/>
      <c r="N54" s="153"/>
      <c r="O54" s="153"/>
      <c r="P54" s="153"/>
      <c r="Q54" s="153"/>
      <c r="R54" s="154"/>
      <c r="S54" s="154"/>
      <c r="T54" s="155"/>
      <c r="U54" s="149"/>
      <c r="V54" s="149"/>
      <c r="W54" s="149"/>
      <c r="X54" s="149"/>
      <c r="Y54" s="149"/>
      <c r="AG54" t="s">
        <v>97</v>
      </c>
    </row>
    <row r="55" spans="1:60" x14ac:dyDescent="0.25">
      <c r="A55" s="162">
        <v>45</v>
      </c>
      <c r="B55" s="163" t="s">
        <v>109</v>
      </c>
      <c r="C55" s="169" t="s">
        <v>110</v>
      </c>
      <c r="D55" s="164" t="s">
        <v>100</v>
      </c>
      <c r="E55" s="165">
        <v>3</v>
      </c>
      <c r="F55" s="166"/>
      <c r="G55" s="166"/>
      <c r="H55" s="166">
        <v>0</v>
      </c>
      <c r="I55" s="166">
        <v>0</v>
      </c>
      <c r="J55" s="166">
        <v>335</v>
      </c>
      <c r="K55" s="166">
        <v>1005</v>
      </c>
      <c r="L55" s="166">
        <v>21</v>
      </c>
      <c r="M55" s="166">
        <v>1216.05</v>
      </c>
      <c r="N55" s="165">
        <v>0</v>
      </c>
      <c r="O55" s="165">
        <v>0</v>
      </c>
      <c r="P55" s="165">
        <v>0</v>
      </c>
      <c r="Q55" s="165">
        <v>0</v>
      </c>
      <c r="R55" s="166"/>
      <c r="S55" s="166" t="s">
        <v>101</v>
      </c>
      <c r="T55" s="167" t="s">
        <v>214</v>
      </c>
      <c r="U55" s="148">
        <v>1.17</v>
      </c>
      <c r="V55" s="148">
        <v>3.51</v>
      </c>
      <c r="W55" s="148"/>
      <c r="X55" s="148" t="s">
        <v>102</v>
      </c>
      <c r="Y55" s="148" t="s">
        <v>103</v>
      </c>
      <c r="Z55" s="145"/>
      <c r="AA55" s="145"/>
      <c r="AB55" s="145"/>
      <c r="AC55" s="145"/>
      <c r="AD55" s="145"/>
      <c r="AE55" s="145"/>
      <c r="AF55" s="145"/>
      <c r="AG55" s="145" t="s">
        <v>104</v>
      </c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x14ac:dyDescent="0.25">
      <c r="A56" s="156">
        <v>46</v>
      </c>
      <c r="B56" s="157" t="s">
        <v>215</v>
      </c>
      <c r="C56" s="170" t="s">
        <v>216</v>
      </c>
      <c r="D56" s="158" t="s">
        <v>100</v>
      </c>
      <c r="E56" s="159">
        <v>1</v>
      </c>
      <c r="F56" s="160"/>
      <c r="G56" s="160"/>
      <c r="H56" s="160">
        <v>0</v>
      </c>
      <c r="I56" s="160">
        <v>0</v>
      </c>
      <c r="J56" s="160">
        <v>1065</v>
      </c>
      <c r="K56" s="160">
        <v>1065</v>
      </c>
      <c r="L56" s="160">
        <v>21</v>
      </c>
      <c r="M56" s="160">
        <v>1288.6499999999999</v>
      </c>
      <c r="N56" s="159">
        <v>0</v>
      </c>
      <c r="O56" s="159">
        <v>0</v>
      </c>
      <c r="P56" s="159">
        <v>0</v>
      </c>
      <c r="Q56" s="159">
        <v>0</v>
      </c>
      <c r="R56" s="160"/>
      <c r="S56" s="160" t="s">
        <v>101</v>
      </c>
      <c r="T56" s="161" t="s">
        <v>214</v>
      </c>
      <c r="U56" s="148">
        <v>3.4166699999999999</v>
      </c>
      <c r="V56" s="148">
        <v>3.4166699999999999</v>
      </c>
      <c r="W56" s="148"/>
      <c r="X56" s="148" t="s">
        <v>102</v>
      </c>
      <c r="Y56" s="148" t="s">
        <v>103</v>
      </c>
      <c r="Z56" s="145"/>
      <c r="AA56" s="145"/>
      <c r="AB56" s="145"/>
      <c r="AC56" s="145"/>
      <c r="AD56" s="145"/>
      <c r="AE56" s="145"/>
      <c r="AF56" s="145"/>
      <c r="AG56" s="145" t="s">
        <v>104</v>
      </c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ht="20.399999999999999" x14ac:dyDescent="0.25">
      <c r="A57" s="156">
        <v>47</v>
      </c>
      <c r="B57" s="157" t="s">
        <v>118</v>
      </c>
      <c r="C57" s="170" t="s">
        <v>119</v>
      </c>
      <c r="D57" s="158" t="s">
        <v>100</v>
      </c>
      <c r="E57" s="159">
        <v>1</v>
      </c>
      <c r="F57" s="160"/>
      <c r="G57" s="160"/>
      <c r="H57" s="160">
        <v>0</v>
      </c>
      <c r="I57" s="160">
        <v>0</v>
      </c>
      <c r="J57" s="160">
        <v>614.5</v>
      </c>
      <c r="K57" s="160">
        <v>614.5</v>
      </c>
      <c r="L57" s="160">
        <v>21</v>
      </c>
      <c r="M57" s="160">
        <v>743.54499999999996</v>
      </c>
      <c r="N57" s="159">
        <v>0</v>
      </c>
      <c r="O57" s="159">
        <v>0</v>
      </c>
      <c r="P57" s="159">
        <v>0</v>
      </c>
      <c r="Q57" s="159">
        <v>0</v>
      </c>
      <c r="R57" s="160"/>
      <c r="S57" s="160" t="s">
        <v>101</v>
      </c>
      <c r="T57" s="161" t="s">
        <v>214</v>
      </c>
      <c r="U57" s="148">
        <v>1.81667</v>
      </c>
      <c r="V57" s="148">
        <v>1.81667</v>
      </c>
      <c r="W57" s="148"/>
      <c r="X57" s="148" t="s">
        <v>102</v>
      </c>
      <c r="Y57" s="148" t="s">
        <v>103</v>
      </c>
      <c r="Z57" s="145"/>
      <c r="AA57" s="145"/>
      <c r="AB57" s="145"/>
      <c r="AC57" s="145"/>
      <c r="AD57" s="145"/>
      <c r="AE57" s="145"/>
      <c r="AF57" s="145"/>
      <c r="AG57" s="145" t="s">
        <v>104</v>
      </c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x14ac:dyDescent="0.25">
      <c r="A58" s="156">
        <v>48</v>
      </c>
      <c r="B58" s="157" t="s">
        <v>120</v>
      </c>
      <c r="C58" s="170" t="s">
        <v>121</v>
      </c>
      <c r="D58" s="158" t="s">
        <v>100</v>
      </c>
      <c r="E58" s="159">
        <v>1</v>
      </c>
      <c r="F58" s="160"/>
      <c r="G58" s="160"/>
      <c r="H58" s="160">
        <v>0</v>
      </c>
      <c r="I58" s="160">
        <v>0</v>
      </c>
      <c r="J58" s="160">
        <v>391</v>
      </c>
      <c r="K58" s="160">
        <v>391</v>
      </c>
      <c r="L58" s="160">
        <v>21</v>
      </c>
      <c r="M58" s="160">
        <v>473.11</v>
      </c>
      <c r="N58" s="159">
        <v>0</v>
      </c>
      <c r="O58" s="159">
        <v>0</v>
      </c>
      <c r="P58" s="159">
        <v>0</v>
      </c>
      <c r="Q58" s="159">
        <v>0</v>
      </c>
      <c r="R58" s="160"/>
      <c r="S58" s="160" t="s">
        <v>101</v>
      </c>
      <c r="T58" s="161" t="s">
        <v>214</v>
      </c>
      <c r="U58" s="148">
        <v>1.3666700000000001</v>
      </c>
      <c r="V58" s="148">
        <v>1.3666700000000001</v>
      </c>
      <c r="W58" s="148"/>
      <c r="X58" s="148" t="s">
        <v>102</v>
      </c>
      <c r="Y58" s="148" t="s">
        <v>103</v>
      </c>
      <c r="Z58" s="145"/>
      <c r="AA58" s="145"/>
      <c r="AB58" s="145"/>
      <c r="AC58" s="145"/>
      <c r="AD58" s="145"/>
      <c r="AE58" s="145"/>
      <c r="AF58" s="145"/>
      <c r="AG58" s="145" t="s">
        <v>104</v>
      </c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x14ac:dyDescent="0.25">
      <c r="A59" s="150" t="s">
        <v>96</v>
      </c>
      <c r="B59" s="151" t="s">
        <v>66</v>
      </c>
      <c r="C59" s="168" t="s">
        <v>67</v>
      </c>
      <c r="D59" s="152"/>
      <c r="E59" s="153"/>
      <c r="F59" s="154"/>
      <c r="G59" s="154"/>
      <c r="H59" s="154"/>
      <c r="I59" s="154">
        <v>126782.93</v>
      </c>
      <c r="J59" s="154"/>
      <c r="K59" s="154">
        <v>685938.67</v>
      </c>
      <c r="L59" s="154"/>
      <c r="M59" s="154"/>
      <c r="N59" s="153"/>
      <c r="O59" s="153"/>
      <c r="P59" s="153"/>
      <c r="Q59" s="153"/>
      <c r="R59" s="154"/>
      <c r="S59" s="154"/>
      <c r="T59" s="155"/>
      <c r="U59" s="149"/>
      <c r="V59" s="149"/>
      <c r="W59" s="149"/>
      <c r="X59" s="149"/>
      <c r="Y59" s="149"/>
      <c r="AG59" t="s">
        <v>97</v>
      </c>
    </row>
    <row r="60" spans="1:60" ht="20.399999999999999" x14ac:dyDescent="0.25">
      <c r="A60" s="162">
        <v>49</v>
      </c>
      <c r="B60" s="163" t="s">
        <v>217</v>
      </c>
      <c r="C60" s="169" t="s">
        <v>218</v>
      </c>
      <c r="D60" s="164" t="s">
        <v>219</v>
      </c>
      <c r="E60" s="165">
        <v>0.54</v>
      </c>
      <c r="F60" s="166"/>
      <c r="G60" s="166"/>
      <c r="H60" s="166">
        <v>0</v>
      </c>
      <c r="I60" s="166">
        <v>0</v>
      </c>
      <c r="J60" s="166">
        <v>3025</v>
      </c>
      <c r="K60" s="166">
        <v>1633.5</v>
      </c>
      <c r="L60" s="166">
        <v>21</v>
      </c>
      <c r="M60" s="166">
        <v>1976.5349999999999</v>
      </c>
      <c r="N60" s="165">
        <v>0</v>
      </c>
      <c r="O60" s="165">
        <v>0</v>
      </c>
      <c r="P60" s="165">
        <v>0</v>
      </c>
      <c r="Q60" s="165">
        <v>0</v>
      </c>
      <c r="R60" s="166"/>
      <c r="S60" s="166" t="s">
        <v>101</v>
      </c>
      <c r="T60" s="167" t="s">
        <v>101</v>
      </c>
      <c r="U60" s="148">
        <v>4.5990000000000002</v>
      </c>
      <c r="V60" s="148">
        <v>2.4834600000000004</v>
      </c>
      <c r="W60" s="148"/>
      <c r="X60" s="148" t="s">
        <v>102</v>
      </c>
      <c r="Y60" s="148" t="s">
        <v>103</v>
      </c>
      <c r="Z60" s="145"/>
      <c r="AA60" s="145"/>
      <c r="AB60" s="145"/>
      <c r="AC60" s="145"/>
      <c r="AD60" s="145"/>
      <c r="AE60" s="145"/>
      <c r="AF60" s="145"/>
      <c r="AG60" s="145" t="s">
        <v>115</v>
      </c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ht="20.399999999999999" x14ac:dyDescent="0.25">
      <c r="A61" s="162">
        <v>50</v>
      </c>
      <c r="B61" s="163" t="s">
        <v>220</v>
      </c>
      <c r="C61" s="169" t="s">
        <v>221</v>
      </c>
      <c r="D61" s="164" t="s">
        <v>222</v>
      </c>
      <c r="E61" s="165">
        <v>17</v>
      </c>
      <c r="F61" s="166"/>
      <c r="G61" s="166"/>
      <c r="H61" s="166">
        <v>0</v>
      </c>
      <c r="I61" s="166">
        <v>0</v>
      </c>
      <c r="J61" s="166">
        <v>1646</v>
      </c>
      <c r="K61" s="166">
        <v>27982</v>
      </c>
      <c r="L61" s="166">
        <v>21</v>
      </c>
      <c r="M61" s="166">
        <v>33858.22</v>
      </c>
      <c r="N61" s="165">
        <v>0</v>
      </c>
      <c r="O61" s="165">
        <v>0</v>
      </c>
      <c r="P61" s="165">
        <v>0</v>
      </c>
      <c r="Q61" s="165">
        <v>0</v>
      </c>
      <c r="R61" s="166"/>
      <c r="S61" s="166" t="s">
        <v>101</v>
      </c>
      <c r="T61" s="167" t="s">
        <v>101</v>
      </c>
      <c r="U61" s="148">
        <v>3.44</v>
      </c>
      <c r="V61" s="148">
        <v>58.48</v>
      </c>
      <c r="W61" s="148"/>
      <c r="X61" s="148" t="s">
        <v>102</v>
      </c>
      <c r="Y61" s="148" t="s">
        <v>103</v>
      </c>
      <c r="Z61" s="145"/>
      <c r="AA61" s="145"/>
      <c r="AB61" s="145"/>
      <c r="AC61" s="145"/>
      <c r="AD61" s="145"/>
      <c r="AE61" s="145"/>
      <c r="AF61" s="145"/>
      <c r="AG61" s="145" t="s">
        <v>104</v>
      </c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x14ac:dyDescent="0.25">
      <c r="A62" s="162">
        <v>51</v>
      </c>
      <c r="B62" s="163" t="s">
        <v>223</v>
      </c>
      <c r="C62" s="169" t="s">
        <v>224</v>
      </c>
      <c r="D62" s="164" t="s">
        <v>222</v>
      </c>
      <c r="E62" s="165">
        <v>30</v>
      </c>
      <c r="F62" s="166"/>
      <c r="G62" s="166"/>
      <c r="H62" s="166">
        <v>0</v>
      </c>
      <c r="I62" s="166">
        <v>0</v>
      </c>
      <c r="J62" s="166">
        <v>1350</v>
      </c>
      <c r="K62" s="166">
        <v>40500</v>
      </c>
      <c r="L62" s="166">
        <v>21</v>
      </c>
      <c r="M62" s="166">
        <v>49005</v>
      </c>
      <c r="N62" s="165">
        <v>0</v>
      </c>
      <c r="O62" s="165">
        <v>0</v>
      </c>
      <c r="P62" s="165">
        <v>0</v>
      </c>
      <c r="Q62" s="165">
        <v>0</v>
      </c>
      <c r="R62" s="166"/>
      <c r="S62" s="166" t="s">
        <v>163</v>
      </c>
      <c r="T62" s="167" t="s">
        <v>142</v>
      </c>
      <c r="U62" s="148">
        <v>0</v>
      </c>
      <c r="V62" s="148">
        <v>0</v>
      </c>
      <c r="W62" s="148"/>
      <c r="X62" s="148" t="s">
        <v>102</v>
      </c>
      <c r="Y62" s="148" t="s">
        <v>103</v>
      </c>
      <c r="Z62" s="145"/>
      <c r="AA62" s="145"/>
      <c r="AB62" s="145"/>
      <c r="AC62" s="145"/>
      <c r="AD62" s="145"/>
      <c r="AE62" s="145"/>
      <c r="AF62" s="145"/>
      <c r="AG62" s="145" t="s">
        <v>104</v>
      </c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x14ac:dyDescent="0.25">
      <c r="A63" s="162">
        <v>52</v>
      </c>
      <c r="B63" s="163" t="s">
        <v>225</v>
      </c>
      <c r="C63" s="169" t="s">
        <v>226</v>
      </c>
      <c r="D63" s="164" t="s">
        <v>222</v>
      </c>
      <c r="E63" s="165">
        <v>0.25</v>
      </c>
      <c r="F63" s="166"/>
      <c r="G63" s="166"/>
      <c r="H63" s="166">
        <v>3572.82</v>
      </c>
      <c r="I63" s="166">
        <v>893.20500000000004</v>
      </c>
      <c r="J63" s="166">
        <v>2227.1799999999998</v>
      </c>
      <c r="K63" s="166">
        <v>556.79499999999996</v>
      </c>
      <c r="L63" s="166">
        <v>21</v>
      </c>
      <c r="M63" s="166">
        <v>1754.5</v>
      </c>
      <c r="N63" s="165">
        <v>2.5588600000000001</v>
      </c>
      <c r="O63" s="165">
        <v>0.63971500000000003</v>
      </c>
      <c r="P63" s="165">
        <v>0</v>
      </c>
      <c r="Q63" s="165">
        <v>0</v>
      </c>
      <c r="R63" s="166"/>
      <c r="S63" s="166" t="s">
        <v>101</v>
      </c>
      <c r="T63" s="167" t="s">
        <v>101</v>
      </c>
      <c r="U63" s="148">
        <v>4</v>
      </c>
      <c r="V63" s="148">
        <v>1</v>
      </c>
      <c r="W63" s="148"/>
      <c r="X63" s="148" t="s">
        <v>102</v>
      </c>
      <c r="Y63" s="148" t="s">
        <v>103</v>
      </c>
      <c r="Z63" s="145"/>
      <c r="AA63" s="145"/>
      <c r="AB63" s="145"/>
      <c r="AC63" s="145"/>
      <c r="AD63" s="145"/>
      <c r="AE63" s="145"/>
      <c r="AF63" s="145"/>
      <c r="AG63" s="145" t="s">
        <v>104</v>
      </c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</row>
    <row r="64" spans="1:60" x14ac:dyDescent="0.25">
      <c r="A64" s="162">
        <v>53</v>
      </c>
      <c r="B64" s="163" t="s">
        <v>227</v>
      </c>
      <c r="C64" s="169" t="s">
        <v>228</v>
      </c>
      <c r="D64" s="164" t="s">
        <v>222</v>
      </c>
      <c r="E64" s="165">
        <v>0.25</v>
      </c>
      <c r="F64" s="166"/>
      <c r="G64" s="166"/>
      <c r="H64" s="166">
        <v>0</v>
      </c>
      <c r="I64" s="166">
        <v>0</v>
      </c>
      <c r="J64" s="166">
        <v>6090</v>
      </c>
      <c r="K64" s="166">
        <v>1522.5</v>
      </c>
      <c r="L64" s="166">
        <v>21</v>
      </c>
      <c r="M64" s="166">
        <v>1842.2249999999999</v>
      </c>
      <c r="N64" s="165">
        <v>0</v>
      </c>
      <c r="O64" s="165">
        <v>0</v>
      </c>
      <c r="P64" s="165">
        <v>0</v>
      </c>
      <c r="Q64" s="165">
        <v>0</v>
      </c>
      <c r="R64" s="166"/>
      <c r="S64" s="166" t="s">
        <v>101</v>
      </c>
      <c r="T64" s="167" t="s">
        <v>101</v>
      </c>
      <c r="U64" s="148">
        <v>9.6</v>
      </c>
      <c r="V64" s="148">
        <v>2.4</v>
      </c>
      <c r="W64" s="148"/>
      <c r="X64" s="148" t="s">
        <v>102</v>
      </c>
      <c r="Y64" s="148" t="s">
        <v>103</v>
      </c>
      <c r="Z64" s="145"/>
      <c r="AA64" s="145"/>
      <c r="AB64" s="145"/>
      <c r="AC64" s="145"/>
      <c r="AD64" s="145"/>
      <c r="AE64" s="145"/>
      <c r="AF64" s="145"/>
      <c r="AG64" s="145" t="s">
        <v>104</v>
      </c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x14ac:dyDescent="0.25">
      <c r="A65" s="162">
        <v>54</v>
      </c>
      <c r="B65" s="163" t="s">
        <v>229</v>
      </c>
      <c r="C65" s="169" t="s">
        <v>230</v>
      </c>
      <c r="D65" s="164" t="s">
        <v>100</v>
      </c>
      <c r="E65" s="165">
        <v>5</v>
      </c>
      <c r="F65" s="166"/>
      <c r="G65" s="166"/>
      <c r="H65" s="166">
        <v>1054.4000000000001</v>
      </c>
      <c r="I65" s="166">
        <v>5272</v>
      </c>
      <c r="J65" s="166">
        <v>1215.5999999999999</v>
      </c>
      <c r="K65" s="166">
        <v>6078</v>
      </c>
      <c r="L65" s="166">
        <v>21</v>
      </c>
      <c r="M65" s="166">
        <v>13733.5</v>
      </c>
      <c r="N65" s="165">
        <v>0.61185</v>
      </c>
      <c r="O65" s="165">
        <v>3.05925</v>
      </c>
      <c r="P65" s="165">
        <v>0</v>
      </c>
      <c r="Q65" s="165">
        <v>0</v>
      </c>
      <c r="R65" s="166"/>
      <c r="S65" s="166" t="s">
        <v>101</v>
      </c>
      <c r="T65" s="167" t="s">
        <v>101</v>
      </c>
      <c r="U65" s="148">
        <v>2.1629999999999998</v>
      </c>
      <c r="V65" s="148">
        <v>10.815</v>
      </c>
      <c r="W65" s="148"/>
      <c r="X65" s="148" t="s">
        <v>102</v>
      </c>
      <c r="Y65" s="148" t="s">
        <v>103</v>
      </c>
      <c r="Z65" s="145"/>
      <c r="AA65" s="145"/>
      <c r="AB65" s="145"/>
      <c r="AC65" s="145"/>
      <c r="AD65" s="145"/>
      <c r="AE65" s="145"/>
      <c r="AF65" s="145"/>
      <c r="AG65" s="145" t="s">
        <v>104</v>
      </c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x14ac:dyDescent="0.25">
      <c r="A66" s="162">
        <v>55</v>
      </c>
      <c r="B66" s="163" t="s">
        <v>231</v>
      </c>
      <c r="C66" s="169" t="s">
        <v>232</v>
      </c>
      <c r="D66" s="164" t="s">
        <v>100</v>
      </c>
      <c r="E66" s="165">
        <v>12</v>
      </c>
      <c r="F66" s="166"/>
      <c r="G66" s="166"/>
      <c r="H66" s="166">
        <v>2016.53</v>
      </c>
      <c r="I66" s="166">
        <v>24198.36</v>
      </c>
      <c r="J66" s="166">
        <v>1348.47</v>
      </c>
      <c r="K66" s="166">
        <v>16181.64</v>
      </c>
      <c r="L66" s="166">
        <v>21</v>
      </c>
      <c r="M66" s="166">
        <v>48859.799999999996</v>
      </c>
      <c r="N66" s="165">
        <v>1.3640300000000001</v>
      </c>
      <c r="O66" s="165">
        <v>16.368360000000003</v>
      </c>
      <c r="P66" s="165">
        <v>0</v>
      </c>
      <c r="Q66" s="165">
        <v>0</v>
      </c>
      <c r="R66" s="166"/>
      <c r="S66" s="166" t="s">
        <v>101</v>
      </c>
      <c r="T66" s="167" t="s">
        <v>101</v>
      </c>
      <c r="U66" s="148">
        <v>2.383</v>
      </c>
      <c r="V66" s="148">
        <v>28.596</v>
      </c>
      <c r="W66" s="148"/>
      <c r="X66" s="148" t="s">
        <v>102</v>
      </c>
      <c r="Y66" s="148" t="s">
        <v>103</v>
      </c>
      <c r="Z66" s="145"/>
      <c r="AA66" s="145"/>
      <c r="AB66" s="145"/>
      <c r="AC66" s="145"/>
      <c r="AD66" s="145"/>
      <c r="AE66" s="145"/>
      <c r="AF66" s="145"/>
      <c r="AG66" s="145" t="s">
        <v>104</v>
      </c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</row>
    <row r="67" spans="1:60" x14ac:dyDescent="0.25">
      <c r="A67" s="162">
        <v>56</v>
      </c>
      <c r="B67" s="163" t="s">
        <v>233</v>
      </c>
      <c r="C67" s="169" t="s">
        <v>234</v>
      </c>
      <c r="D67" s="164" t="s">
        <v>100</v>
      </c>
      <c r="E67" s="165">
        <v>4</v>
      </c>
      <c r="F67" s="166"/>
      <c r="G67" s="166"/>
      <c r="H67" s="166">
        <v>0</v>
      </c>
      <c r="I67" s="166">
        <v>0</v>
      </c>
      <c r="J67" s="166">
        <v>841</v>
      </c>
      <c r="K67" s="166">
        <v>3364</v>
      </c>
      <c r="L67" s="166">
        <v>21</v>
      </c>
      <c r="M67" s="166">
        <v>4070.44</v>
      </c>
      <c r="N67" s="165">
        <v>0</v>
      </c>
      <c r="O67" s="165">
        <v>0</v>
      </c>
      <c r="P67" s="165">
        <v>0</v>
      </c>
      <c r="Q67" s="165">
        <v>0</v>
      </c>
      <c r="R67" s="166"/>
      <c r="S67" s="166" t="s">
        <v>101</v>
      </c>
      <c r="T67" s="167" t="s">
        <v>101</v>
      </c>
      <c r="U67" s="148">
        <v>1.86</v>
      </c>
      <c r="V67" s="148">
        <v>7.44</v>
      </c>
      <c r="W67" s="148"/>
      <c r="X67" s="148" t="s">
        <v>102</v>
      </c>
      <c r="Y67" s="148" t="s">
        <v>103</v>
      </c>
      <c r="Z67" s="145"/>
      <c r="AA67" s="145"/>
      <c r="AB67" s="145"/>
      <c r="AC67" s="145"/>
      <c r="AD67" s="145"/>
      <c r="AE67" s="145"/>
      <c r="AF67" s="145"/>
      <c r="AG67" s="145" t="s">
        <v>104</v>
      </c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</row>
    <row r="68" spans="1:60" x14ac:dyDescent="0.25">
      <c r="A68" s="162">
        <v>57</v>
      </c>
      <c r="B68" s="163" t="s">
        <v>235</v>
      </c>
      <c r="C68" s="169" t="s">
        <v>236</v>
      </c>
      <c r="D68" s="164" t="s">
        <v>100</v>
      </c>
      <c r="E68" s="165">
        <v>4</v>
      </c>
      <c r="F68" s="166"/>
      <c r="G68" s="166"/>
      <c r="H68" s="166">
        <v>0</v>
      </c>
      <c r="I68" s="166">
        <v>0</v>
      </c>
      <c r="J68" s="166">
        <v>177.5</v>
      </c>
      <c r="K68" s="166">
        <v>710</v>
      </c>
      <c r="L68" s="166">
        <v>21</v>
      </c>
      <c r="M68" s="166">
        <v>859.1</v>
      </c>
      <c r="N68" s="165">
        <v>0</v>
      </c>
      <c r="O68" s="165">
        <v>0</v>
      </c>
      <c r="P68" s="165">
        <v>0</v>
      </c>
      <c r="Q68" s="165">
        <v>0</v>
      </c>
      <c r="R68" s="166"/>
      <c r="S68" s="166" t="s">
        <v>101</v>
      </c>
      <c r="T68" s="167" t="s">
        <v>101</v>
      </c>
      <c r="U68" s="148">
        <v>0.39200000000000002</v>
      </c>
      <c r="V68" s="148">
        <v>1.5680000000000001</v>
      </c>
      <c r="W68" s="148"/>
      <c r="X68" s="148" t="s">
        <v>102</v>
      </c>
      <c r="Y68" s="148" t="s">
        <v>103</v>
      </c>
      <c r="Z68" s="145"/>
      <c r="AA68" s="145"/>
      <c r="AB68" s="145"/>
      <c r="AC68" s="145"/>
      <c r="AD68" s="145"/>
      <c r="AE68" s="145"/>
      <c r="AF68" s="145"/>
      <c r="AG68" s="145" t="s">
        <v>104</v>
      </c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</row>
    <row r="69" spans="1:60" ht="20.399999999999999" x14ac:dyDescent="0.25">
      <c r="A69" s="162">
        <v>58</v>
      </c>
      <c r="B69" s="163" t="s">
        <v>237</v>
      </c>
      <c r="C69" s="169" t="s">
        <v>238</v>
      </c>
      <c r="D69" s="164" t="s">
        <v>100</v>
      </c>
      <c r="E69" s="165">
        <v>24</v>
      </c>
      <c r="F69" s="166"/>
      <c r="G69" s="166"/>
      <c r="H69" s="166">
        <v>0</v>
      </c>
      <c r="I69" s="166">
        <v>0</v>
      </c>
      <c r="J69" s="166">
        <v>305</v>
      </c>
      <c r="K69" s="166">
        <v>7320</v>
      </c>
      <c r="L69" s="166">
        <v>21</v>
      </c>
      <c r="M69" s="166">
        <v>8857.1999999999989</v>
      </c>
      <c r="N69" s="165">
        <v>0</v>
      </c>
      <c r="O69" s="165">
        <v>0</v>
      </c>
      <c r="P69" s="165">
        <v>0</v>
      </c>
      <c r="Q69" s="165">
        <v>0</v>
      </c>
      <c r="R69" s="166"/>
      <c r="S69" s="166" t="s">
        <v>101</v>
      </c>
      <c r="T69" s="167" t="s">
        <v>101</v>
      </c>
      <c r="U69" s="148">
        <v>0.64</v>
      </c>
      <c r="V69" s="148">
        <v>15.36</v>
      </c>
      <c r="W69" s="148"/>
      <c r="X69" s="148" t="s">
        <v>102</v>
      </c>
      <c r="Y69" s="148" t="s">
        <v>103</v>
      </c>
      <c r="Z69" s="145"/>
      <c r="AA69" s="145"/>
      <c r="AB69" s="145"/>
      <c r="AC69" s="145"/>
      <c r="AD69" s="145"/>
      <c r="AE69" s="145"/>
      <c r="AF69" s="145"/>
      <c r="AG69" s="145" t="s">
        <v>115</v>
      </c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x14ac:dyDescent="0.25">
      <c r="A70" s="162">
        <v>59</v>
      </c>
      <c r="B70" s="163" t="s">
        <v>239</v>
      </c>
      <c r="C70" s="169" t="s">
        <v>240</v>
      </c>
      <c r="D70" s="164" t="s">
        <v>126</v>
      </c>
      <c r="E70" s="165">
        <v>100</v>
      </c>
      <c r="F70" s="166"/>
      <c r="G70" s="166"/>
      <c r="H70" s="166">
        <v>0</v>
      </c>
      <c r="I70" s="166">
        <v>0</v>
      </c>
      <c r="J70" s="166">
        <v>473.5</v>
      </c>
      <c r="K70" s="166">
        <v>240064.5</v>
      </c>
      <c r="L70" s="166">
        <v>21</v>
      </c>
      <c r="M70" s="166">
        <v>290478.04499999998</v>
      </c>
      <c r="N70" s="165">
        <v>0</v>
      </c>
      <c r="O70" s="165">
        <v>0</v>
      </c>
      <c r="P70" s="165">
        <v>0</v>
      </c>
      <c r="Q70" s="165">
        <v>0</v>
      </c>
      <c r="R70" s="166"/>
      <c r="S70" s="166" t="s">
        <v>101</v>
      </c>
      <c r="T70" s="167" t="s">
        <v>101</v>
      </c>
      <c r="U70" s="148">
        <v>0.99</v>
      </c>
      <c r="V70" s="148">
        <v>501.93</v>
      </c>
      <c r="W70" s="148"/>
      <c r="X70" s="148" t="s">
        <v>102</v>
      </c>
      <c r="Y70" s="148" t="s">
        <v>103</v>
      </c>
      <c r="Z70" s="145"/>
      <c r="AA70" s="145"/>
      <c r="AB70" s="145"/>
      <c r="AC70" s="145"/>
      <c r="AD70" s="145"/>
      <c r="AE70" s="145"/>
      <c r="AF70" s="145"/>
      <c r="AG70" s="145" t="s">
        <v>104</v>
      </c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ht="20.399999999999999" x14ac:dyDescent="0.25">
      <c r="A71" s="162">
        <v>60</v>
      </c>
      <c r="B71" s="163" t="s">
        <v>241</v>
      </c>
      <c r="C71" s="169" t="s">
        <v>242</v>
      </c>
      <c r="D71" s="164" t="s">
        <v>100</v>
      </c>
      <c r="E71" s="165">
        <v>2</v>
      </c>
      <c r="F71" s="166"/>
      <c r="G71" s="166"/>
      <c r="H71" s="166">
        <v>0</v>
      </c>
      <c r="I71" s="166">
        <v>0</v>
      </c>
      <c r="J71" s="166">
        <v>1032</v>
      </c>
      <c r="K71" s="166">
        <v>2064</v>
      </c>
      <c r="L71" s="166">
        <v>21</v>
      </c>
      <c r="M71" s="166">
        <v>2497.44</v>
      </c>
      <c r="N71" s="165">
        <v>0</v>
      </c>
      <c r="O71" s="165">
        <v>0</v>
      </c>
      <c r="P71" s="165">
        <v>0</v>
      </c>
      <c r="Q71" s="165">
        <v>0</v>
      </c>
      <c r="R71" s="166"/>
      <c r="S71" s="166" t="s">
        <v>101</v>
      </c>
      <c r="T71" s="167" t="s">
        <v>101</v>
      </c>
      <c r="U71" s="148">
        <v>2.16</v>
      </c>
      <c r="V71" s="148">
        <v>4.32</v>
      </c>
      <c r="W71" s="148"/>
      <c r="X71" s="148" t="s">
        <v>102</v>
      </c>
      <c r="Y71" s="148" t="s">
        <v>103</v>
      </c>
      <c r="Z71" s="145"/>
      <c r="AA71" s="145"/>
      <c r="AB71" s="145"/>
      <c r="AC71" s="145"/>
      <c r="AD71" s="145"/>
      <c r="AE71" s="145"/>
      <c r="AF71" s="145"/>
      <c r="AG71" s="145" t="s">
        <v>104</v>
      </c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</row>
    <row r="72" spans="1:60" x14ac:dyDescent="0.25">
      <c r="A72" s="162">
        <v>61</v>
      </c>
      <c r="B72" s="163" t="s">
        <v>243</v>
      </c>
      <c r="C72" s="169" t="s">
        <v>244</v>
      </c>
      <c r="D72" s="164" t="s">
        <v>162</v>
      </c>
      <c r="E72" s="165">
        <v>1</v>
      </c>
      <c r="F72" s="166"/>
      <c r="G72" s="166"/>
      <c r="H72" s="166">
        <v>0</v>
      </c>
      <c r="I72" s="166">
        <v>0</v>
      </c>
      <c r="J72" s="166">
        <v>2700</v>
      </c>
      <c r="K72" s="166">
        <v>2700</v>
      </c>
      <c r="L72" s="166">
        <v>21</v>
      </c>
      <c r="M72" s="166">
        <v>3267</v>
      </c>
      <c r="N72" s="165">
        <v>0</v>
      </c>
      <c r="O72" s="165">
        <v>0</v>
      </c>
      <c r="P72" s="165">
        <v>0</v>
      </c>
      <c r="Q72" s="165">
        <v>0</v>
      </c>
      <c r="R72" s="166"/>
      <c r="S72" s="166" t="s">
        <v>163</v>
      </c>
      <c r="T72" s="167" t="s">
        <v>142</v>
      </c>
      <c r="U72" s="148">
        <v>0</v>
      </c>
      <c r="V72" s="148">
        <v>0</v>
      </c>
      <c r="W72" s="148"/>
      <c r="X72" s="148" t="s">
        <v>102</v>
      </c>
      <c r="Y72" s="148" t="s">
        <v>103</v>
      </c>
      <c r="Z72" s="145"/>
      <c r="AA72" s="145"/>
      <c r="AB72" s="145"/>
      <c r="AC72" s="145"/>
      <c r="AD72" s="145"/>
      <c r="AE72" s="145"/>
      <c r="AF72" s="145"/>
      <c r="AG72" s="145" t="s">
        <v>104</v>
      </c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ht="20.399999999999999" x14ac:dyDescent="0.25">
      <c r="A73" s="162">
        <v>62</v>
      </c>
      <c r="B73" s="163" t="s">
        <v>245</v>
      </c>
      <c r="C73" s="169" t="s">
        <v>246</v>
      </c>
      <c r="D73" s="164" t="s">
        <v>126</v>
      </c>
      <c r="E73" s="165">
        <v>507</v>
      </c>
      <c r="F73" s="166"/>
      <c r="G73" s="166"/>
      <c r="H73" s="166">
        <v>39.049999999999997</v>
      </c>
      <c r="I73" s="166">
        <v>19798.349999999999</v>
      </c>
      <c r="J73" s="166">
        <v>28.85</v>
      </c>
      <c r="K73" s="166">
        <v>14626.95</v>
      </c>
      <c r="L73" s="166">
        <v>21</v>
      </c>
      <c r="M73" s="166">
        <v>41654.613000000005</v>
      </c>
      <c r="N73" s="165">
        <v>0.11025</v>
      </c>
      <c r="O73" s="165">
        <v>55.896749999999997</v>
      </c>
      <c r="P73" s="165">
        <v>0</v>
      </c>
      <c r="Q73" s="165">
        <v>0</v>
      </c>
      <c r="R73" s="166"/>
      <c r="S73" s="166" t="s">
        <v>101</v>
      </c>
      <c r="T73" s="167" t="s">
        <v>101</v>
      </c>
      <c r="U73" s="148">
        <v>0.05</v>
      </c>
      <c r="V73" s="148">
        <v>25.35</v>
      </c>
      <c r="W73" s="148"/>
      <c r="X73" s="148" t="s">
        <v>102</v>
      </c>
      <c r="Y73" s="148" t="s">
        <v>103</v>
      </c>
      <c r="Z73" s="145"/>
      <c r="AA73" s="145"/>
      <c r="AB73" s="145"/>
      <c r="AC73" s="145"/>
      <c r="AD73" s="145"/>
      <c r="AE73" s="145"/>
      <c r="AF73" s="145"/>
      <c r="AG73" s="145" t="s">
        <v>104</v>
      </c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ht="20.399999999999999" x14ac:dyDescent="0.25">
      <c r="A74" s="162">
        <v>63</v>
      </c>
      <c r="B74" s="163" t="s">
        <v>247</v>
      </c>
      <c r="C74" s="169" t="s">
        <v>248</v>
      </c>
      <c r="D74" s="164" t="s">
        <v>126</v>
      </c>
      <c r="E74" s="165">
        <v>507</v>
      </c>
      <c r="F74" s="166"/>
      <c r="G74" s="166"/>
      <c r="H74" s="166">
        <v>9.48</v>
      </c>
      <c r="I74" s="166">
        <v>4806.3600000000006</v>
      </c>
      <c r="J74" s="166">
        <v>14.22</v>
      </c>
      <c r="K74" s="166">
        <v>7209.54</v>
      </c>
      <c r="L74" s="166">
        <v>21</v>
      </c>
      <c r="M74" s="166">
        <v>14539.239</v>
      </c>
      <c r="N74" s="165">
        <v>6.0000000000000002E-5</v>
      </c>
      <c r="O74" s="165">
        <v>3.0419999999999999E-2</v>
      </c>
      <c r="P74" s="165">
        <v>0</v>
      </c>
      <c r="Q74" s="165">
        <v>0</v>
      </c>
      <c r="R74" s="166"/>
      <c r="S74" s="166" t="s">
        <v>101</v>
      </c>
      <c r="T74" s="167" t="s">
        <v>101</v>
      </c>
      <c r="U74" s="148">
        <v>0.03</v>
      </c>
      <c r="V74" s="148">
        <v>15.209999999999999</v>
      </c>
      <c r="W74" s="148"/>
      <c r="X74" s="148" t="s">
        <v>102</v>
      </c>
      <c r="Y74" s="148" t="s">
        <v>103</v>
      </c>
      <c r="Z74" s="145"/>
      <c r="AA74" s="145"/>
      <c r="AB74" s="145"/>
      <c r="AC74" s="145"/>
      <c r="AD74" s="145"/>
      <c r="AE74" s="145"/>
      <c r="AF74" s="145"/>
      <c r="AG74" s="145" t="s">
        <v>115</v>
      </c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ht="20.399999999999999" x14ac:dyDescent="0.25">
      <c r="A75" s="162">
        <v>64</v>
      </c>
      <c r="B75" s="163" t="s">
        <v>249</v>
      </c>
      <c r="C75" s="169" t="s">
        <v>250</v>
      </c>
      <c r="D75" s="164" t="s">
        <v>126</v>
      </c>
      <c r="E75" s="165">
        <v>680</v>
      </c>
      <c r="F75" s="166"/>
      <c r="G75" s="166"/>
      <c r="H75" s="166">
        <v>89.02</v>
      </c>
      <c r="I75" s="166">
        <v>60533.599999999999</v>
      </c>
      <c r="J75" s="166">
        <v>34.979999999999997</v>
      </c>
      <c r="K75" s="166">
        <v>23786.399999999998</v>
      </c>
      <c r="L75" s="166">
        <v>21</v>
      </c>
      <c r="M75" s="166">
        <v>102027.2</v>
      </c>
      <c r="N75" s="165">
        <v>4.8000000000000001E-4</v>
      </c>
      <c r="O75" s="165">
        <v>0.32640000000000002</v>
      </c>
      <c r="P75" s="165">
        <v>0</v>
      </c>
      <c r="Q75" s="165">
        <v>0</v>
      </c>
      <c r="R75" s="166"/>
      <c r="S75" s="166" t="s">
        <v>101</v>
      </c>
      <c r="T75" s="167" t="s">
        <v>101</v>
      </c>
      <c r="U75" s="148">
        <v>0.06</v>
      </c>
      <c r="V75" s="148">
        <v>40.799999999999997</v>
      </c>
      <c r="W75" s="148"/>
      <c r="X75" s="148" t="s">
        <v>102</v>
      </c>
      <c r="Y75" s="148" t="s">
        <v>103</v>
      </c>
      <c r="Z75" s="145"/>
      <c r="AA75" s="145"/>
      <c r="AB75" s="145"/>
      <c r="AC75" s="145"/>
      <c r="AD75" s="145"/>
      <c r="AE75" s="145"/>
      <c r="AF75" s="145"/>
      <c r="AG75" s="145" t="s">
        <v>104</v>
      </c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ht="20.399999999999999" x14ac:dyDescent="0.25">
      <c r="A76" s="162">
        <v>65</v>
      </c>
      <c r="B76" s="163" t="s">
        <v>251</v>
      </c>
      <c r="C76" s="169" t="s">
        <v>252</v>
      </c>
      <c r="D76" s="164" t="s">
        <v>126</v>
      </c>
      <c r="E76" s="165">
        <v>39</v>
      </c>
      <c r="F76" s="166"/>
      <c r="G76" s="166"/>
      <c r="H76" s="166">
        <v>187.02</v>
      </c>
      <c r="I76" s="166">
        <v>7293.7800000000007</v>
      </c>
      <c r="J76" s="166">
        <v>34.979999999999997</v>
      </c>
      <c r="K76" s="166">
        <v>1364.2199999999998</v>
      </c>
      <c r="L76" s="166">
        <v>21</v>
      </c>
      <c r="M76" s="166">
        <v>10476.18</v>
      </c>
      <c r="N76" s="165">
        <v>1.09E-3</v>
      </c>
      <c r="O76" s="165">
        <v>4.2509999999999999E-2</v>
      </c>
      <c r="P76" s="165">
        <v>0</v>
      </c>
      <c r="Q76" s="165">
        <v>0</v>
      </c>
      <c r="R76" s="166"/>
      <c r="S76" s="166" t="s">
        <v>101</v>
      </c>
      <c r="T76" s="167" t="s">
        <v>101</v>
      </c>
      <c r="U76" s="148">
        <v>6.4000000000000001E-2</v>
      </c>
      <c r="V76" s="148">
        <v>2.496</v>
      </c>
      <c r="W76" s="148"/>
      <c r="X76" s="148" t="s">
        <v>102</v>
      </c>
      <c r="Y76" s="148" t="s">
        <v>103</v>
      </c>
      <c r="Z76" s="145"/>
      <c r="AA76" s="145"/>
      <c r="AB76" s="145"/>
      <c r="AC76" s="145"/>
      <c r="AD76" s="145"/>
      <c r="AE76" s="145"/>
      <c r="AF76" s="145"/>
      <c r="AG76" s="145" t="s">
        <v>104</v>
      </c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</row>
    <row r="77" spans="1:60" ht="20.399999999999999" x14ac:dyDescent="0.25">
      <c r="A77" s="162">
        <v>66</v>
      </c>
      <c r="B77" s="163" t="s">
        <v>253</v>
      </c>
      <c r="C77" s="169" t="s">
        <v>254</v>
      </c>
      <c r="D77" s="164" t="s">
        <v>126</v>
      </c>
      <c r="E77" s="165">
        <v>6</v>
      </c>
      <c r="F77" s="166"/>
      <c r="G77" s="166"/>
      <c r="H77" s="166">
        <v>356.12</v>
      </c>
      <c r="I77" s="166">
        <v>2136.7200000000003</v>
      </c>
      <c r="J77" s="166">
        <v>150.88</v>
      </c>
      <c r="K77" s="166">
        <v>905.28</v>
      </c>
      <c r="L77" s="166">
        <v>21</v>
      </c>
      <c r="M77" s="166">
        <v>3680.8199999999997</v>
      </c>
      <c r="N77" s="165">
        <v>7.8E-2</v>
      </c>
      <c r="O77" s="165">
        <v>0.46799999999999997</v>
      </c>
      <c r="P77" s="165">
        <v>0</v>
      </c>
      <c r="Q77" s="165">
        <v>0</v>
      </c>
      <c r="R77" s="166"/>
      <c r="S77" s="166" t="s">
        <v>101</v>
      </c>
      <c r="T77" s="167" t="s">
        <v>101</v>
      </c>
      <c r="U77" s="148">
        <v>0.27600000000000002</v>
      </c>
      <c r="V77" s="148">
        <v>1.6560000000000001</v>
      </c>
      <c r="W77" s="148"/>
      <c r="X77" s="148" t="s">
        <v>102</v>
      </c>
      <c r="Y77" s="148" t="s">
        <v>103</v>
      </c>
      <c r="Z77" s="145"/>
      <c r="AA77" s="145"/>
      <c r="AB77" s="145"/>
      <c r="AC77" s="145"/>
      <c r="AD77" s="145"/>
      <c r="AE77" s="145"/>
      <c r="AF77" s="145"/>
      <c r="AG77" s="145" t="s">
        <v>104</v>
      </c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1:60" x14ac:dyDescent="0.25">
      <c r="A78" s="162">
        <v>67</v>
      </c>
      <c r="B78" s="163" t="s">
        <v>255</v>
      </c>
      <c r="C78" s="169" t="s">
        <v>256</v>
      </c>
      <c r="D78" s="164" t="s">
        <v>126</v>
      </c>
      <c r="E78" s="165">
        <v>100</v>
      </c>
      <c r="F78" s="166"/>
      <c r="G78" s="173"/>
      <c r="H78" s="166">
        <v>0</v>
      </c>
      <c r="I78" s="166">
        <v>0</v>
      </c>
      <c r="J78" s="166">
        <v>90.5</v>
      </c>
      <c r="K78" s="166">
        <v>45883.5</v>
      </c>
      <c r="L78" s="166">
        <v>21</v>
      </c>
      <c r="M78" s="166">
        <v>55519.034999999996</v>
      </c>
      <c r="N78" s="165">
        <v>0</v>
      </c>
      <c r="O78" s="165">
        <v>0</v>
      </c>
      <c r="P78" s="165">
        <v>0</v>
      </c>
      <c r="Q78" s="165">
        <v>0</v>
      </c>
      <c r="R78" s="166"/>
      <c r="S78" s="166" t="s">
        <v>101</v>
      </c>
      <c r="T78" s="167" t="s">
        <v>101</v>
      </c>
      <c r="U78" s="148">
        <v>0.17</v>
      </c>
      <c r="V78" s="148">
        <v>86.190000000000012</v>
      </c>
      <c r="W78" s="148"/>
      <c r="X78" s="148" t="s">
        <v>102</v>
      </c>
      <c r="Y78" s="148" t="s">
        <v>103</v>
      </c>
      <c r="Z78" s="145"/>
      <c r="AA78" s="145"/>
      <c r="AB78" s="145"/>
      <c r="AC78" s="145"/>
      <c r="AD78" s="145"/>
      <c r="AE78" s="145"/>
      <c r="AF78" s="145"/>
      <c r="AG78" s="145" t="s">
        <v>104</v>
      </c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x14ac:dyDescent="0.25">
      <c r="A79" s="162">
        <v>68</v>
      </c>
      <c r="B79" s="163" t="s">
        <v>257</v>
      </c>
      <c r="C79" s="169" t="s">
        <v>258</v>
      </c>
      <c r="D79" s="164" t="s">
        <v>222</v>
      </c>
      <c r="E79" s="165">
        <v>17</v>
      </c>
      <c r="F79" s="166"/>
      <c r="G79" s="173"/>
      <c r="H79" s="166">
        <v>0</v>
      </c>
      <c r="I79" s="166">
        <v>0</v>
      </c>
      <c r="J79" s="166">
        <v>390.5</v>
      </c>
      <c r="K79" s="166">
        <v>13667.5</v>
      </c>
      <c r="L79" s="166">
        <v>21</v>
      </c>
      <c r="M79" s="166">
        <v>16537.674999999999</v>
      </c>
      <c r="N79" s="165">
        <v>0</v>
      </c>
      <c r="O79" s="165">
        <v>0</v>
      </c>
      <c r="P79" s="165">
        <v>0</v>
      </c>
      <c r="Q79" s="165">
        <v>0</v>
      </c>
      <c r="R79" s="166"/>
      <c r="S79" s="166" t="s">
        <v>101</v>
      </c>
      <c r="T79" s="167" t="s">
        <v>101</v>
      </c>
      <c r="U79" s="148">
        <v>0.66</v>
      </c>
      <c r="V79" s="148">
        <v>23.1</v>
      </c>
      <c r="W79" s="148"/>
      <c r="X79" s="148" t="s">
        <v>102</v>
      </c>
      <c r="Y79" s="148" t="s">
        <v>103</v>
      </c>
      <c r="Z79" s="145"/>
      <c r="AA79" s="145"/>
      <c r="AB79" s="145"/>
      <c r="AC79" s="145"/>
      <c r="AD79" s="145"/>
      <c r="AE79" s="145"/>
      <c r="AF79" s="145"/>
      <c r="AG79" s="145" t="s">
        <v>115</v>
      </c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ht="20.399999999999999" x14ac:dyDescent="0.25">
      <c r="A80" s="162">
        <v>69</v>
      </c>
      <c r="B80" s="163" t="s">
        <v>259</v>
      </c>
      <c r="C80" s="169" t="s">
        <v>260</v>
      </c>
      <c r="D80" s="164" t="s">
        <v>222</v>
      </c>
      <c r="E80" s="165">
        <v>17</v>
      </c>
      <c r="F80" s="166"/>
      <c r="G80" s="173"/>
      <c r="H80" s="166">
        <v>0</v>
      </c>
      <c r="I80" s="166">
        <v>0</v>
      </c>
      <c r="J80" s="166">
        <v>22.3</v>
      </c>
      <c r="K80" s="166">
        <v>7805</v>
      </c>
      <c r="L80" s="166">
        <v>21</v>
      </c>
      <c r="M80" s="166">
        <v>9444.0499999999993</v>
      </c>
      <c r="N80" s="165">
        <v>0</v>
      </c>
      <c r="O80" s="165">
        <v>0</v>
      </c>
      <c r="P80" s="165">
        <v>0</v>
      </c>
      <c r="Q80" s="165">
        <v>0</v>
      </c>
      <c r="R80" s="166"/>
      <c r="S80" s="166" t="s">
        <v>101</v>
      </c>
      <c r="T80" s="167" t="s">
        <v>101</v>
      </c>
      <c r="U80" s="148">
        <v>0</v>
      </c>
      <c r="V80" s="148">
        <v>0</v>
      </c>
      <c r="W80" s="148"/>
      <c r="X80" s="148" t="s">
        <v>102</v>
      </c>
      <c r="Y80" s="148" t="s">
        <v>103</v>
      </c>
      <c r="Z80" s="145"/>
      <c r="AA80" s="145"/>
      <c r="AB80" s="145"/>
      <c r="AC80" s="145"/>
      <c r="AD80" s="145"/>
      <c r="AE80" s="145"/>
      <c r="AF80" s="145"/>
      <c r="AG80" s="145" t="s">
        <v>104</v>
      </c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x14ac:dyDescent="0.25">
      <c r="A81" s="162">
        <v>70</v>
      </c>
      <c r="B81" s="163" t="s">
        <v>261</v>
      </c>
      <c r="C81" s="169" t="s">
        <v>262</v>
      </c>
      <c r="D81" s="164" t="s">
        <v>263</v>
      </c>
      <c r="E81" s="165">
        <v>507</v>
      </c>
      <c r="F81" s="166"/>
      <c r="G81" s="166"/>
      <c r="H81" s="166">
        <v>3.65</v>
      </c>
      <c r="I81" s="166">
        <v>1850.55</v>
      </c>
      <c r="J81" s="166">
        <v>27.35</v>
      </c>
      <c r="K81" s="166">
        <v>13866.45</v>
      </c>
      <c r="L81" s="166">
        <v>21</v>
      </c>
      <c r="M81" s="166">
        <v>19017.57</v>
      </c>
      <c r="N81" s="165">
        <v>2.0000000000000002E-5</v>
      </c>
      <c r="O81" s="165">
        <v>1.0140000000000001E-2</v>
      </c>
      <c r="P81" s="165">
        <v>0</v>
      </c>
      <c r="Q81" s="165">
        <v>0</v>
      </c>
      <c r="R81" s="166"/>
      <c r="S81" s="166" t="s">
        <v>101</v>
      </c>
      <c r="T81" s="167" t="s">
        <v>101</v>
      </c>
      <c r="U81" s="148">
        <v>0.05</v>
      </c>
      <c r="V81" s="148">
        <v>25.35</v>
      </c>
      <c r="W81" s="148"/>
      <c r="X81" s="148" t="s">
        <v>102</v>
      </c>
      <c r="Y81" s="148" t="s">
        <v>103</v>
      </c>
      <c r="Z81" s="145"/>
      <c r="AA81" s="145"/>
      <c r="AB81" s="145"/>
      <c r="AC81" s="145"/>
      <c r="AD81" s="145"/>
      <c r="AE81" s="145"/>
      <c r="AF81" s="145"/>
      <c r="AG81" s="145" t="s">
        <v>104</v>
      </c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ht="20.399999999999999" x14ac:dyDescent="0.25">
      <c r="A82" s="162">
        <v>71</v>
      </c>
      <c r="B82" s="163" t="s">
        <v>264</v>
      </c>
      <c r="C82" s="169" t="s">
        <v>265</v>
      </c>
      <c r="D82" s="164" t="s">
        <v>263</v>
      </c>
      <c r="E82" s="165">
        <v>507</v>
      </c>
      <c r="F82" s="166"/>
      <c r="G82" s="166"/>
      <c r="H82" s="166">
        <v>0</v>
      </c>
      <c r="I82" s="166">
        <v>0</v>
      </c>
      <c r="J82" s="166">
        <v>61.7</v>
      </c>
      <c r="K82" s="166">
        <v>31281.9</v>
      </c>
      <c r="L82" s="166">
        <v>21</v>
      </c>
      <c r="M82" s="166">
        <v>37851.099000000002</v>
      </c>
      <c r="N82" s="165">
        <v>0</v>
      </c>
      <c r="O82" s="165">
        <v>0</v>
      </c>
      <c r="P82" s="165">
        <v>0</v>
      </c>
      <c r="Q82" s="165">
        <v>0</v>
      </c>
      <c r="R82" s="166"/>
      <c r="S82" s="166" t="s">
        <v>101</v>
      </c>
      <c r="T82" s="167" t="s">
        <v>101</v>
      </c>
      <c r="U82" s="148">
        <v>0.13</v>
      </c>
      <c r="V82" s="148">
        <v>65.91</v>
      </c>
      <c r="W82" s="148"/>
      <c r="X82" s="148" t="s">
        <v>102</v>
      </c>
      <c r="Y82" s="148" t="s">
        <v>103</v>
      </c>
      <c r="Z82" s="145"/>
      <c r="AA82" s="145"/>
      <c r="AB82" s="145"/>
      <c r="AC82" s="145"/>
      <c r="AD82" s="145"/>
      <c r="AE82" s="145"/>
      <c r="AF82" s="145"/>
      <c r="AG82" s="145" t="s">
        <v>115</v>
      </c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1:60" x14ac:dyDescent="0.25">
      <c r="A83" s="162">
        <v>72</v>
      </c>
      <c r="B83" s="163" t="s">
        <v>266</v>
      </c>
      <c r="C83" s="169" t="s">
        <v>267</v>
      </c>
      <c r="D83" s="164" t="s">
        <v>268</v>
      </c>
      <c r="E83" s="165">
        <v>0.54</v>
      </c>
      <c r="F83" s="166"/>
      <c r="G83" s="166"/>
      <c r="H83" s="166">
        <v>0</v>
      </c>
      <c r="I83" s="166">
        <v>0</v>
      </c>
      <c r="J83" s="166">
        <v>35000</v>
      </c>
      <c r="K83" s="166">
        <v>18900</v>
      </c>
      <c r="L83" s="166">
        <v>21</v>
      </c>
      <c r="M83" s="166">
        <v>22869</v>
      </c>
      <c r="N83" s="165">
        <v>0</v>
      </c>
      <c r="O83" s="165">
        <v>0</v>
      </c>
      <c r="P83" s="165">
        <v>0</v>
      </c>
      <c r="Q83" s="165">
        <v>0</v>
      </c>
      <c r="R83" s="166"/>
      <c r="S83" s="166" t="s">
        <v>163</v>
      </c>
      <c r="T83" s="167" t="s">
        <v>142</v>
      </c>
      <c r="U83" s="148">
        <v>0.02</v>
      </c>
      <c r="V83" s="148">
        <v>1.0800000000000001E-2</v>
      </c>
      <c r="W83" s="148"/>
      <c r="X83" s="148" t="s">
        <v>102</v>
      </c>
      <c r="Y83" s="148" t="s">
        <v>103</v>
      </c>
      <c r="Z83" s="145"/>
      <c r="AA83" s="145"/>
      <c r="AB83" s="145"/>
      <c r="AC83" s="145"/>
      <c r="AD83" s="145"/>
      <c r="AE83" s="145"/>
      <c r="AF83" s="145"/>
      <c r="AG83" s="145" t="s">
        <v>269</v>
      </c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x14ac:dyDescent="0.25">
      <c r="A84" s="162">
        <v>73</v>
      </c>
      <c r="B84" s="163" t="s">
        <v>270</v>
      </c>
      <c r="C84" s="169" t="s">
        <v>271</v>
      </c>
      <c r="D84" s="164" t="s">
        <v>219</v>
      </c>
      <c r="E84" s="165">
        <v>25</v>
      </c>
      <c r="F84" s="166"/>
      <c r="G84" s="166"/>
      <c r="H84" s="166">
        <v>0</v>
      </c>
      <c r="I84" s="166">
        <v>0</v>
      </c>
      <c r="J84" s="166">
        <v>1500</v>
      </c>
      <c r="K84" s="166">
        <v>37500</v>
      </c>
      <c r="L84" s="166">
        <v>21</v>
      </c>
      <c r="M84" s="166">
        <v>45375</v>
      </c>
      <c r="N84" s="165">
        <v>9.9000000000000008E-3</v>
      </c>
      <c r="O84" s="165">
        <v>0.24750000000000003</v>
      </c>
      <c r="P84" s="165">
        <v>0</v>
      </c>
      <c r="Q84" s="165">
        <v>0</v>
      </c>
      <c r="R84" s="166"/>
      <c r="S84" s="166" t="s">
        <v>141</v>
      </c>
      <c r="T84" s="167" t="s">
        <v>142</v>
      </c>
      <c r="U84" s="148">
        <v>0</v>
      </c>
      <c r="V84" s="148">
        <v>0</v>
      </c>
      <c r="W84" s="148"/>
      <c r="X84" s="148" t="s">
        <v>102</v>
      </c>
      <c r="Y84" s="148" t="s">
        <v>103</v>
      </c>
      <c r="Z84" s="145"/>
      <c r="AA84" s="145"/>
      <c r="AB84" s="145"/>
      <c r="AC84" s="145"/>
      <c r="AD84" s="145"/>
      <c r="AE84" s="145"/>
      <c r="AF84" s="145"/>
      <c r="AG84" s="145" t="s">
        <v>104</v>
      </c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1:60" x14ac:dyDescent="0.25">
      <c r="A85" s="162">
        <v>74</v>
      </c>
      <c r="B85" s="163" t="s">
        <v>272</v>
      </c>
      <c r="C85" s="169" t="s">
        <v>273</v>
      </c>
      <c r="D85" s="164" t="s">
        <v>126</v>
      </c>
      <c r="E85" s="165">
        <v>10</v>
      </c>
      <c r="F85" s="166"/>
      <c r="G85" s="166"/>
      <c r="H85" s="166">
        <v>0</v>
      </c>
      <c r="I85" s="166">
        <v>0</v>
      </c>
      <c r="J85" s="166">
        <v>1960</v>
      </c>
      <c r="K85" s="166">
        <v>19600</v>
      </c>
      <c r="L85" s="166">
        <v>21</v>
      </c>
      <c r="M85" s="166">
        <v>23716</v>
      </c>
      <c r="N85" s="165">
        <v>0</v>
      </c>
      <c r="O85" s="165">
        <v>0</v>
      </c>
      <c r="P85" s="165">
        <v>0</v>
      </c>
      <c r="Q85" s="165">
        <v>0</v>
      </c>
      <c r="R85" s="166"/>
      <c r="S85" s="166" t="s">
        <v>141</v>
      </c>
      <c r="T85" s="167" t="s">
        <v>142</v>
      </c>
      <c r="U85" s="148">
        <v>0</v>
      </c>
      <c r="V85" s="148">
        <v>0</v>
      </c>
      <c r="W85" s="148"/>
      <c r="X85" s="148" t="s">
        <v>102</v>
      </c>
      <c r="Y85" s="148" t="s">
        <v>103</v>
      </c>
      <c r="Z85" s="145"/>
      <c r="AA85" s="145"/>
      <c r="AB85" s="145"/>
      <c r="AC85" s="145"/>
      <c r="AD85" s="145"/>
      <c r="AE85" s="145"/>
      <c r="AF85" s="145"/>
      <c r="AG85" s="145" t="s">
        <v>104</v>
      </c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</row>
    <row r="86" spans="1:60" x14ac:dyDescent="0.25">
      <c r="A86" s="162">
        <v>75</v>
      </c>
      <c r="B86" s="163" t="s">
        <v>274</v>
      </c>
      <c r="C86" s="169" t="s">
        <v>275</v>
      </c>
      <c r="D86" s="164" t="s">
        <v>276</v>
      </c>
      <c r="E86" s="165">
        <v>46</v>
      </c>
      <c r="F86" s="166"/>
      <c r="G86" s="166"/>
      <c r="H86" s="166">
        <v>0</v>
      </c>
      <c r="I86" s="166">
        <v>0</v>
      </c>
      <c r="J86" s="166">
        <v>1350</v>
      </c>
      <c r="K86" s="166">
        <v>62100</v>
      </c>
      <c r="L86" s="166">
        <v>21</v>
      </c>
      <c r="M86" s="166">
        <v>75141</v>
      </c>
      <c r="N86" s="165">
        <v>0</v>
      </c>
      <c r="O86" s="165">
        <v>0</v>
      </c>
      <c r="P86" s="165">
        <v>0</v>
      </c>
      <c r="Q86" s="165">
        <v>0</v>
      </c>
      <c r="R86" s="166"/>
      <c r="S86" s="166" t="s">
        <v>163</v>
      </c>
      <c r="T86" s="167" t="s">
        <v>142</v>
      </c>
      <c r="U86" s="148">
        <v>0</v>
      </c>
      <c r="V86" s="148">
        <v>0</v>
      </c>
      <c r="W86" s="148"/>
      <c r="X86" s="148" t="s">
        <v>102</v>
      </c>
      <c r="Y86" s="148" t="s">
        <v>103</v>
      </c>
      <c r="Z86" s="145"/>
      <c r="AA86" s="145"/>
      <c r="AB86" s="145"/>
      <c r="AC86" s="145"/>
      <c r="AD86" s="145"/>
      <c r="AE86" s="145"/>
      <c r="AF86" s="145"/>
      <c r="AG86" s="145" t="s">
        <v>104</v>
      </c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x14ac:dyDescent="0.25">
      <c r="A87" s="162">
        <v>76</v>
      </c>
      <c r="B87" s="163" t="s">
        <v>277</v>
      </c>
      <c r="C87" s="169" t="s">
        <v>278</v>
      </c>
      <c r="D87" s="164" t="s">
        <v>279</v>
      </c>
      <c r="E87" s="165">
        <v>62</v>
      </c>
      <c r="F87" s="166"/>
      <c r="G87" s="166"/>
      <c r="H87" s="166">
        <v>0</v>
      </c>
      <c r="I87" s="166">
        <v>0</v>
      </c>
      <c r="J87" s="166">
        <v>225</v>
      </c>
      <c r="K87" s="166">
        <v>13950</v>
      </c>
      <c r="L87" s="166">
        <v>21</v>
      </c>
      <c r="M87" s="166">
        <v>16879.5</v>
      </c>
      <c r="N87" s="165">
        <v>0</v>
      </c>
      <c r="O87" s="165">
        <v>0</v>
      </c>
      <c r="P87" s="165">
        <v>0</v>
      </c>
      <c r="Q87" s="165">
        <v>0</v>
      </c>
      <c r="R87" s="166"/>
      <c r="S87" s="166" t="s">
        <v>163</v>
      </c>
      <c r="T87" s="167" t="s">
        <v>186</v>
      </c>
      <c r="U87" s="148">
        <v>0</v>
      </c>
      <c r="V87" s="148">
        <v>0</v>
      </c>
      <c r="W87" s="148"/>
      <c r="X87" s="148" t="s">
        <v>212</v>
      </c>
      <c r="Y87" s="148" t="s">
        <v>103</v>
      </c>
      <c r="Z87" s="145"/>
      <c r="AA87" s="145"/>
      <c r="AB87" s="145"/>
      <c r="AC87" s="145"/>
      <c r="AD87" s="145"/>
      <c r="AE87" s="145"/>
      <c r="AF87" s="145"/>
      <c r="AG87" s="145" t="s">
        <v>280</v>
      </c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x14ac:dyDescent="0.25">
      <c r="A88" s="162">
        <v>77</v>
      </c>
      <c r="B88" s="163" t="s">
        <v>281</v>
      </c>
      <c r="C88" s="169" t="s">
        <v>282</v>
      </c>
      <c r="D88" s="164" t="s">
        <v>126</v>
      </c>
      <c r="E88" s="165">
        <v>507</v>
      </c>
      <c r="F88" s="166"/>
      <c r="G88" s="166"/>
      <c r="H88" s="166">
        <v>0</v>
      </c>
      <c r="I88" s="166">
        <v>0</v>
      </c>
      <c r="J88" s="166">
        <v>45</v>
      </c>
      <c r="K88" s="166">
        <v>22815</v>
      </c>
      <c r="L88" s="166">
        <v>21</v>
      </c>
      <c r="M88" s="166">
        <v>27606.149999999998</v>
      </c>
      <c r="N88" s="165">
        <v>0</v>
      </c>
      <c r="O88" s="165">
        <v>0</v>
      </c>
      <c r="P88" s="165">
        <v>0</v>
      </c>
      <c r="Q88" s="165">
        <v>0</v>
      </c>
      <c r="R88" s="166"/>
      <c r="S88" s="166" t="s">
        <v>163</v>
      </c>
      <c r="T88" s="167" t="s">
        <v>186</v>
      </c>
      <c r="U88" s="148">
        <v>0</v>
      </c>
      <c r="V88" s="148">
        <v>0</v>
      </c>
      <c r="W88" s="148"/>
      <c r="X88" s="148" t="s">
        <v>212</v>
      </c>
      <c r="Y88" s="148" t="s">
        <v>103</v>
      </c>
      <c r="Z88" s="145"/>
      <c r="AA88" s="145"/>
      <c r="AB88" s="145"/>
      <c r="AC88" s="145"/>
      <c r="AD88" s="145"/>
      <c r="AE88" s="145"/>
      <c r="AF88" s="145"/>
      <c r="AG88" s="145" t="s">
        <v>280</v>
      </c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1:60" x14ac:dyDescent="0.25">
      <c r="A89" s="150" t="s">
        <v>96</v>
      </c>
      <c r="B89" s="151" t="s">
        <v>68</v>
      </c>
      <c r="C89" s="168" t="s">
        <v>29</v>
      </c>
      <c r="D89" s="152"/>
      <c r="E89" s="153"/>
      <c r="F89" s="154"/>
      <c r="G89" s="154"/>
      <c r="H89" s="154"/>
      <c r="I89" s="154">
        <v>0</v>
      </c>
      <c r="J89" s="154"/>
      <c r="K89" s="154">
        <v>51877.59</v>
      </c>
      <c r="L89" s="154"/>
      <c r="M89" s="154"/>
      <c r="N89" s="153"/>
      <c r="O89" s="153"/>
      <c r="P89" s="153"/>
      <c r="Q89" s="153"/>
      <c r="R89" s="154"/>
      <c r="S89" s="154"/>
      <c r="T89" s="155"/>
      <c r="U89" s="149"/>
      <c r="V89" s="149"/>
      <c r="W89" s="149"/>
      <c r="X89" s="149"/>
      <c r="Y89" s="149"/>
      <c r="AG89" t="s">
        <v>97</v>
      </c>
    </row>
    <row r="90" spans="1:60" x14ac:dyDescent="0.25">
      <c r="A90" s="162">
        <v>78</v>
      </c>
      <c r="B90" s="163" t="s">
        <v>283</v>
      </c>
      <c r="C90" s="169" t="s">
        <v>284</v>
      </c>
      <c r="D90" s="164" t="s">
        <v>285</v>
      </c>
      <c r="E90" s="165">
        <v>1</v>
      </c>
      <c r="F90" s="166"/>
      <c r="G90" s="166"/>
      <c r="H90" s="166">
        <v>0</v>
      </c>
      <c r="I90" s="166">
        <v>0</v>
      </c>
      <c r="J90" s="166">
        <v>17292.53</v>
      </c>
      <c r="K90" s="166">
        <v>17292.53</v>
      </c>
      <c r="L90" s="166">
        <v>21</v>
      </c>
      <c r="M90" s="166">
        <v>20923.961299999999</v>
      </c>
      <c r="N90" s="165">
        <v>0</v>
      </c>
      <c r="O90" s="165">
        <v>0</v>
      </c>
      <c r="P90" s="165">
        <v>0</v>
      </c>
      <c r="Q90" s="165">
        <v>0</v>
      </c>
      <c r="R90" s="166"/>
      <c r="S90" s="166" t="s">
        <v>163</v>
      </c>
      <c r="T90" s="167" t="s">
        <v>186</v>
      </c>
      <c r="U90" s="148">
        <v>0</v>
      </c>
      <c r="V90" s="148">
        <v>0</v>
      </c>
      <c r="W90" s="148"/>
      <c r="X90" s="148" t="s">
        <v>212</v>
      </c>
      <c r="Y90" s="148" t="s">
        <v>103</v>
      </c>
      <c r="Z90" s="145"/>
      <c r="AA90" s="145"/>
      <c r="AB90" s="145"/>
      <c r="AC90" s="145"/>
      <c r="AD90" s="145"/>
      <c r="AE90" s="145"/>
      <c r="AF90" s="145"/>
      <c r="AG90" s="145" t="s">
        <v>213</v>
      </c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x14ac:dyDescent="0.25">
      <c r="A91" s="156">
        <v>79</v>
      </c>
      <c r="B91" s="157" t="s">
        <v>286</v>
      </c>
      <c r="C91" s="170" t="s">
        <v>287</v>
      </c>
      <c r="D91" s="158" t="s">
        <v>285</v>
      </c>
      <c r="E91" s="159">
        <v>1</v>
      </c>
      <c r="F91" s="160"/>
      <c r="G91" s="160"/>
      <c r="H91" s="160">
        <v>0</v>
      </c>
      <c r="I91" s="160">
        <v>0</v>
      </c>
      <c r="J91" s="160">
        <v>34585.06</v>
      </c>
      <c r="K91" s="160">
        <v>34585.06</v>
      </c>
      <c r="L91" s="160">
        <v>21</v>
      </c>
      <c r="M91" s="160">
        <v>41847.922599999998</v>
      </c>
      <c r="N91" s="159">
        <v>0</v>
      </c>
      <c r="O91" s="159">
        <v>0</v>
      </c>
      <c r="P91" s="159">
        <v>0</v>
      </c>
      <c r="Q91" s="159">
        <v>0</v>
      </c>
      <c r="R91" s="160"/>
      <c r="S91" s="160" t="s">
        <v>101</v>
      </c>
      <c r="T91" s="161" t="s">
        <v>186</v>
      </c>
      <c r="U91" s="148">
        <v>0</v>
      </c>
      <c r="V91" s="148">
        <v>0</v>
      </c>
      <c r="W91" s="148"/>
      <c r="X91" s="148" t="s">
        <v>212</v>
      </c>
      <c r="Y91" s="148" t="s">
        <v>103</v>
      </c>
      <c r="Z91" s="145"/>
      <c r="AA91" s="145"/>
      <c r="AB91" s="145"/>
      <c r="AC91" s="145"/>
      <c r="AD91" s="145"/>
      <c r="AE91" s="145"/>
      <c r="AF91" s="145"/>
      <c r="AG91" s="145" t="s">
        <v>213</v>
      </c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</row>
    <row r="92" spans="1:60" x14ac:dyDescent="0.25">
      <c r="A92" s="150" t="s">
        <v>96</v>
      </c>
      <c r="B92" s="151" t="s">
        <v>69</v>
      </c>
      <c r="C92" s="168" t="s">
        <v>30</v>
      </c>
      <c r="D92" s="152"/>
      <c r="E92" s="153"/>
      <c r="F92" s="154"/>
      <c r="G92" s="154"/>
      <c r="H92" s="154"/>
      <c r="I92" s="154">
        <v>0</v>
      </c>
      <c r="J92" s="154"/>
      <c r="K92" s="154">
        <v>18710</v>
      </c>
      <c r="L92" s="154"/>
      <c r="M92" s="154"/>
      <c r="N92" s="153"/>
      <c r="O92" s="153"/>
      <c r="P92" s="153"/>
      <c r="Q92" s="153"/>
      <c r="R92" s="154"/>
      <c r="S92" s="154"/>
      <c r="T92" s="155"/>
      <c r="U92" s="149"/>
      <c r="V92" s="149"/>
      <c r="W92" s="149"/>
      <c r="X92" s="149"/>
      <c r="Y92" s="149"/>
      <c r="AG92" t="s">
        <v>97</v>
      </c>
    </row>
    <row r="93" spans="1:60" x14ac:dyDescent="0.25">
      <c r="A93" s="162">
        <v>80</v>
      </c>
      <c r="B93" s="163" t="s">
        <v>288</v>
      </c>
      <c r="C93" s="169" t="s">
        <v>289</v>
      </c>
      <c r="D93" s="164" t="s">
        <v>100</v>
      </c>
      <c r="E93" s="165">
        <v>15</v>
      </c>
      <c r="F93" s="166"/>
      <c r="G93" s="166"/>
      <c r="H93" s="166">
        <v>0</v>
      </c>
      <c r="I93" s="166">
        <v>0</v>
      </c>
      <c r="J93" s="166">
        <v>13</v>
      </c>
      <c r="K93" s="166">
        <v>195</v>
      </c>
      <c r="L93" s="166">
        <v>21</v>
      </c>
      <c r="M93" s="166">
        <v>235.95</v>
      </c>
      <c r="N93" s="165">
        <v>0</v>
      </c>
      <c r="O93" s="165">
        <v>0</v>
      </c>
      <c r="P93" s="165">
        <v>0</v>
      </c>
      <c r="Q93" s="165">
        <v>0</v>
      </c>
      <c r="R93" s="166"/>
      <c r="S93" s="166" t="s">
        <v>163</v>
      </c>
      <c r="T93" s="167" t="s">
        <v>142</v>
      </c>
      <c r="U93" s="148">
        <v>0</v>
      </c>
      <c r="V93" s="148">
        <v>0</v>
      </c>
      <c r="W93" s="148"/>
      <c r="X93" s="148" t="s">
        <v>212</v>
      </c>
      <c r="Y93" s="148" t="s">
        <v>103</v>
      </c>
      <c r="Z93" s="145"/>
      <c r="AA93" s="145"/>
      <c r="AB93" s="145"/>
      <c r="AC93" s="145"/>
      <c r="AD93" s="145"/>
      <c r="AE93" s="145"/>
      <c r="AF93" s="145"/>
      <c r="AG93" s="145" t="s">
        <v>280</v>
      </c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1:60" x14ac:dyDescent="0.25">
      <c r="A94" s="162">
        <v>81</v>
      </c>
      <c r="B94" s="163" t="s">
        <v>290</v>
      </c>
      <c r="C94" s="169" t="s">
        <v>291</v>
      </c>
      <c r="D94" s="164" t="s">
        <v>285</v>
      </c>
      <c r="E94" s="165">
        <v>17</v>
      </c>
      <c r="F94" s="166"/>
      <c r="G94" s="166"/>
      <c r="H94" s="166">
        <v>0</v>
      </c>
      <c r="I94" s="166">
        <v>0</v>
      </c>
      <c r="J94" s="166">
        <v>650</v>
      </c>
      <c r="K94" s="166">
        <v>11050</v>
      </c>
      <c r="L94" s="166">
        <v>21</v>
      </c>
      <c r="M94" s="166">
        <v>13370.5</v>
      </c>
      <c r="N94" s="165">
        <v>0</v>
      </c>
      <c r="O94" s="165">
        <v>0</v>
      </c>
      <c r="P94" s="165">
        <v>0</v>
      </c>
      <c r="Q94" s="165">
        <v>0</v>
      </c>
      <c r="R94" s="166"/>
      <c r="S94" s="166" t="s">
        <v>163</v>
      </c>
      <c r="T94" s="167" t="s">
        <v>186</v>
      </c>
      <c r="U94" s="148">
        <v>0</v>
      </c>
      <c r="V94" s="148">
        <v>0</v>
      </c>
      <c r="W94" s="148"/>
      <c r="X94" s="148" t="s">
        <v>212</v>
      </c>
      <c r="Y94" s="148" t="s">
        <v>103</v>
      </c>
      <c r="Z94" s="145"/>
      <c r="AA94" s="145"/>
      <c r="AB94" s="145"/>
      <c r="AC94" s="145"/>
      <c r="AD94" s="145"/>
      <c r="AE94" s="145"/>
      <c r="AF94" s="145"/>
      <c r="AG94" s="145" t="s">
        <v>280</v>
      </c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</row>
    <row r="95" spans="1:60" x14ac:dyDescent="0.25">
      <c r="A95" s="162">
        <v>82</v>
      </c>
      <c r="B95" s="163" t="s">
        <v>292</v>
      </c>
      <c r="C95" s="169" t="s">
        <v>293</v>
      </c>
      <c r="D95" s="164" t="s">
        <v>162</v>
      </c>
      <c r="E95" s="165">
        <v>17</v>
      </c>
      <c r="F95" s="166"/>
      <c r="G95" s="166"/>
      <c r="H95" s="166">
        <v>0</v>
      </c>
      <c r="I95" s="166">
        <v>0</v>
      </c>
      <c r="J95" s="166">
        <v>145</v>
      </c>
      <c r="K95" s="166">
        <v>2465</v>
      </c>
      <c r="L95" s="166">
        <v>21</v>
      </c>
      <c r="M95" s="166">
        <v>2982.65</v>
      </c>
      <c r="N95" s="165">
        <v>0</v>
      </c>
      <c r="O95" s="165">
        <v>0</v>
      </c>
      <c r="P95" s="165">
        <v>0</v>
      </c>
      <c r="Q95" s="165">
        <v>0</v>
      </c>
      <c r="R95" s="166"/>
      <c r="S95" s="166" t="s">
        <v>163</v>
      </c>
      <c r="T95" s="167" t="s">
        <v>142</v>
      </c>
      <c r="U95" s="148">
        <v>0</v>
      </c>
      <c r="V95" s="148">
        <v>0</v>
      </c>
      <c r="W95" s="148"/>
      <c r="X95" s="148" t="s">
        <v>212</v>
      </c>
      <c r="Y95" s="148" t="s">
        <v>103</v>
      </c>
      <c r="Z95" s="145"/>
      <c r="AA95" s="145"/>
      <c r="AB95" s="145"/>
      <c r="AC95" s="145"/>
      <c r="AD95" s="145"/>
      <c r="AE95" s="145"/>
      <c r="AF95" s="145"/>
      <c r="AG95" s="145" t="s">
        <v>280</v>
      </c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</row>
    <row r="96" spans="1:60" x14ac:dyDescent="0.25">
      <c r="A96" s="156">
        <v>83</v>
      </c>
      <c r="B96" s="157" t="s">
        <v>294</v>
      </c>
      <c r="C96" s="170" t="s">
        <v>295</v>
      </c>
      <c r="D96" s="158" t="s">
        <v>285</v>
      </c>
      <c r="E96" s="159">
        <v>1</v>
      </c>
      <c r="F96" s="160"/>
      <c r="G96" s="160"/>
      <c r="H96" s="160">
        <v>0</v>
      </c>
      <c r="I96" s="160">
        <v>0</v>
      </c>
      <c r="J96" s="160">
        <v>5000</v>
      </c>
      <c r="K96" s="160">
        <v>5000</v>
      </c>
      <c r="L96" s="160">
        <v>21</v>
      </c>
      <c r="M96" s="160">
        <v>6050</v>
      </c>
      <c r="N96" s="159">
        <v>0</v>
      </c>
      <c r="O96" s="159">
        <v>0</v>
      </c>
      <c r="P96" s="159">
        <v>0</v>
      </c>
      <c r="Q96" s="159">
        <v>0</v>
      </c>
      <c r="R96" s="160"/>
      <c r="S96" s="160" t="s">
        <v>101</v>
      </c>
      <c r="T96" s="161" t="s">
        <v>186</v>
      </c>
      <c r="U96" s="148">
        <v>0</v>
      </c>
      <c r="V96" s="148">
        <v>0</v>
      </c>
      <c r="W96" s="148"/>
      <c r="X96" s="148" t="s">
        <v>212</v>
      </c>
      <c r="Y96" s="148" t="s">
        <v>103</v>
      </c>
      <c r="Z96" s="145"/>
      <c r="AA96" s="145"/>
      <c r="AB96" s="145"/>
      <c r="AC96" s="145"/>
      <c r="AD96" s="145"/>
      <c r="AE96" s="145"/>
      <c r="AF96" s="145"/>
      <c r="AG96" s="145" t="s">
        <v>280</v>
      </c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33" x14ac:dyDescent="0.25">
      <c r="A97" s="3"/>
      <c r="B97" s="4"/>
      <c r="C97" s="171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E97">
        <v>12</v>
      </c>
      <c r="AF97">
        <v>21</v>
      </c>
      <c r="AG97" t="s">
        <v>82</v>
      </c>
    </row>
    <row r="98" spans="1:33" x14ac:dyDescent="0.25">
      <c r="C98" s="172"/>
      <c r="D98" s="10"/>
      <c r="G98" s="85"/>
      <c r="AG98" t="s">
        <v>296</v>
      </c>
    </row>
    <row r="99" spans="1:33" x14ac:dyDescent="0.25">
      <c r="D99" s="10"/>
    </row>
    <row r="100" spans="1:33" x14ac:dyDescent="0.25">
      <c r="D100" s="10"/>
    </row>
    <row r="101" spans="1:33" x14ac:dyDescent="0.25">
      <c r="D101" s="10"/>
    </row>
    <row r="102" spans="1:33" x14ac:dyDescent="0.25">
      <c r="D102" s="10"/>
    </row>
    <row r="103" spans="1:33" x14ac:dyDescent="0.25">
      <c r="D103" s="10"/>
    </row>
    <row r="104" spans="1:33" x14ac:dyDescent="0.25">
      <c r="D104" s="10"/>
    </row>
    <row r="105" spans="1:33" x14ac:dyDescent="0.25">
      <c r="D105" s="10"/>
    </row>
    <row r="106" spans="1:33" x14ac:dyDescent="0.25">
      <c r="D106" s="10"/>
    </row>
    <row r="107" spans="1:33" x14ac:dyDescent="0.25">
      <c r="D107" s="10"/>
    </row>
    <row r="108" spans="1:33" x14ac:dyDescent="0.25">
      <c r="D108" s="10"/>
    </row>
    <row r="109" spans="1:33" x14ac:dyDescent="0.25">
      <c r="D109" s="10"/>
    </row>
    <row r="110" spans="1:33" x14ac:dyDescent="0.25">
      <c r="D110" s="10"/>
    </row>
    <row r="111" spans="1:33" x14ac:dyDescent="0.25">
      <c r="D111" s="10"/>
    </row>
    <row r="112" spans="1:33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401 240915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'401 240915 Pol'!Názvy_tisku</vt:lpstr>
      <vt:lpstr>oadresa</vt:lpstr>
      <vt:lpstr>Stavba!Objednatel</vt:lpstr>
      <vt:lpstr>Stavba!Objekt</vt:lpstr>
      <vt:lpstr>'401 240915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Lukáš Svoboda</cp:lastModifiedBy>
  <cp:lastPrinted>2024-09-19T14:29:25Z</cp:lastPrinted>
  <dcterms:created xsi:type="dcterms:W3CDTF">2009-04-08T07:15:50Z</dcterms:created>
  <dcterms:modified xsi:type="dcterms:W3CDTF">2025-09-24T08:52:03Z</dcterms:modified>
</cp:coreProperties>
</file>