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600"/>
  </bookViews>
  <sheets>
    <sheet name="rekapitulace" sheetId="3" r:id="rId1"/>
    <sheet name="materiál" sheetId="4" r:id="rId2"/>
    <sheet name="montáž" sheetId="5" r:id="rId3"/>
  </sheets>
  <definedNames>
    <definedName name="_xlnm.Print_Titles" localSheetId="1">materiál!$1:$7</definedName>
    <definedName name="_xlnm.Print_Titles" localSheetId="2">montáž!$1:$7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3"/>
  <c r="G11" i="5"/>
  <c r="G15"/>
  <c r="G19"/>
  <c r="G20"/>
  <c r="G21"/>
  <c r="G22"/>
  <c r="G26"/>
  <c r="G27"/>
  <c r="G28"/>
  <c r="G32"/>
  <c r="G33"/>
  <c r="G34"/>
  <c r="G38"/>
  <c r="G39"/>
  <c r="G43"/>
  <c r="G44"/>
  <c r="G48"/>
  <c r="G49"/>
  <c r="G53"/>
  <c r="G54"/>
  <c r="G55"/>
  <c r="G56"/>
  <c r="G57"/>
  <c r="G58"/>
  <c r="G59"/>
  <c r="G60"/>
  <c r="G61"/>
  <c r="G10"/>
  <c r="G11" i="4"/>
  <c r="G15"/>
  <c r="G19"/>
  <c r="G20"/>
  <c r="G21"/>
  <c r="G25"/>
  <c r="G26"/>
  <c r="G27"/>
  <c r="G31"/>
  <c r="G32"/>
  <c r="G33"/>
  <c r="G37"/>
  <c r="G38"/>
  <c r="G42"/>
  <c r="G43"/>
  <c r="G47"/>
  <c r="G48"/>
  <c r="G52"/>
  <c r="G53"/>
  <c r="G54"/>
  <c r="G55"/>
  <c r="G64" i="5" l="1"/>
  <c r="D21" i="3" l="1"/>
  <c r="D26" s="1"/>
  <c r="D27" s="1"/>
  <c r="D28" s="1"/>
  <c r="G10" i="4"/>
  <c r="G58" s="1"/>
  <c r="C26" i="3" l="1"/>
  <c r="C27" s="1"/>
  <c r="C28" s="1"/>
  <c r="E21"/>
  <c r="E26" s="1"/>
  <c r="E27" s="1"/>
  <c r="E28" s="1"/>
</calcChain>
</file>

<file path=xl/sharedStrings.xml><?xml version="1.0" encoding="utf-8"?>
<sst xmlns="http://schemas.openxmlformats.org/spreadsheetml/2006/main" count="238" uniqueCount="153">
  <si>
    <t>akce:</t>
  </si>
  <si>
    <t>část:</t>
  </si>
  <si>
    <t xml:space="preserve">               materiál</t>
  </si>
  <si>
    <t>pozice</t>
  </si>
  <si>
    <t>č.ceníku</t>
  </si>
  <si>
    <t>popis</t>
  </si>
  <si>
    <t>jednotka</t>
  </si>
  <si>
    <t>množství</t>
  </si>
  <si>
    <t>jednotková</t>
  </si>
  <si>
    <t>celkem</t>
  </si>
  <si>
    <t>cena</t>
  </si>
  <si>
    <t>nn_01</t>
  </si>
  <si>
    <t>ks</t>
  </si>
  <si>
    <t>materiál celkem bez DPH</t>
  </si>
  <si>
    <t>vypracoval:</t>
  </si>
  <si>
    <t xml:space="preserve">Datum: </t>
  </si>
  <si>
    <t>Kód položky</t>
  </si>
  <si>
    <t>Popis</t>
  </si>
  <si>
    <t>Dodávka celkem bez DPH</t>
  </si>
  <si>
    <t>Montáž celkem bez DPH</t>
  </si>
  <si>
    <t>Cena celkem bez DPH</t>
  </si>
  <si>
    <t>800-741+HZS+46-M</t>
  </si>
  <si>
    <t>elektroinstalace nn</t>
  </si>
  <si>
    <t>zařízení staveniště 3,5% z celkové ceny bez DPH</t>
  </si>
  <si>
    <t>Celkem bez DPH</t>
  </si>
  <si>
    <t>celkem včetně DPH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</si>
  <si>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</si>
  <si>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</si>
  <si>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zhotovitel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</si>
  <si>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</si>
  <si>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</si>
  <si>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 ¨průvodní</t>
  </si>
  <si>
    <t>a souhrnné části dokumentace a příslušné textové, výkresové části a výkazů výměru.</t>
  </si>
  <si>
    <t>Jan Honig</t>
  </si>
  <si>
    <t>akace:</t>
  </si>
  <si>
    <t>nn_02</t>
  </si>
  <si>
    <t>nn_03</t>
  </si>
  <si>
    <t>nn_04</t>
  </si>
  <si>
    <t>nn_05</t>
  </si>
  <si>
    <t>nn_06</t>
  </si>
  <si>
    <t>nn_07</t>
  </si>
  <si>
    <t>nn_08</t>
  </si>
  <si>
    <t>nn_09</t>
  </si>
  <si>
    <t>nn_11</t>
  </si>
  <si>
    <t>nn_12</t>
  </si>
  <si>
    <t>nn_13</t>
  </si>
  <si>
    <t>nn_14</t>
  </si>
  <si>
    <t>nn_15</t>
  </si>
  <si>
    <t>nn_16</t>
  </si>
  <si>
    <t>nn_17</t>
  </si>
  <si>
    <t>kabely a vodiče</t>
  </si>
  <si>
    <t>m</t>
  </si>
  <si>
    <t>montážní materiál</t>
  </si>
  <si>
    <t>ostatní</t>
  </si>
  <si>
    <t>materiál pro zednické práce</t>
  </si>
  <si>
    <t>podružný montážní materiál 5% z nosného</t>
  </si>
  <si>
    <t>protipožární přepážky</t>
  </si>
  <si>
    <t>požární prostupy stěnou</t>
  </si>
  <si>
    <t>m2</t>
  </si>
  <si>
    <t>požární prostupy stropem</t>
  </si>
  <si>
    <t xml:space="preserve">             montáž</t>
  </si>
  <si>
    <t>hod</t>
  </si>
  <si>
    <t>ukončení celopalstových kabelů</t>
  </si>
  <si>
    <t>doprava osob a materiálu  /cca500km/</t>
  </si>
  <si>
    <t>DPH 21%</t>
  </si>
  <si>
    <t>likvidace odpadů</t>
  </si>
  <si>
    <t>D.1.4.3   Elektroinstalace a MaR</t>
  </si>
  <si>
    <t>Zásuvka RJ 45, UTP, 1 modul cat. 5e</t>
  </si>
  <si>
    <t>Konektor RJ45 CAT6 UTP 8p8c nestíněný skládaný na drát</t>
  </si>
  <si>
    <t>kabelové oko do  Cu 2,5</t>
  </si>
  <si>
    <t>Zprovoznění regulace systému   vč. zaškolení obsluhy</t>
  </si>
  <si>
    <t>Uvedení do provozu, odladění, provozní zkoušky</t>
  </si>
  <si>
    <t>nn_18</t>
  </si>
  <si>
    <t>zásuvky a příslušenství</t>
  </si>
  <si>
    <t>Krabice přístrojová /odbočná/ pod omítku</t>
  </si>
  <si>
    <t>Svorka do krabice 4x2,5 m2</t>
  </si>
  <si>
    <t>Krabice KO97/6, včetně věnečků (svorkovnic)</t>
  </si>
  <si>
    <t>Nestíněný vnitřní kabel UTP cat 5e</t>
  </si>
  <si>
    <t xml:space="preserve">elektroinstalační lišta PVC 20x10 </t>
  </si>
  <si>
    <t>upevňovací bod hmoždinkou PVC</t>
  </si>
  <si>
    <t>nn_19</t>
  </si>
  <si>
    <t>silikonový tmel pro utěsnění prostupů</t>
  </si>
  <si>
    <t>nn_20</t>
  </si>
  <si>
    <t>HZS</t>
  </si>
  <si>
    <t>elektroinstalační trubka ohebná PVC  průměr 23 mm</t>
  </si>
  <si>
    <t>úložný materiál</t>
  </si>
  <si>
    <t>nn_40</t>
  </si>
  <si>
    <t>nn_41</t>
  </si>
  <si>
    <t>nn_42</t>
  </si>
  <si>
    <t>nn_43</t>
  </si>
  <si>
    <t>nn_44</t>
  </si>
  <si>
    <t>nn_45</t>
  </si>
  <si>
    <t>nn_46</t>
  </si>
  <si>
    <t>nn_47</t>
  </si>
  <si>
    <t>Osazení hmoždinek včetně vyvrtání otvoru ve stěnách cihelných průměru do 8 mm</t>
  </si>
  <si>
    <t>Celková prohlídka elektrického rozvodu a zařízení do 100 000,- Kč</t>
  </si>
  <si>
    <t>nn_48</t>
  </si>
  <si>
    <t>montáž celkem bez DPH</t>
  </si>
  <si>
    <t>Montáž silikonového tmelu pro utěsnění prostupů</t>
  </si>
  <si>
    <t>Dokumentace skutečného provedení</t>
  </si>
  <si>
    <t>Práce nezahrnuté v cenících 21_M, 46 -M, PSV 800-741, PSV 800-742 a zapsané v montážním deníku a potvrzené investorem</t>
  </si>
  <si>
    <t>Koordinace profesí</t>
  </si>
  <si>
    <t>Zednické výpomoce, sekání drážek, průrazy včetně vyplnění rýh pro kabely a začištění</t>
  </si>
  <si>
    <t>Zásuvka jednonásobná IP 44, s ochranným kolíkem, s clonkami, s víčkem 16 A, 250 V AC Upevnění šrouby nebo drápky. Šroubové svorky (pro vodiče 1,5-2,5 mm²).</t>
  </si>
  <si>
    <r>
      <t>kabel silový bezhalogenový Cu,PVC izolace 450V/2,5kV, -40ºC - +70ºC,J 3x2,5mm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odolnost proti šíření plamene dle ČSN EN 60332-1 /např. CXKH R//</t>
    </r>
  </si>
  <si>
    <t>Instalace systému větrání s rekuperací v MŠ Čimelice, č.p. 303; 398 04 Čimelice</t>
  </si>
  <si>
    <t>Stávající rozvaděče R1, pole č.3 - doplnění jističe</t>
  </si>
  <si>
    <t>Montážní materiál pro úpravu stávajícího rozvaděče v rozvodně poleč.3</t>
  </si>
  <si>
    <t>Jistič 3f/25A 10kA - char. B</t>
  </si>
  <si>
    <t>Rozvodnice pod omítku 18 modulů  obsahuje: 1 ks hlavní vypínač , 1 ks proudový chránič 40A/4N/30mA, 4 ks jistič 1/16A 10 kA charakteristika B; 1x přepěťovou ochranu a drobný montážní materiál</t>
  </si>
  <si>
    <t>Rozvaděč RM-VZT</t>
  </si>
  <si>
    <r>
      <t>kabel silový bezhalogenový Cu,PVC izolace 450V/2,5kV, -40ºC - +70ºC,J 5x6mm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odolnost proti šíření plamene dle ČSN EN 60332-1 /např. CXKH R//</t>
    </r>
  </si>
  <si>
    <t>kabelové oko do  Cu 6</t>
  </si>
  <si>
    <t>nn_10</t>
  </si>
  <si>
    <t>nn_21</t>
  </si>
  <si>
    <t>nn_22</t>
  </si>
  <si>
    <t>nn_23</t>
  </si>
  <si>
    <t>nn_24</t>
  </si>
  <si>
    <t>nn_25</t>
  </si>
  <si>
    <t>nn_26</t>
  </si>
  <si>
    <t>nn_27</t>
  </si>
  <si>
    <t>nn_28</t>
  </si>
  <si>
    <t>Popis portu datové zásuvky</t>
  </si>
  <si>
    <t>Konektor RJ45 CAT6 UTP 8p8c nestíněný skládaný na drát 6ks</t>
  </si>
  <si>
    <t>nn_29</t>
  </si>
  <si>
    <t>nn_30</t>
  </si>
  <si>
    <t>nn_31</t>
  </si>
  <si>
    <t>nn_32</t>
  </si>
  <si>
    <t>nn_33</t>
  </si>
  <si>
    <t>nn_34</t>
  </si>
  <si>
    <t>nn_35</t>
  </si>
  <si>
    <t>Montáž krabice přístrojová zapuštěná plastová kruhová</t>
  </si>
  <si>
    <t>Montáž svorkovnice do rozvaděčů - řadová vodič do 2,5 mm2 se zapojením vodičů</t>
  </si>
  <si>
    <t>Montáž rozvodka zapuštěná plastová kruhová</t>
  </si>
  <si>
    <t>Montáž zásuvka (polo)zapuštěná šroubové připojení 2P+PE se zapojením vodičů</t>
  </si>
  <si>
    <t>Montáž datové jednozásuvky</t>
  </si>
  <si>
    <t>Montáž jistič jednopólový nn do 25 A s krytem</t>
  </si>
  <si>
    <t>nn_36</t>
  </si>
  <si>
    <t>nn_37</t>
  </si>
  <si>
    <t>nn_38</t>
  </si>
  <si>
    <t>nn_39</t>
  </si>
  <si>
    <t>Montáž lišta a kanálek vkládací šířky do 60 mm s víčkem</t>
  </si>
  <si>
    <t>Montáž trubka plastová ohebná D přes 11 do 23 mm uložená pevně</t>
  </si>
  <si>
    <t>Montáž se zhotovením přepážka z desek nebo omítek do 300 mm ve stěně</t>
  </si>
  <si>
    <t>Montáž se zhotovením přepážka z desek nebo omítek do 200 mm ve stropu</t>
  </si>
  <si>
    <t>nn_49</t>
  </si>
  <si>
    <t>nn_50</t>
  </si>
  <si>
    <t>Montáž rozvodnice oceloplechová nebo plastová běžná do 20 kg</t>
  </si>
  <si>
    <t>Montáž kabel Cu plný kulatý žíla 5x4 až 6 mm2 uložený pevně (CYKY)</t>
  </si>
  <si>
    <t>Ukončení kabelů 5x6 mm2 smršťovací záklopkou nebo páskem bez letování</t>
  </si>
  <si>
    <t>Ukončení kabelů 3x1,5 až 4 mm2 smršťovací záklopkou nebo páskem bez letování</t>
  </si>
  <si>
    <t>Montáž kabel Cu plný kulatý žíla 3x1,5 až 6 mm2 uložený pevně (CYKY)</t>
  </si>
  <si>
    <t>REKAPITULACE ROZPOČTU</t>
  </si>
</sst>
</file>

<file path=xl/styles.xml><?xml version="1.0" encoding="utf-8"?>
<styleSheet xmlns="http://schemas.openxmlformats.org/spreadsheetml/2006/main">
  <numFmts count="3">
    <numFmt numFmtId="164" formatCode="mm/dd/yyyy"/>
    <numFmt numFmtId="165" formatCode="#,##0.0&quot; Kč&quot;"/>
    <numFmt numFmtId="166" formatCode="#,##0.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5" fillId="0" borderId="0"/>
    <xf numFmtId="0" fontId="1" fillId="0" borderId="0" applyProtection="0"/>
    <xf numFmtId="0" fontId="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16" fillId="0" borderId="0" applyProtection="0"/>
    <xf numFmtId="0" fontId="1" fillId="0" borderId="0" applyProtection="0"/>
    <xf numFmtId="0" fontId="1" fillId="0" borderId="0" applyProtection="0"/>
  </cellStyleXfs>
  <cellXfs count="267">
    <xf numFmtId="0" fontId="0" fillId="0" borderId="0" xfId="0"/>
    <xf numFmtId="0" fontId="11" fillId="0" borderId="0" xfId="0" applyFont="1"/>
    <xf numFmtId="0" fontId="1" fillId="0" borderId="0" xfId="0" applyFont="1"/>
    <xf numFmtId="0" fontId="12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Protection="1">
      <protection locked="0"/>
    </xf>
    <xf numFmtId="0" fontId="4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165" fontId="6" fillId="0" borderId="32" xfId="0" applyNumberFormat="1" applyFont="1" applyBorder="1"/>
    <xf numFmtId="165" fontId="6" fillId="0" borderId="31" xfId="0" applyNumberFormat="1" applyFont="1" applyBorder="1"/>
    <xf numFmtId="165" fontId="6" fillId="0" borderId="33" xfId="0" applyNumberFormat="1" applyFont="1" applyBorder="1"/>
    <xf numFmtId="0" fontId="6" fillId="0" borderId="34" xfId="0" applyFont="1" applyBorder="1"/>
    <xf numFmtId="0" fontId="6" fillId="0" borderId="16" xfId="0" applyFont="1" applyBorder="1"/>
    <xf numFmtId="165" fontId="6" fillId="0" borderId="3" xfId="0" applyNumberFormat="1" applyFont="1" applyBorder="1"/>
    <xf numFmtId="165" fontId="6" fillId="0" borderId="16" xfId="0" applyNumberFormat="1" applyFont="1" applyBorder="1"/>
    <xf numFmtId="165" fontId="6" fillId="0" borderId="35" xfId="0" applyNumberFormat="1" applyFont="1" applyBorder="1"/>
    <xf numFmtId="0" fontId="6" fillId="0" borderId="36" xfId="0" applyFont="1" applyBorder="1"/>
    <xf numFmtId="0" fontId="6" fillId="0" borderId="14" xfId="0" applyFont="1" applyBorder="1" applyAlignment="1">
      <alignment wrapText="1"/>
    </xf>
    <xf numFmtId="165" fontId="6" fillId="0" borderId="13" xfId="0" applyNumberFormat="1" applyFont="1" applyBorder="1"/>
    <xf numFmtId="165" fontId="6" fillId="0" borderId="14" xfId="0" applyNumberFormat="1" applyFont="1" applyBorder="1"/>
    <xf numFmtId="165" fontId="6" fillId="0" borderId="37" xfId="0" applyNumberFormat="1" applyFont="1" applyBorder="1"/>
    <xf numFmtId="0" fontId="6" fillId="0" borderId="14" xfId="0" applyFont="1" applyBorder="1"/>
    <xf numFmtId="0" fontId="6" fillId="0" borderId="38" xfId="0" applyFont="1" applyBorder="1"/>
    <xf numFmtId="0" fontId="9" fillId="0" borderId="39" xfId="0" applyFont="1" applyBorder="1"/>
    <xf numFmtId="165" fontId="9" fillId="0" borderId="15" xfId="0" applyNumberFormat="1" applyFont="1" applyBorder="1"/>
    <xf numFmtId="0" fontId="9" fillId="0" borderId="14" xfId="0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165" fontId="9" fillId="0" borderId="37" xfId="0" applyNumberFormat="1" applyFont="1" applyBorder="1"/>
    <xf numFmtId="0" fontId="1" fillId="0" borderId="40" xfId="0" applyFont="1" applyBorder="1"/>
    <xf numFmtId="0" fontId="1" fillId="0" borderId="41" xfId="0" applyFont="1" applyBorder="1"/>
    <xf numFmtId="165" fontId="1" fillId="0" borderId="42" xfId="0" applyNumberFormat="1" applyFont="1" applyBorder="1"/>
    <xf numFmtId="165" fontId="1" fillId="0" borderId="41" xfId="0" applyNumberFormat="1" applyFont="1" applyBorder="1"/>
    <xf numFmtId="165" fontId="1" fillId="0" borderId="43" xfId="0" applyNumberFormat="1" applyFont="1" applyBorder="1"/>
    <xf numFmtId="165" fontId="1" fillId="0" borderId="0" xfId="0" applyNumberFormat="1" applyFont="1"/>
    <xf numFmtId="0" fontId="10" fillId="0" borderId="0" xfId="0" applyFont="1"/>
    <xf numFmtId="0" fontId="1" fillId="0" borderId="1" xfId="0" applyFont="1" applyBorder="1" applyProtection="1">
      <protection locked="0"/>
    </xf>
    <xf numFmtId="0" fontId="1" fillId="0" borderId="1" xfId="3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57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2" borderId="0" xfId="0" applyFont="1" applyFill="1" applyProtection="1">
      <protection locked="0"/>
    </xf>
    <xf numFmtId="0" fontId="1" fillId="0" borderId="12" xfId="3" applyBorder="1" applyProtection="1">
      <protection locked="0"/>
    </xf>
    <xf numFmtId="0" fontId="1" fillId="0" borderId="0" xfId="3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166" fontId="11" fillId="0" borderId="0" xfId="0" applyNumberFormat="1" applyFont="1"/>
    <xf numFmtId="0" fontId="1" fillId="0" borderId="0" xfId="0" applyFont="1" applyFill="1" applyBorder="1" applyProtection="1">
      <protection locked="0"/>
    </xf>
    <xf numFmtId="165" fontId="9" fillId="0" borderId="78" xfId="0" applyNumberFormat="1" applyFont="1" applyBorder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46" xfId="0" applyFont="1" applyBorder="1" applyAlignment="1" applyProtection="1">
      <alignment horizontal="left"/>
      <protection locked="0"/>
    </xf>
    <xf numFmtId="0" fontId="15" fillId="0" borderId="47" xfId="0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42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0" fontId="11" fillId="0" borderId="52" xfId="0" applyFont="1" applyBorder="1" applyAlignment="1" applyProtection="1">
      <alignment horizontal="right"/>
      <protection locked="0"/>
    </xf>
    <xf numFmtId="0" fontId="11" fillId="0" borderId="53" xfId="0" applyFont="1" applyBorder="1" applyAlignment="1" applyProtection="1">
      <alignment horizontal="right"/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1" xfId="0" applyFont="1" applyFill="1" applyBorder="1" applyAlignment="1" applyProtection="1">
      <alignment horizontal="right"/>
      <protection locked="0"/>
    </xf>
    <xf numFmtId="0" fontId="11" fillId="0" borderId="65" xfId="0" applyFont="1" applyBorder="1" applyAlignment="1" applyProtection="1">
      <alignment horizontal="right"/>
      <protection locked="0"/>
    </xf>
    <xf numFmtId="0" fontId="1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0" borderId="1" xfId="5" applyFont="1" applyBorder="1" applyAlignment="1" applyProtection="1">
      <alignment horizontal="right"/>
      <protection locked="0"/>
    </xf>
    <xf numFmtId="0" fontId="1" fillId="0" borderId="2" xfId="5" applyBorder="1" applyAlignment="1" applyProtection="1">
      <alignment horizontal="right"/>
      <protection locked="0"/>
    </xf>
    <xf numFmtId="0" fontId="1" fillId="0" borderId="14" xfId="5" applyBorder="1" applyAlignment="1" applyProtection="1">
      <alignment horizontal="right"/>
      <protection locked="0"/>
    </xf>
    <xf numFmtId="0" fontId="1" fillId="0" borderId="13" xfId="6" applyBorder="1" applyAlignment="1" applyProtection="1">
      <alignment horizontal="right"/>
      <protection locked="0"/>
    </xf>
    <xf numFmtId="0" fontId="11" fillId="0" borderId="75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6" xfId="0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38" xfId="0" applyFont="1" applyBorder="1" applyProtection="1"/>
    <xf numFmtId="0" fontId="3" fillId="0" borderId="50" xfId="0" applyFont="1" applyBorder="1" applyProtection="1"/>
    <xf numFmtId="0" fontId="11" fillId="0" borderId="51" xfId="0" applyFont="1" applyBorder="1" applyProtection="1"/>
    <xf numFmtId="0" fontId="11" fillId="0" borderId="2" xfId="0" applyFont="1" applyBorder="1" applyProtection="1"/>
    <xf numFmtId="0" fontId="11" fillId="0" borderId="1" xfId="0" applyFont="1" applyBorder="1" applyProtection="1"/>
    <xf numFmtId="0" fontId="11" fillId="0" borderId="52" xfId="0" applyFont="1" applyBorder="1" applyAlignment="1" applyProtection="1">
      <alignment horizontal="right"/>
    </xf>
    <xf numFmtId="0" fontId="11" fillId="0" borderId="50" xfId="0" applyFont="1" applyBorder="1" applyAlignment="1" applyProtection="1">
      <alignment horizontal="left"/>
    </xf>
    <xf numFmtId="0" fontId="4" fillId="0" borderId="51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horizontal="center"/>
    </xf>
    <xf numFmtId="0" fontId="11" fillId="0" borderId="1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4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vertical="center" wrapText="1"/>
    </xf>
    <xf numFmtId="0" fontId="14" fillId="0" borderId="10" xfId="0" applyFont="1" applyBorder="1" applyProtection="1"/>
    <xf numFmtId="0" fontId="1" fillId="2" borderId="10" xfId="0" applyFont="1" applyFill="1" applyBorder="1" applyProtection="1"/>
    <xf numFmtId="0" fontId="1" fillId="0" borderId="2" xfId="0" applyFont="1" applyBorder="1" applyAlignment="1" applyProtection="1">
      <alignment horizontal="center"/>
    </xf>
    <xf numFmtId="0" fontId="1" fillId="2" borderId="2" xfId="0" applyFont="1" applyFill="1" applyBorder="1" applyProtection="1"/>
    <xf numFmtId="0" fontId="1" fillId="2" borderId="1" xfId="0" applyFont="1" applyFill="1" applyBorder="1" applyProtection="1"/>
    <xf numFmtId="0" fontId="1" fillId="2" borderId="60" xfId="0" applyFont="1" applyFill="1" applyBorder="1" applyProtection="1"/>
    <xf numFmtId="0" fontId="1" fillId="2" borderId="2" xfId="0" applyFont="1" applyFill="1" applyBorder="1" applyAlignment="1" applyProtection="1">
      <alignment wrapText="1"/>
    </xf>
    <xf numFmtId="0" fontId="14" fillId="0" borderId="60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0" xfId="0" applyFont="1" applyBorder="1" applyAlignment="1" applyProtection="1">
      <alignment horizontal="left"/>
    </xf>
    <xf numFmtId="0" fontId="3" fillId="0" borderId="51" xfId="0" applyFont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0" fontId="1" fillId="0" borderId="1" xfId="1" applyFont="1" applyBorder="1" applyProtection="1"/>
    <xf numFmtId="0" fontId="1" fillId="0" borderId="2" xfId="0" applyFont="1" applyBorder="1" applyProtection="1"/>
    <xf numFmtId="0" fontId="4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wrapText="1"/>
    </xf>
    <xf numFmtId="0" fontId="11" fillId="0" borderId="51" xfId="0" applyFont="1" applyBorder="1" applyAlignment="1" applyProtection="1">
      <alignment horizontal="center"/>
    </xf>
    <xf numFmtId="0" fontId="1" fillId="0" borderId="2" xfId="1" applyFont="1" applyBorder="1" applyProtection="1"/>
    <xf numFmtId="0" fontId="1" fillId="0" borderId="52" xfId="1" applyFont="1" applyBorder="1" applyProtection="1"/>
    <xf numFmtId="0" fontId="11" fillId="0" borderId="60" xfId="0" applyFont="1" applyBorder="1" applyProtection="1"/>
    <xf numFmtId="0" fontId="11" fillId="0" borderId="61" xfId="0" applyFont="1" applyBorder="1" applyAlignment="1" applyProtection="1">
      <alignment horizontal="center"/>
    </xf>
    <xf numFmtId="0" fontId="1" fillId="0" borderId="63" xfId="1" applyFont="1" applyBorder="1" applyProtection="1"/>
    <xf numFmtId="0" fontId="1" fillId="0" borderId="4" xfId="0" applyFont="1" applyBorder="1" applyProtection="1"/>
    <xf numFmtId="0" fontId="1" fillId="0" borderId="64" xfId="1" applyFont="1" applyBorder="1" applyProtection="1"/>
    <xf numFmtId="0" fontId="1" fillId="0" borderId="10" xfId="0" applyFont="1" applyBorder="1" applyAlignment="1" applyProtection="1">
      <alignment horizontal="left"/>
    </xf>
    <xf numFmtId="0" fontId="4" fillId="0" borderId="55" xfId="0" applyFont="1" applyBorder="1" applyAlignment="1" applyProtection="1">
      <alignment horizontal="left"/>
    </xf>
    <xf numFmtId="0" fontId="4" fillId="0" borderId="71" xfId="0" applyFont="1" applyBorder="1" applyAlignment="1" applyProtection="1">
      <alignment horizontal="left"/>
    </xf>
    <xf numFmtId="0" fontId="1" fillId="0" borderId="59" xfId="0" applyFont="1" applyBorder="1" applyAlignment="1" applyProtection="1">
      <alignment horizontal="left"/>
    </xf>
    <xf numFmtId="0" fontId="1" fillId="0" borderId="61" xfId="0" applyFont="1" applyBorder="1" applyAlignment="1" applyProtection="1">
      <alignment horizontal="center"/>
    </xf>
    <xf numFmtId="0" fontId="14" fillId="0" borderId="50" xfId="0" applyFont="1" applyBorder="1" applyAlignment="1" applyProtection="1">
      <alignment horizontal="left"/>
    </xf>
    <xf numFmtId="0" fontId="4" fillId="0" borderId="1" xfId="0" applyFont="1" applyBorder="1" applyProtection="1"/>
    <xf numFmtId="0" fontId="1" fillId="0" borderId="1" xfId="8" applyBorder="1" applyProtection="1"/>
    <xf numFmtId="0" fontId="4" fillId="0" borderId="1" xfId="3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wrapText="1"/>
    </xf>
    <xf numFmtId="0" fontId="4" fillId="0" borderId="2" xfId="0" applyFont="1" applyBorder="1" applyProtection="1"/>
    <xf numFmtId="0" fontId="3" fillId="0" borderId="10" xfId="0" applyFont="1" applyBorder="1" applyProtection="1"/>
    <xf numFmtId="0" fontId="1" fillId="0" borderId="10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10" xfId="3" applyFont="1" applyBorder="1" applyProtection="1"/>
    <xf numFmtId="0" fontId="1" fillId="0" borderId="10" xfId="3" applyBorder="1" applyProtection="1"/>
    <xf numFmtId="0" fontId="1" fillId="0" borderId="1" xfId="5" applyBorder="1" applyAlignment="1" applyProtection="1">
      <alignment horizontal="left"/>
    </xf>
    <xf numFmtId="0" fontId="11" fillId="0" borderId="15" xfId="0" applyFont="1" applyBorder="1" applyProtection="1"/>
    <xf numFmtId="0" fontId="11" fillId="0" borderId="49" xfId="0" applyFont="1" applyBorder="1" applyProtection="1"/>
    <xf numFmtId="0" fontId="11" fillId="0" borderId="39" xfId="0" applyFont="1" applyBorder="1" applyProtection="1"/>
    <xf numFmtId="0" fontId="11" fillId="0" borderId="15" xfId="0" applyFont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/>
    <xf numFmtId="0" fontId="12" fillId="0" borderId="1" xfId="0" applyFont="1" applyBorder="1" applyAlignment="1" applyProtection="1">
      <alignment wrapText="1"/>
    </xf>
    <xf numFmtId="0" fontId="1" fillId="2" borderId="77" xfId="0" applyFont="1" applyFill="1" applyBorder="1" applyProtection="1"/>
    <xf numFmtId="0" fontId="1" fillId="0" borderId="2" xfId="0" applyFont="1" applyFill="1" applyBorder="1" applyAlignment="1" applyProtection="1">
      <alignment horizontal="center" wrapText="1"/>
    </xf>
    <xf numFmtId="0" fontId="12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12" fillId="0" borderId="1" xfId="0" applyFont="1" applyFill="1" applyBorder="1" applyAlignment="1" applyProtection="1"/>
    <xf numFmtId="0" fontId="1" fillId="0" borderId="1" xfId="0" applyFont="1" applyBorder="1" applyAlignment="1" applyProtection="1">
      <alignment wrapText="1"/>
    </xf>
    <xf numFmtId="0" fontId="12" fillId="0" borderId="77" xfId="0" applyFont="1" applyFill="1" applyBorder="1" applyAlignment="1" applyProtection="1">
      <alignment wrapText="1"/>
    </xf>
    <xf numFmtId="0" fontId="12" fillId="0" borderId="1" xfId="0" applyFont="1" applyBorder="1" applyProtection="1"/>
    <xf numFmtId="0" fontId="0" fillId="0" borderId="5" xfId="0" applyFill="1" applyBorder="1" applyAlignment="1" applyProtection="1">
      <alignment horizontal="center"/>
    </xf>
    <xf numFmtId="0" fontId="11" fillId="0" borderId="52" xfId="0" applyFont="1" applyBorder="1" applyAlignment="1" applyProtection="1">
      <alignment horizontal="left"/>
    </xf>
    <xf numFmtId="0" fontId="11" fillId="0" borderId="53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left" wrapText="1"/>
    </xf>
    <xf numFmtId="0" fontId="1" fillId="0" borderId="12" xfId="0" applyFont="1" applyBorder="1" applyProtection="1"/>
    <xf numFmtId="0" fontId="1" fillId="0" borderId="1" xfId="5" applyFont="1" applyFill="1" applyBorder="1" applyAlignment="1" applyProtection="1">
      <alignment horizontal="center"/>
    </xf>
    <xf numFmtId="0" fontId="1" fillId="0" borderId="1" xfId="5" applyBorder="1" applyProtection="1"/>
    <xf numFmtId="0" fontId="1" fillId="0" borderId="1" xfId="9" applyFont="1" applyFill="1" applyBorder="1" applyAlignment="1" applyProtection="1">
      <alignment horizontal="center"/>
    </xf>
    <xf numFmtId="0" fontId="1" fillId="0" borderId="1" xfId="9" applyBorder="1" applyAlignment="1" applyProtection="1">
      <alignment horizontal="left"/>
    </xf>
    <xf numFmtId="0" fontId="1" fillId="0" borderId="1" xfId="9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wrapText="1"/>
    </xf>
    <xf numFmtId="0" fontId="12" fillId="0" borderId="2" xfId="0" applyFont="1" applyBorder="1" applyAlignment="1" applyProtection="1">
      <alignment wrapText="1"/>
    </xf>
    <xf numFmtId="0" fontId="1" fillId="0" borderId="2" xfId="9" applyBorder="1" applyAlignment="1" applyProtection="1">
      <alignment horizontal="left"/>
    </xf>
    <xf numFmtId="0" fontId="1" fillId="0" borderId="1" xfId="9" applyBorder="1" applyAlignment="1" applyProtection="1">
      <alignment horizontal="right"/>
      <protection locked="0"/>
    </xf>
    <xf numFmtId="0" fontId="11" fillId="0" borderId="54" xfId="0" applyFont="1" applyBorder="1" applyAlignment="1" applyProtection="1">
      <alignment horizontal="right"/>
      <protection locked="0"/>
    </xf>
    <xf numFmtId="0" fontId="11" fillId="0" borderId="76" xfId="0" applyFont="1" applyBorder="1" applyAlignment="1" applyProtection="1">
      <alignment horizontal="right"/>
      <protection locked="0"/>
    </xf>
    <xf numFmtId="0" fontId="11" fillId="0" borderId="53" xfId="0" applyFont="1" applyFill="1" applyBorder="1" applyAlignment="1" applyProtection="1">
      <alignment horizontal="right"/>
      <protection locked="0"/>
    </xf>
    <xf numFmtId="0" fontId="18" fillId="0" borderId="53" xfId="0" applyFont="1" applyBorder="1" applyAlignment="1" applyProtection="1">
      <alignment horizontal="right"/>
      <protection locked="0"/>
    </xf>
    <xf numFmtId="0" fontId="1" fillId="0" borderId="53" xfId="0" applyFont="1" applyBorder="1" applyProtection="1">
      <protection locked="0"/>
    </xf>
    <xf numFmtId="0" fontId="1" fillId="0" borderId="1" xfId="4" applyBorder="1" applyProtection="1">
      <protection locked="0"/>
    </xf>
    <xf numFmtId="0" fontId="1" fillId="0" borderId="1" xfId="4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61" xfId="0" applyFont="1" applyBorder="1" applyProtection="1"/>
    <xf numFmtId="0" fontId="11" fillId="0" borderId="73" xfId="0" applyFont="1" applyBorder="1" applyProtection="1"/>
    <xf numFmtId="0" fontId="11" fillId="0" borderId="4" xfId="0" applyFont="1" applyBorder="1" applyProtection="1"/>
    <xf numFmtId="0" fontId="11" fillId="0" borderId="39" xfId="0" applyFont="1" applyBorder="1" applyAlignment="1" applyProtection="1">
      <alignment horizontal="right"/>
    </xf>
    <xf numFmtId="49" fontId="12" fillId="3" borderId="2" xfId="0" applyNumberFormat="1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11" fillId="0" borderId="1" xfId="0" applyFont="1" applyBorder="1" applyAlignment="1" applyProtection="1">
      <alignment horizontal="right"/>
    </xf>
    <xf numFmtId="0" fontId="11" fillId="0" borderId="71" xfId="0" applyFont="1" applyBorder="1" applyAlignment="1" applyProtection="1">
      <alignment horizontal="center"/>
    </xf>
    <xf numFmtId="0" fontId="1" fillId="0" borderId="62" xfId="0" applyFont="1" applyBorder="1" applyAlignment="1" applyProtection="1">
      <alignment horizontal="center"/>
    </xf>
    <xf numFmtId="0" fontId="1" fillId="0" borderId="56" xfId="0" applyFont="1" applyBorder="1" applyProtection="1"/>
    <xf numFmtId="0" fontId="1" fillId="0" borderId="44" xfId="1" applyFont="1" applyBorder="1" applyProtection="1"/>
    <xf numFmtId="0" fontId="1" fillId="0" borderId="51" xfId="0" applyFont="1" applyBorder="1" applyAlignment="1" applyProtection="1">
      <alignment horizontal="center"/>
    </xf>
    <xf numFmtId="0" fontId="1" fillId="0" borderId="12" xfId="8" applyBorder="1" applyAlignment="1" applyProtection="1">
      <alignment horizontal="center"/>
    </xf>
    <xf numFmtId="0" fontId="4" fillId="0" borderId="55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right"/>
    </xf>
    <xf numFmtId="0" fontId="1" fillId="0" borderId="57" xfId="0" applyFont="1" applyBorder="1" applyProtection="1"/>
    <xf numFmtId="0" fontId="1" fillId="0" borderId="1" xfId="5" applyBorder="1" applyAlignment="1" applyProtection="1">
      <alignment horizontal="center"/>
    </xf>
    <xf numFmtId="0" fontId="1" fillId="0" borderId="2" xfId="5" applyBorder="1" applyAlignment="1" applyProtection="1">
      <alignment horizontal="left"/>
    </xf>
    <xf numFmtId="0" fontId="1" fillId="0" borderId="1" xfId="5" applyBorder="1" applyAlignment="1" applyProtection="1">
      <alignment horizontal="left" vertical="center" wrapText="1"/>
    </xf>
    <xf numFmtId="0" fontId="1" fillId="0" borderId="2" xfId="5" applyBorder="1" applyProtection="1"/>
    <xf numFmtId="0" fontId="1" fillId="0" borderId="2" xfId="5" applyBorder="1" applyAlignment="1" applyProtection="1">
      <alignment horizontal="right"/>
    </xf>
    <xf numFmtId="0" fontId="1" fillId="0" borderId="55" xfId="5" applyBorder="1" applyAlignment="1" applyProtection="1">
      <alignment horizontal="center"/>
    </xf>
    <xf numFmtId="0" fontId="1" fillId="0" borderId="56" xfId="5" applyBorder="1" applyProtection="1"/>
    <xf numFmtId="0" fontId="1" fillId="0" borderId="55" xfId="5" applyBorder="1" applyAlignment="1" applyProtection="1">
      <alignment horizontal="left"/>
    </xf>
    <xf numFmtId="0" fontId="1" fillId="0" borderId="56" xfId="5" applyBorder="1" applyAlignment="1" applyProtection="1">
      <alignment horizontal="right"/>
    </xf>
    <xf numFmtId="0" fontId="1" fillId="0" borderId="55" xfId="6" applyBorder="1" applyAlignment="1" applyProtection="1">
      <alignment horizontal="center"/>
    </xf>
    <xf numFmtId="0" fontId="1" fillId="0" borderId="56" xfId="6" applyBorder="1" applyProtection="1"/>
    <xf numFmtId="0" fontId="1" fillId="0" borderId="72" xfId="6" applyBorder="1" applyAlignment="1" applyProtection="1">
      <alignment horizontal="left"/>
    </xf>
    <xf numFmtId="0" fontId="1" fillId="0" borderId="14" xfId="6" applyBorder="1" applyAlignment="1" applyProtection="1">
      <alignment horizontal="right"/>
    </xf>
    <xf numFmtId="0" fontId="1" fillId="0" borderId="74" xfId="3" applyBorder="1" applyProtection="1"/>
    <xf numFmtId="0" fontId="1" fillId="0" borderId="66" xfId="0" applyFont="1" applyBorder="1" applyAlignment="1" applyProtection="1">
      <alignment horizontal="center"/>
    </xf>
    <xf numFmtId="0" fontId="4" fillId="0" borderId="68" xfId="0" applyFont="1" applyBorder="1" applyAlignment="1" applyProtection="1">
      <alignment wrapText="1"/>
    </xf>
    <xf numFmtId="0" fontId="1" fillId="0" borderId="66" xfId="0" applyFont="1" applyBorder="1" applyAlignment="1" applyProtection="1">
      <alignment horizontal="left"/>
    </xf>
    <xf numFmtId="0" fontId="1" fillId="0" borderId="58" xfId="0" applyFont="1" applyBorder="1" applyProtection="1"/>
    <xf numFmtId="0" fontId="11" fillId="0" borderId="0" xfId="0" applyFont="1" applyProtection="1"/>
    <xf numFmtId="0" fontId="11" fillId="0" borderId="18" xfId="0" applyFont="1" applyBorder="1" applyProtection="1"/>
    <xf numFmtId="0" fontId="14" fillId="0" borderId="0" xfId="0" applyFont="1" applyProtection="1"/>
    <xf numFmtId="0" fontId="11" fillId="0" borderId="21" xfId="0" applyFont="1" applyBorder="1" applyProtection="1"/>
    <xf numFmtId="0" fontId="15" fillId="0" borderId="22" xfId="0" applyFont="1" applyBorder="1" applyProtection="1"/>
    <xf numFmtId="0" fontId="15" fillId="0" borderId="49" xfId="0" applyFont="1" applyBorder="1" applyProtection="1"/>
    <xf numFmtId="0" fontId="15" fillId="0" borderId="73" xfId="0" applyFont="1" applyBorder="1" applyProtection="1"/>
    <xf numFmtId="0" fontId="15" fillId="0" borderId="70" xfId="0" applyFont="1" applyBorder="1" applyProtection="1"/>
    <xf numFmtId="0" fontId="15" fillId="0" borderId="69" xfId="0" applyFont="1" applyBorder="1" applyAlignment="1" applyProtection="1">
      <alignment horizontal="right"/>
    </xf>
    <xf numFmtId="0" fontId="15" fillId="0" borderId="38" xfId="0" applyFont="1" applyBorder="1" applyAlignment="1" applyProtection="1">
      <alignment horizontal="center"/>
    </xf>
    <xf numFmtId="0" fontId="15" fillId="0" borderId="61" xfId="0" applyFont="1" applyBorder="1" applyProtection="1"/>
    <xf numFmtId="0" fontId="15" fillId="0" borderId="63" xfId="0" applyFont="1" applyBorder="1" applyProtection="1"/>
    <xf numFmtId="0" fontId="15" fillId="0" borderId="4" xfId="0" applyFont="1" applyBorder="1" applyAlignment="1" applyProtection="1">
      <alignment horizontal="center"/>
    </xf>
    <xf numFmtId="0" fontId="15" fillId="0" borderId="39" xfId="0" applyFont="1" applyBorder="1" applyAlignment="1" applyProtection="1">
      <alignment horizontal="center"/>
    </xf>
    <xf numFmtId="0" fontId="15" fillId="0" borderId="48" xfId="0" applyFont="1" applyBorder="1" applyProtection="1"/>
    <xf numFmtId="0" fontId="15" fillId="0" borderId="67" xfId="0" applyFont="1" applyBorder="1" applyProtection="1"/>
    <xf numFmtId="0" fontId="15" fillId="0" borderId="58" xfId="0" applyFont="1" applyBorder="1" applyProtection="1"/>
    <xf numFmtId="0" fontId="15" fillId="0" borderId="7" xfId="0" applyFont="1" applyBorder="1" applyAlignment="1" applyProtection="1">
      <alignment horizontal="center"/>
    </xf>
    <xf numFmtId="0" fontId="15" fillId="0" borderId="41" xfId="0" applyFont="1" applyBorder="1" applyAlignment="1" applyProtection="1">
      <alignment horizontal="center"/>
    </xf>
    <xf numFmtId="0" fontId="11" fillId="0" borderId="17" xfId="0" applyFont="1" applyBorder="1" applyProtection="1"/>
    <xf numFmtId="0" fontId="14" fillId="0" borderId="19" xfId="0" applyFont="1" applyBorder="1" applyProtection="1"/>
    <xf numFmtId="0" fontId="11" fillId="0" borderId="20" xfId="0" applyFont="1" applyBorder="1" applyProtection="1"/>
    <xf numFmtId="0" fontId="15" fillId="0" borderId="24" xfId="0" applyFont="1" applyBorder="1" applyProtection="1"/>
    <xf numFmtId="0" fontId="15" fillId="0" borderId="23" xfId="0" applyFont="1" applyBorder="1" applyProtection="1"/>
    <xf numFmtId="0" fontId="15" fillId="0" borderId="45" xfId="0" applyFont="1" applyBorder="1" applyAlignment="1" applyProtection="1">
      <alignment horizontal="right"/>
    </xf>
    <xf numFmtId="0" fontId="15" fillId="0" borderId="15" xfId="0" applyFont="1" applyBorder="1" applyProtection="1"/>
    <xf numFmtId="0" fontId="15" fillId="0" borderId="15" xfId="0" applyFont="1" applyBorder="1" applyAlignment="1" applyProtection="1">
      <alignment horizontal="center"/>
    </xf>
    <xf numFmtId="0" fontId="15" fillId="0" borderId="42" xfId="0" applyFont="1" applyBorder="1" applyProtection="1"/>
    <xf numFmtId="0" fontId="15" fillId="0" borderId="42" xfId="0" applyFont="1" applyBorder="1" applyAlignment="1" applyProtection="1">
      <alignment horizontal="center"/>
    </xf>
  </cellXfs>
  <cellStyles count="10">
    <cellStyle name="normální" xfId="0" builtinId="0"/>
    <cellStyle name="normální 16" xfId="4"/>
    <cellStyle name="normální 17" xfId="8"/>
    <cellStyle name="normální 19" xfId="6"/>
    <cellStyle name="normální 2" xfId="3"/>
    <cellStyle name="normální 21" xfId="5"/>
    <cellStyle name="normální 32" xfId="9"/>
    <cellStyle name="normální 49" xfId="7"/>
    <cellStyle name="normální 8" xfId="2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topLeftCell="A13" workbookViewId="0">
      <selection activeCell="H23" sqref="H23"/>
    </sheetView>
  </sheetViews>
  <sheetFormatPr defaultRowHeight="12.75"/>
  <cols>
    <col min="1" max="1" width="13.140625" style="1" customWidth="1"/>
    <col min="2" max="2" width="32.140625" style="1" customWidth="1"/>
    <col min="3" max="3" width="14.5703125" style="1" customWidth="1"/>
    <col min="4" max="4" width="15" style="1" customWidth="1"/>
    <col min="5" max="5" width="14.140625" style="1" customWidth="1"/>
    <col min="6" max="16384" width="9.140625" style="1"/>
  </cols>
  <sheetData>
    <row r="1" spans="1:6" ht="18">
      <c r="A1" s="4" t="s">
        <v>152</v>
      </c>
      <c r="B1" s="5"/>
      <c r="C1" s="5"/>
      <c r="D1" s="5"/>
      <c r="E1" s="5"/>
      <c r="F1" s="2"/>
    </row>
    <row r="2" spans="1:6" ht="18">
      <c r="A2" s="4"/>
      <c r="B2" s="5"/>
      <c r="C2" s="5"/>
      <c r="D2" s="5"/>
      <c r="E2" s="5"/>
      <c r="F2" s="2"/>
    </row>
    <row r="3" spans="1:6" ht="15" customHeight="1">
      <c r="A3" s="6"/>
      <c r="C3" s="2"/>
      <c r="D3" s="2"/>
      <c r="E3" s="2"/>
      <c r="F3" s="2"/>
    </row>
    <row r="4" spans="1:6">
      <c r="A4" s="6" t="s">
        <v>0</v>
      </c>
      <c r="B4" s="56" t="s">
        <v>105</v>
      </c>
      <c r="C4" s="2"/>
      <c r="D4" s="2"/>
      <c r="E4" s="2"/>
      <c r="F4" s="2"/>
    </row>
    <row r="5" spans="1:6">
      <c r="A5" s="6"/>
      <c r="C5" s="2"/>
      <c r="D5" s="2"/>
      <c r="E5" s="2"/>
      <c r="F5" s="2"/>
    </row>
    <row r="6" spans="1:6">
      <c r="A6" s="6"/>
      <c r="C6" s="2"/>
      <c r="D6" s="2"/>
      <c r="E6" s="2"/>
      <c r="F6" s="2"/>
    </row>
    <row r="7" spans="1:6">
      <c r="A7" s="6" t="s">
        <v>1</v>
      </c>
      <c r="B7" s="2"/>
      <c r="C7" s="2"/>
      <c r="D7" s="2"/>
      <c r="E7" s="2"/>
      <c r="F7" s="2"/>
    </row>
    <row r="8" spans="1:6">
      <c r="A8" s="2"/>
      <c r="B8" s="3" t="s">
        <v>66</v>
      </c>
      <c r="C8" s="2"/>
      <c r="D8" s="2"/>
      <c r="E8" s="2"/>
      <c r="F8" s="2"/>
    </row>
    <row r="9" spans="1:6">
      <c r="A9" s="2"/>
      <c r="B9" s="7"/>
      <c r="C9" s="2"/>
      <c r="D9" s="2"/>
      <c r="E9" s="2"/>
      <c r="F9" s="2"/>
    </row>
    <row r="10" spans="1:6">
      <c r="A10" s="2"/>
      <c r="B10" s="7"/>
      <c r="C10" s="2"/>
      <c r="D10" s="2"/>
      <c r="E10" s="2"/>
      <c r="F10" s="2"/>
    </row>
    <row r="11" spans="1:6">
      <c r="A11" s="2"/>
      <c r="B11" s="7"/>
      <c r="C11" s="2"/>
      <c r="D11" s="2"/>
      <c r="E11" s="2"/>
      <c r="F11" s="2"/>
    </row>
    <row r="12" spans="1:6">
      <c r="A12" s="2" t="s">
        <v>14</v>
      </c>
      <c r="B12" s="2" t="s">
        <v>33</v>
      </c>
      <c r="C12" s="2"/>
      <c r="D12" s="2"/>
      <c r="E12" s="2"/>
      <c r="F12" s="2"/>
    </row>
    <row r="13" spans="1:6">
      <c r="A13" s="8"/>
      <c r="B13" s="2"/>
      <c r="C13" s="2"/>
      <c r="D13" s="2"/>
      <c r="E13" s="2"/>
      <c r="F13" s="2"/>
    </row>
    <row r="14" spans="1:6">
      <c r="A14" s="2"/>
      <c r="B14" s="9"/>
      <c r="C14" s="2"/>
      <c r="D14" s="2"/>
      <c r="E14" s="2"/>
      <c r="F14" s="2"/>
    </row>
    <row r="15" spans="1:6">
      <c r="A15" s="2" t="s">
        <v>15</v>
      </c>
      <c r="B15" s="10">
        <v>43542</v>
      </c>
      <c r="C15" s="2"/>
      <c r="D15" s="2"/>
      <c r="E15" s="2"/>
      <c r="F15" s="2"/>
    </row>
    <row r="16" spans="1:6">
      <c r="A16" s="2"/>
      <c r="B16" s="9"/>
      <c r="C16" s="2"/>
      <c r="D16" s="2"/>
      <c r="E16" s="2"/>
      <c r="F16" s="2"/>
    </row>
    <row r="17" spans="1:7" ht="13.5" thickBot="1">
      <c r="A17" s="5"/>
      <c r="B17" s="5"/>
      <c r="C17" s="5"/>
      <c r="D17" s="5"/>
      <c r="E17" s="5"/>
      <c r="F17" s="2"/>
    </row>
    <row r="18" spans="1:7" ht="22.5">
      <c r="A18" s="11" t="s">
        <v>16</v>
      </c>
      <c r="B18" s="12" t="s">
        <v>17</v>
      </c>
      <c r="C18" s="13" t="s">
        <v>18</v>
      </c>
      <c r="D18" s="14" t="s">
        <v>19</v>
      </c>
      <c r="E18" s="15" t="s">
        <v>20</v>
      </c>
      <c r="F18" s="2"/>
    </row>
    <row r="19" spans="1:7" ht="13.5" thickBot="1">
      <c r="A19" s="16"/>
      <c r="B19" s="17"/>
      <c r="C19" s="18" t="s">
        <v>9</v>
      </c>
      <c r="D19" s="17" t="s">
        <v>9</v>
      </c>
      <c r="E19" s="19" t="s">
        <v>9</v>
      </c>
      <c r="F19" s="2"/>
    </row>
    <row r="20" spans="1:7">
      <c r="A20" s="20"/>
      <c r="B20" s="21"/>
      <c r="C20" s="22"/>
      <c r="D20" s="23"/>
      <c r="E20" s="24"/>
      <c r="F20" s="2"/>
    </row>
    <row r="21" spans="1:7">
      <c r="A21" s="25" t="s">
        <v>21</v>
      </c>
      <c r="B21" s="26" t="s">
        <v>22</v>
      </c>
      <c r="C21" s="27">
        <f>materiál!G58</f>
        <v>0</v>
      </c>
      <c r="D21" s="28">
        <f>montáž!G64</f>
        <v>0</v>
      </c>
      <c r="E21" s="29">
        <f>C21+D21</f>
        <v>0</v>
      </c>
      <c r="F21" s="2"/>
      <c r="G21" s="62"/>
    </row>
    <row r="22" spans="1:7">
      <c r="A22" s="25"/>
      <c r="B22" s="26" t="s">
        <v>63</v>
      </c>
      <c r="C22" s="27"/>
      <c r="D22" s="28"/>
      <c r="E22" s="29"/>
      <c r="F22" s="2"/>
    </row>
    <row r="23" spans="1:7">
      <c r="A23" s="25"/>
      <c r="B23" s="26" t="s">
        <v>65</v>
      </c>
      <c r="C23" s="27"/>
      <c r="D23" s="28"/>
      <c r="E23" s="29"/>
      <c r="F23" s="2"/>
    </row>
    <row r="24" spans="1:7" ht="24">
      <c r="A24" s="30"/>
      <c r="B24" s="31" t="s">
        <v>23</v>
      </c>
      <c r="C24" s="32"/>
      <c r="D24" s="33"/>
      <c r="E24" s="29"/>
      <c r="F24" s="2"/>
    </row>
    <row r="25" spans="1:7">
      <c r="A25" s="30"/>
      <c r="B25" s="35"/>
      <c r="C25" s="32"/>
      <c r="D25" s="33"/>
      <c r="E25" s="34"/>
      <c r="F25" s="2"/>
    </row>
    <row r="26" spans="1:7">
      <c r="A26" s="36"/>
      <c r="B26" s="37" t="s">
        <v>24</v>
      </c>
      <c r="C26" s="38">
        <f>SUM(C21:C25)</f>
        <v>0</v>
      </c>
      <c r="D26" s="38">
        <f t="shared" ref="D26:E26" si="0">SUM(D21:D25)</f>
        <v>0</v>
      </c>
      <c r="E26" s="64">
        <f t="shared" si="0"/>
        <v>0</v>
      </c>
      <c r="F26" s="2"/>
    </row>
    <row r="27" spans="1:7">
      <c r="A27" s="30"/>
      <c r="B27" s="39" t="s">
        <v>64</v>
      </c>
      <c r="C27" s="40">
        <f>C26*0.21</f>
        <v>0</v>
      </c>
      <c r="D27" s="40">
        <f t="shared" ref="D27:E27" si="1">D26*0.21</f>
        <v>0</v>
      </c>
      <c r="E27" s="42">
        <f t="shared" si="1"/>
        <v>0</v>
      </c>
      <c r="F27" s="2"/>
    </row>
    <row r="28" spans="1:7">
      <c r="A28" s="30"/>
      <c r="B28" s="39" t="s">
        <v>25</v>
      </c>
      <c r="C28" s="40">
        <f>SUM(C26:C27)</f>
        <v>0</v>
      </c>
      <c r="D28" s="41">
        <f>SUM(D26:D27)</f>
        <v>0</v>
      </c>
      <c r="E28" s="42">
        <f>SUM(E26:E27)</f>
        <v>0</v>
      </c>
      <c r="F28" s="2"/>
    </row>
    <row r="29" spans="1:7" ht="13.5" thickBot="1">
      <c r="A29" s="43"/>
      <c r="B29" s="44"/>
      <c r="C29" s="45"/>
      <c r="D29" s="46"/>
      <c r="E29" s="47"/>
      <c r="F29" s="2"/>
    </row>
    <row r="30" spans="1:7">
      <c r="A30" s="2"/>
      <c r="B30" s="2"/>
      <c r="C30" s="2"/>
      <c r="D30" s="2"/>
      <c r="E30" s="2"/>
      <c r="F30" s="2"/>
    </row>
    <row r="31" spans="1:7">
      <c r="A31" s="2"/>
      <c r="B31" s="2"/>
      <c r="C31" s="48"/>
      <c r="D31" s="48"/>
      <c r="E31" s="48"/>
      <c r="F31" s="2"/>
    </row>
    <row r="32" spans="1:7">
      <c r="A32" s="8"/>
      <c r="B32" s="8"/>
      <c r="C32" s="8"/>
      <c r="D32" s="8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 ht="15">
      <c r="A35" s="49" t="s">
        <v>26</v>
      </c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 t="s">
        <v>27</v>
      </c>
      <c r="B38" s="2"/>
      <c r="C38" s="2"/>
      <c r="D38" s="2"/>
      <c r="E38" s="2"/>
      <c r="F38" s="2"/>
    </row>
    <row r="39" spans="1:6">
      <c r="A39" s="2" t="s">
        <v>28</v>
      </c>
      <c r="B39" s="2"/>
      <c r="C39" s="2"/>
      <c r="D39" s="2"/>
      <c r="E39" s="2"/>
      <c r="F39" s="2"/>
    </row>
    <row r="40" spans="1:6">
      <c r="A40" s="2" t="s">
        <v>29</v>
      </c>
      <c r="B40" s="2"/>
      <c r="C40" s="2"/>
      <c r="D40" s="2"/>
      <c r="E40" s="2"/>
      <c r="F40" s="2"/>
    </row>
    <row r="41" spans="1:6">
      <c r="A41" s="2" t="s">
        <v>30</v>
      </c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 ht="15">
      <c r="A43" s="2" t="s">
        <v>31</v>
      </c>
      <c r="B43" s="49"/>
      <c r="C43" s="2"/>
      <c r="D43" s="2"/>
      <c r="E43" s="2"/>
      <c r="F43" s="2"/>
    </row>
    <row r="44" spans="1:6">
      <c r="A44" s="2" t="s">
        <v>32</v>
      </c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  <row r="82" spans="1:6">
      <c r="A82" s="2"/>
      <c r="B82" s="2"/>
      <c r="C82" s="2"/>
      <c r="D82" s="2"/>
      <c r="E82" s="2"/>
      <c r="F82" s="2"/>
    </row>
  </sheetData>
  <pageMargins left="0.7" right="0.7" top="0.78740157499999996" bottom="0.78740157499999996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topLeftCell="A27" workbookViewId="0">
      <selection activeCell="K33" sqref="K33:K34"/>
    </sheetView>
  </sheetViews>
  <sheetFormatPr defaultRowHeight="12.75"/>
  <cols>
    <col min="1" max="1" width="5.85546875" style="65" customWidth="1"/>
    <col min="2" max="2" width="11.140625" style="65" customWidth="1"/>
    <col min="3" max="3" width="41.28515625" style="65" customWidth="1"/>
    <col min="4" max="5" width="7.28515625" style="65" customWidth="1"/>
    <col min="6" max="16384" width="9.140625" style="65"/>
  </cols>
  <sheetData>
    <row r="1" spans="1:13">
      <c r="A1" s="65" t="s">
        <v>34</v>
      </c>
      <c r="B1" s="56" t="s">
        <v>105</v>
      </c>
      <c r="C1" s="66"/>
      <c r="D1" s="66"/>
      <c r="E1" s="66"/>
      <c r="F1" s="66"/>
      <c r="G1" s="66"/>
    </row>
    <row r="2" spans="1:13">
      <c r="A2" s="65" t="s">
        <v>1</v>
      </c>
      <c r="B2" s="56" t="s">
        <v>66</v>
      </c>
      <c r="C2" s="66"/>
      <c r="D2" s="67"/>
      <c r="E2" s="66"/>
      <c r="F2" s="66"/>
      <c r="G2" s="66"/>
    </row>
    <row r="3" spans="1:13" ht="13.5" thickBot="1"/>
    <row r="4" spans="1:13" s="70" customFormat="1" ht="11.25">
      <c r="A4" s="242"/>
      <c r="B4" s="243"/>
      <c r="C4" s="244"/>
      <c r="D4" s="245"/>
      <c r="E4" s="246"/>
      <c r="F4" s="68" t="s">
        <v>2</v>
      </c>
      <c r="G4" s="69"/>
    </row>
    <row r="5" spans="1:13" s="70" customFormat="1" ht="11.25">
      <c r="A5" s="247" t="s">
        <v>3</v>
      </c>
      <c r="B5" s="248" t="s">
        <v>4</v>
      </c>
      <c r="C5" s="249" t="s">
        <v>5</v>
      </c>
      <c r="D5" s="250" t="s">
        <v>6</v>
      </c>
      <c r="E5" s="251" t="s">
        <v>7</v>
      </c>
      <c r="F5" s="71" t="s">
        <v>8</v>
      </c>
      <c r="G5" s="72" t="s">
        <v>9</v>
      </c>
    </row>
    <row r="6" spans="1:13" s="70" customFormat="1" ht="12" thickBot="1">
      <c r="A6" s="252"/>
      <c r="B6" s="253"/>
      <c r="C6" s="254"/>
      <c r="D6" s="255"/>
      <c r="E6" s="256"/>
      <c r="F6" s="73" t="s">
        <v>10</v>
      </c>
      <c r="G6" s="74" t="s">
        <v>10</v>
      </c>
    </row>
    <row r="7" spans="1:13">
      <c r="A7" s="101"/>
      <c r="B7" s="202"/>
      <c r="C7" s="203"/>
      <c r="D7" s="204"/>
      <c r="E7" s="205"/>
      <c r="F7" s="75"/>
      <c r="G7" s="76"/>
    </row>
    <row r="8" spans="1:13">
      <c r="A8" s="102" t="s">
        <v>106</v>
      </c>
      <c r="B8" s="103"/>
      <c r="C8" s="104"/>
      <c r="D8" s="105"/>
      <c r="E8" s="106"/>
      <c r="F8" s="78"/>
      <c r="G8" s="79"/>
    </row>
    <row r="9" spans="1:13">
      <c r="A9" s="107"/>
      <c r="B9" s="108"/>
      <c r="C9" s="109"/>
      <c r="D9" s="110"/>
      <c r="E9" s="106"/>
      <c r="F9" s="78"/>
      <c r="G9" s="79"/>
    </row>
    <row r="10" spans="1:13">
      <c r="A10" s="111" t="s">
        <v>11</v>
      </c>
      <c r="B10" s="112">
        <v>344136136</v>
      </c>
      <c r="C10" s="206" t="s">
        <v>108</v>
      </c>
      <c r="D10" s="113" t="s">
        <v>12</v>
      </c>
      <c r="E10" s="106">
        <v>1</v>
      </c>
      <c r="F10" s="57"/>
      <c r="G10" s="80">
        <f t="shared" ref="G10:G55" si="0">E10*F10</f>
        <v>0</v>
      </c>
      <c r="L10" s="238"/>
    </row>
    <row r="11" spans="1:13" ht="25.5">
      <c r="A11" s="111" t="s">
        <v>35</v>
      </c>
      <c r="B11" s="114">
        <v>345126001</v>
      </c>
      <c r="C11" s="115" t="s">
        <v>107</v>
      </c>
      <c r="D11" s="113" t="s">
        <v>12</v>
      </c>
      <c r="E11" s="106">
        <v>1</v>
      </c>
      <c r="F11" s="78"/>
      <c r="G11" s="80">
        <f t="shared" si="0"/>
        <v>0</v>
      </c>
    </row>
    <row r="12" spans="1:13">
      <c r="A12" s="111"/>
      <c r="B12" s="114"/>
      <c r="C12" s="115"/>
      <c r="D12" s="113"/>
      <c r="E12" s="106"/>
      <c r="F12" s="78"/>
      <c r="G12" s="80"/>
    </row>
    <row r="13" spans="1:13">
      <c r="A13" s="116" t="s">
        <v>110</v>
      </c>
      <c r="B13" s="114"/>
      <c r="C13" s="115"/>
      <c r="D13" s="113"/>
      <c r="E13" s="106"/>
      <c r="F13" s="78"/>
      <c r="G13" s="80"/>
    </row>
    <row r="14" spans="1:13">
      <c r="A14" s="111"/>
      <c r="B14" s="114"/>
      <c r="C14" s="115"/>
      <c r="D14" s="113"/>
      <c r="E14" s="106"/>
      <c r="F14" s="78"/>
      <c r="G14" s="80"/>
    </row>
    <row r="15" spans="1:13" ht="63.75">
      <c r="A15" s="117" t="s">
        <v>36</v>
      </c>
      <c r="B15" s="118">
        <v>345401100</v>
      </c>
      <c r="C15" s="207" t="s">
        <v>109</v>
      </c>
      <c r="D15" s="119" t="s">
        <v>12</v>
      </c>
      <c r="E15" s="120">
        <v>1</v>
      </c>
      <c r="F15" s="81"/>
      <c r="G15" s="80">
        <f t="shared" si="0"/>
        <v>0</v>
      </c>
      <c r="M15" s="238"/>
    </row>
    <row r="16" spans="1:13">
      <c r="A16" s="121"/>
      <c r="B16" s="118"/>
      <c r="C16" s="122"/>
      <c r="D16" s="119"/>
      <c r="E16" s="120"/>
      <c r="F16" s="81"/>
      <c r="G16" s="80"/>
    </row>
    <row r="17" spans="1:12">
      <c r="A17" s="123" t="s">
        <v>73</v>
      </c>
      <c r="B17" s="124"/>
      <c r="C17" s="125"/>
      <c r="D17" s="126"/>
      <c r="E17" s="208"/>
      <c r="F17" s="82"/>
      <c r="G17" s="80"/>
    </row>
    <row r="18" spans="1:12">
      <c r="A18" s="127"/>
      <c r="B18" s="128"/>
      <c r="C18" s="125"/>
      <c r="D18" s="126"/>
      <c r="E18" s="208"/>
      <c r="F18" s="82"/>
      <c r="G18" s="80"/>
    </row>
    <row r="19" spans="1:12" ht="51">
      <c r="A19" s="111" t="s">
        <v>37</v>
      </c>
      <c r="B19" s="209">
        <v>358111244</v>
      </c>
      <c r="C19" s="129" t="s">
        <v>103</v>
      </c>
      <c r="D19" s="105" t="s">
        <v>12</v>
      </c>
      <c r="E19" s="130">
        <v>3</v>
      </c>
      <c r="F19" s="83"/>
      <c r="G19" s="80">
        <f t="shared" si="0"/>
        <v>0</v>
      </c>
    </row>
    <row r="20" spans="1:12">
      <c r="A20" s="111" t="s">
        <v>38</v>
      </c>
      <c r="B20" s="110">
        <v>358111497</v>
      </c>
      <c r="C20" s="131" t="s">
        <v>67</v>
      </c>
      <c r="D20" s="132" t="s">
        <v>12</v>
      </c>
      <c r="E20" s="106">
        <v>3</v>
      </c>
      <c r="F20" s="78"/>
      <c r="G20" s="80">
        <f t="shared" si="0"/>
        <v>0</v>
      </c>
    </row>
    <row r="21" spans="1:12" ht="25.5">
      <c r="A21" s="111" t="s">
        <v>39</v>
      </c>
      <c r="B21" s="110">
        <v>358111323</v>
      </c>
      <c r="C21" s="133" t="s">
        <v>68</v>
      </c>
      <c r="D21" s="132" t="s">
        <v>12</v>
      </c>
      <c r="E21" s="106">
        <v>6</v>
      </c>
      <c r="F21" s="78"/>
      <c r="G21" s="80">
        <f t="shared" si="0"/>
        <v>0</v>
      </c>
    </row>
    <row r="22" spans="1:12">
      <c r="A22" s="111"/>
      <c r="B22" s="134"/>
      <c r="C22" s="135"/>
      <c r="D22" s="113"/>
      <c r="E22" s="136"/>
      <c r="F22" s="78"/>
      <c r="G22" s="80"/>
    </row>
    <row r="23" spans="1:12">
      <c r="A23" s="127" t="s">
        <v>52</v>
      </c>
      <c r="B23" s="134"/>
      <c r="C23" s="135"/>
      <c r="D23" s="113"/>
      <c r="E23" s="136"/>
      <c r="F23" s="78"/>
      <c r="G23" s="80"/>
    </row>
    <row r="24" spans="1:12">
      <c r="A24" s="137"/>
      <c r="B24" s="138"/>
      <c r="C24" s="139"/>
      <c r="D24" s="140"/>
      <c r="E24" s="141"/>
      <c r="F24" s="84"/>
      <c r="G24" s="80"/>
    </row>
    <row r="25" spans="1:12">
      <c r="A25" s="142" t="s">
        <v>40</v>
      </c>
      <c r="B25" s="210">
        <v>345711232</v>
      </c>
      <c r="C25" s="211" t="s">
        <v>74</v>
      </c>
      <c r="D25" s="143" t="s">
        <v>12</v>
      </c>
      <c r="E25" s="106">
        <v>6</v>
      </c>
      <c r="F25" s="78"/>
      <c r="G25" s="80">
        <f t="shared" si="0"/>
        <v>0</v>
      </c>
    </row>
    <row r="26" spans="1:12">
      <c r="A26" s="142" t="s">
        <v>41</v>
      </c>
      <c r="B26" s="134">
        <v>354411618</v>
      </c>
      <c r="C26" s="212" t="s">
        <v>75</v>
      </c>
      <c r="D26" s="144" t="s">
        <v>12</v>
      </c>
      <c r="E26" s="106">
        <v>10</v>
      </c>
      <c r="F26" s="78"/>
      <c r="G26" s="80">
        <f t="shared" si="0"/>
        <v>0</v>
      </c>
    </row>
    <row r="27" spans="1:12">
      <c r="A27" s="142" t="s">
        <v>42</v>
      </c>
      <c r="B27" s="213">
        <v>345711246</v>
      </c>
      <c r="C27" s="131" t="s">
        <v>76</v>
      </c>
      <c r="D27" s="132" t="s">
        <v>12</v>
      </c>
      <c r="E27" s="106">
        <v>2</v>
      </c>
      <c r="F27" s="78"/>
      <c r="G27" s="80">
        <f t="shared" si="0"/>
        <v>0</v>
      </c>
    </row>
    <row r="28" spans="1:12">
      <c r="A28" s="145"/>
      <c r="B28" s="146"/>
      <c r="C28" s="131"/>
      <c r="D28" s="132"/>
      <c r="E28" s="106"/>
      <c r="F28" s="78"/>
      <c r="G28" s="80"/>
    </row>
    <row r="29" spans="1:12">
      <c r="A29" s="147" t="s">
        <v>50</v>
      </c>
      <c r="B29" s="108"/>
      <c r="C29" s="109"/>
      <c r="D29" s="110"/>
      <c r="E29" s="106"/>
      <c r="F29" s="78"/>
      <c r="G29" s="80"/>
    </row>
    <row r="30" spans="1:12">
      <c r="A30" s="107"/>
      <c r="B30" s="108"/>
      <c r="C30" s="109"/>
      <c r="D30" s="110"/>
      <c r="E30" s="106"/>
      <c r="F30" s="78"/>
      <c r="G30" s="80"/>
    </row>
    <row r="31" spans="1:12" ht="52.5">
      <c r="A31" s="107" t="s">
        <v>113</v>
      </c>
      <c r="B31" s="112">
        <v>341118312</v>
      </c>
      <c r="C31" s="133" t="s">
        <v>111</v>
      </c>
      <c r="D31" s="148" t="s">
        <v>51</v>
      </c>
      <c r="E31" s="131">
        <v>60</v>
      </c>
      <c r="F31" s="50"/>
      <c r="G31" s="80">
        <f t="shared" si="0"/>
        <v>0</v>
      </c>
      <c r="I31" s="85"/>
      <c r="J31" s="85"/>
      <c r="K31" s="85"/>
      <c r="L31" s="85"/>
    </row>
    <row r="32" spans="1:12" ht="52.5">
      <c r="A32" s="107" t="s">
        <v>43</v>
      </c>
      <c r="B32" s="112">
        <v>341118304</v>
      </c>
      <c r="C32" s="133" t="s">
        <v>104</v>
      </c>
      <c r="D32" s="148" t="s">
        <v>51</v>
      </c>
      <c r="E32" s="131">
        <v>50</v>
      </c>
      <c r="F32" s="50"/>
      <c r="G32" s="80">
        <f t="shared" si="0"/>
        <v>0</v>
      </c>
      <c r="I32" s="85"/>
      <c r="J32" s="63"/>
      <c r="K32" s="85"/>
      <c r="L32" s="85"/>
    </row>
    <row r="33" spans="1:12">
      <c r="A33" s="107" t="s">
        <v>44</v>
      </c>
      <c r="B33" s="214">
        <v>341580004</v>
      </c>
      <c r="C33" s="131" t="s">
        <v>77</v>
      </c>
      <c r="D33" s="149" t="s">
        <v>51</v>
      </c>
      <c r="E33" s="131">
        <v>30</v>
      </c>
      <c r="F33" s="50"/>
      <c r="G33" s="80">
        <f t="shared" si="0"/>
        <v>0</v>
      </c>
      <c r="I33" s="85"/>
      <c r="J33" s="86"/>
      <c r="K33" s="85"/>
      <c r="L33" s="85"/>
    </row>
    <row r="34" spans="1:12">
      <c r="A34" s="107"/>
      <c r="B34" s="108"/>
      <c r="C34" s="109"/>
      <c r="D34" s="110"/>
      <c r="E34" s="106"/>
      <c r="F34" s="78"/>
      <c r="G34" s="80"/>
      <c r="I34" s="85"/>
      <c r="J34" s="63"/>
      <c r="K34" s="85"/>
      <c r="L34" s="85"/>
    </row>
    <row r="35" spans="1:12">
      <c r="A35" s="147" t="s">
        <v>62</v>
      </c>
      <c r="B35" s="108"/>
      <c r="C35" s="109"/>
      <c r="D35" s="110"/>
      <c r="E35" s="106"/>
      <c r="F35" s="78"/>
      <c r="G35" s="80"/>
      <c r="I35" s="85"/>
      <c r="J35" s="85"/>
      <c r="K35" s="85"/>
      <c r="L35" s="85"/>
    </row>
    <row r="36" spans="1:12">
      <c r="A36" s="107"/>
      <c r="B36" s="108"/>
      <c r="C36" s="109"/>
      <c r="D36" s="110"/>
      <c r="E36" s="106"/>
      <c r="F36" s="78"/>
      <c r="G36" s="80"/>
      <c r="I36" s="85"/>
      <c r="J36" s="85"/>
      <c r="K36" s="85"/>
      <c r="L36" s="85"/>
    </row>
    <row r="37" spans="1:12">
      <c r="A37" s="107" t="s">
        <v>45</v>
      </c>
      <c r="B37" s="150">
        <v>344128102</v>
      </c>
      <c r="C37" s="109" t="s">
        <v>112</v>
      </c>
      <c r="D37" s="151" t="s">
        <v>12</v>
      </c>
      <c r="E37" s="106">
        <v>10</v>
      </c>
      <c r="F37" s="78"/>
      <c r="G37" s="80">
        <f t="shared" si="0"/>
        <v>0</v>
      </c>
      <c r="I37" s="85"/>
      <c r="J37" s="85"/>
      <c r="K37" s="85"/>
      <c r="L37" s="85"/>
    </row>
    <row r="38" spans="1:12">
      <c r="A38" s="107" t="s">
        <v>46</v>
      </c>
      <c r="B38" s="150">
        <v>344128099</v>
      </c>
      <c r="C38" s="109" t="s">
        <v>69</v>
      </c>
      <c r="D38" s="151" t="s">
        <v>12</v>
      </c>
      <c r="E38" s="106">
        <v>18</v>
      </c>
      <c r="F38" s="78"/>
      <c r="G38" s="80">
        <f t="shared" si="0"/>
        <v>0</v>
      </c>
      <c r="I38" s="85"/>
      <c r="J38" s="85"/>
      <c r="K38" s="85"/>
      <c r="L38" s="85"/>
    </row>
    <row r="39" spans="1:12">
      <c r="A39" s="107"/>
      <c r="B39" s="108"/>
      <c r="C39" s="109"/>
      <c r="D39" s="151"/>
      <c r="E39" s="106"/>
      <c r="F39" s="78"/>
      <c r="G39" s="80"/>
      <c r="I39" s="85"/>
      <c r="J39" s="85"/>
      <c r="K39" s="85"/>
      <c r="L39" s="85"/>
    </row>
    <row r="40" spans="1:12">
      <c r="A40" s="147" t="s">
        <v>85</v>
      </c>
      <c r="B40" s="108"/>
      <c r="C40" s="109"/>
      <c r="D40" s="110"/>
      <c r="E40" s="106"/>
      <c r="F40" s="78"/>
      <c r="G40" s="80"/>
    </row>
    <row r="41" spans="1:12">
      <c r="A41" s="107"/>
      <c r="B41" s="108"/>
      <c r="C41" s="109"/>
      <c r="D41" s="110"/>
      <c r="E41" s="106"/>
      <c r="F41" s="78"/>
      <c r="G41" s="80"/>
    </row>
    <row r="42" spans="1:12">
      <c r="A42" s="107" t="s">
        <v>47</v>
      </c>
      <c r="B42" s="112">
        <v>345112712</v>
      </c>
      <c r="C42" s="206" t="s">
        <v>78</v>
      </c>
      <c r="D42" s="151" t="s">
        <v>51</v>
      </c>
      <c r="E42" s="106">
        <v>50</v>
      </c>
      <c r="F42" s="78"/>
      <c r="G42" s="80">
        <f t="shared" si="0"/>
        <v>0</v>
      </c>
    </row>
    <row r="43" spans="1:12" ht="25.5">
      <c r="A43" s="107" t="s">
        <v>48</v>
      </c>
      <c r="B43" s="215">
        <v>741110039</v>
      </c>
      <c r="C43" s="152" t="s">
        <v>84</v>
      </c>
      <c r="D43" s="113" t="s">
        <v>51</v>
      </c>
      <c r="E43" s="153">
        <v>10</v>
      </c>
      <c r="F43" s="78"/>
      <c r="G43" s="80">
        <f t="shared" si="0"/>
        <v>0</v>
      </c>
    </row>
    <row r="44" spans="1:12">
      <c r="A44" s="107"/>
      <c r="B44" s="108"/>
      <c r="C44" s="109"/>
      <c r="D44" s="110"/>
      <c r="E44" s="106"/>
      <c r="F44" s="78"/>
      <c r="G44" s="80"/>
    </row>
    <row r="45" spans="1:12">
      <c r="A45" s="154" t="s">
        <v>56</v>
      </c>
      <c r="B45" s="126"/>
      <c r="C45" s="131"/>
      <c r="D45" s="112"/>
      <c r="E45" s="131"/>
      <c r="F45" s="50"/>
      <c r="G45" s="80"/>
    </row>
    <row r="46" spans="1:12">
      <c r="A46" s="155"/>
      <c r="B46" s="113"/>
      <c r="C46" s="131"/>
      <c r="D46" s="112"/>
      <c r="E46" s="131"/>
      <c r="F46" s="50"/>
      <c r="G46" s="80"/>
    </row>
    <row r="47" spans="1:12">
      <c r="A47" s="155" t="s">
        <v>49</v>
      </c>
      <c r="B47" s="156">
        <v>246122186</v>
      </c>
      <c r="C47" s="153" t="s">
        <v>57</v>
      </c>
      <c r="D47" s="216" t="s">
        <v>58</v>
      </c>
      <c r="E47" s="131">
        <v>0.3</v>
      </c>
      <c r="F47" s="53"/>
      <c r="G47" s="80">
        <f t="shared" si="0"/>
        <v>0</v>
      </c>
    </row>
    <row r="48" spans="1:12">
      <c r="A48" s="155" t="s">
        <v>72</v>
      </c>
      <c r="B48" s="156">
        <v>246122186</v>
      </c>
      <c r="C48" s="153" t="s">
        <v>59</v>
      </c>
      <c r="D48" s="217" t="s">
        <v>58</v>
      </c>
      <c r="E48" s="131">
        <v>0.2</v>
      </c>
      <c r="F48" s="53"/>
      <c r="G48" s="80">
        <f t="shared" si="0"/>
        <v>0</v>
      </c>
    </row>
    <row r="49" spans="1:7">
      <c r="A49" s="107"/>
      <c r="B49" s="108"/>
      <c r="C49" s="109"/>
      <c r="D49" s="110"/>
      <c r="E49" s="218"/>
      <c r="F49" s="77"/>
      <c r="G49" s="80"/>
    </row>
    <row r="50" spans="1:7">
      <c r="A50" s="157" t="s">
        <v>53</v>
      </c>
      <c r="B50" s="112"/>
      <c r="C50" s="152"/>
      <c r="D50" s="216"/>
      <c r="E50" s="219"/>
      <c r="F50" s="54"/>
      <c r="G50" s="80"/>
    </row>
    <row r="51" spans="1:7">
      <c r="A51" s="158"/>
      <c r="B51" s="112"/>
      <c r="C51" s="152"/>
      <c r="D51" s="216"/>
      <c r="E51" s="219"/>
      <c r="F51" s="54"/>
      <c r="G51" s="80"/>
    </row>
    <row r="52" spans="1:7">
      <c r="A52" s="158" t="s">
        <v>80</v>
      </c>
      <c r="B52" s="220">
        <v>341000010</v>
      </c>
      <c r="C52" s="221" t="s">
        <v>81</v>
      </c>
      <c r="D52" s="222" t="s">
        <v>12</v>
      </c>
      <c r="E52" s="223">
        <v>1</v>
      </c>
      <c r="F52" s="87"/>
      <c r="G52" s="80">
        <f t="shared" si="0"/>
        <v>0</v>
      </c>
    </row>
    <row r="53" spans="1:7">
      <c r="A53" s="158" t="s">
        <v>82</v>
      </c>
      <c r="B53" s="220">
        <v>314324118</v>
      </c>
      <c r="C53" s="223" t="s">
        <v>79</v>
      </c>
      <c r="D53" s="159" t="s">
        <v>12</v>
      </c>
      <c r="E53" s="224">
        <v>100</v>
      </c>
      <c r="F53" s="88"/>
      <c r="G53" s="80">
        <f t="shared" si="0"/>
        <v>0</v>
      </c>
    </row>
    <row r="54" spans="1:7">
      <c r="A54" s="158" t="s">
        <v>114</v>
      </c>
      <c r="B54" s="225">
        <v>212189176</v>
      </c>
      <c r="C54" s="226" t="s">
        <v>54</v>
      </c>
      <c r="D54" s="227" t="s">
        <v>12</v>
      </c>
      <c r="E54" s="228">
        <v>1</v>
      </c>
      <c r="F54" s="89"/>
      <c r="G54" s="80">
        <f t="shared" si="0"/>
        <v>0</v>
      </c>
    </row>
    <row r="55" spans="1:7">
      <c r="A55" s="158" t="s">
        <v>115</v>
      </c>
      <c r="B55" s="229">
        <v>341000000</v>
      </c>
      <c r="C55" s="230" t="s">
        <v>55</v>
      </c>
      <c r="D55" s="231" t="s">
        <v>12</v>
      </c>
      <c r="E55" s="232">
        <v>1</v>
      </c>
      <c r="F55" s="90"/>
      <c r="G55" s="80">
        <f t="shared" si="0"/>
        <v>0</v>
      </c>
    </row>
    <row r="56" spans="1:7" ht="13.5" thickBot="1">
      <c r="A56" s="233"/>
      <c r="B56" s="234"/>
      <c r="C56" s="235"/>
      <c r="D56" s="236"/>
      <c r="E56" s="237"/>
      <c r="F56" s="55"/>
      <c r="G56" s="91"/>
    </row>
    <row r="57" spans="1:7">
      <c r="A57" s="257"/>
      <c r="B57" s="239"/>
      <c r="C57" s="239"/>
      <c r="D57" s="239"/>
      <c r="E57" s="239"/>
      <c r="F57" s="93"/>
      <c r="G57" s="94"/>
    </row>
    <row r="58" spans="1:7">
      <c r="A58" s="258"/>
      <c r="B58" s="240" t="s">
        <v>13</v>
      </c>
      <c r="C58" s="240"/>
      <c r="D58" s="240"/>
      <c r="E58" s="240"/>
      <c r="F58" s="96"/>
      <c r="G58" s="97">
        <f>SUM(G10:G57)</f>
        <v>0</v>
      </c>
    </row>
    <row r="59" spans="1:7" ht="13.5" thickBot="1">
      <c r="A59" s="259"/>
      <c r="B59" s="241"/>
      <c r="C59" s="241"/>
      <c r="D59" s="241"/>
      <c r="E59" s="241"/>
      <c r="F59" s="99"/>
      <c r="G59" s="100"/>
    </row>
  </sheetData>
  <sheetProtection password="CA9C" sheet="1" objects="1" scenarios="1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58" workbookViewId="0">
      <selection activeCell="G64" sqref="G64"/>
    </sheetView>
  </sheetViews>
  <sheetFormatPr defaultRowHeight="12.75"/>
  <cols>
    <col min="1" max="1" width="5.85546875" style="65" customWidth="1"/>
    <col min="2" max="2" width="10.28515625" style="65" customWidth="1"/>
    <col min="3" max="3" width="41.140625" style="65" customWidth="1"/>
    <col min="4" max="4" width="9.140625" style="65"/>
    <col min="5" max="5" width="7.42578125" style="65" customWidth="1"/>
    <col min="6" max="16384" width="9.140625" style="65"/>
  </cols>
  <sheetData>
    <row r="1" spans="1:7">
      <c r="A1" s="65" t="s">
        <v>34</v>
      </c>
      <c r="B1" s="56" t="s">
        <v>105</v>
      </c>
      <c r="C1" s="66"/>
      <c r="D1" s="66"/>
      <c r="E1" s="66"/>
      <c r="F1" s="66"/>
      <c r="G1" s="66"/>
    </row>
    <row r="2" spans="1:7">
      <c r="A2" s="65" t="s">
        <v>1</v>
      </c>
      <c r="B2" s="56" t="s">
        <v>66</v>
      </c>
      <c r="C2" s="66"/>
      <c r="D2" s="67"/>
      <c r="E2" s="66"/>
      <c r="F2" s="66"/>
      <c r="G2" s="66"/>
    </row>
    <row r="3" spans="1:7" ht="13.5" thickBot="1"/>
    <row r="4" spans="1:7" s="70" customFormat="1" ht="11.25">
      <c r="A4" s="242"/>
      <c r="B4" s="260"/>
      <c r="C4" s="243"/>
      <c r="D4" s="261"/>
      <c r="E4" s="262"/>
      <c r="F4" s="68" t="s">
        <v>60</v>
      </c>
      <c r="G4" s="69"/>
    </row>
    <row r="5" spans="1:7" s="70" customFormat="1" ht="11.25">
      <c r="A5" s="247" t="s">
        <v>3</v>
      </c>
      <c r="B5" s="263" t="s">
        <v>4</v>
      </c>
      <c r="C5" s="248" t="s">
        <v>5</v>
      </c>
      <c r="D5" s="251" t="s">
        <v>6</v>
      </c>
      <c r="E5" s="264" t="s">
        <v>7</v>
      </c>
      <c r="F5" s="71" t="s">
        <v>8</v>
      </c>
      <c r="G5" s="72" t="s">
        <v>9</v>
      </c>
    </row>
    <row r="6" spans="1:7" s="70" customFormat="1" ht="12" thickBot="1">
      <c r="A6" s="252"/>
      <c r="B6" s="265"/>
      <c r="C6" s="253"/>
      <c r="D6" s="256"/>
      <c r="E6" s="266"/>
      <c r="F6" s="73" t="s">
        <v>10</v>
      </c>
      <c r="G6" s="74" t="s">
        <v>10</v>
      </c>
    </row>
    <row r="7" spans="1:7">
      <c r="A7" s="101"/>
      <c r="B7" s="160"/>
      <c r="C7" s="161"/>
      <c r="D7" s="162"/>
      <c r="E7" s="163"/>
      <c r="F7" s="75"/>
      <c r="G7" s="76"/>
    </row>
    <row r="8" spans="1:7">
      <c r="A8" s="102" t="s">
        <v>106</v>
      </c>
      <c r="B8" s="103"/>
      <c r="C8" s="104"/>
      <c r="D8" s="105"/>
      <c r="E8" s="106"/>
      <c r="F8" s="78"/>
      <c r="G8" s="79"/>
    </row>
    <row r="9" spans="1:7">
      <c r="A9" s="107"/>
      <c r="B9" s="108"/>
      <c r="C9" s="109"/>
      <c r="D9" s="110"/>
      <c r="E9" s="106"/>
      <c r="F9" s="78"/>
      <c r="G9" s="79"/>
    </row>
    <row r="10" spans="1:7">
      <c r="A10" s="111" t="s">
        <v>116</v>
      </c>
      <c r="B10" s="164">
        <v>741320103</v>
      </c>
      <c r="C10" s="165" t="s">
        <v>136</v>
      </c>
      <c r="D10" s="113" t="s">
        <v>12</v>
      </c>
      <c r="E10" s="106">
        <v>1</v>
      </c>
      <c r="F10" s="78"/>
      <c r="G10" s="193">
        <f>E10*F10</f>
        <v>0</v>
      </c>
    </row>
    <row r="11" spans="1:7" ht="25.5">
      <c r="A11" s="111" t="s">
        <v>117</v>
      </c>
      <c r="B11" s="114" t="s">
        <v>83</v>
      </c>
      <c r="C11" s="115" t="s">
        <v>107</v>
      </c>
      <c r="D11" s="113" t="s">
        <v>61</v>
      </c>
      <c r="E11" s="106">
        <v>1</v>
      </c>
      <c r="F11" s="78"/>
      <c r="G11" s="193">
        <f t="shared" ref="G11:G61" si="0">E11*F11</f>
        <v>0</v>
      </c>
    </row>
    <row r="12" spans="1:7">
      <c r="A12" s="111"/>
      <c r="B12" s="114"/>
      <c r="C12" s="115"/>
      <c r="D12" s="113"/>
      <c r="E12" s="106"/>
      <c r="F12" s="78"/>
      <c r="G12" s="193"/>
    </row>
    <row r="13" spans="1:7">
      <c r="A13" s="116" t="s">
        <v>110</v>
      </c>
      <c r="B13" s="114"/>
      <c r="C13" s="115"/>
      <c r="D13" s="113"/>
      <c r="E13" s="106"/>
      <c r="F13" s="78"/>
      <c r="G13" s="193"/>
    </row>
    <row r="14" spans="1:7">
      <c r="A14" s="111"/>
      <c r="B14" s="114"/>
      <c r="C14" s="115"/>
      <c r="D14" s="113"/>
      <c r="E14" s="106"/>
      <c r="F14" s="194"/>
      <c r="G14" s="193"/>
    </row>
    <row r="15" spans="1:7" ht="25.5">
      <c r="A15" s="117" t="s">
        <v>118</v>
      </c>
      <c r="B15" s="118">
        <v>741210001</v>
      </c>
      <c r="C15" s="166" t="s">
        <v>147</v>
      </c>
      <c r="D15" s="119" t="s">
        <v>12</v>
      </c>
      <c r="E15" s="120">
        <v>1</v>
      </c>
      <c r="F15" s="195"/>
      <c r="G15" s="193">
        <f t="shared" si="0"/>
        <v>0</v>
      </c>
    </row>
    <row r="16" spans="1:7">
      <c r="A16" s="121"/>
      <c r="B16" s="118"/>
      <c r="C16" s="122"/>
      <c r="D16" s="119"/>
      <c r="E16" s="167"/>
      <c r="F16" s="195"/>
      <c r="G16" s="193"/>
    </row>
    <row r="17" spans="1:7">
      <c r="A17" s="123" t="s">
        <v>73</v>
      </c>
      <c r="B17" s="124"/>
      <c r="C17" s="125"/>
      <c r="D17" s="126"/>
      <c r="E17" s="106"/>
      <c r="F17" s="78"/>
      <c r="G17" s="193"/>
    </row>
    <row r="18" spans="1:7">
      <c r="A18" s="127"/>
      <c r="B18" s="128"/>
      <c r="C18" s="125"/>
      <c r="D18" s="126"/>
      <c r="E18" s="106"/>
      <c r="F18" s="78"/>
      <c r="G18" s="193"/>
    </row>
    <row r="19" spans="1:7" ht="25.5">
      <c r="A19" s="111" t="s">
        <v>119</v>
      </c>
      <c r="B19" s="168">
        <v>741313041</v>
      </c>
      <c r="C19" s="169" t="s">
        <v>134</v>
      </c>
      <c r="D19" s="105" t="s">
        <v>12</v>
      </c>
      <c r="E19" s="130">
        <v>3</v>
      </c>
      <c r="F19" s="78"/>
      <c r="G19" s="193">
        <f t="shared" si="0"/>
        <v>0</v>
      </c>
    </row>
    <row r="20" spans="1:7" ht="15">
      <c r="A20" s="111" t="s">
        <v>120</v>
      </c>
      <c r="B20" s="170">
        <v>742330041</v>
      </c>
      <c r="C20" s="171" t="s">
        <v>135</v>
      </c>
      <c r="D20" s="132" t="s">
        <v>12</v>
      </c>
      <c r="E20" s="106">
        <v>3</v>
      </c>
      <c r="F20" s="78"/>
      <c r="G20" s="193">
        <f t="shared" si="0"/>
        <v>0</v>
      </c>
    </row>
    <row r="21" spans="1:7" ht="25.5">
      <c r="A21" s="111" t="s">
        <v>121</v>
      </c>
      <c r="B21" s="112" t="s">
        <v>83</v>
      </c>
      <c r="C21" s="133" t="s">
        <v>123</v>
      </c>
      <c r="D21" s="132" t="s">
        <v>61</v>
      </c>
      <c r="E21" s="106">
        <v>0.24</v>
      </c>
      <c r="F21" s="78"/>
      <c r="G21" s="193">
        <f t="shared" si="0"/>
        <v>0</v>
      </c>
    </row>
    <row r="22" spans="1:7">
      <c r="A22" s="111" t="s">
        <v>124</v>
      </c>
      <c r="B22" s="118">
        <v>742330051</v>
      </c>
      <c r="C22" s="172" t="s">
        <v>122</v>
      </c>
      <c r="D22" s="132" t="s">
        <v>12</v>
      </c>
      <c r="E22" s="136">
        <v>6</v>
      </c>
      <c r="F22" s="78"/>
      <c r="G22" s="193">
        <f t="shared" si="0"/>
        <v>0</v>
      </c>
    </row>
    <row r="23" spans="1:7">
      <c r="A23" s="111"/>
      <c r="B23" s="134"/>
      <c r="C23" s="135"/>
      <c r="D23" s="113"/>
      <c r="E23" s="136"/>
      <c r="F23" s="78"/>
      <c r="G23" s="193"/>
    </row>
    <row r="24" spans="1:7">
      <c r="A24" s="127" t="s">
        <v>52</v>
      </c>
      <c r="B24" s="134"/>
      <c r="C24" s="135"/>
      <c r="D24" s="113"/>
      <c r="E24" s="136"/>
      <c r="F24" s="78"/>
      <c r="G24" s="193"/>
    </row>
    <row r="25" spans="1:7">
      <c r="A25" s="137"/>
      <c r="B25" s="138"/>
      <c r="C25" s="139"/>
      <c r="D25" s="140"/>
      <c r="E25" s="141"/>
      <c r="F25" s="78"/>
      <c r="G25" s="193"/>
    </row>
    <row r="26" spans="1:7" ht="25.5">
      <c r="A26" s="142" t="s">
        <v>125</v>
      </c>
      <c r="B26" s="168">
        <v>741112061</v>
      </c>
      <c r="C26" s="169" t="s">
        <v>131</v>
      </c>
      <c r="D26" s="143" t="s">
        <v>12</v>
      </c>
      <c r="E26" s="106">
        <v>6</v>
      </c>
      <c r="F26" s="78"/>
      <c r="G26" s="193">
        <f t="shared" si="0"/>
        <v>0</v>
      </c>
    </row>
    <row r="27" spans="1:7" ht="25.5">
      <c r="A27" s="142" t="s">
        <v>126</v>
      </c>
      <c r="B27" s="164">
        <v>741231001</v>
      </c>
      <c r="C27" s="173" t="s">
        <v>132</v>
      </c>
      <c r="D27" s="144" t="s">
        <v>12</v>
      </c>
      <c r="E27" s="106">
        <v>10</v>
      </c>
      <c r="F27" s="78"/>
      <c r="G27" s="193">
        <f t="shared" si="0"/>
        <v>0</v>
      </c>
    </row>
    <row r="28" spans="1:7">
      <c r="A28" s="142" t="s">
        <v>127</v>
      </c>
      <c r="B28" s="112">
        <v>741112101</v>
      </c>
      <c r="C28" s="131" t="s">
        <v>133</v>
      </c>
      <c r="D28" s="132" t="s">
        <v>12</v>
      </c>
      <c r="E28" s="106">
        <v>2</v>
      </c>
      <c r="F28" s="78"/>
      <c r="G28" s="193">
        <f t="shared" si="0"/>
        <v>0</v>
      </c>
    </row>
    <row r="29" spans="1:7">
      <c r="A29" s="145"/>
      <c r="B29" s="146"/>
      <c r="C29" s="131"/>
      <c r="D29" s="132"/>
      <c r="E29" s="106"/>
      <c r="F29" s="196"/>
      <c r="G29" s="193"/>
    </row>
    <row r="30" spans="1:7">
      <c r="A30" s="147" t="s">
        <v>50</v>
      </c>
      <c r="B30" s="108"/>
      <c r="C30" s="109"/>
      <c r="D30" s="110"/>
      <c r="E30" s="106"/>
      <c r="F30" s="78"/>
      <c r="G30" s="193"/>
    </row>
    <row r="31" spans="1:7">
      <c r="A31" s="107"/>
      <c r="B31" s="108"/>
      <c r="C31" s="109"/>
      <c r="D31" s="110"/>
      <c r="E31" s="106"/>
      <c r="F31" s="78"/>
      <c r="G31" s="193"/>
    </row>
    <row r="32" spans="1:7" ht="25.5">
      <c r="A32" s="107" t="s">
        <v>128</v>
      </c>
      <c r="B32" s="164">
        <v>741122642</v>
      </c>
      <c r="C32" s="129" t="s">
        <v>148</v>
      </c>
      <c r="D32" s="148" t="s">
        <v>51</v>
      </c>
      <c r="E32" s="131">
        <v>60</v>
      </c>
      <c r="F32" s="78"/>
      <c r="G32" s="193">
        <f t="shared" si="0"/>
        <v>0</v>
      </c>
    </row>
    <row r="33" spans="1:7">
      <c r="A33" s="107" t="s">
        <v>129</v>
      </c>
      <c r="B33" s="168">
        <v>741122611</v>
      </c>
      <c r="C33" s="174" t="s">
        <v>151</v>
      </c>
      <c r="D33" s="148" t="s">
        <v>51</v>
      </c>
      <c r="E33" s="131">
        <v>50</v>
      </c>
      <c r="F33" s="197"/>
      <c r="G33" s="193">
        <f t="shared" si="0"/>
        <v>0</v>
      </c>
    </row>
    <row r="34" spans="1:7" ht="15">
      <c r="A34" s="107" t="s">
        <v>130</v>
      </c>
      <c r="B34" s="175">
        <v>742121001</v>
      </c>
      <c r="C34" s="131" t="s">
        <v>77</v>
      </c>
      <c r="D34" s="149" t="s">
        <v>51</v>
      </c>
      <c r="E34" s="131">
        <v>30</v>
      </c>
      <c r="F34" s="198"/>
      <c r="G34" s="193">
        <f t="shared" si="0"/>
        <v>0</v>
      </c>
    </row>
    <row r="35" spans="1:7">
      <c r="A35" s="107"/>
      <c r="B35" s="108"/>
      <c r="C35" s="109"/>
      <c r="D35" s="110"/>
      <c r="E35" s="106"/>
      <c r="F35" s="198"/>
      <c r="G35" s="193"/>
    </row>
    <row r="36" spans="1:7">
      <c r="A36" s="147" t="s">
        <v>62</v>
      </c>
      <c r="B36" s="108"/>
      <c r="C36" s="109"/>
      <c r="D36" s="110"/>
      <c r="E36" s="106"/>
      <c r="F36" s="198"/>
      <c r="G36" s="193"/>
    </row>
    <row r="37" spans="1:7">
      <c r="A37" s="107"/>
      <c r="B37" s="108"/>
      <c r="C37" s="109"/>
      <c r="D37" s="110"/>
      <c r="E37" s="106"/>
      <c r="F37" s="198"/>
      <c r="G37" s="193"/>
    </row>
    <row r="38" spans="1:7" ht="25.5">
      <c r="A38" s="107" t="s">
        <v>137</v>
      </c>
      <c r="B38" s="114">
        <v>741132146</v>
      </c>
      <c r="C38" s="166" t="s">
        <v>149</v>
      </c>
      <c r="D38" s="151" t="s">
        <v>12</v>
      </c>
      <c r="E38" s="106">
        <v>2</v>
      </c>
      <c r="F38" s="199"/>
      <c r="G38" s="193">
        <f t="shared" si="0"/>
        <v>0</v>
      </c>
    </row>
    <row r="39" spans="1:7" ht="25.5">
      <c r="A39" s="107" t="s">
        <v>138</v>
      </c>
      <c r="B39" s="150">
        <v>741132103</v>
      </c>
      <c r="C39" s="129" t="s">
        <v>150</v>
      </c>
      <c r="D39" s="151" t="s">
        <v>12</v>
      </c>
      <c r="E39" s="106">
        <v>9</v>
      </c>
      <c r="F39" s="199"/>
      <c r="G39" s="193">
        <f t="shared" si="0"/>
        <v>0</v>
      </c>
    </row>
    <row r="40" spans="1:7">
      <c r="A40" s="107"/>
      <c r="B40" s="108"/>
      <c r="C40" s="109"/>
      <c r="D40" s="151"/>
      <c r="E40" s="106"/>
      <c r="F40" s="51"/>
      <c r="G40" s="193"/>
    </row>
    <row r="41" spans="1:7">
      <c r="A41" s="147" t="s">
        <v>85</v>
      </c>
      <c r="B41" s="108"/>
      <c r="C41" s="109"/>
      <c r="D41" s="110"/>
      <c r="E41" s="106"/>
      <c r="F41" s="78"/>
      <c r="G41" s="193"/>
    </row>
    <row r="42" spans="1:7">
      <c r="A42" s="107"/>
      <c r="B42" s="108"/>
      <c r="C42" s="109"/>
      <c r="D42" s="110"/>
      <c r="E42" s="106"/>
      <c r="F42" s="78"/>
      <c r="G42" s="193"/>
    </row>
    <row r="43" spans="1:7" ht="25.5">
      <c r="A43" s="107" t="s">
        <v>139</v>
      </c>
      <c r="B43" s="112">
        <v>741110511</v>
      </c>
      <c r="C43" s="129" t="s">
        <v>141</v>
      </c>
      <c r="D43" s="176" t="s">
        <v>51</v>
      </c>
      <c r="E43" s="177">
        <v>50</v>
      </c>
      <c r="F43" s="78"/>
      <c r="G43" s="193">
        <f t="shared" si="0"/>
        <v>0</v>
      </c>
    </row>
    <row r="44" spans="1:7" ht="25.5">
      <c r="A44" s="107" t="s">
        <v>140</v>
      </c>
      <c r="B44" s="168">
        <v>741110041</v>
      </c>
      <c r="C44" s="169" t="s">
        <v>142</v>
      </c>
      <c r="D44" s="131" t="s">
        <v>51</v>
      </c>
      <c r="E44" s="153">
        <v>10</v>
      </c>
      <c r="F44" s="78"/>
      <c r="G44" s="193">
        <f t="shared" si="0"/>
        <v>0</v>
      </c>
    </row>
    <row r="45" spans="1:7">
      <c r="A45" s="107"/>
      <c r="B45" s="108"/>
      <c r="C45" s="109"/>
      <c r="D45" s="110"/>
      <c r="E45" s="106"/>
      <c r="F45" s="78"/>
      <c r="G45" s="193"/>
    </row>
    <row r="46" spans="1:7">
      <c r="A46" s="154" t="s">
        <v>56</v>
      </c>
      <c r="B46" s="126"/>
      <c r="C46" s="131"/>
      <c r="D46" s="112"/>
      <c r="E46" s="131"/>
      <c r="F46" s="78"/>
      <c r="G46" s="193"/>
    </row>
    <row r="47" spans="1:7">
      <c r="A47" s="155"/>
      <c r="B47" s="113"/>
      <c r="C47" s="131"/>
      <c r="D47" s="112"/>
      <c r="E47" s="131"/>
      <c r="F47" s="78"/>
      <c r="G47" s="193"/>
    </row>
    <row r="48" spans="1:7" ht="25.5">
      <c r="A48" s="155" t="s">
        <v>86</v>
      </c>
      <c r="B48" s="156">
        <v>741920052</v>
      </c>
      <c r="C48" s="178" t="s">
        <v>143</v>
      </c>
      <c r="D48" s="179" t="s">
        <v>58</v>
      </c>
      <c r="E48" s="113">
        <v>0.3</v>
      </c>
      <c r="F48" s="78"/>
      <c r="G48" s="193">
        <f t="shared" si="0"/>
        <v>0</v>
      </c>
    </row>
    <row r="49" spans="1:7" ht="25.5">
      <c r="A49" s="155" t="s">
        <v>87</v>
      </c>
      <c r="B49" s="156">
        <v>741920052</v>
      </c>
      <c r="C49" s="180" t="s">
        <v>144</v>
      </c>
      <c r="D49" s="181" t="s">
        <v>58</v>
      </c>
      <c r="E49" s="113">
        <v>0.2</v>
      </c>
      <c r="F49" s="78"/>
      <c r="G49" s="193">
        <f t="shared" si="0"/>
        <v>0</v>
      </c>
    </row>
    <row r="50" spans="1:7">
      <c r="A50" s="158"/>
      <c r="B50" s="112"/>
      <c r="C50" s="180"/>
      <c r="D50" s="179"/>
      <c r="E50" s="182"/>
      <c r="F50" s="52"/>
      <c r="G50" s="193"/>
    </row>
    <row r="51" spans="1:7">
      <c r="A51" s="157" t="s">
        <v>53</v>
      </c>
      <c r="B51" s="112"/>
      <c r="C51" s="180"/>
      <c r="D51" s="179"/>
      <c r="E51" s="182"/>
      <c r="F51" s="52"/>
      <c r="G51" s="193"/>
    </row>
    <row r="52" spans="1:7">
      <c r="A52" s="158"/>
      <c r="B52" s="112"/>
      <c r="C52" s="180"/>
      <c r="D52" s="179"/>
      <c r="E52" s="182"/>
      <c r="F52" s="52"/>
      <c r="G52" s="193"/>
    </row>
    <row r="53" spans="1:7">
      <c r="A53" s="158" t="s">
        <v>88</v>
      </c>
      <c r="B53" s="183" t="s">
        <v>83</v>
      </c>
      <c r="C53" s="159" t="s">
        <v>98</v>
      </c>
      <c r="D53" s="159" t="s">
        <v>61</v>
      </c>
      <c r="E53" s="184">
        <v>2</v>
      </c>
      <c r="F53" s="87"/>
      <c r="G53" s="193">
        <f t="shared" si="0"/>
        <v>0</v>
      </c>
    </row>
    <row r="54" spans="1:7" ht="25.5">
      <c r="A54" s="158" t="s">
        <v>89</v>
      </c>
      <c r="B54" s="185">
        <v>460690031</v>
      </c>
      <c r="C54" s="129" t="s">
        <v>94</v>
      </c>
      <c r="D54" s="186" t="s">
        <v>12</v>
      </c>
      <c r="E54" s="187">
        <v>100</v>
      </c>
      <c r="F54" s="192"/>
      <c r="G54" s="193">
        <f t="shared" si="0"/>
        <v>0</v>
      </c>
    </row>
    <row r="55" spans="1:7" ht="25.5">
      <c r="A55" s="158" t="s">
        <v>90</v>
      </c>
      <c r="B55" s="168">
        <v>741810001</v>
      </c>
      <c r="C55" s="166" t="s">
        <v>95</v>
      </c>
      <c r="D55" s="186" t="s">
        <v>12</v>
      </c>
      <c r="E55" s="182">
        <v>1</v>
      </c>
      <c r="F55" s="52"/>
      <c r="G55" s="193">
        <f t="shared" si="0"/>
        <v>0</v>
      </c>
    </row>
    <row r="56" spans="1:7" ht="25.5">
      <c r="A56" s="158" t="s">
        <v>91</v>
      </c>
      <c r="B56" s="112" t="s">
        <v>83</v>
      </c>
      <c r="C56" s="152" t="s">
        <v>70</v>
      </c>
      <c r="D56" s="179" t="s">
        <v>61</v>
      </c>
      <c r="E56" s="182">
        <v>8</v>
      </c>
      <c r="F56" s="52"/>
      <c r="G56" s="193">
        <f t="shared" si="0"/>
        <v>0</v>
      </c>
    </row>
    <row r="57" spans="1:7">
      <c r="A57" s="158" t="s">
        <v>92</v>
      </c>
      <c r="B57" s="112" t="s">
        <v>83</v>
      </c>
      <c r="C57" s="153" t="s">
        <v>71</v>
      </c>
      <c r="D57" s="179" t="s">
        <v>61</v>
      </c>
      <c r="E57" s="182">
        <v>8</v>
      </c>
      <c r="F57" s="52"/>
      <c r="G57" s="193">
        <f t="shared" si="0"/>
        <v>0</v>
      </c>
    </row>
    <row r="58" spans="1:7">
      <c r="A58" s="158" t="s">
        <v>93</v>
      </c>
      <c r="B58" s="112" t="s">
        <v>83</v>
      </c>
      <c r="C58" s="131" t="s">
        <v>99</v>
      </c>
      <c r="D58" s="181" t="s">
        <v>61</v>
      </c>
      <c r="E58" s="113">
        <v>8</v>
      </c>
      <c r="F58" s="50"/>
      <c r="G58" s="193">
        <f t="shared" si="0"/>
        <v>0</v>
      </c>
    </row>
    <row r="59" spans="1:7" ht="38.25">
      <c r="A59" s="158" t="s">
        <v>96</v>
      </c>
      <c r="B59" s="112" t="s">
        <v>83</v>
      </c>
      <c r="C59" s="172" t="s">
        <v>100</v>
      </c>
      <c r="D59" s="179" t="s">
        <v>61</v>
      </c>
      <c r="E59" s="188">
        <v>17</v>
      </c>
      <c r="F59" s="50"/>
      <c r="G59" s="193">
        <f t="shared" si="0"/>
        <v>0</v>
      </c>
    </row>
    <row r="60" spans="1:7">
      <c r="A60" s="158" t="s">
        <v>145</v>
      </c>
      <c r="B60" s="112" t="s">
        <v>83</v>
      </c>
      <c r="C60" s="113" t="s">
        <v>101</v>
      </c>
      <c r="D60" s="179" t="s">
        <v>61</v>
      </c>
      <c r="E60" s="188">
        <v>2</v>
      </c>
      <c r="F60" s="50"/>
      <c r="G60" s="193">
        <f t="shared" si="0"/>
        <v>0</v>
      </c>
    </row>
    <row r="61" spans="1:7" ht="25.5">
      <c r="A61" s="158" t="s">
        <v>146</v>
      </c>
      <c r="B61" s="112" t="s">
        <v>83</v>
      </c>
      <c r="C61" s="180" t="s">
        <v>102</v>
      </c>
      <c r="D61" s="179" t="s">
        <v>61</v>
      </c>
      <c r="E61" s="182">
        <v>42</v>
      </c>
      <c r="F61" s="52"/>
      <c r="G61" s="193">
        <f t="shared" si="0"/>
        <v>0</v>
      </c>
    </row>
    <row r="62" spans="1:7" ht="13.5" thickBot="1">
      <c r="A62" s="158"/>
      <c r="B62" s="189"/>
      <c r="C62" s="190"/>
      <c r="D62" s="191"/>
      <c r="E62" s="182"/>
      <c r="F62" s="52"/>
      <c r="G62" s="200"/>
    </row>
    <row r="63" spans="1:7">
      <c r="A63" s="92"/>
      <c r="B63" s="93"/>
      <c r="C63" s="93"/>
      <c r="D63" s="93"/>
      <c r="E63" s="93"/>
      <c r="F63" s="93"/>
      <c r="G63" s="94"/>
    </row>
    <row r="64" spans="1:7">
      <c r="A64" s="95"/>
      <c r="B64" s="96" t="s">
        <v>97</v>
      </c>
      <c r="C64" s="96"/>
      <c r="D64" s="96"/>
      <c r="E64" s="96"/>
      <c r="F64" s="96"/>
      <c r="G64" s="97">
        <f>SUM(G10:G63)</f>
        <v>0</v>
      </c>
    </row>
    <row r="65" spans="1:7" ht="13.5" thickBot="1">
      <c r="A65" s="98"/>
      <c r="B65" s="99"/>
      <c r="C65" s="99"/>
      <c r="D65" s="99"/>
      <c r="E65" s="99"/>
      <c r="F65" s="99"/>
      <c r="G65" s="100"/>
    </row>
    <row r="71" spans="1:7">
      <c r="A71" s="58"/>
      <c r="B71" s="59"/>
      <c r="C71" s="60"/>
      <c r="D71" s="61"/>
      <c r="E71" s="6"/>
      <c r="F71" s="6"/>
      <c r="G71" s="201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materiál</vt:lpstr>
      <vt:lpstr>montáž</vt:lpstr>
      <vt:lpstr>materiál!Názvy_tisku</vt:lpstr>
      <vt:lpstr>montáž!Názvy_tisku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Skalova</dc:creator>
  <cp:lastModifiedBy>Skalova</cp:lastModifiedBy>
  <cp:lastPrinted>2018-10-12T02:16:31Z</cp:lastPrinted>
  <dcterms:created xsi:type="dcterms:W3CDTF">2018-06-26T14:03:34Z</dcterms:created>
  <dcterms:modified xsi:type="dcterms:W3CDTF">2019-10-02T13:41:14Z</dcterms:modified>
</cp:coreProperties>
</file>