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kubova\Desktop\Dokumenty\Projekty PD\Radnice SP\Nábytek\VŘ\VŘ kanceláře\"/>
    </mc:Choice>
  </mc:AlternateContent>
  <xr:revisionPtr revIDLastSave="0" documentId="13_ncr:1_{DF4C411B-D9EC-4A7A-8EE7-DD511D628910}" xr6:coauthVersionLast="47" xr6:coauthVersionMax="47" xr10:uidLastSave="{00000000-0000-0000-0000-000000000000}"/>
  <bookViews>
    <workbookView xWindow="-120" yWindow="-120" windowWidth="29040" windowHeight="15720" activeTab="4" xr2:uid="{06E64248-1C63-43FC-AE1D-DBE015EF6482}"/>
  </bookViews>
  <sheets>
    <sheet name="Krycí list" sheetId="6" r:id="rId1"/>
    <sheet name="Upřesňující informace" sheetId="5" r:id="rId2"/>
    <sheet name="Místnost 111 a 112" sheetId="1" r:id="rId3"/>
    <sheet name="Místnost 113" sheetId="2" r:id="rId4"/>
    <sheet name="Místnost 114" sheetId="3" r:id="rId5"/>
    <sheet name="Místnost 115" sheetId="4" r:id="rId6"/>
  </sheets>
  <definedNames>
    <definedName name="_xlnm.Print_Area" localSheetId="2">'Místnost 111 a 112'!$A$1:$D$36</definedName>
    <definedName name="_xlnm.Print_Area" localSheetId="3">'Místnost 113'!$A$1:$D$20</definedName>
    <definedName name="_xlnm.Print_Area" localSheetId="4">'Místnost 114'!$A$1:$D$29</definedName>
    <definedName name="_xlnm.Print_Area" localSheetId="5">'Místnost 115'!$A$1:$D$19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5" i="4" l="1"/>
  <c r="D17" i="4"/>
  <c r="D16" i="4"/>
  <c r="D14" i="4"/>
  <c r="D13" i="4"/>
  <c r="D12" i="4"/>
  <c r="D10" i="4"/>
  <c r="D8" i="4"/>
  <c r="D17" i="3"/>
  <c r="D16" i="3"/>
  <c r="D15" i="3"/>
  <c r="D14" i="3"/>
  <c r="D13" i="3"/>
  <c r="D12" i="3"/>
  <c r="D10" i="3"/>
  <c r="D8" i="3"/>
  <c r="D17" i="2"/>
  <c r="D19" i="2"/>
  <c r="D18" i="2"/>
  <c r="D16" i="2"/>
  <c r="D15" i="2"/>
  <c r="D14" i="2"/>
  <c r="D13" i="2"/>
  <c r="D12" i="2"/>
  <c r="D11" i="2"/>
  <c r="D10" i="2"/>
  <c r="D8" i="2"/>
  <c r="D33" i="1"/>
  <c r="D32" i="1"/>
  <c r="D31" i="1"/>
  <c r="D30" i="1"/>
  <c r="D29" i="1"/>
  <c r="D28" i="1"/>
  <c r="D20" i="1"/>
  <c r="D14" i="1"/>
  <c r="D16" i="1"/>
  <c r="D17" i="1"/>
  <c r="D18" i="1"/>
  <c r="D19" i="1"/>
  <c r="D22" i="1"/>
  <c r="D23" i="1"/>
  <c r="D24" i="1"/>
  <c r="D25" i="1"/>
  <c r="D26" i="1"/>
  <c r="D27" i="1"/>
  <c r="D34" i="1"/>
  <c r="D35" i="1"/>
  <c r="D8" i="1"/>
  <c r="D18" i="3" l="1"/>
  <c r="C12" i="6" s="1"/>
  <c r="D12" i="6" s="1"/>
  <c r="E12" i="6" s="1"/>
  <c r="D20" i="2"/>
  <c r="C11" i="6" s="1"/>
  <c r="D11" i="6" s="1"/>
  <c r="E11" i="6" s="1"/>
  <c r="D36" i="1"/>
  <c r="C10" i="6" s="1"/>
  <c r="D18" i="4"/>
  <c r="C13" i="6" s="1"/>
  <c r="D13" i="6" l="1"/>
  <c r="E13" i="6" s="1"/>
  <c r="D10" i="6"/>
  <c r="E10" i="6" s="1"/>
  <c r="C14" i="6"/>
  <c r="D14" i="6" l="1"/>
  <c r="E14" i="6" s="1"/>
</calcChain>
</file>

<file path=xl/sharedStrings.xml><?xml version="1.0" encoding="utf-8"?>
<sst xmlns="http://schemas.openxmlformats.org/spreadsheetml/2006/main" count="120" uniqueCount="92">
  <si>
    <t>.</t>
  </si>
  <si>
    <t>Jednotková cena</t>
  </si>
  <si>
    <t>Celková      cena</t>
  </si>
  <si>
    <t>Skříň přístavná s roletou otevíranou doprava, uzamykatelná, 1x police, 800x650/422x750</t>
  </si>
  <si>
    <t xml:space="preserve">Nástavec na stůl bez kluzáků, 3x police tl. 18mm, 800x422x1270mm, </t>
  </si>
  <si>
    <t xml:space="preserve">Noha podpěrná hranatá kovová 4/4/72,5 </t>
  </si>
  <si>
    <t>Kontejner na kolečkách 4zásuvkový s tužkovníkem, půda a čela Akácie sv, půda 18mm, 43x58x59, centrální zámek</t>
  </si>
  <si>
    <t>Kontejner 5zásuvkový s tužkovníkem bez horní desky, 43x65x75, čela AS, boky šedostříbrná, centrální zámek</t>
  </si>
  <si>
    <t>Konferenční přístavná deska půlovál 1200x650x25mm, ABS</t>
  </si>
  <si>
    <t>Noha centrální litinová 6/50/72,5mm</t>
  </si>
  <si>
    <t>Stolová nástavba 1800x360x výška 380mm, půda 25mm Akácie, korpus 18mm šedostříbrná</t>
  </si>
  <si>
    <t>Skříň nízká s posuvnými dvířky bez zámku, uprostřed svislá mezistěna, v každé části 1x police, plastové pojezdy, 1200x600x750mm, rektifikační kluzáky</t>
  </si>
  <si>
    <t>Skříň střední široká s dveřmi plnými středními se zámkem jazýčkovým na shodný klíč pro celou místnost, 1x pevná police 25mm, 2x volitelné police 18mm, 800x422x1290mm</t>
  </si>
  <si>
    <t>Skříň střední široká s dveřmi plnými nízkými se zámkem jazýčkovým na shodný klíč pro celou místnost, 1x pevná police 25mm, 2x volitelné police 18mm, 800x422x1290mm</t>
  </si>
  <si>
    <t>Skříň vysoká široká s dveřmi plnými nízkými dolními se zámkem jazýčkovým na shodný klíč pro celou místnost, horní část otevřená, 1x pevná police 25mm, 4x volitelné police 18mm, 800x422x2020mm</t>
  </si>
  <si>
    <t>Skříň vysoká široká s dveřmi plnými nízkými dolními se zámkem jazýčkovým na shodný klíč pro celou místnost, uprostřed otevřená, horní část dveře nízké plné bez zámku, 1x pevná police 25mm, 4x volitelné police 18mm, 800x422x2020mm</t>
  </si>
  <si>
    <t>Skříň vysoká široká s dveřmi plnými nízkými dolními a středními horními, obojí se zámkem jazýčkovým na shodný klíč pro celou místnost, 1x pevná police 25mm, 4x volitelné police 18mm, 800x422x2020mm</t>
  </si>
  <si>
    <t>Skříň vysoká široká s dveřmi plnými nízkými dolními a se zámkem jazýčkovým na shodný klíč pro celou místnost, horní část uzavřená roletou stříbrnou bez zámku, 1x pevná police 25mm, 4x volitelné police 18mm, 800x422x2020mm</t>
  </si>
  <si>
    <t>Skříň vysoká široká s dveřmi plnými vysokými bez zámku s úpravou pro plechovou skříň bez zad s vyztužujícími vlisy na výšku a na šířku, 1000x550x2020mm</t>
  </si>
  <si>
    <t>Police závěsná na zeď včetně úchytů bez boků dl. 1200mm (120/20/2,5) Akácie světlá</t>
  </si>
  <si>
    <t>Věšák kovový volně stojící s háčky ve dvou velikostech, základní stojna 40x40, háčky a základna z ohýbaného profilu průřezu 30x5mm e zaoblenými konci, celk. rozměr 500x500x1800mm</t>
  </si>
  <si>
    <t>Stůl pracovní tvar. levý1800/650x1000/800x750 tl. desky 25mm, hrana ABS, kov. podnož, výplň podnože Akácie, lub LTD, výš. rektifikace, 2ks průchodky stříbrné</t>
  </si>
  <si>
    <t>Kontejner 5zásuvkový s tužkovníkem s horní deskou š. 800mm, 80x65x75, čela AS, boky šedostříbrná, centrální zámek</t>
  </si>
  <si>
    <t>Skříň vysoká široká s dveřmi levými plnými nízkými dolními a středními horními, obojí se zámkem jazýčkovým na shodný klíč pro celou místnost, 1x pevná police 25mm, 4x volitelné police 18mm, 600x422x2020mm</t>
  </si>
  <si>
    <t>Skříň vysoká úzká s dveřmi levými plnými nízkými dolními a středními horními, obojí se zámkem jazýčkovým na shodný klíč pro celou místnost, 1x pevná police 25mm, 4x volitelné police 18mm, 400x422x2020mm</t>
  </si>
  <si>
    <t>Skříň vysoká úzká s dveřmi pravými plnými nízkými dolními a středními horními, obojí se zámkem jazýčkovým na shodný klíč pro celou místnost, 1x pevná police 25mm, 4x volitelné police 18mm, 400x422x2020mm</t>
  </si>
  <si>
    <t>Skříň vysoká úzká s roletou stříbrnou vertikálně otevíranou bez zámku, 5x police, 400x422x2020mm s půdou a dnem tvaru rohové skříně vnitřní 700/422x700/422x25mm, rektifikace</t>
  </si>
  <si>
    <t>Police závěsná na zeď včetně úchytů bez boků dl. 1000mm (100/20/2,5) Akácie světlá</t>
  </si>
  <si>
    <t>Věšáková stěna š.600 60/1,8/180 s policí, zrcadlem 1200x300x3mm se zabroušenými hranami, 2ks dvojháček kovový stříbrný</t>
  </si>
  <si>
    <t>Stůl pracovní rovný 1600x800x750 tl. desky 25mm, hrana ABS, kov. podnož, výplň podnože Akácie, lub LTD, výš. rektifikace, 2ks průchodky stříbrné</t>
  </si>
  <si>
    <t xml:space="preserve">Stůl pracovní rovný 1300x650x750 tl. desky 25mm, hrana ABS, 2x stojna kovová spojená 2 luby z lamina a výplň stojny Akácie, výš. rektifikace, </t>
  </si>
  <si>
    <t>Skříň 10-ti zásuvková, zásuvky s plnovýsuvem s tlumením, každá zásuvka pro formáty A1 (841x594mm), bez uzamykání,  1000x750x1290mm</t>
  </si>
  <si>
    <t>Stůl pracovní rovný 1300x650x750 tl. desky 25mm, hrana ABS, 2x stojna kovová spojená 2 luby z lamina a výplň stojny Akácie, výš. rektifikace, 2ks průchodky stříbrné</t>
  </si>
  <si>
    <t>Skříň vysoká široká s dveřmi plnými nízkými dolními a se zámkem jazýčkovým na shodný klíč pro celou místnost, horní část uzavřená prosklenými dveřmi z kouřového skla bez rámu a bez zámku, 1x pevná police 25mm, 4x volitelné police 18mm, 800x422x2020mm</t>
  </si>
  <si>
    <t>Skříň vysoká široká bez dna, horní část otevřená, pod boky rektifikační patky, pevná záda 18mm, 1x pevná police 25mm, 3x volné police tl. 18mm, 800x422x2020mm</t>
  </si>
  <si>
    <t>Spálené Poříčí - PP č.111 a 112</t>
  </si>
  <si>
    <t>Spálené Poříčí - PP č.113</t>
  </si>
  <si>
    <t>Spálené Poříčí - PP č.114</t>
  </si>
  <si>
    <t>Spálené Poříčí - PP č.115</t>
  </si>
  <si>
    <t>Celkem</t>
  </si>
  <si>
    <t>Počet ks</t>
  </si>
  <si>
    <t>Celková      cena bez DPH v Kč</t>
  </si>
  <si>
    <t>V předložených specifikacích jednotlivých nábytkových prvků jsou uvedené přesné rozměry stanovené s ohledem na rozměry jednotlivých prostor a požadavky zadavatele na množství a účel jednotlivých nábytkových kusů. Zadavatel připouští stanovené rozměry přizpůsobit výrobním postupům, ovšem za bezpodmínečné podmínky dodržení všech požadavků.</t>
  </si>
  <si>
    <t>Rekapitulace</t>
  </si>
  <si>
    <t>Radnice Spálené Poříčí - PP</t>
  </si>
  <si>
    <t>Kancelář 111 a 112</t>
  </si>
  <si>
    <t>Kancelář 113</t>
  </si>
  <si>
    <t>Kancelář 114</t>
  </si>
  <si>
    <t>Kancelář 115</t>
  </si>
  <si>
    <t>Místnost</t>
  </si>
  <si>
    <t>Cena bez DPH</t>
  </si>
  <si>
    <t>DPH 21%</t>
  </si>
  <si>
    <t>Cena celkem s DPH</t>
  </si>
  <si>
    <t>(v Kč)</t>
  </si>
  <si>
    <t>Celkem za PP</t>
  </si>
  <si>
    <t>Spálené Poříčí čp. 132</t>
  </si>
  <si>
    <t>Upřesňující informace k položkám rozpočtu</t>
  </si>
  <si>
    <t xml:space="preserve">Recepční pult tvarový s úložným prostorem AS/AS/44, 2050x1050x1100,úložná hloubka 500+150mm odkladná police, výška spodní části 750mm, horní nástavbocá část v. 150mm, dno+prac.deska+horní deska 25mm, rektifikační kluzáky, perforovaný plech v zádech, v rovné části u zdi spodní část v šíři 500mm uzavřena dveřmi, prostor pro trezor 450x400x330+1x police, dveře lítačky uchycené na zdi pro průchod mezi zdí a pultrm š. 790mm, 2ks průchodky stříbrné </t>
  </si>
  <si>
    <t>Odstín Akácie světlá půda a dno tl. 25mm, boky a záda šedostříbrná, boky a dvířka tl. 18mm, záda 8mm, dveře Akácie světlá, kov stříbrná hladká, všechny skříně s rektifikací 17mm, úchyty roz.96mm satin chrom</t>
  </si>
  <si>
    <t>Stůl pravý tvar.2000/650x1430/800x750 tl. desky 25mm, hrana ABS, kov. podnož, výplň podnože Akácie, lub LTD, rektifikace, 2ks průchodky stříbrné</t>
  </si>
  <si>
    <t>Stůl pravý tvar.1800/650x1600/800x750 tl. desky 25mm, hrana ABS, 3x stojna kovová spojená 2 luby z lamina a výplň stojny Akácie, rektifikace, 4ks průchodky stříbrné</t>
  </si>
  <si>
    <t>Součástí dodávky výrobků je montáž, instalace a doprava.</t>
  </si>
  <si>
    <r>
      <t>Navržený materiál pro všechny výrobky této zakázky (stolové desky, luby, půdy a dna skříní, boky a záda skříní, veškerá dvířka) bude z laminované dřevotřískové desky (dále jen „lamino“). Výrobky budou tvořeny nosnými deskami na bázi dřeva, které jsou oboustranně potaženy impregnovaným dekoračním papírem, hustota těchto desek se musí pohybovat minimálně od 650 kg/m</t>
    </r>
    <r>
      <rPr>
        <vertAlign val="superscript"/>
        <sz val="11"/>
        <color theme="1"/>
        <rFont val="Calibri"/>
        <family val="2"/>
        <charset val="238"/>
        <scheme val="minor"/>
      </rPr>
      <t>3</t>
    </r>
    <r>
      <rPr>
        <sz val="11"/>
        <color theme="1"/>
        <rFont val="Calibri"/>
        <family val="2"/>
        <charset val="238"/>
        <scheme val="minor"/>
      </rPr>
      <t>. Materiál musí být zdravotně nezávadný.</t>
    </r>
  </si>
  <si>
    <t>Stoly pro kanceláře č. 111 + 112, 113, 114, 115</t>
  </si>
  <si>
    <t>Skříně</t>
  </si>
  <si>
    <t>Kontejnery mobilní a přístavné v kancelářích</t>
  </si>
  <si>
    <t>Stolové nástavby</t>
  </si>
  <si>
    <r>
      <t>·</t>
    </r>
    <r>
      <rPr>
        <sz val="11"/>
        <color theme="1"/>
        <rFont val="Calibri"/>
        <family val="2"/>
        <charset val="238"/>
        <scheme val="minor"/>
      </rPr>
      <t>       stolové desky jsou vždy tl. 25 mm s olepením ABS hranou tl. 2 mm</t>
    </r>
  </si>
  <si>
    <r>
      <t>·</t>
    </r>
    <r>
      <rPr>
        <sz val="11"/>
        <color theme="1"/>
        <rFont val="Calibri"/>
        <family val="2"/>
        <charset val="238"/>
        <scheme val="minor"/>
      </rPr>
      <t>       stojny kovové tvaru C, každá stojna svařena z jeklových profilů (základna u podlahy průřez 50x30 mm, výztuha pod deskou 50x20 mm, svislé spojnice jekl s „nosem“ průřezu 40/25x34 mm), povrchově upravené kvalitní práškovou barvou, s výplní z laminované dřevotřískové desky tl. 18 mm, s rektifikací u podlahy (pro vyrovnání nerovností)</t>
    </r>
  </si>
  <si>
    <r>
      <t>·</t>
    </r>
    <r>
      <rPr>
        <sz val="11"/>
        <color theme="1"/>
        <rFont val="Calibri"/>
        <family val="2"/>
        <charset val="238"/>
        <scheme val="minor"/>
      </rPr>
      <t>       lub (trnož) spojnice boků z lamina tl. 18 mm, olepená na viditelné spodní hraně ABS hranou tl. 1 mm</t>
    </r>
  </si>
  <si>
    <r>
      <t>·</t>
    </r>
    <r>
      <rPr>
        <sz val="11"/>
        <color theme="1"/>
        <rFont val="Calibri"/>
        <family val="2"/>
        <charset val="238"/>
        <scheme val="minor"/>
      </rPr>
      <t>       půda a dno (tl. 25 mm) naložené na boky (olepení ABS hranou tl. 2 mm z čelní strany, tl. 1 mm z bočních stran a ze zadní strany) a předsazené před boky o 22 mm</t>
    </r>
  </si>
  <si>
    <r>
      <t>·</t>
    </r>
    <r>
      <rPr>
        <sz val="11"/>
        <color theme="1"/>
        <rFont val="Calibri"/>
        <family val="2"/>
        <charset val="238"/>
        <scheme val="minor"/>
      </rPr>
      <t>       boky tl. 18 mm vložené vůči půdě a dnu (olepení ABS hranou tl. 1 mm z přední a zadní strany, v místě styku s půdou a se dnem bez olepení)</t>
    </r>
  </si>
  <si>
    <r>
      <t>·</t>
    </r>
    <r>
      <rPr>
        <sz val="11"/>
        <color theme="1"/>
        <rFont val="Calibri"/>
        <family val="2"/>
        <charset val="238"/>
        <scheme val="minor"/>
      </rPr>
      <t>       záda tl. 8 mm umístěná v drážce</t>
    </r>
  </si>
  <si>
    <r>
      <t>·</t>
    </r>
    <r>
      <rPr>
        <sz val="11"/>
        <color theme="1"/>
        <rFont val="Calibri"/>
        <family val="2"/>
        <charset val="238"/>
        <scheme val="minor"/>
      </rPr>
      <t>       ze zadní strany skříně budou pohledové (díky olepení ABS hranami u boků, půd a den a díky oboustranně pohledovým zádům)</t>
    </r>
  </si>
  <si>
    <r>
      <t>·</t>
    </r>
    <r>
      <rPr>
        <sz val="11"/>
        <color theme="1"/>
        <rFont val="Calibri"/>
        <family val="2"/>
        <charset val="238"/>
        <scheme val="minor"/>
      </rPr>
      <t>       dveře plné tl. 18 mm (olepení ABS hranou tl. 2 mm kolem dokola) ... naložené na boky a vložené vůči půdě a dnu, závěsy (panty) bez tlumení</t>
    </r>
  </si>
  <si>
    <r>
      <t>·</t>
    </r>
    <r>
      <rPr>
        <sz val="11"/>
        <color theme="1"/>
        <rFont val="Calibri"/>
        <family val="2"/>
        <charset val="238"/>
        <scheme val="minor"/>
      </rPr>
      <t>       dveře prosklené bez rámu sklo kouřové (planibel bronz), tl. 5 mm</t>
    </r>
  </si>
  <si>
    <r>
      <t>·</t>
    </r>
    <r>
      <rPr>
        <sz val="11"/>
        <color theme="1"/>
        <rFont val="Calibri"/>
        <family val="2"/>
        <charset val="238"/>
        <scheme val="minor"/>
      </rPr>
      <t>       dveře prosklené v hliníkovém rámu rám hliník elox, průřez 26 x 22 mm, výplň sklo kouřové (planibel bronz), tl. 4 mm</t>
    </r>
  </si>
  <si>
    <r>
      <t>·</t>
    </r>
    <r>
      <rPr>
        <sz val="11"/>
        <color theme="1"/>
        <rFont val="Calibri"/>
        <family val="2"/>
        <charset val="238"/>
        <scheme val="minor"/>
      </rPr>
      <t>       pod dnem skříně rektifikační kluzáky výšky 17 mm seřiditelné z vnitřní strany</t>
    </r>
  </si>
  <si>
    <r>
      <t>·</t>
    </r>
    <r>
      <rPr>
        <sz val="11"/>
        <color theme="1"/>
        <rFont val="Calibri"/>
        <family val="2"/>
        <charset val="238"/>
        <scheme val="minor"/>
      </rPr>
      <t xml:space="preserve">       spojení pomocí dříků s excentry a kolíky na sucho </t>
    </r>
  </si>
  <si>
    <r>
      <t>·</t>
    </r>
    <r>
      <rPr>
        <sz val="11"/>
        <color theme="1"/>
        <rFont val="Calibri"/>
        <family val="2"/>
        <charset val="238"/>
        <scheme val="minor"/>
      </rPr>
      <t>       závěsy (panty) bez tlumení, úhle otevření 110 st. Hettich</t>
    </r>
  </si>
  <si>
    <r>
      <t>·</t>
    </r>
    <r>
      <rPr>
        <sz val="11"/>
        <color theme="1"/>
        <rFont val="Calibri"/>
        <family val="2"/>
        <charset val="238"/>
        <scheme val="minor"/>
      </rPr>
      <t>       podpěrky volných polic kovové bezpečnostní, neumožňující samovolné vysunutí polic ze skříní</t>
    </r>
  </si>
  <si>
    <r>
      <t>·</t>
    </r>
    <r>
      <rPr>
        <sz val="11"/>
        <color theme="1"/>
        <rFont val="Calibri"/>
        <family val="2"/>
        <charset val="238"/>
        <scheme val="minor"/>
      </rPr>
      <t>       v případě rolet u středních a vysokých skříní otevíravé ve vertikálním směru (od spodu nahoru), vlastní roleta plastová, pod půdou skříně navíjení rolety na pružinovou hřídel (s vyvažovací mechanikou), která zajistí snadný chod a možnost zastavení rolety v libovolném místě, boční vedení v lištách naložených na boky</t>
    </r>
  </si>
  <si>
    <r>
      <t>·</t>
    </r>
    <r>
      <rPr>
        <sz val="11"/>
        <color theme="1"/>
        <rFont val="Calibri"/>
        <family val="2"/>
        <charset val="238"/>
        <scheme val="minor"/>
      </rPr>
      <t>       v případě rolet u nízkých skříní otevíravé v horizontálním směru, vlastní roleta plastová, vedení rolety ve vodících lištách umístěných v předem vyfrézovaných drážkách v půdě a dnu skříně, roleta je vedena vedle boku skříně a následně za záda skříně</t>
    </r>
  </si>
  <si>
    <r>
      <t>·</t>
    </r>
    <r>
      <rPr>
        <sz val="11"/>
        <color theme="1"/>
        <rFont val="Calibri"/>
        <family val="2"/>
        <charset val="238"/>
        <scheme val="minor"/>
      </rPr>
      <t>       ABS hrany tl. 2 mm … na všech viditelných hranách</t>
    </r>
  </si>
  <si>
    <r>
      <t>·</t>
    </r>
    <r>
      <rPr>
        <sz val="11"/>
        <color theme="1"/>
        <rFont val="Calibri"/>
        <family val="2"/>
        <charset val="238"/>
        <scheme val="minor"/>
      </rPr>
      <t>       horní deska u mobilních kontejnerů tl. 18 mm, u přístavných tl. 25 mm</t>
    </r>
  </si>
  <si>
    <r>
      <t>·</t>
    </r>
    <r>
      <rPr>
        <sz val="11"/>
        <color theme="1"/>
        <rFont val="Calibri"/>
        <family val="2"/>
        <charset val="238"/>
        <scheme val="minor"/>
      </rPr>
      <t>       boky, záda a čela tl. 18 mm</t>
    </r>
  </si>
  <si>
    <r>
      <t>·</t>
    </r>
    <r>
      <rPr>
        <sz val="11"/>
        <color theme="1"/>
        <rFont val="Calibri"/>
        <family val="2"/>
        <charset val="238"/>
        <scheme val="minor"/>
      </rPr>
      <t>       dno u mobilních tl. 18 mm, u přístavných tl. 25 mm</t>
    </r>
  </si>
  <si>
    <r>
      <t>·</t>
    </r>
    <r>
      <rPr>
        <sz val="11"/>
        <color theme="1"/>
        <rFont val="Calibri"/>
        <family val="2"/>
        <charset val="238"/>
        <scheme val="minor"/>
      </rPr>
      <t>       vlastní výsuvy polovýsuvy bez tlumení (u č. 211 s tlumením)</t>
    </r>
  </si>
  <si>
    <r>
      <t>·</t>
    </r>
    <r>
      <rPr>
        <sz val="11"/>
        <color theme="1"/>
        <rFont val="Calibri"/>
        <family val="2"/>
        <charset val="238"/>
        <scheme val="minor"/>
      </rPr>
      <t xml:space="preserve">       u mobilních kontejnerů pod dnem kolečka 2 x s brzdou + 2 x bez brzdy (celková výška 70 mm vč. patle, pr. koleček 50 mm) </t>
    </r>
  </si>
  <si>
    <r>
      <t>·</t>
    </r>
    <r>
      <rPr>
        <sz val="11"/>
        <color theme="1"/>
        <rFont val="Calibri"/>
        <family val="2"/>
        <charset val="238"/>
        <scheme val="minor"/>
      </rPr>
      <t>       u přístavných kontejnerů pod dnem rektifikační kluzáky výšky 17 mm seřiditelné z vnitřní strany</t>
    </r>
  </si>
  <si>
    <r>
      <t>·</t>
    </r>
    <r>
      <rPr>
        <sz val="11"/>
        <color theme="1"/>
        <rFont val="Calibri"/>
        <family val="2"/>
        <charset val="238"/>
        <scheme val="minor"/>
      </rPr>
      <t>       úchytky kovové hranaté, s vrtáním v rozteči 96 mm, provedení satin chrom (u kanceláře č. 211 rozteč vrtání 192 mm)</t>
    </r>
  </si>
  <si>
    <r>
      <t>·</t>
    </r>
    <r>
      <rPr>
        <sz val="11"/>
        <color theme="1"/>
        <rFont val="Calibri"/>
        <family val="2"/>
        <charset val="238"/>
        <scheme val="minor"/>
      </rPr>
      <t>       ABS hrana tl. 2 mm na všech hranách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</si>
</sst>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č&quot;"/>
  </numFmts>
  <fonts count="6" x14ac:knownFonts="1">
    <font>
      <sz val="11"/>
      <color theme="1"/>
      <name val="Calibri"/>
      <family val="2"/>
      <charset val="238"/>
      <scheme val="minor"/>
    </font>
    <font>
      <b/>
      <sz val="12"/>
      <color theme="1"/>
      <name val="Calibri"/>
      <family val="2"/>
      <charset val="238"/>
      <scheme val="minor"/>
    </font>
    <font>
      <b/>
      <sz val="14"/>
      <color theme="1"/>
      <name val="Calibri"/>
      <family val="2"/>
      <charset val="238"/>
      <scheme val="minor"/>
    </font>
    <font>
      <sz val="12"/>
      <color theme="1"/>
      <name val="Calibri"/>
      <family val="2"/>
      <charset val="238"/>
      <scheme val="minor"/>
    </font>
    <font>
      <u/>
      <sz val="11"/>
      <color theme="1"/>
      <name val="Calibri"/>
      <family val="2"/>
      <charset val="238"/>
      <scheme val="minor"/>
    </font>
    <font>
      <vertAlign val="superscript"/>
      <sz val="11"/>
      <color theme="1"/>
      <name val="Calibri"/>
      <family val="2"/>
      <charset val="238"/>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0">
    <xf numFmtId="0" fontId="0" fillId="0" borderId="0" xfId="0"/>
    <xf numFmtId="0" fontId="0" fillId="0" borderId="0" xfId="0" applyAlignment="1">
      <alignment horizontal="center"/>
    </xf>
    <xf numFmtId="164" fontId="0" fillId="0" borderId="0" xfId="0" applyNumberFormat="1"/>
    <xf numFmtId="0" fontId="0" fillId="0" borderId="0" xfId="0" applyAlignment="1">
      <alignment horizontal="center" vertical="center"/>
    </xf>
    <xf numFmtId="164" fontId="0" fillId="0" borderId="0" xfId="0" applyNumberFormat="1" applyAlignment="1">
      <alignment horizontal="center" vertical="center"/>
    </xf>
    <xf numFmtId="0" fontId="0" fillId="0" borderId="0" xfId="0" applyAlignment="1">
      <alignment wrapText="1"/>
    </xf>
    <xf numFmtId="0" fontId="0" fillId="0" borderId="0" xfId="0" applyAlignment="1">
      <alignment vertical="top" wrapText="1"/>
    </xf>
    <xf numFmtId="0" fontId="1" fillId="0" borderId="0" xfId="0" applyFont="1"/>
    <xf numFmtId="0" fontId="2" fillId="0" borderId="0" xfId="0" applyFont="1"/>
    <xf numFmtId="0" fontId="3" fillId="0" borderId="1" xfId="0" applyFont="1" applyBorder="1"/>
    <xf numFmtId="0" fontId="3" fillId="0" borderId="0" xfId="0" applyFont="1"/>
    <xf numFmtId="14" fontId="3" fillId="0" borderId="0" xfId="0" applyNumberFormat="1" applyFont="1" applyAlignment="1">
      <alignment horizontal="center"/>
    </xf>
    <xf numFmtId="164" fontId="3" fillId="0" borderId="1" xfId="0" applyNumberFormat="1" applyFont="1" applyBorder="1"/>
    <xf numFmtId="0" fontId="3" fillId="0" borderId="1" xfId="0" applyFont="1" applyBorder="1" applyAlignment="1">
      <alignment horizontal="left" vertical="center" wrapText="1" shrinkToFit="1"/>
    </xf>
    <xf numFmtId="0" fontId="3" fillId="0" borderId="1" xfId="0" applyFont="1" applyBorder="1" applyAlignment="1">
      <alignment horizontal="center" vertical="center" wrapText="1" shrinkToFit="1"/>
    </xf>
    <xf numFmtId="164" fontId="3" fillId="0" borderId="1" xfId="0" applyNumberFormat="1" applyFont="1" applyBorder="1" applyAlignment="1">
      <alignment horizontal="right" vertical="center" wrapText="1" shrinkToFit="1"/>
    </xf>
    <xf numFmtId="0" fontId="3" fillId="0" borderId="1" xfId="0" applyFont="1" applyBorder="1" applyAlignment="1">
      <alignment wrapText="1" shrinkToFit="1"/>
    </xf>
    <xf numFmtId="0" fontId="3" fillId="0" borderId="1" xfId="0" applyFont="1" applyBorder="1" applyAlignment="1">
      <alignment vertical="top" wrapText="1" shrinkToFit="1"/>
    </xf>
    <xf numFmtId="0" fontId="1" fillId="0" borderId="1" xfId="0" applyFont="1" applyBorder="1" applyAlignment="1">
      <alignment wrapText="1" shrinkToFit="1"/>
    </xf>
    <xf numFmtId="164" fontId="1" fillId="0" borderId="1" xfId="0" applyNumberFormat="1" applyFont="1" applyBorder="1" applyAlignment="1">
      <alignment horizontal="right" vertical="center" wrapText="1" shrinkToFit="1"/>
    </xf>
    <xf numFmtId="0" fontId="1" fillId="0" borderId="1" xfId="0" applyFont="1" applyBorder="1" applyAlignment="1">
      <alignment horizontal="center" vertical="center" shrinkToFit="1"/>
    </xf>
    <xf numFmtId="0" fontId="3" fillId="0" borderId="1" xfId="0" applyFont="1" applyBorder="1" applyAlignment="1">
      <alignment horizontal="center" vertical="center" shrinkToFit="1"/>
    </xf>
    <xf numFmtId="164" fontId="3" fillId="0" borderId="1" xfId="0" applyNumberFormat="1" applyFont="1" applyBorder="1" applyAlignment="1">
      <alignment horizontal="right" vertical="center" shrinkToFit="1"/>
    </xf>
    <xf numFmtId="0" fontId="1" fillId="0" borderId="1" xfId="0" applyFont="1" applyBorder="1" applyAlignment="1">
      <alignment shrinkToFit="1"/>
    </xf>
    <xf numFmtId="164" fontId="1" fillId="0" borderId="1" xfId="0" applyNumberFormat="1" applyFont="1" applyBorder="1" applyAlignment="1">
      <alignment horizontal="right" shrinkToFit="1"/>
    </xf>
    <xf numFmtId="0" fontId="3" fillId="0" borderId="0" xfId="0" applyFont="1" applyAlignment="1">
      <alignment shrinkToFit="1"/>
    </xf>
    <xf numFmtId="14" fontId="3" fillId="0" borderId="0" xfId="0" applyNumberFormat="1" applyFont="1" applyAlignment="1">
      <alignment horizontal="center" shrinkToFit="1"/>
    </xf>
    <xf numFmtId="164" fontId="1" fillId="0" borderId="1" xfId="0" applyNumberFormat="1" applyFont="1" applyBorder="1" applyAlignment="1">
      <alignment horizontal="right" vertical="center" shrinkToFit="1"/>
    </xf>
    <xf numFmtId="0" fontId="0" fillId="0" borderId="0" xfId="0" applyAlignment="1">
      <alignment shrinkToFit="1"/>
    </xf>
    <xf numFmtId="0" fontId="1" fillId="0" borderId="0" xfId="0" applyFont="1" applyAlignment="1">
      <alignment shrinkToFit="1"/>
    </xf>
    <xf numFmtId="0" fontId="1" fillId="0" borderId="1" xfId="0" applyFont="1" applyBorder="1" applyAlignment="1">
      <alignment horizontal="center"/>
    </xf>
    <xf numFmtId="0" fontId="1" fillId="0" borderId="1" xfId="0" applyFont="1" applyBorder="1"/>
    <xf numFmtId="164" fontId="1" fillId="0" borderId="1" xfId="0" applyNumberFormat="1" applyFont="1" applyBorder="1"/>
    <xf numFmtId="0" fontId="0" fillId="0" borderId="0" xfId="0" applyAlignment="1">
      <alignment horizontal="justify" vertical="center"/>
    </xf>
    <xf numFmtId="0" fontId="4" fillId="0" borderId="0" xfId="0" applyFont="1"/>
    <xf numFmtId="0" fontId="4" fillId="0" borderId="0" xfId="0" applyFont="1" applyAlignment="1">
      <alignment horizontal="justify" vertical="center"/>
    </xf>
    <xf numFmtId="164" fontId="3" fillId="0" borderId="1" xfId="0" applyNumberFormat="1" applyFont="1" applyBorder="1" applyAlignment="1" applyProtection="1">
      <alignment horizontal="right" vertical="center" wrapText="1" shrinkToFit="1"/>
      <protection locked="0"/>
    </xf>
    <xf numFmtId="164" fontId="3" fillId="0" borderId="1" xfId="0" applyNumberFormat="1" applyFont="1" applyBorder="1" applyAlignment="1" applyProtection="1">
      <alignment horizontal="right" vertical="center" shrinkToFit="1"/>
      <protection locked="0"/>
    </xf>
    <xf numFmtId="0" fontId="2" fillId="0" borderId="0" xfId="0" applyFont="1" applyAlignment="1">
      <alignment horizontal="center"/>
    </xf>
    <xf numFmtId="0" fontId="3" fillId="0" borderId="1" xfId="0" applyFont="1" applyBorder="1" applyAlignment="1">
      <alignment horizontal="left" vertical="center" wrapText="1" shrinkToFit="1"/>
    </xf>
    <xf numFmtId="0" fontId="3" fillId="0" borderId="1" xfId="0" applyFont="1" applyBorder="1" applyAlignment="1">
      <alignment horizontal="center" vertical="center" wrapText="1" shrinkToFit="1"/>
    </xf>
    <xf numFmtId="164" fontId="3" fillId="0" borderId="1" xfId="0" applyNumberFormat="1" applyFont="1" applyBorder="1" applyAlignment="1" applyProtection="1">
      <alignment horizontal="right" vertical="center" wrapText="1" shrinkToFit="1"/>
      <protection locked="0"/>
    </xf>
    <xf numFmtId="164" fontId="3" fillId="0" borderId="1" xfId="0" applyNumberFormat="1" applyFont="1" applyBorder="1" applyAlignment="1">
      <alignment horizontal="right" vertical="center" wrapText="1" shrinkToFit="1"/>
    </xf>
    <xf numFmtId="0" fontId="1" fillId="0" borderId="1" xfId="0" applyFont="1" applyBorder="1" applyAlignment="1">
      <alignment horizontal="center" vertical="center" wrapText="1" shrinkToFit="1"/>
    </xf>
    <xf numFmtId="0" fontId="1" fillId="0" borderId="1" xfId="0" applyFont="1" applyBorder="1" applyAlignment="1">
      <alignment horizontal="left" vertical="center" wrapText="1" shrinkToFit="1"/>
    </xf>
    <xf numFmtId="0" fontId="3" fillId="0" borderId="1" xfId="0" applyFont="1" applyBorder="1" applyAlignment="1">
      <alignment horizontal="center" vertical="center" shrinkToFit="1"/>
    </xf>
    <xf numFmtId="164" fontId="3" fillId="0" borderId="1" xfId="0" applyNumberFormat="1" applyFont="1" applyBorder="1" applyAlignment="1" applyProtection="1">
      <alignment horizontal="right" vertical="center" shrinkToFit="1"/>
      <protection locked="0"/>
    </xf>
    <xf numFmtId="164" fontId="3" fillId="0" borderId="1" xfId="0" applyNumberFormat="1" applyFont="1" applyBorder="1" applyAlignment="1">
      <alignment horizontal="right" vertical="center" shrinkToFit="1"/>
    </xf>
    <xf numFmtId="0" fontId="1" fillId="0" borderId="1" xfId="0" applyFont="1" applyBorder="1" applyAlignment="1">
      <alignment horizontal="center" vertical="center" shrinkToFit="1"/>
    </xf>
    <xf numFmtId="0" fontId="3" fillId="2" borderId="1" xfId="0" applyFont="1" applyFill="1" applyBorder="1" applyAlignment="1">
      <alignment horizontal="center" vertical="center" shrinkToFi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890AA-B51A-44A9-B497-2373E03E0E06}">
  <dimension ref="B1:E14"/>
  <sheetViews>
    <sheetView workbookViewId="0">
      <selection activeCell="D3" sqref="D3"/>
    </sheetView>
  </sheetViews>
  <sheetFormatPr defaultRowHeight="15" x14ac:dyDescent="0.25"/>
  <cols>
    <col min="2" max="2" width="21.7109375" customWidth="1"/>
    <col min="3" max="4" width="18.7109375" customWidth="1"/>
    <col min="5" max="5" width="21.7109375" customWidth="1"/>
  </cols>
  <sheetData>
    <row r="1" spans="2:5" ht="18.75" x14ac:dyDescent="0.3">
      <c r="B1" s="38" t="s">
        <v>43</v>
      </c>
      <c r="C1" s="38"/>
      <c r="D1" s="38"/>
      <c r="E1" s="38"/>
    </row>
    <row r="2" spans="2:5" ht="18.75" x14ac:dyDescent="0.3">
      <c r="B2" s="8" t="s">
        <v>44</v>
      </c>
    </row>
    <row r="3" spans="2:5" ht="18.75" x14ac:dyDescent="0.3">
      <c r="B3" s="8" t="s">
        <v>55</v>
      </c>
    </row>
    <row r="4" spans="2:5" ht="18.75" x14ac:dyDescent="0.3">
      <c r="B4" s="8"/>
    </row>
    <row r="5" spans="2:5" x14ac:dyDescent="0.25">
      <c r="B5" t="s">
        <v>53</v>
      </c>
    </row>
    <row r="9" spans="2:5" ht="15.75" x14ac:dyDescent="0.25">
      <c r="B9" s="30" t="s">
        <v>49</v>
      </c>
      <c r="C9" s="30" t="s">
        <v>50</v>
      </c>
      <c r="D9" s="30" t="s">
        <v>51</v>
      </c>
      <c r="E9" s="30" t="s">
        <v>52</v>
      </c>
    </row>
    <row r="10" spans="2:5" ht="15.75" x14ac:dyDescent="0.25">
      <c r="B10" s="9" t="s">
        <v>45</v>
      </c>
      <c r="C10" s="12">
        <f>'Místnost 111 a 112'!D36</f>
        <v>0</v>
      </c>
      <c r="D10" s="12">
        <f>C10*21%</f>
        <v>0</v>
      </c>
      <c r="E10" s="12">
        <f>C10+D10</f>
        <v>0</v>
      </c>
    </row>
    <row r="11" spans="2:5" ht="15.75" x14ac:dyDescent="0.25">
      <c r="B11" s="9" t="s">
        <v>46</v>
      </c>
      <c r="C11" s="12">
        <f>'Místnost 113'!D20</f>
        <v>0</v>
      </c>
      <c r="D11" s="12">
        <f t="shared" ref="D11:D14" si="0">C11*21%</f>
        <v>0</v>
      </c>
      <c r="E11" s="12">
        <f t="shared" ref="E11:E14" si="1">C11+D11</f>
        <v>0</v>
      </c>
    </row>
    <row r="12" spans="2:5" ht="15.75" x14ac:dyDescent="0.25">
      <c r="B12" s="9" t="s">
        <v>47</v>
      </c>
      <c r="C12" s="12">
        <f>'Místnost 114'!D18</f>
        <v>0</v>
      </c>
      <c r="D12" s="12">
        <f t="shared" si="0"/>
        <v>0</v>
      </c>
      <c r="E12" s="12">
        <f t="shared" si="1"/>
        <v>0</v>
      </c>
    </row>
    <row r="13" spans="2:5" ht="15.75" x14ac:dyDescent="0.25">
      <c r="B13" s="9" t="s">
        <v>48</v>
      </c>
      <c r="C13" s="12">
        <f>'Místnost 115'!D18</f>
        <v>0</v>
      </c>
      <c r="D13" s="12">
        <f t="shared" si="0"/>
        <v>0</v>
      </c>
      <c r="E13" s="12">
        <f t="shared" si="1"/>
        <v>0</v>
      </c>
    </row>
    <row r="14" spans="2:5" ht="15.75" x14ac:dyDescent="0.25">
      <c r="B14" s="31" t="s">
        <v>54</v>
      </c>
      <c r="C14" s="32">
        <f>SUM(C10:C13)</f>
        <v>0</v>
      </c>
      <c r="D14" s="32">
        <f t="shared" si="0"/>
        <v>0</v>
      </c>
      <c r="E14" s="32">
        <f t="shared" si="1"/>
        <v>0</v>
      </c>
    </row>
  </sheetData>
  <sheetProtection algorithmName="SHA-512" hashValue="EtIwJsZydFC2ZfehWb5Pznbe45/wEE2buCHZ0KzzUH6suMWyDCMgQ8TSWSOWx4An77pquwCCi/Rqhu7V73u4nA==" saltValue="TcmwgOhaJy8DBcA3/P2x9g==" spinCount="100000" sheet="1" objects="1" scenarios="1"/>
  <mergeCells count="1">
    <mergeCell ref="B1:E1"/>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FDD00-BE5A-4EF0-950D-0714C0AF0E39}">
  <dimension ref="A1:A41"/>
  <sheetViews>
    <sheetView zoomScaleNormal="100" workbookViewId="0"/>
  </sheetViews>
  <sheetFormatPr defaultRowHeight="15" x14ac:dyDescent="0.25"/>
  <cols>
    <col min="1" max="1" width="90.7109375" customWidth="1"/>
    <col min="2" max="3" width="8.85546875" customWidth="1"/>
  </cols>
  <sheetData>
    <row r="1" spans="1:1" ht="15.75" x14ac:dyDescent="0.25">
      <c r="A1" s="7" t="s">
        <v>56</v>
      </c>
    </row>
    <row r="3" spans="1:1" ht="60" x14ac:dyDescent="0.25">
      <c r="A3" s="33" t="s">
        <v>42</v>
      </c>
    </row>
    <row r="4" spans="1:1" x14ac:dyDescent="0.25">
      <c r="A4" s="33"/>
    </row>
    <row r="5" spans="1:1" ht="77.25" x14ac:dyDescent="0.25">
      <c r="A5" s="33" t="s">
        <v>62</v>
      </c>
    </row>
    <row r="6" spans="1:1" x14ac:dyDescent="0.25">
      <c r="A6" s="33"/>
    </row>
    <row r="7" spans="1:1" x14ac:dyDescent="0.25">
      <c r="A7" s="33" t="s">
        <v>61</v>
      </c>
    </row>
    <row r="9" spans="1:1" x14ac:dyDescent="0.25">
      <c r="A9" s="34" t="s">
        <v>63</v>
      </c>
    </row>
    <row r="10" spans="1:1" x14ac:dyDescent="0.25">
      <c r="A10" s="33" t="s">
        <v>67</v>
      </c>
    </row>
    <row r="11" spans="1:1" ht="60" x14ac:dyDescent="0.25">
      <c r="A11" s="33" t="s">
        <v>68</v>
      </c>
    </row>
    <row r="12" spans="1:1" ht="30" x14ac:dyDescent="0.25">
      <c r="A12" s="33" t="s">
        <v>69</v>
      </c>
    </row>
    <row r="14" spans="1:1" x14ac:dyDescent="0.25">
      <c r="A14" s="35" t="s">
        <v>64</v>
      </c>
    </row>
    <row r="15" spans="1:1" ht="30" x14ac:dyDescent="0.25">
      <c r="A15" s="33" t="s">
        <v>70</v>
      </c>
    </row>
    <row r="16" spans="1:1" ht="30" x14ac:dyDescent="0.25">
      <c r="A16" s="33" t="s">
        <v>71</v>
      </c>
    </row>
    <row r="17" spans="1:1" x14ac:dyDescent="0.25">
      <c r="A17" s="33" t="s">
        <v>72</v>
      </c>
    </row>
    <row r="18" spans="1:1" ht="30" x14ac:dyDescent="0.25">
      <c r="A18" s="33" t="s">
        <v>73</v>
      </c>
    </row>
    <row r="19" spans="1:1" ht="30" x14ac:dyDescent="0.25">
      <c r="A19" s="33" t="s">
        <v>74</v>
      </c>
    </row>
    <row r="20" spans="1:1" x14ac:dyDescent="0.25">
      <c r="A20" s="33" t="s">
        <v>75</v>
      </c>
    </row>
    <row r="21" spans="1:1" ht="30" x14ac:dyDescent="0.25">
      <c r="A21" s="33" t="s">
        <v>76</v>
      </c>
    </row>
    <row r="22" spans="1:1" x14ac:dyDescent="0.25">
      <c r="A22" s="33" t="s">
        <v>77</v>
      </c>
    </row>
    <row r="23" spans="1:1" x14ac:dyDescent="0.25">
      <c r="A23" s="33" t="s">
        <v>78</v>
      </c>
    </row>
    <row r="24" spans="1:1" x14ac:dyDescent="0.25">
      <c r="A24" s="33" t="s">
        <v>79</v>
      </c>
    </row>
    <row r="25" spans="1:1" x14ac:dyDescent="0.25">
      <c r="A25" s="33" t="s">
        <v>80</v>
      </c>
    </row>
    <row r="26" spans="1:1" ht="60" x14ac:dyDescent="0.25">
      <c r="A26" s="33" t="s">
        <v>81</v>
      </c>
    </row>
    <row r="27" spans="1:1" ht="45" x14ac:dyDescent="0.25">
      <c r="A27" s="33" t="s">
        <v>82</v>
      </c>
    </row>
    <row r="28" spans="1:1" x14ac:dyDescent="0.25">
      <c r="A28" s="33"/>
    </row>
    <row r="30" spans="1:1" x14ac:dyDescent="0.25">
      <c r="A30" s="35" t="s">
        <v>65</v>
      </c>
    </row>
    <row r="31" spans="1:1" x14ac:dyDescent="0.25">
      <c r="A31" s="33" t="s">
        <v>83</v>
      </c>
    </row>
    <row r="32" spans="1:1" x14ac:dyDescent="0.25">
      <c r="A32" s="33" t="s">
        <v>84</v>
      </c>
    </row>
    <row r="33" spans="1:1" x14ac:dyDescent="0.25">
      <c r="A33" s="33" t="s">
        <v>85</v>
      </c>
    </row>
    <row r="34" spans="1:1" x14ac:dyDescent="0.25">
      <c r="A34" s="33" t="s">
        <v>86</v>
      </c>
    </row>
    <row r="35" spans="1:1" x14ac:dyDescent="0.25">
      <c r="A35" s="33" t="s">
        <v>87</v>
      </c>
    </row>
    <row r="36" spans="1:1" ht="30" x14ac:dyDescent="0.25">
      <c r="A36" s="33" t="s">
        <v>88</v>
      </c>
    </row>
    <row r="37" spans="1:1" ht="30" x14ac:dyDescent="0.25">
      <c r="A37" s="33" t="s">
        <v>89</v>
      </c>
    </row>
    <row r="38" spans="1:1" ht="30" x14ac:dyDescent="0.25">
      <c r="A38" s="33" t="s">
        <v>90</v>
      </c>
    </row>
    <row r="40" spans="1:1" x14ac:dyDescent="0.25">
      <c r="A40" s="35" t="s">
        <v>66</v>
      </c>
    </row>
    <row r="41" spans="1:1" x14ac:dyDescent="0.25">
      <c r="A41" s="33" t="s">
        <v>91</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5AA9D-D32C-4256-9387-15A1B5C9C63E}">
  <dimension ref="A1:D36"/>
  <sheetViews>
    <sheetView zoomScaleNormal="100" workbookViewId="0">
      <selection activeCell="C8" sqref="C8:C13"/>
    </sheetView>
  </sheetViews>
  <sheetFormatPr defaultRowHeight="15" x14ac:dyDescent="0.25"/>
  <cols>
    <col min="1" max="1" width="75.85546875" customWidth="1"/>
    <col min="3" max="3" width="12" customWidth="1"/>
    <col min="4" max="4" width="12.5703125" customWidth="1"/>
  </cols>
  <sheetData>
    <row r="1" spans="1:4" ht="15.75" x14ac:dyDescent="0.25">
      <c r="A1" s="10"/>
      <c r="B1" s="10"/>
      <c r="C1" s="10"/>
      <c r="D1" s="10"/>
    </row>
    <row r="2" spans="1:4" ht="15.75" x14ac:dyDescent="0.25">
      <c r="A2" s="7" t="s">
        <v>35</v>
      </c>
      <c r="B2" s="10"/>
      <c r="C2" s="10"/>
      <c r="D2" s="10"/>
    </row>
    <row r="3" spans="1:4" ht="15.75" x14ac:dyDescent="0.25">
      <c r="A3" s="7"/>
      <c r="B3" s="10"/>
      <c r="C3" s="10"/>
      <c r="D3" s="10"/>
    </row>
    <row r="4" spans="1:4" ht="15.75" x14ac:dyDescent="0.25">
      <c r="A4" s="10"/>
      <c r="B4" s="10"/>
      <c r="C4" s="10"/>
      <c r="D4" s="10"/>
    </row>
    <row r="5" spans="1:4" x14ac:dyDescent="0.25">
      <c r="A5" s="44" t="s">
        <v>58</v>
      </c>
      <c r="B5" s="43" t="s">
        <v>40</v>
      </c>
      <c r="C5" s="43" t="s">
        <v>1</v>
      </c>
      <c r="D5" s="43" t="s">
        <v>41</v>
      </c>
    </row>
    <row r="6" spans="1:4" x14ac:dyDescent="0.25">
      <c r="A6" s="44"/>
      <c r="B6" s="43"/>
      <c r="C6" s="43"/>
      <c r="D6" s="43"/>
    </row>
    <row r="7" spans="1:4" x14ac:dyDescent="0.25">
      <c r="A7" s="44"/>
      <c r="B7" s="43"/>
      <c r="C7" s="43"/>
      <c r="D7" s="43"/>
    </row>
    <row r="8" spans="1:4" ht="14.45" customHeight="1" x14ac:dyDescent="0.25">
      <c r="A8" s="39" t="s">
        <v>57</v>
      </c>
      <c r="B8" s="40">
        <v>1</v>
      </c>
      <c r="C8" s="41"/>
      <c r="D8" s="42">
        <f>B8*C8</f>
        <v>0</v>
      </c>
    </row>
    <row r="9" spans="1:4" x14ac:dyDescent="0.25">
      <c r="A9" s="39"/>
      <c r="B9" s="40"/>
      <c r="C9" s="41"/>
      <c r="D9" s="42"/>
    </row>
    <row r="10" spans="1:4" x14ac:dyDescent="0.25">
      <c r="A10" s="39"/>
      <c r="B10" s="40"/>
      <c r="C10" s="41"/>
      <c r="D10" s="42"/>
    </row>
    <row r="11" spans="1:4" x14ac:dyDescent="0.25">
      <c r="A11" s="39"/>
      <c r="B11" s="40"/>
      <c r="C11" s="41"/>
      <c r="D11" s="42"/>
    </row>
    <row r="12" spans="1:4" x14ac:dyDescent="0.25">
      <c r="A12" s="39"/>
      <c r="B12" s="40"/>
      <c r="C12" s="41"/>
      <c r="D12" s="42"/>
    </row>
    <row r="13" spans="1:4" ht="42.6" customHeight="1" x14ac:dyDescent="0.25">
      <c r="A13" s="39"/>
      <c r="B13" s="40"/>
      <c r="C13" s="41"/>
      <c r="D13" s="42"/>
    </row>
    <row r="14" spans="1:4" x14ac:dyDescent="0.25">
      <c r="A14" s="39" t="s">
        <v>59</v>
      </c>
      <c r="B14" s="40">
        <v>1</v>
      </c>
      <c r="C14" s="41"/>
      <c r="D14" s="42">
        <f t="shared" ref="D14:D35" si="0">B14*C14</f>
        <v>0</v>
      </c>
    </row>
    <row r="15" spans="1:4" x14ac:dyDescent="0.25">
      <c r="A15" s="39"/>
      <c r="B15" s="40"/>
      <c r="C15" s="41"/>
      <c r="D15" s="42"/>
    </row>
    <row r="16" spans="1:4" ht="15.75" x14ac:dyDescent="0.25">
      <c r="A16" s="16" t="s">
        <v>5</v>
      </c>
      <c r="B16" s="14">
        <v>1</v>
      </c>
      <c r="C16" s="36"/>
      <c r="D16" s="15">
        <f t="shared" si="0"/>
        <v>0</v>
      </c>
    </row>
    <row r="17" spans="1:4" ht="31.5" x14ac:dyDescent="0.25">
      <c r="A17" s="16" t="s">
        <v>7</v>
      </c>
      <c r="B17" s="14">
        <v>1</v>
      </c>
      <c r="C17" s="36"/>
      <c r="D17" s="15">
        <f t="shared" si="0"/>
        <v>0</v>
      </c>
    </row>
    <row r="18" spans="1:4" ht="31.5" x14ac:dyDescent="0.25">
      <c r="A18" s="13" t="s">
        <v>3</v>
      </c>
      <c r="B18" s="14">
        <v>1</v>
      </c>
      <c r="C18" s="36"/>
      <c r="D18" s="15">
        <f t="shared" si="0"/>
        <v>0</v>
      </c>
    </row>
    <row r="19" spans="1:4" ht="15.75" x14ac:dyDescent="0.25">
      <c r="A19" s="16" t="s">
        <v>4</v>
      </c>
      <c r="B19" s="14">
        <v>1</v>
      </c>
      <c r="C19" s="36"/>
      <c r="D19" s="15">
        <f t="shared" si="0"/>
        <v>0</v>
      </c>
    </row>
    <row r="20" spans="1:4" ht="14.45" customHeight="1" x14ac:dyDescent="0.25">
      <c r="A20" s="39" t="s">
        <v>60</v>
      </c>
      <c r="B20" s="40">
        <v>1</v>
      </c>
      <c r="C20" s="41"/>
      <c r="D20" s="42">
        <f t="shared" ref="D20" si="1">B20*C20</f>
        <v>0</v>
      </c>
    </row>
    <row r="21" spans="1:4" ht="14.45" customHeight="1" x14ac:dyDescent="0.25">
      <c r="A21" s="39"/>
      <c r="B21" s="40"/>
      <c r="C21" s="41"/>
      <c r="D21" s="42"/>
    </row>
    <row r="22" spans="1:4" ht="31.5" x14ac:dyDescent="0.25">
      <c r="A22" s="16" t="s">
        <v>6</v>
      </c>
      <c r="B22" s="14">
        <v>1</v>
      </c>
      <c r="C22" s="36"/>
      <c r="D22" s="15">
        <f t="shared" si="0"/>
        <v>0</v>
      </c>
    </row>
    <row r="23" spans="1:4" ht="15.75" x14ac:dyDescent="0.25">
      <c r="A23" s="16" t="s">
        <v>8</v>
      </c>
      <c r="B23" s="14">
        <v>1</v>
      </c>
      <c r="C23" s="36"/>
      <c r="D23" s="15">
        <f t="shared" si="0"/>
        <v>0</v>
      </c>
    </row>
    <row r="24" spans="1:4" ht="15.75" x14ac:dyDescent="0.25">
      <c r="A24" s="16" t="s">
        <v>9</v>
      </c>
      <c r="B24" s="14">
        <v>1</v>
      </c>
      <c r="C24" s="36"/>
      <c r="D24" s="15">
        <f t="shared" si="0"/>
        <v>0</v>
      </c>
    </row>
    <row r="25" spans="1:4" ht="31.5" x14ac:dyDescent="0.25">
      <c r="A25" s="17" t="s">
        <v>10</v>
      </c>
      <c r="B25" s="14">
        <v>1</v>
      </c>
      <c r="C25" s="36"/>
      <c r="D25" s="15">
        <f t="shared" si="0"/>
        <v>0</v>
      </c>
    </row>
    <row r="26" spans="1:4" ht="31.5" x14ac:dyDescent="0.25">
      <c r="A26" s="16" t="s">
        <v>11</v>
      </c>
      <c r="B26" s="14">
        <v>1</v>
      </c>
      <c r="C26" s="36"/>
      <c r="D26" s="15">
        <f t="shared" si="0"/>
        <v>0</v>
      </c>
    </row>
    <row r="27" spans="1:4" ht="47.25" x14ac:dyDescent="0.25">
      <c r="A27" s="16" t="s">
        <v>12</v>
      </c>
      <c r="B27" s="14">
        <v>2</v>
      </c>
      <c r="C27" s="36"/>
      <c r="D27" s="15">
        <f t="shared" si="0"/>
        <v>0</v>
      </c>
    </row>
    <row r="28" spans="1:4" ht="47.25" x14ac:dyDescent="0.25">
      <c r="A28" s="16" t="s">
        <v>13</v>
      </c>
      <c r="B28" s="14">
        <v>1</v>
      </c>
      <c r="C28" s="36"/>
      <c r="D28" s="15">
        <f t="shared" ref="D28" si="2">B28*C28</f>
        <v>0</v>
      </c>
    </row>
    <row r="29" spans="1:4" ht="47.25" x14ac:dyDescent="0.25">
      <c r="A29" s="16" t="s">
        <v>14</v>
      </c>
      <c r="B29" s="14">
        <v>1</v>
      </c>
      <c r="C29" s="36"/>
      <c r="D29" s="15">
        <f t="shared" ref="D29" si="3">B29*C29</f>
        <v>0</v>
      </c>
    </row>
    <row r="30" spans="1:4" ht="51.6" customHeight="1" x14ac:dyDescent="0.25">
      <c r="A30" s="16" t="s">
        <v>15</v>
      </c>
      <c r="B30" s="14">
        <v>1</v>
      </c>
      <c r="C30" s="36"/>
      <c r="D30" s="15">
        <f t="shared" ref="D30" si="4">B30*C30</f>
        <v>0</v>
      </c>
    </row>
    <row r="31" spans="1:4" ht="47.25" x14ac:dyDescent="0.25">
      <c r="A31" s="16" t="s">
        <v>16</v>
      </c>
      <c r="B31" s="14">
        <v>1</v>
      </c>
      <c r="C31" s="36"/>
      <c r="D31" s="15">
        <f t="shared" ref="D31" si="5">B31*C31</f>
        <v>0</v>
      </c>
    </row>
    <row r="32" spans="1:4" ht="47.25" x14ac:dyDescent="0.25">
      <c r="A32" s="16" t="s">
        <v>17</v>
      </c>
      <c r="B32" s="14">
        <v>1</v>
      </c>
      <c r="C32" s="36"/>
      <c r="D32" s="15">
        <f t="shared" ref="D32" si="6">B32*C32</f>
        <v>0</v>
      </c>
    </row>
    <row r="33" spans="1:4" ht="47.25" x14ac:dyDescent="0.25">
      <c r="A33" s="16" t="s">
        <v>18</v>
      </c>
      <c r="B33" s="14">
        <v>1</v>
      </c>
      <c r="C33" s="36"/>
      <c r="D33" s="15">
        <f t="shared" ref="D33" si="7">B33*C33</f>
        <v>0</v>
      </c>
    </row>
    <row r="34" spans="1:4" ht="31.5" x14ac:dyDescent="0.25">
      <c r="A34" s="16" t="s">
        <v>19</v>
      </c>
      <c r="B34" s="14">
        <v>1</v>
      </c>
      <c r="C34" s="36"/>
      <c r="D34" s="15">
        <f t="shared" si="0"/>
        <v>0</v>
      </c>
    </row>
    <row r="35" spans="1:4" ht="47.25" x14ac:dyDescent="0.25">
      <c r="A35" s="16" t="s">
        <v>20</v>
      </c>
      <c r="B35" s="14">
        <v>1</v>
      </c>
      <c r="C35" s="36"/>
      <c r="D35" s="15">
        <f t="shared" si="0"/>
        <v>0</v>
      </c>
    </row>
    <row r="36" spans="1:4" ht="15.75" x14ac:dyDescent="0.25">
      <c r="A36" s="18" t="s">
        <v>39</v>
      </c>
      <c r="B36" s="14"/>
      <c r="C36" s="15"/>
      <c r="D36" s="19">
        <f>SUM(D8:D35)</f>
        <v>0</v>
      </c>
    </row>
  </sheetData>
  <sheetProtection algorithmName="SHA-512" hashValue="COnHTpW2Co6Y5lhSMkckzTDY2by/ZLIhps75p4/rY+07q2TMlSZUCenvTiLgeaFWtoApV5EA9N+ysOQXZmcgpw==" saltValue="QTULNLb1XKESHs5ZtivoyQ==" spinCount="100000" sheet="1" objects="1" scenarios="1"/>
  <mergeCells count="16">
    <mergeCell ref="B5:B7"/>
    <mergeCell ref="D5:D7"/>
    <mergeCell ref="C5:C7"/>
    <mergeCell ref="A8:A13"/>
    <mergeCell ref="B8:B13"/>
    <mergeCell ref="C8:C13"/>
    <mergeCell ref="D8:D13"/>
    <mergeCell ref="A5:A7"/>
    <mergeCell ref="A20:A21"/>
    <mergeCell ref="B20:B21"/>
    <mergeCell ref="C20:C21"/>
    <mergeCell ref="D20:D21"/>
    <mergeCell ref="A14:A15"/>
    <mergeCell ref="B14:B15"/>
    <mergeCell ref="C14:C15"/>
    <mergeCell ref="D14:D15"/>
  </mergeCells>
  <pageMargins left="0" right="0.70866141732283472" top="0" bottom="0" header="0.31496062992125984" footer="0.31496062992125984"/>
  <pageSetup paperSize="9" scale="9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BE7D3-86D5-4695-9DC0-B0F13F34F1E7}">
  <dimension ref="A2:D20"/>
  <sheetViews>
    <sheetView zoomScaleNormal="100" workbookViewId="0">
      <selection activeCell="C8" sqref="C8:C9"/>
    </sheetView>
  </sheetViews>
  <sheetFormatPr defaultRowHeight="15" x14ac:dyDescent="0.25"/>
  <cols>
    <col min="1" max="1" width="75.85546875" customWidth="1"/>
    <col min="3" max="3" width="12" customWidth="1"/>
    <col min="4" max="4" width="12.5703125" customWidth="1"/>
  </cols>
  <sheetData>
    <row r="2" spans="1:4" ht="15.75" x14ac:dyDescent="0.25">
      <c r="A2" s="7" t="s">
        <v>36</v>
      </c>
      <c r="B2" s="10"/>
      <c r="C2" s="10"/>
      <c r="D2" s="10"/>
    </row>
    <row r="3" spans="1:4" ht="15.75" x14ac:dyDescent="0.25">
      <c r="A3" s="11" t="s">
        <v>0</v>
      </c>
      <c r="B3" s="10"/>
      <c r="C3" s="10"/>
      <c r="D3" s="10"/>
    </row>
    <row r="4" spans="1:4" ht="15.75" x14ac:dyDescent="0.25">
      <c r="A4" s="10"/>
      <c r="B4" s="10"/>
      <c r="C4" s="10"/>
      <c r="D4" s="10"/>
    </row>
    <row r="5" spans="1:4" ht="14.45" customHeight="1" x14ac:dyDescent="0.25">
      <c r="A5" s="44" t="s">
        <v>58</v>
      </c>
      <c r="B5" s="48" t="s">
        <v>40</v>
      </c>
      <c r="C5" s="43" t="s">
        <v>1</v>
      </c>
      <c r="D5" s="43" t="s">
        <v>2</v>
      </c>
    </row>
    <row r="6" spans="1:4" x14ac:dyDescent="0.25">
      <c r="A6" s="44"/>
      <c r="B6" s="48"/>
      <c r="C6" s="43"/>
      <c r="D6" s="43"/>
    </row>
    <row r="7" spans="1:4" x14ac:dyDescent="0.25">
      <c r="A7" s="44"/>
      <c r="B7" s="48"/>
      <c r="C7" s="43"/>
      <c r="D7" s="43"/>
    </row>
    <row r="8" spans="1:4" x14ac:dyDescent="0.25">
      <c r="A8" s="39" t="s">
        <v>21</v>
      </c>
      <c r="B8" s="45">
        <v>1</v>
      </c>
      <c r="C8" s="46"/>
      <c r="D8" s="47">
        <f t="shared" ref="D8:D19" si="0">B8*C8</f>
        <v>0</v>
      </c>
    </row>
    <row r="9" spans="1:4" ht="24" customHeight="1" x14ac:dyDescent="0.25">
      <c r="A9" s="39"/>
      <c r="B9" s="45"/>
      <c r="C9" s="46"/>
      <c r="D9" s="47"/>
    </row>
    <row r="10" spans="1:4" ht="31.5" x14ac:dyDescent="0.25">
      <c r="A10" s="16" t="s">
        <v>22</v>
      </c>
      <c r="B10" s="21">
        <v>1</v>
      </c>
      <c r="C10" s="37"/>
      <c r="D10" s="22">
        <f t="shared" si="0"/>
        <v>0</v>
      </c>
    </row>
    <row r="11" spans="1:4" ht="15.75" x14ac:dyDescent="0.25">
      <c r="A11" s="16" t="s">
        <v>8</v>
      </c>
      <c r="B11" s="21">
        <v>1</v>
      </c>
      <c r="C11" s="37"/>
      <c r="D11" s="22">
        <f t="shared" si="0"/>
        <v>0</v>
      </c>
    </row>
    <row r="12" spans="1:4" ht="15.75" x14ac:dyDescent="0.25">
      <c r="A12" s="16" t="s">
        <v>9</v>
      </c>
      <c r="B12" s="21">
        <v>1</v>
      </c>
      <c r="C12" s="37"/>
      <c r="D12" s="22">
        <f t="shared" si="0"/>
        <v>0</v>
      </c>
    </row>
    <row r="13" spans="1:4" ht="49.15" customHeight="1" x14ac:dyDescent="0.25">
      <c r="A13" s="16" t="s">
        <v>15</v>
      </c>
      <c r="B13" s="21">
        <v>2</v>
      </c>
      <c r="C13" s="37"/>
      <c r="D13" s="22">
        <f t="shared" si="0"/>
        <v>0</v>
      </c>
    </row>
    <row r="14" spans="1:4" ht="47.25" x14ac:dyDescent="0.25">
      <c r="A14" s="16" t="s">
        <v>23</v>
      </c>
      <c r="B14" s="21">
        <v>1</v>
      </c>
      <c r="C14" s="37"/>
      <c r="D14" s="22">
        <f t="shared" si="0"/>
        <v>0</v>
      </c>
    </row>
    <row r="15" spans="1:4" ht="47.25" x14ac:dyDescent="0.25">
      <c r="A15" s="16" t="s">
        <v>24</v>
      </c>
      <c r="B15" s="21">
        <v>1</v>
      </c>
      <c r="C15" s="37"/>
      <c r="D15" s="22">
        <f t="shared" si="0"/>
        <v>0</v>
      </c>
    </row>
    <row r="16" spans="1:4" ht="47.25" x14ac:dyDescent="0.25">
      <c r="A16" s="16" t="s">
        <v>25</v>
      </c>
      <c r="B16" s="21">
        <v>1</v>
      </c>
      <c r="C16" s="37"/>
      <c r="D16" s="22">
        <f t="shared" si="0"/>
        <v>0</v>
      </c>
    </row>
    <row r="17" spans="1:4" ht="47.25" x14ac:dyDescent="0.25">
      <c r="A17" s="16" t="s">
        <v>26</v>
      </c>
      <c r="B17" s="21">
        <v>1</v>
      </c>
      <c r="C17" s="37"/>
      <c r="D17" s="22">
        <f t="shared" ref="D17" si="1">B17*C17</f>
        <v>0</v>
      </c>
    </row>
    <row r="18" spans="1:4" ht="31.5" x14ac:dyDescent="0.25">
      <c r="A18" s="16" t="s">
        <v>27</v>
      </c>
      <c r="B18" s="21">
        <v>2</v>
      </c>
      <c r="C18" s="37"/>
      <c r="D18" s="22">
        <f t="shared" si="0"/>
        <v>0</v>
      </c>
    </row>
    <row r="19" spans="1:4" ht="31.5" x14ac:dyDescent="0.25">
      <c r="A19" s="16" t="s">
        <v>28</v>
      </c>
      <c r="B19" s="21">
        <v>1</v>
      </c>
      <c r="C19" s="37"/>
      <c r="D19" s="22">
        <f t="shared" si="0"/>
        <v>0</v>
      </c>
    </row>
    <row r="20" spans="1:4" ht="15.75" x14ac:dyDescent="0.25">
      <c r="A20" s="23" t="s">
        <v>39</v>
      </c>
      <c r="B20" s="23"/>
      <c r="C20" s="23"/>
      <c r="D20" s="24">
        <f>SUM(D8:D19)</f>
        <v>0</v>
      </c>
    </row>
  </sheetData>
  <sheetProtection algorithmName="SHA-512" hashValue="CwDUHxc/XPPvgy2siCEMr/PaHdO4p9hxvGExCkJR0esIvVgFwLGCRm9qaWUlZmeTwStZ9HrsKWzy4sOlrgYPSA==" saltValue="38WPxVKjO95cakUNn5OvzQ==" spinCount="100000" sheet="1" objects="1" scenarios="1"/>
  <mergeCells count="8">
    <mergeCell ref="A8:A9"/>
    <mergeCell ref="B8:B9"/>
    <mergeCell ref="C8:C9"/>
    <mergeCell ref="D8:D9"/>
    <mergeCell ref="A5:A7"/>
    <mergeCell ref="B5:B7"/>
    <mergeCell ref="C5:C7"/>
    <mergeCell ref="D5:D7"/>
  </mergeCells>
  <pageMargins left="0" right="0.70866141732283472" top="0" bottom="0" header="0.31496062992125984" footer="0.31496062992125984"/>
  <pageSetup paperSize="9"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830E4-5A41-44B0-B74C-E5406B70EB6C}">
  <dimension ref="A1:D28"/>
  <sheetViews>
    <sheetView tabSelected="1" topLeftCell="A7" zoomScaleNormal="100" workbookViewId="0">
      <selection activeCell="C8" sqref="C8:C9"/>
    </sheetView>
  </sheetViews>
  <sheetFormatPr defaultRowHeight="15" x14ac:dyDescent="0.25"/>
  <cols>
    <col min="1" max="1" width="75.85546875" customWidth="1"/>
    <col min="3" max="3" width="12" customWidth="1"/>
    <col min="4" max="4" width="12.5703125" customWidth="1"/>
  </cols>
  <sheetData>
    <row r="1" spans="1:4" ht="15.75" x14ac:dyDescent="0.25">
      <c r="A1" s="10"/>
      <c r="B1" s="10"/>
      <c r="C1" s="10"/>
      <c r="D1" s="10"/>
    </row>
    <row r="2" spans="1:4" ht="15.75" x14ac:dyDescent="0.25">
      <c r="A2" s="25" t="s">
        <v>37</v>
      </c>
      <c r="B2" s="25"/>
      <c r="C2" s="25"/>
      <c r="D2" s="25"/>
    </row>
    <row r="3" spans="1:4" ht="15.75" x14ac:dyDescent="0.25">
      <c r="A3" s="26" t="s">
        <v>0</v>
      </c>
      <c r="B3" s="25"/>
      <c r="C3" s="25"/>
      <c r="D3" s="25"/>
    </row>
    <row r="4" spans="1:4" ht="15.75" x14ac:dyDescent="0.25">
      <c r="A4" s="25"/>
      <c r="B4" s="25"/>
      <c r="C4" s="25"/>
      <c r="D4" s="25"/>
    </row>
    <row r="5" spans="1:4" ht="14.45" customHeight="1" x14ac:dyDescent="0.25">
      <c r="A5" s="44" t="s">
        <v>58</v>
      </c>
      <c r="B5" s="48" t="s">
        <v>40</v>
      </c>
      <c r="C5" s="43" t="s">
        <v>1</v>
      </c>
      <c r="D5" s="43" t="s">
        <v>2</v>
      </c>
    </row>
    <row r="6" spans="1:4" x14ac:dyDescent="0.25">
      <c r="A6" s="44"/>
      <c r="B6" s="48"/>
      <c r="C6" s="43"/>
      <c r="D6" s="43"/>
    </row>
    <row r="7" spans="1:4" x14ac:dyDescent="0.25">
      <c r="A7" s="44"/>
      <c r="B7" s="48"/>
      <c r="C7" s="43"/>
      <c r="D7" s="43"/>
    </row>
    <row r="8" spans="1:4" x14ac:dyDescent="0.25">
      <c r="A8" s="39" t="s">
        <v>29</v>
      </c>
      <c r="B8" s="45">
        <v>1</v>
      </c>
      <c r="C8" s="46"/>
      <c r="D8" s="47">
        <f t="shared" ref="D8:D17" si="0">B8*C8</f>
        <v>0</v>
      </c>
    </row>
    <row r="9" spans="1:4" x14ac:dyDescent="0.25">
      <c r="A9" s="39"/>
      <c r="B9" s="45"/>
      <c r="C9" s="46"/>
      <c r="D9" s="47"/>
    </row>
    <row r="10" spans="1:4" ht="14.45" customHeight="1" x14ac:dyDescent="0.25">
      <c r="A10" s="39" t="s">
        <v>30</v>
      </c>
      <c r="B10" s="45">
        <v>1</v>
      </c>
      <c r="C10" s="46"/>
      <c r="D10" s="47">
        <f t="shared" si="0"/>
        <v>0</v>
      </c>
    </row>
    <row r="11" spans="1:4" ht="14.45" customHeight="1" x14ac:dyDescent="0.25">
      <c r="A11" s="39"/>
      <c r="B11" s="45"/>
      <c r="C11" s="46"/>
      <c r="D11" s="47"/>
    </row>
    <row r="12" spans="1:4" ht="31.5" x14ac:dyDescent="0.25">
      <c r="A12" s="16" t="s">
        <v>6</v>
      </c>
      <c r="B12" s="21">
        <v>1</v>
      </c>
      <c r="C12" s="37"/>
      <c r="D12" s="22">
        <f t="shared" si="0"/>
        <v>0</v>
      </c>
    </row>
    <row r="13" spans="1:4" ht="47.45" customHeight="1" x14ac:dyDescent="0.25">
      <c r="A13" s="16" t="s">
        <v>15</v>
      </c>
      <c r="B13" s="21">
        <v>1</v>
      </c>
      <c r="C13" s="37"/>
      <c r="D13" s="22">
        <f t="shared" si="0"/>
        <v>0</v>
      </c>
    </row>
    <row r="14" spans="1:4" ht="47.25" x14ac:dyDescent="0.25">
      <c r="A14" s="16" t="s">
        <v>16</v>
      </c>
      <c r="B14" s="21">
        <v>1</v>
      </c>
      <c r="C14" s="37"/>
      <c r="D14" s="22">
        <f t="shared" si="0"/>
        <v>0</v>
      </c>
    </row>
    <row r="15" spans="1:4" ht="31.5" x14ac:dyDescent="0.25">
      <c r="A15" s="16" t="s">
        <v>31</v>
      </c>
      <c r="B15" s="21">
        <v>1</v>
      </c>
      <c r="C15" s="37"/>
      <c r="D15" s="22">
        <f t="shared" si="0"/>
        <v>0</v>
      </c>
    </row>
    <row r="16" spans="1:4" ht="31.5" x14ac:dyDescent="0.25">
      <c r="A16" s="16" t="s">
        <v>27</v>
      </c>
      <c r="B16" s="49">
        <v>2</v>
      </c>
      <c r="C16" s="37"/>
      <c r="D16" s="22">
        <f t="shared" si="0"/>
        <v>0</v>
      </c>
    </row>
    <row r="17" spans="1:4" ht="47.25" x14ac:dyDescent="0.25">
      <c r="A17" s="16" t="s">
        <v>20</v>
      </c>
      <c r="B17" s="21">
        <v>1</v>
      </c>
      <c r="C17" s="37"/>
      <c r="D17" s="22">
        <f t="shared" si="0"/>
        <v>0</v>
      </c>
    </row>
    <row r="18" spans="1:4" ht="15.75" x14ac:dyDescent="0.25">
      <c r="A18" s="18" t="s">
        <v>39</v>
      </c>
      <c r="B18" s="20"/>
      <c r="C18" s="27"/>
      <c r="D18" s="27">
        <f>SUM(D8:D17)</f>
        <v>0</v>
      </c>
    </row>
    <row r="19" spans="1:4" x14ac:dyDescent="0.25">
      <c r="A19" s="6"/>
      <c r="B19" s="3"/>
      <c r="C19" s="4"/>
      <c r="D19" s="4"/>
    </row>
    <row r="20" spans="1:4" x14ac:dyDescent="0.25">
      <c r="A20" s="5"/>
      <c r="B20" s="3"/>
      <c r="C20" s="4"/>
      <c r="D20" s="4"/>
    </row>
    <row r="21" spans="1:4" x14ac:dyDescent="0.25">
      <c r="A21" s="5"/>
      <c r="B21" s="3"/>
      <c r="C21" s="4"/>
      <c r="D21" s="4"/>
    </row>
    <row r="22" spans="1:4" x14ac:dyDescent="0.25">
      <c r="A22" s="5"/>
      <c r="B22" s="3"/>
      <c r="C22" s="4"/>
      <c r="D22" s="4"/>
    </row>
    <row r="23" spans="1:4" x14ac:dyDescent="0.25">
      <c r="A23" s="5"/>
      <c r="B23" s="3"/>
      <c r="C23" s="4"/>
      <c r="D23" s="4"/>
    </row>
    <row r="24" spans="1:4" x14ac:dyDescent="0.25">
      <c r="A24" s="5"/>
      <c r="B24" s="3"/>
      <c r="C24" s="4"/>
      <c r="D24" s="4"/>
    </row>
    <row r="25" spans="1:4" x14ac:dyDescent="0.25">
      <c r="A25" s="5"/>
      <c r="B25" s="3"/>
      <c r="C25" s="4"/>
      <c r="D25" s="4"/>
    </row>
    <row r="26" spans="1:4" x14ac:dyDescent="0.25">
      <c r="A26" s="5"/>
      <c r="B26" s="3"/>
      <c r="C26" s="4"/>
      <c r="D26" s="4"/>
    </row>
    <row r="27" spans="1:4" x14ac:dyDescent="0.25">
      <c r="B27" s="1"/>
      <c r="C27" s="2"/>
      <c r="D27" s="2"/>
    </row>
    <row r="28" spans="1:4" x14ac:dyDescent="0.25">
      <c r="C28" s="2"/>
      <c r="D28" s="2"/>
    </row>
  </sheetData>
  <sheetProtection algorithmName="SHA-512" hashValue="LU0TezKpyvQpZk9Y0Fuq3XlpLt8ae9I3Iml/B3bUr8eHAzg0Q31P7FPTJz5iuKCClMSqyfiwyPSlBSnATAMhEA==" saltValue="LqMO/C49D5tBE5iw2gYlEw==" spinCount="100000" sheet="1" objects="1" scenarios="1"/>
  <mergeCells count="12">
    <mergeCell ref="A10:A11"/>
    <mergeCell ref="B10:B11"/>
    <mergeCell ref="C10:C11"/>
    <mergeCell ref="D10:D11"/>
    <mergeCell ref="A5:A7"/>
    <mergeCell ref="B5:B7"/>
    <mergeCell ref="C5:C7"/>
    <mergeCell ref="D5:D7"/>
    <mergeCell ref="A8:A9"/>
    <mergeCell ref="B8:B9"/>
    <mergeCell ref="C8:C9"/>
    <mergeCell ref="D8:D9"/>
  </mergeCells>
  <pageMargins left="0" right="0.70866141732283472" top="0" bottom="0" header="0.31496062992125984" footer="0.31496062992125984"/>
  <pageSetup paperSize="9" scale="9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3D2A7-FA30-4EE5-B685-F0B2F5902350}">
  <dimension ref="A1:D19"/>
  <sheetViews>
    <sheetView topLeftCell="A5" zoomScaleNormal="100" workbookViewId="0">
      <selection activeCell="C8" sqref="C8:C9"/>
    </sheetView>
  </sheetViews>
  <sheetFormatPr defaultRowHeight="15" x14ac:dyDescent="0.25"/>
  <cols>
    <col min="1" max="1" width="75.85546875" customWidth="1"/>
    <col min="3" max="3" width="12" customWidth="1"/>
    <col min="4" max="4" width="12.5703125" customWidth="1"/>
  </cols>
  <sheetData>
    <row r="1" spans="1:4" x14ac:dyDescent="0.25">
      <c r="A1" s="28"/>
      <c r="B1" s="28"/>
      <c r="C1" s="28"/>
      <c r="D1" s="28"/>
    </row>
    <row r="2" spans="1:4" ht="15.75" x14ac:dyDescent="0.25">
      <c r="A2" s="29" t="s">
        <v>38</v>
      </c>
      <c r="B2" s="25"/>
      <c r="C2" s="25"/>
      <c r="D2" s="25"/>
    </row>
    <row r="3" spans="1:4" ht="15.75" x14ac:dyDescent="0.25">
      <c r="A3" s="29"/>
      <c r="B3" s="25"/>
      <c r="C3" s="25"/>
      <c r="D3" s="25"/>
    </row>
    <row r="4" spans="1:4" ht="15.75" x14ac:dyDescent="0.25">
      <c r="A4" s="25"/>
      <c r="B4" s="25"/>
      <c r="C4" s="25"/>
      <c r="D4" s="25"/>
    </row>
    <row r="5" spans="1:4" x14ac:dyDescent="0.25">
      <c r="A5" s="44" t="s">
        <v>58</v>
      </c>
      <c r="B5" s="48" t="s">
        <v>40</v>
      </c>
      <c r="C5" s="43" t="s">
        <v>1</v>
      </c>
      <c r="D5" s="43" t="s">
        <v>2</v>
      </c>
    </row>
    <row r="6" spans="1:4" x14ac:dyDescent="0.25">
      <c r="A6" s="44"/>
      <c r="B6" s="48"/>
      <c r="C6" s="43"/>
      <c r="D6" s="43"/>
    </row>
    <row r="7" spans="1:4" x14ac:dyDescent="0.25">
      <c r="A7" s="44"/>
      <c r="B7" s="48"/>
      <c r="C7" s="43"/>
      <c r="D7" s="43"/>
    </row>
    <row r="8" spans="1:4" ht="14.45" customHeight="1" x14ac:dyDescent="0.25">
      <c r="A8" s="39" t="s">
        <v>29</v>
      </c>
      <c r="B8" s="45">
        <v>2</v>
      </c>
      <c r="C8" s="46"/>
      <c r="D8" s="47">
        <f t="shared" ref="D8:D17" si="0">B8*C8</f>
        <v>0</v>
      </c>
    </row>
    <row r="9" spans="1:4" x14ac:dyDescent="0.25">
      <c r="A9" s="39"/>
      <c r="B9" s="45"/>
      <c r="C9" s="46"/>
      <c r="D9" s="47"/>
    </row>
    <row r="10" spans="1:4" ht="14.45" customHeight="1" x14ac:dyDescent="0.25">
      <c r="A10" s="39" t="s">
        <v>32</v>
      </c>
      <c r="B10" s="45">
        <v>1</v>
      </c>
      <c r="C10" s="46"/>
      <c r="D10" s="47">
        <f t="shared" si="0"/>
        <v>0</v>
      </c>
    </row>
    <row r="11" spans="1:4" ht="14.45" customHeight="1" x14ac:dyDescent="0.25">
      <c r="A11" s="39"/>
      <c r="B11" s="45"/>
      <c r="C11" s="46"/>
      <c r="D11" s="47"/>
    </row>
    <row r="12" spans="1:4" ht="31.5" x14ac:dyDescent="0.25">
      <c r="A12" s="16" t="s">
        <v>6</v>
      </c>
      <c r="B12" s="21">
        <v>2</v>
      </c>
      <c r="C12" s="37"/>
      <c r="D12" s="22">
        <f t="shared" si="0"/>
        <v>0</v>
      </c>
    </row>
    <row r="13" spans="1:4" ht="47.25" x14ac:dyDescent="0.25">
      <c r="A13" s="16" t="s">
        <v>16</v>
      </c>
      <c r="B13" s="21">
        <v>2</v>
      </c>
      <c r="C13" s="37"/>
      <c r="D13" s="22">
        <f t="shared" si="0"/>
        <v>0</v>
      </c>
    </row>
    <row r="14" spans="1:4" ht="63" x14ac:dyDescent="0.25">
      <c r="A14" s="16" t="s">
        <v>33</v>
      </c>
      <c r="B14" s="21">
        <v>1</v>
      </c>
      <c r="C14" s="37"/>
      <c r="D14" s="22">
        <f t="shared" si="0"/>
        <v>0</v>
      </c>
    </row>
    <row r="15" spans="1:4" ht="47.25" x14ac:dyDescent="0.25">
      <c r="A15" s="16" t="s">
        <v>34</v>
      </c>
      <c r="B15" s="21">
        <v>1</v>
      </c>
      <c r="C15" s="37"/>
      <c r="D15" s="22">
        <f t="shared" si="0"/>
        <v>0</v>
      </c>
    </row>
    <row r="16" spans="1:4" ht="31.5" x14ac:dyDescent="0.25">
      <c r="A16" s="16" t="s">
        <v>27</v>
      </c>
      <c r="B16" s="21">
        <v>4</v>
      </c>
      <c r="C16" s="37"/>
      <c r="D16" s="22">
        <f t="shared" si="0"/>
        <v>0</v>
      </c>
    </row>
    <row r="17" spans="1:4" ht="47.25" x14ac:dyDescent="0.25">
      <c r="A17" s="16" t="s">
        <v>20</v>
      </c>
      <c r="B17" s="21">
        <v>1</v>
      </c>
      <c r="C17" s="37"/>
      <c r="D17" s="22">
        <f t="shared" si="0"/>
        <v>0</v>
      </c>
    </row>
    <row r="18" spans="1:4" ht="15.75" x14ac:dyDescent="0.25">
      <c r="A18" s="18" t="s">
        <v>39</v>
      </c>
      <c r="B18" s="20"/>
      <c r="C18" s="27"/>
      <c r="D18" s="27">
        <f>SUM(D8:D17)</f>
        <v>0</v>
      </c>
    </row>
    <row r="19" spans="1:4" x14ac:dyDescent="0.25">
      <c r="A19" s="6"/>
      <c r="B19" s="3"/>
      <c r="C19" s="4"/>
      <c r="D19" s="4"/>
    </row>
  </sheetData>
  <sheetProtection algorithmName="SHA-512" hashValue="jcBEikqWBfAmB0zoHS7xcrxZzrQosOC9xuMQNCxRMEZBWrwbyG4dQg5s+2iOX7+LpqYObhyqpLIYO8axzovXUA==" saltValue="KFEnpKEsYYOYIbG23BcP8A==" spinCount="100000" sheet="1" objects="1" scenarios="1"/>
  <mergeCells count="12">
    <mergeCell ref="A10:A11"/>
    <mergeCell ref="B10:B11"/>
    <mergeCell ref="C10:C11"/>
    <mergeCell ref="D10:D11"/>
    <mergeCell ref="A5:A7"/>
    <mergeCell ref="B5:B7"/>
    <mergeCell ref="C5:C7"/>
    <mergeCell ref="D5:D7"/>
    <mergeCell ref="A8:A9"/>
    <mergeCell ref="B8:B9"/>
    <mergeCell ref="C8:C9"/>
    <mergeCell ref="D8:D9"/>
  </mergeCells>
  <pageMargins left="0" right="0.70866141732283472" top="0" bottom="0" header="0.31496062992125984" footer="0.31496062992125984"/>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4</vt:i4>
      </vt:variant>
    </vt:vector>
  </HeadingPairs>
  <TitlesOfParts>
    <vt:vector size="10" baseType="lpstr">
      <vt:lpstr>Krycí list</vt:lpstr>
      <vt:lpstr>Upřesňující informace</vt:lpstr>
      <vt:lpstr>Místnost 111 a 112</vt:lpstr>
      <vt:lpstr>Místnost 113</vt:lpstr>
      <vt:lpstr>Místnost 114</vt:lpstr>
      <vt:lpstr>Místnost 115</vt:lpstr>
      <vt:lpstr>'Místnost 111 a 112'!Oblast_tisku</vt:lpstr>
      <vt:lpstr>'Místnost 113'!Oblast_tisku</vt:lpstr>
      <vt:lpstr>'Místnost 114'!Oblast_tisku</vt:lpstr>
      <vt:lpstr>'Místnost 115'!Oblast_tisku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Kubová</dc:creator>
  <cp:lastModifiedBy>Eva Kubová</cp:lastModifiedBy>
  <cp:lastPrinted>2025-01-10T22:46:15Z</cp:lastPrinted>
  <dcterms:created xsi:type="dcterms:W3CDTF">2019-11-19T06:23:46Z</dcterms:created>
  <dcterms:modified xsi:type="dcterms:W3CDTF">2025-01-28T06:09:12Z</dcterms:modified>
</cp:coreProperties>
</file>